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2385" windowWidth="14805" windowHeight="5730" firstSheet="4" activeTab="4"/>
  </bookViews>
  <sheets>
    <sheet name="1.Дох" sheetId="15" state="hidden" r:id="rId1"/>
    <sheet name="2.ВС" sheetId="47" state="hidden" r:id="rId2"/>
    <sheet name="3.ФС" sheetId="3" state="hidden" r:id="rId3"/>
    <sheet name="4.ПСР" sheetId="2" state="hidden" r:id="rId4"/>
    <sheet name="5.ВУС" sheetId="19" r:id="rId5"/>
  </sheets>
  <definedNames>
    <definedName name="_xlnm.Print_Titles" localSheetId="0">'1.Дох'!$7:$7</definedName>
    <definedName name="_xlnm.Print_Titles" localSheetId="1">'2.ВС'!$A:$BI,'2.ВС'!$7:$7</definedName>
    <definedName name="_xlnm.Print_Titles" localSheetId="2">'3.ФС'!$7:$7</definedName>
    <definedName name="_xlnm.Print_Titles" localSheetId="3">'4.ПСР'!$7:$7</definedName>
  </definedNames>
  <calcPr calcId="145621"/>
</workbook>
</file>

<file path=xl/calcChain.xml><?xml version="1.0" encoding="utf-8"?>
<calcChain xmlns="http://schemas.openxmlformats.org/spreadsheetml/2006/main">
  <c r="AL497" i="2" l="1"/>
  <c r="BK497" i="2"/>
  <c r="BL497" i="2"/>
  <c r="D15" i="19" l="1"/>
  <c r="E10" i="19"/>
  <c r="E11" i="19"/>
  <c r="E12" i="19"/>
  <c r="E13" i="19"/>
  <c r="E14" i="19"/>
  <c r="E9" i="19"/>
  <c r="E15" i="19" l="1"/>
  <c r="L191" i="2"/>
  <c r="L190" i="2" s="1"/>
  <c r="L189" i="2" s="1"/>
  <c r="L188" i="2" s="1"/>
  <c r="L187" i="2" s="1"/>
  <c r="M191" i="2"/>
  <c r="M190" i="2" s="1"/>
  <c r="M189" i="2" s="1"/>
  <c r="M188" i="2" s="1"/>
  <c r="M187" i="2" s="1"/>
  <c r="N191" i="2"/>
  <c r="N190" i="2" s="1"/>
  <c r="N189" i="2" s="1"/>
  <c r="N188" i="2" s="1"/>
  <c r="N187" i="2" s="1"/>
  <c r="O191" i="2"/>
  <c r="O190" i="2" s="1"/>
  <c r="O189" i="2" s="1"/>
  <c r="O188" i="2" s="1"/>
  <c r="O187" i="2" s="1"/>
  <c r="P191" i="2"/>
  <c r="P190" i="2" s="1"/>
  <c r="P189" i="2" s="1"/>
  <c r="P188" i="2" s="1"/>
  <c r="P187" i="2" s="1"/>
  <c r="Q191" i="2"/>
  <c r="Q190" i="2" s="1"/>
  <c r="Q189" i="2" s="1"/>
  <c r="Q188" i="2" s="1"/>
  <c r="Q187" i="2" s="1"/>
  <c r="R191" i="2"/>
  <c r="R190" i="2" s="1"/>
  <c r="R189" i="2" s="1"/>
  <c r="R188" i="2" s="1"/>
  <c r="R187" i="2" s="1"/>
  <c r="S191" i="2"/>
  <c r="S190" i="2" s="1"/>
  <c r="S189" i="2" s="1"/>
  <c r="S188" i="2" s="1"/>
  <c r="S187" i="2" s="1"/>
  <c r="T191" i="2"/>
  <c r="T190" i="2" s="1"/>
  <c r="T189" i="2" s="1"/>
  <c r="T188" i="2" s="1"/>
  <c r="T187" i="2" s="1"/>
  <c r="U191" i="2"/>
  <c r="U190" i="2" s="1"/>
  <c r="U189" i="2" s="1"/>
  <c r="U188" i="2" s="1"/>
  <c r="U187" i="2" s="1"/>
  <c r="V191" i="2"/>
  <c r="V190" i="2" s="1"/>
  <c r="V189" i="2" s="1"/>
  <c r="V188" i="2" s="1"/>
  <c r="V187" i="2" s="1"/>
  <c r="W191" i="2"/>
  <c r="W190" i="2" s="1"/>
  <c r="W189" i="2" s="1"/>
  <c r="W188" i="2" s="1"/>
  <c r="W187" i="2" s="1"/>
  <c r="X191" i="2"/>
  <c r="X190" i="2" s="1"/>
  <c r="X189" i="2" s="1"/>
  <c r="X188" i="2" s="1"/>
  <c r="X187" i="2" s="1"/>
  <c r="Y191" i="2"/>
  <c r="Y190" i="2" s="1"/>
  <c r="Y189" i="2" s="1"/>
  <c r="Y188" i="2" s="1"/>
  <c r="Y187" i="2" s="1"/>
  <c r="Z191" i="2"/>
  <c r="Z190" i="2" s="1"/>
  <c r="Z189" i="2" s="1"/>
  <c r="Z188" i="2" s="1"/>
  <c r="Z187" i="2" s="1"/>
  <c r="AA191" i="2"/>
  <c r="AA190" i="2" s="1"/>
  <c r="AA189" i="2" s="1"/>
  <c r="AA188" i="2" s="1"/>
  <c r="AA187" i="2" s="1"/>
  <c r="AB191" i="2"/>
  <c r="AB190" i="2" s="1"/>
  <c r="AB189" i="2" s="1"/>
  <c r="AB188" i="2" s="1"/>
  <c r="AB187" i="2" s="1"/>
  <c r="AC191" i="2"/>
  <c r="AC190" i="2" s="1"/>
  <c r="AC189" i="2" s="1"/>
  <c r="AC188" i="2" s="1"/>
  <c r="AC187" i="2" s="1"/>
  <c r="AD191" i="2"/>
  <c r="AD190" i="2" s="1"/>
  <c r="AD189" i="2" s="1"/>
  <c r="AD188" i="2" s="1"/>
  <c r="AD187" i="2" s="1"/>
  <c r="AE191" i="2"/>
  <c r="AE190" i="2" s="1"/>
  <c r="AE189" i="2" s="1"/>
  <c r="AE188" i="2" s="1"/>
  <c r="AE187" i="2" s="1"/>
  <c r="AG191" i="2"/>
  <c r="AG190" i="2" s="1"/>
  <c r="AG189" i="2" s="1"/>
  <c r="AG188" i="2" s="1"/>
  <c r="AG187" i="2" s="1"/>
  <c r="AL191" i="2"/>
  <c r="AL190" i="2" s="1"/>
  <c r="AL189" i="2" s="1"/>
  <c r="AL188" i="2" s="1"/>
  <c r="AL187" i="2" s="1"/>
  <c r="K191" i="2"/>
  <c r="K190" i="2" s="1"/>
  <c r="K189" i="2" s="1"/>
  <c r="K188" i="2" s="1"/>
  <c r="K187" i="2" s="1"/>
  <c r="J191" i="2"/>
  <c r="AD125" i="2"/>
  <c r="AF125" i="2"/>
  <c r="AG125" i="2"/>
  <c r="AD464" i="2"/>
  <c r="AF464" i="2"/>
  <c r="AG464" i="2"/>
  <c r="AD467" i="3"/>
  <c r="AE467" i="3"/>
  <c r="AE466" i="3" s="1"/>
  <c r="AF467" i="3"/>
  <c r="AD469" i="3"/>
  <c r="AE469" i="3"/>
  <c r="AF469" i="3"/>
  <c r="AF468" i="3" s="1"/>
  <c r="AD388" i="3"/>
  <c r="AE388" i="3"/>
  <c r="AF388" i="3"/>
  <c r="AD390" i="3"/>
  <c r="AD389" i="3" s="1"/>
  <c r="AE390" i="3"/>
  <c r="AF390" i="3"/>
  <c r="AD123" i="3"/>
  <c r="AE123" i="3"/>
  <c r="AE122" i="3" s="1"/>
  <c r="AF123" i="3"/>
  <c r="AE121" i="3"/>
  <c r="AF121" i="3"/>
  <c r="AD87" i="3"/>
  <c r="AD86" i="3" s="1"/>
  <c r="AD85" i="3" s="1"/>
  <c r="AE87" i="3"/>
  <c r="AF87" i="3"/>
  <c r="AD75" i="3"/>
  <c r="AE75" i="3"/>
  <c r="AE74" i="3" s="1"/>
  <c r="AE73" i="3" s="1"/>
  <c r="AF75" i="3"/>
  <c r="AF74" i="3" s="1"/>
  <c r="AF73" i="3" s="1"/>
  <c r="AD59" i="3"/>
  <c r="AE59" i="3"/>
  <c r="AE58" i="3" s="1"/>
  <c r="AE57" i="3" s="1"/>
  <c r="AF59" i="3"/>
  <c r="AF58" i="3" s="1"/>
  <c r="AF57" i="3" s="1"/>
  <c r="K130" i="3"/>
  <c r="L130" i="3"/>
  <c r="M130" i="3"/>
  <c r="N130" i="3"/>
  <c r="O130" i="3"/>
  <c r="P130" i="3"/>
  <c r="Q130" i="3"/>
  <c r="R130" i="3"/>
  <c r="S130" i="3"/>
  <c r="T130" i="3"/>
  <c r="U130" i="3"/>
  <c r="V130" i="3"/>
  <c r="W130" i="3"/>
  <c r="X130" i="3"/>
  <c r="Y130" i="3"/>
  <c r="Z130" i="3"/>
  <c r="AA130" i="3"/>
  <c r="AB130" i="3"/>
  <c r="AC130" i="3"/>
  <c r="AD130" i="3"/>
  <c r="AD129" i="3" s="1"/>
  <c r="AD128" i="3" s="1"/>
  <c r="AD127" i="3" s="1"/>
  <c r="AE130" i="3"/>
  <c r="AE129" i="3" s="1"/>
  <c r="AE128" i="3" s="1"/>
  <c r="AE127" i="3" s="1"/>
  <c r="AG130" i="3"/>
  <c r="AG129" i="3" s="1"/>
  <c r="AG128" i="3" s="1"/>
  <c r="AG127" i="3" s="1"/>
  <c r="J130" i="3"/>
  <c r="AD78" i="3"/>
  <c r="AD77" i="3" s="1"/>
  <c r="AD76" i="3" s="1"/>
  <c r="AF78" i="3"/>
  <c r="AG78" i="3"/>
  <c r="T153" i="3"/>
  <c r="U153" i="3"/>
  <c r="V153" i="3"/>
  <c r="X153" i="3"/>
  <c r="Y153" i="3"/>
  <c r="AD153" i="3"/>
  <c r="AD152" i="3" s="1"/>
  <c r="AD151" i="3" s="1"/>
  <c r="AF153" i="3"/>
  <c r="AG153" i="3"/>
  <c r="U363" i="3"/>
  <c r="V363" i="3"/>
  <c r="X363" i="3"/>
  <c r="Y363" i="3"/>
  <c r="AD363" i="3"/>
  <c r="AF363" i="3"/>
  <c r="AF362" i="3" s="1"/>
  <c r="AF361" i="3" s="1"/>
  <c r="AG363" i="3"/>
  <c r="AD13" i="2"/>
  <c r="AD12" i="2" s="1"/>
  <c r="AF13" i="2"/>
  <c r="AF12" i="2" s="1"/>
  <c r="AG13" i="2"/>
  <c r="AG12" i="2" s="1"/>
  <c r="AD15" i="2"/>
  <c r="AD14" i="2" s="1"/>
  <c r="AF15" i="2"/>
  <c r="AF14" i="2" s="1"/>
  <c r="AG15" i="2"/>
  <c r="AG14" i="2" s="1"/>
  <c r="AD18" i="2"/>
  <c r="AD17" i="2" s="1"/>
  <c r="AF18" i="2"/>
  <c r="AF17" i="2" s="1"/>
  <c r="AG18" i="2"/>
  <c r="AG17" i="2" s="1"/>
  <c r="AD20" i="2"/>
  <c r="AD19" i="2" s="1"/>
  <c r="AF20" i="2"/>
  <c r="AF19" i="2" s="1"/>
  <c r="AG20" i="2"/>
  <c r="AG19" i="2" s="1"/>
  <c r="AD23" i="2"/>
  <c r="AD22" i="2" s="1"/>
  <c r="AE23" i="2"/>
  <c r="AE22" i="2" s="1"/>
  <c r="AF23" i="2"/>
  <c r="AF22" i="2" s="1"/>
  <c r="AD25" i="2"/>
  <c r="AD24" i="2" s="1"/>
  <c r="AF25" i="2"/>
  <c r="AF24" i="2" s="1"/>
  <c r="AG25" i="2"/>
  <c r="AG24" i="2" s="1"/>
  <c r="AD28" i="2"/>
  <c r="AD27" i="2" s="1"/>
  <c r="AF28" i="2"/>
  <c r="AF27" i="2" s="1"/>
  <c r="AG28" i="2"/>
  <c r="AG27" i="2" s="1"/>
  <c r="AD30" i="2"/>
  <c r="AD29" i="2" s="1"/>
  <c r="AF30" i="2"/>
  <c r="AF29" i="2" s="1"/>
  <c r="AG30" i="2"/>
  <c r="AG29" i="2" s="1"/>
  <c r="AD33" i="2"/>
  <c r="AD32" i="2" s="1"/>
  <c r="AD31" i="2" s="1"/>
  <c r="AE33" i="2"/>
  <c r="AE32" i="2" s="1"/>
  <c r="AE31" i="2" s="1"/>
  <c r="AF33" i="2"/>
  <c r="AF32" i="2" s="1"/>
  <c r="AF31" i="2" s="1"/>
  <c r="AG33" i="2"/>
  <c r="AG32" i="2" s="1"/>
  <c r="AG31" i="2" s="1"/>
  <c r="AD36" i="2"/>
  <c r="AD35" i="2" s="1"/>
  <c r="AD34" i="2" s="1"/>
  <c r="AE36" i="2"/>
  <c r="AE35" i="2" s="1"/>
  <c r="AE34" i="2" s="1"/>
  <c r="AG36" i="2"/>
  <c r="AG35" i="2" s="1"/>
  <c r="AG34" i="2" s="1"/>
  <c r="AD39" i="2"/>
  <c r="AD38" i="2" s="1"/>
  <c r="AE39" i="2"/>
  <c r="AE38" i="2" s="1"/>
  <c r="AG39" i="2"/>
  <c r="AG38" i="2" s="1"/>
  <c r="AD41" i="2"/>
  <c r="AD40" i="2" s="1"/>
  <c r="AE41" i="2"/>
  <c r="AE40" i="2" s="1"/>
  <c r="AG41" i="2"/>
  <c r="AG40" i="2" s="1"/>
  <c r="AD43" i="2"/>
  <c r="AD42" i="2" s="1"/>
  <c r="AE43" i="2"/>
  <c r="AE42" i="2" s="1"/>
  <c r="AG43" i="2"/>
  <c r="AG42" i="2" s="1"/>
  <c r="AD45" i="2"/>
  <c r="AD44" i="2" s="1"/>
  <c r="AE45" i="2"/>
  <c r="AE44" i="2" s="1"/>
  <c r="AG45" i="2"/>
  <c r="AG44" i="2" s="1"/>
  <c r="AD48" i="2"/>
  <c r="AD47" i="2" s="1"/>
  <c r="AD46" i="2" s="1"/>
  <c r="AE48" i="2"/>
  <c r="AE47" i="2" s="1"/>
  <c r="AE46" i="2" s="1"/>
  <c r="AG48" i="2"/>
  <c r="AG47" i="2" s="1"/>
  <c r="AG46" i="2" s="1"/>
  <c r="AD51" i="2"/>
  <c r="AD50" i="2" s="1"/>
  <c r="AD49" i="2" s="1"/>
  <c r="AE51" i="2"/>
  <c r="AE50" i="2" s="1"/>
  <c r="AE49" i="2" s="1"/>
  <c r="AG51" i="2"/>
  <c r="AG50" i="2" s="1"/>
  <c r="AG49" i="2" s="1"/>
  <c r="AD54" i="2"/>
  <c r="AD53" i="2" s="1"/>
  <c r="AD52" i="2" s="1"/>
  <c r="AE54" i="2"/>
  <c r="AE53" i="2" s="1"/>
  <c r="AE52" i="2" s="1"/>
  <c r="AG54" i="2"/>
  <c r="AG53" i="2" s="1"/>
  <c r="AG52" i="2" s="1"/>
  <c r="AD57" i="2"/>
  <c r="AD56" i="2" s="1"/>
  <c r="AD55" i="2" s="1"/>
  <c r="AE57" i="2"/>
  <c r="AE56" i="2" s="1"/>
  <c r="AE55" i="2" s="1"/>
  <c r="AG57" i="2"/>
  <c r="AG56" i="2" s="1"/>
  <c r="AG55" i="2" s="1"/>
  <c r="AD60" i="2"/>
  <c r="AD59" i="2" s="1"/>
  <c r="AD58" i="2" s="1"/>
  <c r="AE60" i="2"/>
  <c r="AE59" i="2" s="1"/>
  <c r="AE58" i="2" s="1"/>
  <c r="AF60" i="2"/>
  <c r="AF59" i="2" s="1"/>
  <c r="AF58" i="2" s="1"/>
  <c r="AD65" i="2"/>
  <c r="AD64" i="2" s="1"/>
  <c r="AD63" i="2" s="1"/>
  <c r="AE65" i="2"/>
  <c r="AE64" i="2" s="1"/>
  <c r="AE63" i="2" s="1"/>
  <c r="AG65" i="2"/>
  <c r="AG64" i="2" s="1"/>
  <c r="AG63" i="2" s="1"/>
  <c r="AD68" i="2"/>
  <c r="AD67" i="2" s="1"/>
  <c r="AD66" i="2" s="1"/>
  <c r="AE68" i="2"/>
  <c r="AE67" i="2" s="1"/>
  <c r="AE66" i="2" s="1"/>
  <c r="AG68" i="2"/>
  <c r="AG67" i="2" s="1"/>
  <c r="AG66" i="2" s="1"/>
  <c r="AD71" i="2"/>
  <c r="AD70" i="2" s="1"/>
  <c r="AD69" i="2" s="1"/>
  <c r="AE71" i="2"/>
  <c r="AE70" i="2" s="1"/>
  <c r="AE69" i="2" s="1"/>
  <c r="AG71" i="2"/>
  <c r="AG70" i="2" s="1"/>
  <c r="AG69" i="2" s="1"/>
  <c r="AD74" i="2"/>
  <c r="AD73" i="2" s="1"/>
  <c r="AD72" i="2" s="1"/>
  <c r="AE74" i="2"/>
  <c r="AE73" i="2" s="1"/>
  <c r="AE72" i="2" s="1"/>
  <c r="AG74" i="2"/>
  <c r="AG73" i="2" s="1"/>
  <c r="AG72" i="2" s="1"/>
  <c r="AD77" i="2"/>
  <c r="AD76" i="2" s="1"/>
  <c r="AD75" i="2" s="1"/>
  <c r="AE77" i="2"/>
  <c r="AE76" i="2" s="1"/>
  <c r="AE75" i="2" s="1"/>
  <c r="AF77" i="2"/>
  <c r="AF76" i="2" s="1"/>
  <c r="AF75" i="2" s="1"/>
  <c r="AG77" i="2"/>
  <c r="AG76" i="2" s="1"/>
  <c r="AG75" i="2" s="1"/>
  <c r="AD80" i="2"/>
  <c r="AD79" i="2" s="1"/>
  <c r="AD78" i="2" s="1"/>
  <c r="AE80" i="2"/>
  <c r="AE79" i="2" s="1"/>
  <c r="AE78" i="2" s="1"/>
  <c r="AF80" i="2"/>
  <c r="AF79" i="2" s="1"/>
  <c r="AF78" i="2" s="1"/>
  <c r="AG80" i="2"/>
  <c r="AG79" i="2" s="1"/>
  <c r="AG78" i="2" s="1"/>
  <c r="AD85" i="2"/>
  <c r="AD84" i="2" s="1"/>
  <c r="AD83" i="2" s="1"/>
  <c r="AE85" i="2"/>
  <c r="AE84" i="2" s="1"/>
  <c r="AE83" i="2" s="1"/>
  <c r="AG85" i="2"/>
  <c r="AG84" i="2" s="1"/>
  <c r="AG83" i="2" s="1"/>
  <c r="AD88" i="2"/>
  <c r="AD87" i="2" s="1"/>
  <c r="AD86" i="2" s="1"/>
  <c r="AE88" i="2"/>
  <c r="AE87" i="2" s="1"/>
  <c r="AE86" i="2" s="1"/>
  <c r="AF88" i="2"/>
  <c r="AF87" i="2" s="1"/>
  <c r="AF86" i="2" s="1"/>
  <c r="AG88" i="2"/>
  <c r="AG87" i="2" s="1"/>
  <c r="AG86" i="2" s="1"/>
  <c r="AG82" i="2" s="1"/>
  <c r="AG81" i="2" s="1"/>
  <c r="AE93" i="2"/>
  <c r="AE92" i="2" s="1"/>
  <c r="AF93" i="2"/>
  <c r="AF92" i="2" s="1"/>
  <c r="AD95" i="2"/>
  <c r="AD94" i="2" s="1"/>
  <c r="AE95" i="2"/>
  <c r="AE94" i="2" s="1"/>
  <c r="AF95" i="2"/>
  <c r="AF94" i="2" s="1"/>
  <c r="AD97" i="2"/>
  <c r="AD96" i="2" s="1"/>
  <c r="AF97" i="2"/>
  <c r="AF96" i="2" s="1"/>
  <c r="AG97" i="2"/>
  <c r="AG96" i="2" s="1"/>
  <c r="AD100" i="2"/>
  <c r="AD99" i="2" s="1"/>
  <c r="AD98" i="2" s="1"/>
  <c r="AF100" i="2"/>
  <c r="AF99" i="2" s="1"/>
  <c r="AF98" i="2" s="1"/>
  <c r="AG100" i="2"/>
  <c r="AG99" i="2" s="1"/>
  <c r="AG98" i="2" s="1"/>
  <c r="AD105" i="2"/>
  <c r="AD104" i="2" s="1"/>
  <c r="AE105" i="2"/>
  <c r="AE104" i="2" s="1"/>
  <c r="AG105" i="2"/>
  <c r="AG104" i="2" s="1"/>
  <c r="AD107" i="2"/>
  <c r="AD106" i="2" s="1"/>
  <c r="AE107" i="2"/>
  <c r="AE106" i="2" s="1"/>
  <c r="AG107" i="2"/>
  <c r="AG106" i="2" s="1"/>
  <c r="AD109" i="2"/>
  <c r="AD108" i="2" s="1"/>
  <c r="AE109" i="2"/>
  <c r="AE108" i="2" s="1"/>
  <c r="AG109" i="2"/>
  <c r="AG108" i="2" s="1"/>
  <c r="AD112" i="2"/>
  <c r="AD111" i="2" s="1"/>
  <c r="AD110" i="2" s="1"/>
  <c r="AE112" i="2"/>
  <c r="AE111" i="2" s="1"/>
  <c r="AE110" i="2" s="1"/>
  <c r="AG112" i="2"/>
  <c r="AG111" i="2" s="1"/>
  <c r="AG110" i="2" s="1"/>
  <c r="AD117" i="2"/>
  <c r="AD116" i="2" s="1"/>
  <c r="AD115" i="2" s="1"/>
  <c r="AF117" i="2"/>
  <c r="AF116" i="2" s="1"/>
  <c r="AF115" i="2" s="1"/>
  <c r="AG117" i="2"/>
  <c r="AG116" i="2" s="1"/>
  <c r="AG115" i="2" s="1"/>
  <c r="AD120" i="2"/>
  <c r="AD119" i="2" s="1"/>
  <c r="AD118" i="2" s="1"/>
  <c r="AE120" i="2"/>
  <c r="AE119" i="2" s="1"/>
  <c r="AE118" i="2" s="1"/>
  <c r="AF120" i="2"/>
  <c r="AF119" i="2" s="1"/>
  <c r="AF118" i="2" s="1"/>
  <c r="AG120" i="2"/>
  <c r="AG119" i="2" s="1"/>
  <c r="AG118" i="2" s="1"/>
  <c r="AD128" i="2"/>
  <c r="AD127" i="2" s="1"/>
  <c r="AD126" i="2" s="1"/>
  <c r="AE128" i="2"/>
  <c r="AE127" i="2" s="1"/>
  <c r="AE126" i="2" s="1"/>
  <c r="AG128" i="2"/>
  <c r="AG127" i="2" s="1"/>
  <c r="AG126" i="2" s="1"/>
  <c r="AD131" i="2"/>
  <c r="AD130" i="2" s="1"/>
  <c r="AD129" i="2" s="1"/>
  <c r="AE131" i="2"/>
  <c r="AE130" i="2" s="1"/>
  <c r="AE129" i="2" s="1"/>
  <c r="AG131" i="2"/>
  <c r="AG130" i="2" s="1"/>
  <c r="AG129" i="2" s="1"/>
  <c r="AD136" i="2"/>
  <c r="AD135" i="2" s="1"/>
  <c r="AD134" i="2" s="1"/>
  <c r="AD133" i="2" s="1"/>
  <c r="AD132" i="2" s="1"/>
  <c r="AE136" i="2"/>
  <c r="AE135" i="2" s="1"/>
  <c r="AE134" i="2" s="1"/>
  <c r="AE133" i="2" s="1"/>
  <c r="AE132" i="2" s="1"/>
  <c r="AG136" i="2"/>
  <c r="AG135" i="2" s="1"/>
  <c r="AG134" i="2" s="1"/>
  <c r="AG133" i="2" s="1"/>
  <c r="AG132" i="2" s="1"/>
  <c r="AD141" i="2"/>
  <c r="AD140" i="2" s="1"/>
  <c r="AD139" i="2" s="1"/>
  <c r="AE141" i="2"/>
  <c r="AE140" i="2" s="1"/>
  <c r="AE139" i="2" s="1"/>
  <c r="AG141" i="2"/>
  <c r="AG140" i="2" s="1"/>
  <c r="AG139" i="2" s="1"/>
  <c r="AD144" i="2"/>
  <c r="AD143" i="2" s="1"/>
  <c r="AD142" i="2" s="1"/>
  <c r="AE144" i="2"/>
  <c r="AE143" i="2" s="1"/>
  <c r="AE142" i="2" s="1"/>
  <c r="AG144" i="2"/>
  <c r="AG143" i="2" s="1"/>
  <c r="AG142" i="2" s="1"/>
  <c r="AD147" i="2"/>
  <c r="AD146" i="2" s="1"/>
  <c r="AD145" i="2" s="1"/>
  <c r="AE147" i="2"/>
  <c r="AE146" i="2" s="1"/>
  <c r="AE145" i="2" s="1"/>
  <c r="AG147" i="2"/>
  <c r="AG146" i="2" s="1"/>
  <c r="AG145" i="2" s="1"/>
  <c r="AD150" i="2"/>
  <c r="AD149" i="2" s="1"/>
  <c r="AD148" i="2" s="1"/>
  <c r="AE150" i="2"/>
  <c r="AE149" i="2" s="1"/>
  <c r="AE148" i="2" s="1"/>
  <c r="AG150" i="2"/>
  <c r="AG149" i="2" s="1"/>
  <c r="AG148" i="2" s="1"/>
  <c r="AD153" i="2"/>
  <c r="AD152" i="2" s="1"/>
  <c r="AD151" i="2" s="1"/>
  <c r="AE153" i="2"/>
  <c r="AE152" i="2" s="1"/>
  <c r="AE151" i="2" s="1"/>
  <c r="AG153" i="2"/>
  <c r="AG152" i="2" s="1"/>
  <c r="AG151" i="2" s="1"/>
  <c r="AD156" i="2"/>
  <c r="AD155" i="2" s="1"/>
  <c r="AD154" i="2" s="1"/>
  <c r="AE156" i="2"/>
  <c r="AE155" i="2" s="1"/>
  <c r="AE154" i="2" s="1"/>
  <c r="AG156" i="2"/>
  <c r="AG155" i="2" s="1"/>
  <c r="AG154" i="2" s="1"/>
  <c r="AD159" i="2"/>
  <c r="AD158" i="2" s="1"/>
  <c r="AD157" i="2" s="1"/>
  <c r="AE159" i="2"/>
  <c r="AE158" i="2" s="1"/>
  <c r="AE157" i="2" s="1"/>
  <c r="AF159" i="2"/>
  <c r="AF158" i="2" s="1"/>
  <c r="AF157" i="2" s="1"/>
  <c r="AG159" i="2"/>
  <c r="AG158" i="2" s="1"/>
  <c r="AG157" i="2" s="1"/>
  <c r="AD162" i="2"/>
  <c r="AD161" i="2" s="1"/>
  <c r="AD160" i="2" s="1"/>
  <c r="AE162" i="2"/>
  <c r="AE161" i="2" s="1"/>
  <c r="AE160" i="2" s="1"/>
  <c r="AF162" i="2"/>
  <c r="AF161" i="2" s="1"/>
  <c r="AF160" i="2" s="1"/>
  <c r="AG162" i="2"/>
  <c r="AG161" i="2" s="1"/>
  <c r="AG160" i="2" s="1"/>
  <c r="AD165" i="2"/>
  <c r="AD164" i="2" s="1"/>
  <c r="AD163" i="2" s="1"/>
  <c r="AE165" i="2"/>
  <c r="AE164" i="2" s="1"/>
  <c r="AE163" i="2" s="1"/>
  <c r="AF165" i="2"/>
  <c r="AF164" i="2" s="1"/>
  <c r="AF163" i="2" s="1"/>
  <c r="AG165" i="2"/>
  <c r="AG164" i="2" s="1"/>
  <c r="AG163" i="2" s="1"/>
  <c r="AD170" i="2"/>
  <c r="AD169" i="2" s="1"/>
  <c r="AD168" i="2" s="1"/>
  <c r="AD167" i="2" s="1"/>
  <c r="AD166" i="2" s="1"/>
  <c r="AE170" i="2"/>
  <c r="AE169" i="2" s="1"/>
  <c r="AE168" i="2" s="1"/>
  <c r="AE167" i="2" s="1"/>
  <c r="AE166" i="2" s="1"/>
  <c r="AF170" i="2"/>
  <c r="AF169" i="2" s="1"/>
  <c r="AF168" i="2" s="1"/>
  <c r="AF167" i="2" s="1"/>
  <c r="AF166" i="2" s="1"/>
  <c r="AG170" i="2"/>
  <c r="AG169" i="2" s="1"/>
  <c r="AG168" i="2" s="1"/>
  <c r="AG167" i="2" s="1"/>
  <c r="AG166" i="2" s="1"/>
  <c r="AD175" i="2"/>
  <c r="AD174" i="2" s="1"/>
  <c r="AD173" i="2" s="1"/>
  <c r="AE175" i="2"/>
  <c r="AE174" i="2" s="1"/>
  <c r="AE173" i="2" s="1"/>
  <c r="AG175" i="2"/>
  <c r="AG174" i="2" s="1"/>
  <c r="AG173" i="2" s="1"/>
  <c r="AD178" i="2"/>
  <c r="AD177" i="2" s="1"/>
  <c r="AD176" i="2" s="1"/>
  <c r="AE178" i="2"/>
  <c r="AE177" i="2" s="1"/>
  <c r="AE176" i="2" s="1"/>
  <c r="AG178" i="2"/>
  <c r="AG177" i="2" s="1"/>
  <c r="AG176" i="2" s="1"/>
  <c r="AD181" i="2"/>
  <c r="AD180" i="2" s="1"/>
  <c r="AD179" i="2" s="1"/>
  <c r="AE181" i="2"/>
  <c r="AE180" i="2" s="1"/>
  <c r="AE179" i="2" s="1"/>
  <c r="AG181" i="2"/>
  <c r="AG180" i="2" s="1"/>
  <c r="AG179" i="2" s="1"/>
  <c r="AD186" i="2"/>
  <c r="AD185" i="2" s="1"/>
  <c r="AD184" i="2" s="1"/>
  <c r="AD183" i="2" s="1"/>
  <c r="AD182" i="2" s="1"/>
  <c r="AF186" i="2"/>
  <c r="AF185" i="2" s="1"/>
  <c r="AF184" i="2" s="1"/>
  <c r="AF183" i="2" s="1"/>
  <c r="AF182" i="2" s="1"/>
  <c r="AG186" i="2"/>
  <c r="AG185" i="2" s="1"/>
  <c r="AG184" i="2" s="1"/>
  <c r="AG183" i="2" s="1"/>
  <c r="AG182" i="2" s="1"/>
  <c r="AD196" i="2"/>
  <c r="AD195" i="2" s="1"/>
  <c r="AD194" i="2" s="1"/>
  <c r="AD193" i="2" s="1"/>
  <c r="AD192" i="2" s="1"/>
  <c r="AE196" i="2"/>
  <c r="AE195" i="2" s="1"/>
  <c r="AE194" i="2" s="1"/>
  <c r="AE193" i="2" s="1"/>
  <c r="AE192" i="2" s="1"/>
  <c r="AF196" i="2"/>
  <c r="AF195" i="2" s="1"/>
  <c r="AF194" i="2" s="1"/>
  <c r="AF193" i="2" s="1"/>
  <c r="AF192" i="2" s="1"/>
  <c r="AG196" i="2"/>
  <c r="AG195" i="2" s="1"/>
  <c r="AG194" i="2" s="1"/>
  <c r="AG193" i="2" s="1"/>
  <c r="AG192" i="2" s="1"/>
  <c r="AD201" i="2"/>
  <c r="AD200" i="2" s="1"/>
  <c r="AD199" i="2" s="1"/>
  <c r="AE201" i="2"/>
  <c r="AE200" i="2" s="1"/>
  <c r="AE199" i="2" s="1"/>
  <c r="AF201" i="2"/>
  <c r="AF200" i="2" s="1"/>
  <c r="AF199" i="2" s="1"/>
  <c r="AG201" i="2"/>
  <c r="AG200" i="2" s="1"/>
  <c r="AG199" i="2" s="1"/>
  <c r="AD204" i="2"/>
  <c r="AD203" i="2" s="1"/>
  <c r="AD202" i="2" s="1"/>
  <c r="AE204" i="2"/>
  <c r="AE203" i="2" s="1"/>
  <c r="AE202" i="2" s="1"/>
  <c r="AF204" i="2"/>
  <c r="AF203" i="2" s="1"/>
  <c r="AF202" i="2" s="1"/>
  <c r="AG204" i="2"/>
  <c r="AG203" i="2" s="1"/>
  <c r="AG202" i="2" s="1"/>
  <c r="AD210" i="2"/>
  <c r="AD209" i="2" s="1"/>
  <c r="AD208" i="2" s="1"/>
  <c r="AD207" i="2" s="1"/>
  <c r="AD206" i="2" s="1"/>
  <c r="AF210" i="2"/>
  <c r="AF209" i="2" s="1"/>
  <c r="AF208" i="2" s="1"/>
  <c r="AF207" i="2" s="1"/>
  <c r="AF206" i="2" s="1"/>
  <c r="AG210" i="2"/>
  <c r="AG209" i="2" s="1"/>
  <c r="AG208" i="2" s="1"/>
  <c r="AG207" i="2" s="1"/>
  <c r="AG206" i="2" s="1"/>
  <c r="AD215" i="2"/>
  <c r="AD214" i="2" s="1"/>
  <c r="AD213" i="2" s="1"/>
  <c r="AE215" i="2"/>
  <c r="AE214" i="2" s="1"/>
  <c r="AE213" i="2" s="1"/>
  <c r="AG215" i="2"/>
  <c r="AG214" i="2" s="1"/>
  <c r="AG213" i="2" s="1"/>
  <c r="AD218" i="2"/>
  <c r="AD217" i="2" s="1"/>
  <c r="AD216" i="2" s="1"/>
  <c r="AE218" i="2"/>
  <c r="AE217" i="2" s="1"/>
  <c r="AE216" i="2" s="1"/>
  <c r="AG218" i="2"/>
  <c r="AG217" i="2" s="1"/>
  <c r="AG216" i="2" s="1"/>
  <c r="AD221" i="2"/>
  <c r="AD220" i="2" s="1"/>
  <c r="AE221" i="2"/>
  <c r="AE220" i="2" s="1"/>
  <c r="AG221" i="2"/>
  <c r="AG220" i="2" s="1"/>
  <c r="AD223" i="2"/>
  <c r="AD222" i="2" s="1"/>
  <c r="AE223" i="2"/>
  <c r="AE222" i="2" s="1"/>
  <c r="AG223" i="2"/>
  <c r="AG222" i="2" s="1"/>
  <c r="AD226" i="2"/>
  <c r="AD225" i="2" s="1"/>
  <c r="AD224" i="2" s="1"/>
  <c r="AE226" i="2"/>
  <c r="AE225" i="2" s="1"/>
  <c r="AE224" i="2" s="1"/>
  <c r="AG226" i="2"/>
  <c r="AG225" i="2" s="1"/>
  <c r="AG224" i="2" s="1"/>
  <c r="AD229" i="2"/>
  <c r="AD228" i="2" s="1"/>
  <c r="AE229" i="2"/>
  <c r="AE228" i="2" s="1"/>
  <c r="AF229" i="2"/>
  <c r="AF228" i="2" s="1"/>
  <c r="AD231" i="2"/>
  <c r="AD230" i="2" s="1"/>
  <c r="AE231" i="2"/>
  <c r="AE230" i="2" s="1"/>
  <c r="AF231" i="2"/>
  <c r="AF230" i="2" s="1"/>
  <c r="AD234" i="2"/>
  <c r="AD233" i="2" s="1"/>
  <c r="AD232" i="2" s="1"/>
  <c r="AE234" i="2"/>
  <c r="AE233" i="2" s="1"/>
  <c r="AE232" i="2" s="1"/>
  <c r="AF234" i="2"/>
  <c r="AF233" i="2" s="1"/>
  <c r="AF232" i="2" s="1"/>
  <c r="AG234" i="2"/>
  <c r="AG233" i="2" s="1"/>
  <c r="AG232" i="2" s="1"/>
  <c r="AD237" i="2"/>
  <c r="AD236" i="2" s="1"/>
  <c r="AD235" i="2" s="1"/>
  <c r="AE237" i="2"/>
  <c r="AE236" i="2" s="1"/>
  <c r="AE235" i="2" s="1"/>
  <c r="AF237" i="2"/>
  <c r="AF236" i="2" s="1"/>
  <c r="AF235" i="2" s="1"/>
  <c r="AG237" i="2"/>
  <c r="AG236" i="2" s="1"/>
  <c r="AG235" i="2" s="1"/>
  <c r="AD240" i="2"/>
  <c r="AD239" i="2" s="1"/>
  <c r="AD238" i="2" s="1"/>
  <c r="AE240" i="2"/>
  <c r="AE239" i="2" s="1"/>
  <c r="AE238" i="2" s="1"/>
  <c r="AF240" i="2"/>
  <c r="AF239" i="2" s="1"/>
  <c r="AF238" i="2" s="1"/>
  <c r="AG240" i="2"/>
  <c r="AG239" i="2" s="1"/>
  <c r="AG238" i="2" s="1"/>
  <c r="AD243" i="2"/>
  <c r="AD242" i="2" s="1"/>
  <c r="AD241" i="2" s="1"/>
  <c r="AE243" i="2"/>
  <c r="AE242" i="2" s="1"/>
  <c r="AE241" i="2" s="1"/>
  <c r="AF243" i="2"/>
  <c r="AF242" i="2" s="1"/>
  <c r="AF241" i="2" s="1"/>
  <c r="AG243" i="2"/>
  <c r="AG242" i="2" s="1"/>
  <c r="AG241" i="2" s="1"/>
  <c r="AD248" i="2"/>
  <c r="AD247" i="2" s="1"/>
  <c r="AD246" i="2" s="1"/>
  <c r="AD245" i="2" s="1"/>
  <c r="AD244" i="2" s="1"/>
  <c r="AE248" i="2"/>
  <c r="AE247" i="2" s="1"/>
  <c r="AE246" i="2" s="1"/>
  <c r="AE245" i="2" s="1"/>
  <c r="AE244" i="2" s="1"/>
  <c r="AG248" i="2"/>
  <c r="AG247" i="2" s="1"/>
  <c r="AG246" i="2" s="1"/>
  <c r="AG245" i="2" s="1"/>
  <c r="AG244" i="2" s="1"/>
  <c r="AD253" i="2"/>
  <c r="AD252" i="2" s="1"/>
  <c r="AD251" i="2" s="1"/>
  <c r="AD250" i="2" s="1"/>
  <c r="AD249" i="2" s="1"/>
  <c r="AE253" i="2"/>
  <c r="AE252" i="2" s="1"/>
  <c r="AE251" i="2" s="1"/>
  <c r="AE250" i="2" s="1"/>
  <c r="AE249" i="2" s="1"/>
  <c r="AF253" i="2"/>
  <c r="AF252" i="2" s="1"/>
  <c r="AF251" i="2" s="1"/>
  <c r="AF250" i="2" s="1"/>
  <c r="AF249" i="2" s="1"/>
  <c r="AG253" i="2"/>
  <c r="AG252" i="2" s="1"/>
  <c r="AG251" i="2" s="1"/>
  <c r="AG250" i="2" s="1"/>
  <c r="AG249" i="2" s="1"/>
  <c r="AD258" i="2"/>
  <c r="AD257" i="2" s="1"/>
  <c r="AD256" i="2" s="1"/>
  <c r="AD255" i="2" s="1"/>
  <c r="AD254" i="2" s="1"/>
  <c r="AE258" i="2"/>
  <c r="AE257" i="2" s="1"/>
  <c r="AE256" i="2" s="1"/>
  <c r="AE255" i="2" s="1"/>
  <c r="AE254" i="2" s="1"/>
  <c r="AF258" i="2"/>
  <c r="AF257" i="2" s="1"/>
  <c r="AF256" i="2" s="1"/>
  <c r="AF255" i="2" s="1"/>
  <c r="AF254" i="2" s="1"/>
  <c r="AG258" i="2"/>
  <c r="AG257" i="2" s="1"/>
  <c r="AG256" i="2" s="1"/>
  <c r="AG255" i="2" s="1"/>
  <c r="AG254" i="2" s="1"/>
  <c r="AD264" i="2"/>
  <c r="AD263" i="2" s="1"/>
  <c r="AD262" i="2" s="1"/>
  <c r="AD261" i="2" s="1"/>
  <c r="AE264" i="2"/>
  <c r="AE263" i="2" s="1"/>
  <c r="AE262" i="2" s="1"/>
  <c r="AE261" i="2" s="1"/>
  <c r="AG264" i="2"/>
  <c r="AG263" i="2" s="1"/>
  <c r="AG262" i="2" s="1"/>
  <c r="AG261" i="2" s="1"/>
  <c r="AD270" i="2"/>
  <c r="AD269" i="2" s="1"/>
  <c r="AE270" i="2"/>
  <c r="AE269" i="2" s="1"/>
  <c r="AG270" i="2"/>
  <c r="AG269" i="2" s="1"/>
  <c r="AD272" i="2"/>
  <c r="AD271" i="2" s="1"/>
  <c r="AE272" i="2"/>
  <c r="AE271" i="2" s="1"/>
  <c r="AG272" i="2"/>
  <c r="AG271" i="2" s="1"/>
  <c r="AD275" i="2"/>
  <c r="AD274" i="2" s="1"/>
  <c r="AE275" i="2"/>
  <c r="AE274" i="2" s="1"/>
  <c r="AG275" i="2"/>
  <c r="AG274" i="2" s="1"/>
  <c r="AD277" i="2"/>
  <c r="AD276" i="2" s="1"/>
  <c r="AE277" i="2"/>
  <c r="AE276" i="2" s="1"/>
  <c r="AG277" i="2"/>
  <c r="AG276" i="2" s="1"/>
  <c r="AD280" i="2"/>
  <c r="AD279" i="2" s="1"/>
  <c r="AD278" i="2" s="1"/>
  <c r="AE280" i="2"/>
  <c r="AE279" i="2" s="1"/>
  <c r="AE278" i="2" s="1"/>
  <c r="AG280" i="2"/>
  <c r="AG279" i="2" s="1"/>
  <c r="AG278" i="2" s="1"/>
  <c r="AD283" i="2"/>
  <c r="AD282" i="2" s="1"/>
  <c r="AE283" i="2"/>
  <c r="AE282" i="2" s="1"/>
  <c r="AF283" i="2"/>
  <c r="AF282" i="2" s="1"/>
  <c r="AD285" i="2"/>
  <c r="AD284" i="2" s="1"/>
  <c r="AE285" i="2"/>
  <c r="AE284" i="2" s="1"/>
  <c r="AF285" i="2"/>
  <c r="AF284" i="2" s="1"/>
  <c r="AD290" i="2"/>
  <c r="AD289" i="2" s="1"/>
  <c r="AD288" i="2" s="1"/>
  <c r="AD287" i="2" s="1"/>
  <c r="AD286" i="2" s="1"/>
  <c r="AE290" i="2"/>
  <c r="AE289" i="2" s="1"/>
  <c r="AE288" i="2" s="1"/>
  <c r="AE287" i="2" s="1"/>
  <c r="AE286" i="2" s="1"/>
  <c r="AF290" i="2"/>
  <c r="AF289" i="2" s="1"/>
  <c r="AF288" i="2" s="1"/>
  <c r="AF287" i="2" s="1"/>
  <c r="AF286" i="2" s="1"/>
  <c r="AG290" i="2"/>
  <c r="AG289" i="2" s="1"/>
  <c r="AG288" i="2" s="1"/>
  <c r="AG287" i="2" s="1"/>
  <c r="AG286" i="2" s="1"/>
  <c r="AD296" i="2"/>
  <c r="AD295" i="2" s="1"/>
  <c r="AD294" i="2" s="1"/>
  <c r="AD293" i="2" s="1"/>
  <c r="AD292" i="2" s="1"/>
  <c r="AE296" i="2"/>
  <c r="AE295" i="2" s="1"/>
  <c r="AE294" i="2" s="1"/>
  <c r="AE293" i="2" s="1"/>
  <c r="AE292" i="2" s="1"/>
  <c r="AG296" i="2"/>
  <c r="AG295" i="2" s="1"/>
  <c r="AG294" i="2" s="1"/>
  <c r="AG293" i="2" s="1"/>
  <c r="AG292" i="2" s="1"/>
  <c r="AD300" i="2"/>
  <c r="AD299" i="2" s="1"/>
  <c r="AE300" i="2"/>
  <c r="AE299" i="2" s="1"/>
  <c r="AF300" i="2"/>
  <c r="AF299" i="2" s="1"/>
  <c r="AG300" i="2"/>
  <c r="AG299" i="2" s="1"/>
  <c r="AH300" i="2"/>
  <c r="AH299" i="2" s="1"/>
  <c r="AI300" i="2"/>
  <c r="AI299" i="2" s="1"/>
  <c r="AJ300" i="2"/>
  <c r="AJ299" i="2" s="1"/>
  <c r="AK300" i="2"/>
  <c r="AK299" i="2" s="1"/>
  <c r="AD304" i="2"/>
  <c r="AD303" i="2" s="1"/>
  <c r="AD302" i="2" s="1"/>
  <c r="AF304" i="2"/>
  <c r="AF303" i="2" s="1"/>
  <c r="AF302" i="2" s="1"/>
  <c r="AG304" i="2"/>
  <c r="AG303" i="2" s="1"/>
  <c r="AG302" i="2" s="1"/>
  <c r="AD310" i="2"/>
  <c r="AD309" i="2" s="1"/>
  <c r="AD308" i="2" s="1"/>
  <c r="AD307" i="2" s="1"/>
  <c r="AE310" i="2"/>
  <c r="AE309" i="2" s="1"/>
  <c r="AE308" i="2" s="1"/>
  <c r="AE307" i="2" s="1"/>
  <c r="AF310" i="2"/>
  <c r="AF309" i="2" s="1"/>
  <c r="AF308" i="2" s="1"/>
  <c r="AF307" i="2" s="1"/>
  <c r="AG310" i="2"/>
  <c r="AG309" i="2" s="1"/>
  <c r="AG308" i="2" s="1"/>
  <c r="AG307" i="2" s="1"/>
  <c r="AD316" i="2"/>
  <c r="AD315" i="2" s="1"/>
  <c r="AD314" i="2" s="1"/>
  <c r="AD313" i="2" s="1"/>
  <c r="AD312" i="2" s="1"/>
  <c r="AD311" i="2" s="1"/>
  <c r="AE316" i="2"/>
  <c r="AE315" i="2" s="1"/>
  <c r="AE314" i="2" s="1"/>
  <c r="AE313" i="2" s="1"/>
  <c r="AE312" i="2" s="1"/>
  <c r="AE311" i="2" s="1"/>
  <c r="AF316" i="2"/>
  <c r="AF315" i="2" s="1"/>
  <c r="AF314" i="2" s="1"/>
  <c r="AF313" i="2" s="1"/>
  <c r="AF312" i="2" s="1"/>
  <c r="AF311" i="2" s="1"/>
  <c r="AG316" i="2"/>
  <c r="AG315" i="2" s="1"/>
  <c r="AG314" i="2" s="1"/>
  <c r="AG313" i="2" s="1"/>
  <c r="AG312" i="2" s="1"/>
  <c r="AG311" i="2" s="1"/>
  <c r="AD322" i="2"/>
  <c r="AD321" i="2" s="1"/>
  <c r="AF322" i="2"/>
  <c r="AF321" i="2" s="1"/>
  <c r="AG322" i="2"/>
  <c r="AG321" i="2" s="1"/>
  <c r="AD324" i="2"/>
  <c r="AD323" i="2" s="1"/>
  <c r="AF324" i="2"/>
  <c r="AF323" i="2" s="1"/>
  <c r="AG324" i="2"/>
  <c r="AG323" i="2" s="1"/>
  <c r="AD327" i="2"/>
  <c r="AD326" i="2" s="1"/>
  <c r="AD325" i="2" s="1"/>
  <c r="AE327" i="2"/>
  <c r="AE326" i="2" s="1"/>
  <c r="AE325" i="2" s="1"/>
  <c r="AG327" i="2"/>
  <c r="AG326" i="2" s="1"/>
  <c r="AG325" i="2" s="1"/>
  <c r="AD330" i="2"/>
  <c r="AD329" i="2" s="1"/>
  <c r="AE330" i="2"/>
  <c r="AE329" i="2" s="1"/>
  <c r="AG330" i="2"/>
  <c r="AG329" i="2" s="1"/>
  <c r="AD332" i="2"/>
  <c r="AD331" i="2" s="1"/>
  <c r="AE332" i="2"/>
  <c r="AE331" i="2" s="1"/>
  <c r="AG332" i="2"/>
  <c r="AG331" i="2" s="1"/>
  <c r="AD334" i="2"/>
  <c r="AD333" i="2" s="1"/>
  <c r="AE334" i="2"/>
  <c r="AE333" i="2" s="1"/>
  <c r="AG334" i="2"/>
  <c r="AG333" i="2" s="1"/>
  <c r="AD339" i="2"/>
  <c r="AD338" i="2" s="1"/>
  <c r="AD337" i="2" s="1"/>
  <c r="AF339" i="2"/>
  <c r="AF338" i="2" s="1"/>
  <c r="AF337" i="2" s="1"/>
  <c r="AG339" i="2"/>
  <c r="AG338" i="2" s="1"/>
  <c r="AG337" i="2" s="1"/>
  <c r="AD342" i="2"/>
  <c r="AD341" i="2" s="1"/>
  <c r="AD340" i="2" s="1"/>
  <c r="AF342" i="2"/>
  <c r="AF341" i="2" s="1"/>
  <c r="AF340" i="2" s="1"/>
  <c r="AG342" i="2"/>
  <c r="AG341" i="2" s="1"/>
  <c r="AG340" i="2" s="1"/>
  <c r="AD345" i="2"/>
  <c r="AD344" i="2" s="1"/>
  <c r="AD343" i="2" s="1"/>
  <c r="AF345" i="2"/>
  <c r="AF344" i="2" s="1"/>
  <c r="AF343" i="2" s="1"/>
  <c r="AG345" i="2"/>
  <c r="AG344" i="2" s="1"/>
  <c r="AG343" i="2" s="1"/>
  <c r="AD348" i="2"/>
  <c r="AD347" i="2" s="1"/>
  <c r="AD346" i="2" s="1"/>
  <c r="AE348" i="2"/>
  <c r="AE347" i="2" s="1"/>
  <c r="AE346" i="2" s="1"/>
  <c r="AG348" i="2"/>
  <c r="AG347" i="2" s="1"/>
  <c r="AG346" i="2" s="1"/>
  <c r="AD351" i="2"/>
  <c r="AD350" i="2" s="1"/>
  <c r="AD349" i="2" s="1"/>
  <c r="AE351" i="2"/>
  <c r="AE350" i="2" s="1"/>
  <c r="AE349" i="2" s="1"/>
  <c r="AG351" i="2"/>
  <c r="AG350" i="2" s="1"/>
  <c r="AG349" i="2" s="1"/>
  <c r="AD354" i="2"/>
  <c r="AD353" i="2" s="1"/>
  <c r="AD352" i="2" s="1"/>
  <c r="AE354" i="2"/>
  <c r="AE353" i="2" s="1"/>
  <c r="AE352" i="2" s="1"/>
  <c r="AG354" i="2"/>
  <c r="AG353" i="2" s="1"/>
  <c r="AG352" i="2" s="1"/>
  <c r="AD357" i="2"/>
  <c r="AD356" i="2" s="1"/>
  <c r="AD355" i="2" s="1"/>
  <c r="AE357" i="2"/>
  <c r="AE356" i="2" s="1"/>
  <c r="AE355" i="2" s="1"/>
  <c r="AG357" i="2"/>
  <c r="AG356" i="2" s="1"/>
  <c r="AG355" i="2" s="1"/>
  <c r="AD360" i="2"/>
  <c r="AD359" i="2" s="1"/>
  <c r="AD358" i="2" s="1"/>
  <c r="AE360" i="2"/>
  <c r="AE359" i="2" s="1"/>
  <c r="AE358" i="2" s="1"/>
  <c r="AG360" i="2"/>
  <c r="AG359" i="2" s="1"/>
  <c r="AG358" i="2" s="1"/>
  <c r="AE363" i="2"/>
  <c r="AE362" i="2" s="1"/>
  <c r="AE361" i="2" s="1"/>
  <c r="AG363" i="2"/>
  <c r="AG362" i="2" s="1"/>
  <c r="AG361" i="2" s="1"/>
  <c r="AD366" i="2"/>
  <c r="AD365" i="2" s="1"/>
  <c r="AD364" i="2" s="1"/>
  <c r="AE366" i="2"/>
  <c r="AE365" i="2" s="1"/>
  <c r="AE364" i="2" s="1"/>
  <c r="AG366" i="2"/>
  <c r="AG365" i="2" s="1"/>
  <c r="AG364" i="2" s="1"/>
  <c r="AE369" i="2"/>
  <c r="AE368" i="2" s="1"/>
  <c r="AE367" i="2" s="1"/>
  <c r="AG369" i="2"/>
  <c r="AG368" i="2" s="1"/>
  <c r="AG367" i="2" s="1"/>
  <c r="AD372" i="2"/>
  <c r="AD371" i="2" s="1"/>
  <c r="AD370" i="2" s="1"/>
  <c r="AE372" i="2"/>
  <c r="AE371" i="2" s="1"/>
  <c r="AE370" i="2" s="1"/>
  <c r="AF372" i="2"/>
  <c r="AF371" i="2" s="1"/>
  <c r="AF370" i="2" s="1"/>
  <c r="AG372" i="2"/>
  <c r="AG371" i="2" s="1"/>
  <c r="AG370" i="2" s="1"/>
  <c r="AD375" i="2"/>
  <c r="AD374" i="2" s="1"/>
  <c r="AD373" i="2" s="1"/>
  <c r="AE375" i="2"/>
  <c r="AE374" i="2" s="1"/>
  <c r="AE373" i="2" s="1"/>
  <c r="AF375" i="2"/>
  <c r="AF374" i="2" s="1"/>
  <c r="AF373" i="2" s="1"/>
  <c r="AG375" i="2"/>
  <c r="AG374" i="2" s="1"/>
  <c r="AG373" i="2" s="1"/>
  <c r="AD378" i="2"/>
  <c r="AD377" i="2" s="1"/>
  <c r="AD376" i="2" s="1"/>
  <c r="AE378" i="2"/>
  <c r="AE377" i="2" s="1"/>
  <c r="AE376" i="2" s="1"/>
  <c r="AF378" i="2"/>
  <c r="AF377" i="2" s="1"/>
  <c r="AF376" i="2" s="1"/>
  <c r="AG378" i="2"/>
  <c r="AG377" i="2" s="1"/>
  <c r="AG376" i="2" s="1"/>
  <c r="AD381" i="2"/>
  <c r="AD380" i="2" s="1"/>
  <c r="AD379" i="2" s="1"/>
  <c r="AE381" i="2"/>
  <c r="AE380" i="2" s="1"/>
  <c r="AE379" i="2" s="1"/>
  <c r="AF381" i="2"/>
  <c r="AF380" i="2" s="1"/>
  <c r="AF379" i="2" s="1"/>
  <c r="AG381" i="2"/>
  <c r="AG380" i="2" s="1"/>
  <c r="AG379" i="2" s="1"/>
  <c r="AD384" i="2"/>
  <c r="AD383" i="2" s="1"/>
  <c r="AD382" i="2" s="1"/>
  <c r="AE384" i="2"/>
  <c r="AE383" i="2" s="1"/>
  <c r="AE382" i="2" s="1"/>
  <c r="AF384" i="2"/>
  <c r="AF383" i="2" s="1"/>
  <c r="AF382" i="2" s="1"/>
  <c r="AG384" i="2"/>
  <c r="AG383" i="2" s="1"/>
  <c r="AG382" i="2" s="1"/>
  <c r="AD389" i="2"/>
  <c r="AD388" i="2" s="1"/>
  <c r="AF389" i="2"/>
  <c r="AF388" i="2" s="1"/>
  <c r="AG389" i="2"/>
  <c r="AG388" i="2" s="1"/>
  <c r="AD391" i="2"/>
  <c r="AD390" i="2" s="1"/>
  <c r="AF391" i="2"/>
  <c r="AF390" i="2" s="1"/>
  <c r="AG391" i="2"/>
  <c r="AG390" i="2" s="1"/>
  <c r="AD396" i="2"/>
  <c r="AD395" i="2" s="1"/>
  <c r="AD394" i="2" s="1"/>
  <c r="AD393" i="2" s="1"/>
  <c r="AD392" i="2" s="1"/>
  <c r="AF396" i="2"/>
  <c r="AF395" i="2" s="1"/>
  <c r="AF394" i="2" s="1"/>
  <c r="AF393" i="2" s="1"/>
  <c r="AF392" i="2" s="1"/>
  <c r="AG396" i="2"/>
  <c r="AG395" i="2" s="1"/>
  <c r="AG394" i="2" s="1"/>
  <c r="AG393" i="2" s="1"/>
  <c r="AG392" i="2" s="1"/>
  <c r="AD401" i="2"/>
  <c r="AD400" i="2" s="1"/>
  <c r="AD399" i="2" s="1"/>
  <c r="AE401" i="2"/>
  <c r="AE400" i="2" s="1"/>
  <c r="AE399" i="2" s="1"/>
  <c r="AF401" i="2"/>
  <c r="AF400" i="2" s="1"/>
  <c r="AF399" i="2" s="1"/>
  <c r="AG401" i="2"/>
  <c r="AG400" i="2" s="1"/>
  <c r="AG399" i="2" s="1"/>
  <c r="AD404" i="2"/>
  <c r="AD403" i="2" s="1"/>
  <c r="AD402" i="2" s="1"/>
  <c r="AE404" i="2"/>
  <c r="AE403" i="2" s="1"/>
  <c r="AE402" i="2" s="1"/>
  <c r="AF404" i="2"/>
  <c r="AF403" i="2" s="1"/>
  <c r="AF402" i="2" s="1"/>
  <c r="AG404" i="2"/>
  <c r="AG403" i="2" s="1"/>
  <c r="AG402" i="2" s="1"/>
  <c r="AD407" i="2"/>
  <c r="AD406" i="2" s="1"/>
  <c r="AD405" i="2" s="1"/>
  <c r="AE407" i="2"/>
  <c r="AE406" i="2" s="1"/>
  <c r="AE405" i="2" s="1"/>
  <c r="AF407" i="2"/>
  <c r="AF406" i="2" s="1"/>
  <c r="AF405" i="2" s="1"/>
  <c r="AG407" i="2"/>
  <c r="AG406" i="2" s="1"/>
  <c r="AG405" i="2" s="1"/>
  <c r="AD410" i="2"/>
  <c r="AD409" i="2" s="1"/>
  <c r="AD408" i="2" s="1"/>
  <c r="AE410" i="2"/>
  <c r="AE409" i="2" s="1"/>
  <c r="AE408" i="2" s="1"/>
  <c r="AF410" i="2"/>
  <c r="AF409" i="2" s="1"/>
  <c r="AF408" i="2" s="1"/>
  <c r="AG410" i="2"/>
  <c r="AG409" i="2" s="1"/>
  <c r="AG408" i="2" s="1"/>
  <c r="AD413" i="2"/>
  <c r="AD412" i="2" s="1"/>
  <c r="AD411" i="2" s="1"/>
  <c r="AE413" i="2"/>
  <c r="AE412" i="2" s="1"/>
  <c r="AE411" i="2" s="1"/>
  <c r="AF413" i="2"/>
  <c r="AF412" i="2" s="1"/>
  <c r="AF411" i="2" s="1"/>
  <c r="AG413" i="2"/>
  <c r="AG412" i="2" s="1"/>
  <c r="AG411" i="2" s="1"/>
  <c r="AD418" i="2"/>
  <c r="AD417" i="2" s="1"/>
  <c r="AD416" i="2" s="1"/>
  <c r="AD415" i="2" s="1"/>
  <c r="AD414" i="2" s="1"/>
  <c r="AE418" i="2"/>
  <c r="AE417" i="2" s="1"/>
  <c r="AE416" i="2" s="1"/>
  <c r="AE415" i="2" s="1"/>
  <c r="AE414" i="2" s="1"/>
  <c r="AF418" i="2"/>
  <c r="AF417" i="2" s="1"/>
  <c r="AF416" i="2" s="1"/>
  <c r="AF415" i="2" s="1"/>
  <c r="AF414" i="2" s="1"/>
  <c r="AG418" i="2"/>
  <c r="AG417" i="2" s="1"/>
  <c r="AG416" i="2" s="1"/>
  <c r="AG415" i="2" s="1"/>
  <c r="AG414" i="2" s="1"/>
  <c r="AD423" i="2"/>
  <c r="AD422" i="2" s="1"/>
  <c r="AE423" i="2"/>
  <c r="AE422" i="2" s="1"/>
  <c r="AG423" i="2"/>
  <c r="AG422" i="2" s="1"/>
  <c r="AD425" i="2"/>
  <c r="AD424" i="2" s="1"/>
  <c r="AE425" i="2"/>
  <c r="AE424" i="2" s="1"/>
  <c r="AG425" i="2"/>
  <c r="AG424" i="2" s="1"/>
  <c r="AD430" i="2"/>
  <c r="AD429" i="2" s="1"/>
  <c r="AD428" i="2" s="1"/>
  <c r="AF430" i="2"/>
  <c r="AF429" i="2" s="1"/>
  <c r="AF428" i="2" s="1"/>
  <c r="AG430" i="2"/>
  <c r="AG429" i="2" s="1"/>
  <c r="AG428" i="2" s="1"/>
  <c r="AD433" i="2"/>
  <c r="AD432" i="2" s="1"/>
  <c r="AD431" i="2" s="1"/>
  <c r="AF433" i="2"/>
  <c r="AF432" i="2" s="1"/>
  <c r="AF431" i="2" s="1"/>
  <c r="AG433" i="2"/>
  <c r="AG432" i="2" s="1"/>
  <c r="AG431" i="2" s="1"/>
  <c r="AD436" i="2"/>
  <c r="AF436" i="2"/>
  <c r="AG436" i="2"/>
  <c r="AD437" i="2"/>
  <c r="AF437" i="2"/>
  <c r="AG437" i="2"/>
  <c r="AD440" i="2"/>
  <c r="AD439" i="2" s="1"/>
  <c r="AD438" i="2" s="1"/>
  <c r="AF440" i="2"/>
  <c r="AF439" i="2" s="1"/>
  <c r="AF438" i="2" s="1"/>
  <c r="AG440" i="2"/>
  <c r="AG439" i="2" s="1"/>
  <c r="AG438" i="2" s="1"/>
  <c r="AD446" i="2"/>
  <c r="AD445" i="2" s="1"/>
  <c r="AE446" i="2"/>
  <c r="AE445" i="2" s="1"/>
  <c r="AG446" i="2"/>
  <c r="AG445" i="2" s="1"/>
  <c r="AD448" i="2"/>
  <c r="AD447" i="2" s="1"/>
  <c r="AE448" i="2"/>
  <c r="AE447" i="2" s="1"/>
  <c r="AG448" i="2"/>
  <c r="AG447" i="2" s="1"/>
  <c r="AD451" i="2"/>
  <c r="AD450" i="2" s="1"/>
  <c r="AD449" i="2" s="1"/>
  <c r="AE451" i="2"/>
  <c r="AE450" i="2" s="1"/>
  <c r="AE449" i="2" s="1"/>
  <c r="AF451" i="2"/>
  <c r="AF450" i="2" s="1"/>
  <c r="AF449" i="2" s="1"/>
  <c r="AD456" i="2"/>
  <c r="AD455" i="2" s="1"/>
  <c r="AD454" i="2" s="1"/>
  <c r="AF456" i="2"/>
  <c r="AF455" i="2" s="1"/>
  <c r="AF454" i="2" s="1"/>
  <c r="AG456" i="2"/>
  <c r="AG455" i="2" s="1"/>
  <c r="AG454" i="2" s="1"/>
  <c r="AD459" i="2"/>
  <c r="AD458" i="2" s="1"/>
  <c r="AD457" i="2" s="1"/>
  <c r="AE459" i="2"/>
  <c r="AE458" i="2" s="1"/>
  <c r="AE457" i="2" s="1"/>
  <c r="AG459" i="2"/>
  <c r="AG458" i="2" s="1"/>
  <c r="AG457" i="2" s="1"/>
  <c r="AD467" i="2"/>
  <c r="AD466" i="2" s="1"/>
  <c r="AD465" i="2" s="1"/>
  <c r="AE467" i="2"/>
  <c r="AE466" i="2" s="1"/>
  <c r="AE465" i="2" s="1"/>
  <c r="AG467" i="2"/>
  <c r="AG466" i="2" s="1"/>
  <c r="AG465" i="2" s="1"/>
  <c r="AD471" i="2"/>
  <c r="AD470" i="2" s="1"/>
  <c r="AD469" i="2" s="1"/>
  <c r="AD468" i="2" s="1"/>
  <c r="AF471" i="2"/>
  <c r="AF470" i="2" s="1"/>
  <c r="AF469" i="2" s="1"/>
  <c r="AF468" i="2" s="1"/>
  <c r="AG471" i="2"/>
  <c r="AG470" i="2" s="1"/>
  <c r="AG469" i="2" s="1"/>
  <c r="AG468" i="2" s="1"/>
  <c r="AD475" i="2"/>
  <c r="AD474" i="2" s="1"/>
  <c r="AD473" i="2" s="1"/>
  <c r="AF475" i="2"/>
  <c r="AF474" i="2" s="1"/>
  <c r="AF473" i="2" s="1"/>
  <c r="AG475" i="2"/>
  <c r="AG474" i="2" s="1"/>
  <c r="AG473" i="2" s="1"/>
  <c r="AD477" i="2"/>
  <c r="AD476" i="2" s="1"/>
  <c r="AE477" i="2"/>
  <c r="AE476" i="2" s="1"/>
  <c r="AF477" i="2"/>
  <c r="AF476" i="2" s="1"/>
  <c r="AG477" i="2"/>
  <c r="AG476" i="2" s="1"/>
  <c r="AD480" i="2"/>
  <c r="AD479" i="2" s="1"/>
  <c r="AD478" i="2" s="1"/>
  <c r="AE480" i="2"/>
  <c r="AE479" i="2" s="1"/>
  <c r="AE478" i="2" s="1"/>
  <c r="AG480" i="2"/>
  <c r="AG479" i="2" s="1"/>
  <c r="AG478" i="2" s="1"/>
  <c r="AD484" i="2"/>
  <c r="AD483" i="2" s="1"/>
  <c r="AE484" i="2"/>
  <c r="AE483" i="2" s="1"/>
  <c r="AG484" i="2"/>
  <c r="AG483" i="2" s="1"/>
  <c r="AD486" i="2"/>
  <c r="AD485" i="2" s="1"/>
  <c r="AE486" i="2"/>
  <c r="AE485" i="2" s="1"/>
  <c r="AG486" i="2"/>
  <c r="AG485" i="2" s="1"/>
  <c r="AD490" i="2"/>
  <c r="AD489" i="2" s="1"/>
  <c r="AD488" i="2" s="1"/>
  <c r="AE490" i="2"/>
  <c r="AE489" i="2" s="1"/>
  <c r="AE488" i="2" s="1"/>
  <c r="AG490" i="2"/>
  <c r="AG489" i="2" s="1"/>
  <c r="AG488" i="2" s="1"/>
  <c r="AD493" i="2"/>
  <c r="AD492" i="2" s="1"/>
  <c r="AD491" i="2" s="1"/>
  <c r="AE493" i="2"/>
  <c r="AE492" i="2" s="1"/>
  <c r="AE491" i="2" s="1"/>
  <c r="AG493" i="2"/>
  <c r="AG492" i="2" s="1"/>
  <c r="AG491" i="2" s="1"/>
  <c r="AD496" i="2"/>
  <c r="AD495" i="2" s="1"/>
  <c r="AD494" i="2" s="1"/>
  <c r="AE496" i="2"/>
  <c r="AE495" i="2" s="1"/>
  <c r="AE494" i="2" s="1"/>
  <c r="AF496" i="2"/>
  <c r="AF495" i="2" s="1"/>
  <c r="AF494" i="2" s="1"/>
  <c r="AD33" i="3"/>
  <c r="AD32" i="3" s="1"/>
  <c r="AF33" i="3"/>
  <c r="AF32" i="3" s="1"/>
  <c r="AG33" i="3"/>
  <c r="AG32" i="3" s="1"/>
  <c r="AD35" i="3"/>
  <c r="AD34" i="3" s="1"/>
  <c r="AF35" i="3"/>
  <c r="AF34" i="3" s="1"/>
  <c r="AG35" i="3"/>
  <c r="AG34" i="3" s="1"/>
  <c r="AD38" i="3"/>
  <c r="AD37" i="3" s="1"/>
  <c r="AD36" i="3" s="1"/>
  <c r="AE38" i="3"/>
  <c r="AE37" i="3" s="1"/>
  <c r="AE36" i="3" s="1"/>
  <c r="AG38" i="3"/>
  <c r="AG37" i="3" s="1"/>
  <c r="AG36" i="3" s="1"/>
  <c r="AD41" i="3"/>
  <c r="AD40" i="3" s="1"/>
  <c r="AE41" i="3"/>
  <c r="AE40" i="3" s="1"/>
  <c r="AG41" i="3"/>
  <c r="AG40" i="3" s="1"/>
  <c r="AD43" i="3"/>
  <c r="AD42" i="3" s="1"/>
  <c r="AE43" i="3"/>
  <c r="AE42" i="3" s="1"/>
  <c r="AG43" i="3"/>
  <c r="AG42" i="3" s="1"/>
  <c r="AD45" i="3"/>
  <c r="AD44" i="3" s="1"/>
  <c r="AE45" i="3"/>
  <c r="AE44" i="3" s="1"/>
  <c r="AG45" i="3"/>
  <c r="AG44" i="3" s="1"/>
  <c r="AD47" i="3"/>
  <c r="AD46" i="3" s="1"/>
  <c r="AE47" i="3"/>
  <c r="AE46" i="3" s="1"/>
  <c r="AG47" i="3"/>
  <c r="AG46" i="3" s="1"/>
  <c r="AD50" i="3"/>
  <c r="AD49" i="3" s="1"/>
  <c r="AD48" i="3" s="1"/>
  <c r="AE50" i="3"/>
  <c r="AE49" i="3" s="1"/>
  <c r="AE48" i="3" s="1"/>
  <c r="AG50" i="3"/>
  <c r="AG49" i="3" s="1"/>
  <c r="AG48" i="3" s="1"/>
  <c r="AD53" i="3"/>
  <c r="AD52" i="3" s="1"/>
  <c r="AD51" i="3" s="1"/>
  <c r="AE53" i="3"/>
  <c r="AE52" i="3" s="1"/>
  <c r="AE51" i="3" s="1"/>
  <c r="AG53" i="3"/>
  <c r="AG52" i="3" s="1"/>
  <c r="AG51" i="3" s="1"/>
  <c r="AD56" i="3"/>
  <c r="AD55" i="3" s="1"/>
  <c r="AD54" i="3" s="1"/>
  <c r="AE56" i="3"/>
  <c r="AE55" i="3" s="1"/>
  <c r="AE54" i="3" s="1"/>
  <c r="AG56" i="3"/>
  <c r="AG55" i="3" s="1"/>
  <c r="AG54" i="3" s="1"/>
  <c r="AD58" i="3"/>
  <c r="AD57" i="3" s="1"/>
  <c r="AD62" i="3"/>
  <c r="AD61" i="3" s="1"/>
  <c r="AD60" i="3" s="1"/>
  <c r="AF62" i="3"/>
  <c r="AF61" i="3" s="1"/>
  <c r="AF60" i="3" s="1"/>
  <c r="AG62" i="3"/>
  <c r="AG61" i="3" s="1"/>
  <c r="AG60" i="3" s="1"/>
  <c r="AD66" i="3"/>
  <c r="AD65" i="3" s="1"/>
  <c r="AD64" i="3" s="1"/>
  <c r="AD63" i="3" s="1"/>
  <c r="AF66" i="3"/>
  <c r="AF65" i="3" s="1"/>
  <c r="AF64" i="3" s="1"/>
  <c r="AF63" i="3" s="1"/>
  <c r="AG66" i="3"/>
  <c r="AG65" i="3" s="1"/>
  <c r="AG64" i="3" s="1"/>
  <c r="AG63" i="3" s="1"/>
  <c r="AD70" i="3"/>
  <c r="AD69" i="3" s="1"/>
  <c r="AE70" i="3"/>
  <c r="AE69" i="3" s="1"/>
  <c r="AG70" i="3"/>
  <c r="AG69" i="3" s="1"/>
  <c r="AD72" i="3"/>
  <c r="AD71" i="3" s="1"/>
  <c r="AE72" i="3"/>
  <c r="AE71" i="3" s="1"/>
  <c r="AG72" i="3"/>
  <c r="AG71" i="3" s="1"/>
  <c r="AD74" i="3"/>
  <c r="AD73" i="3" s="1"/>
  <c r="AF77" i="3"/>
  <c r="AF76" i="3" s="1"/>
  <c r="AG77" i="3"/>
  <c r="AG76" i="3" s="1"/>
  <c r="AD81" i="3"/>
  <c r="AD80" i="3" s="1"/>
  <c r="AD79" i="3" s="1"/>
  <c r="AE81" i="3"/>
  <c r="AE80" i="3" s="1"/>
  <c r="AE79" i="3" s="1"/>
  <c r="AG81" i="3"/>
  <c r="AG80" i="3" s="1"/>
  <c r="AG79" i="3" s="1"/>
  <c r="AD84" i="3"/>
  <c r="AD83" i="3" s="1"/>
  <c r="AD82" i="3" s="1"/>
  <c r="AE84" i="3"/>
  <c r="AE83" i="3" s="1"/>
  <c r="AE82" i="3" s="1"/>
  <c r="AG84" i="3"/>
  <c r="AG83" i="3" s="1"/>
  <c r="AG82" i="3" s="1"/>
  <c r="AE86" i="3"/>
  <c r="AE85" i="3" s="1"/>
  <c r="AF86" i="3"/>
  <c r="AF85" i="3" s="1"/>
  <c r="AD91" i="3"/>
  <c r="AD90" i="3" s="1"/>
  <c r="AD89" i="3" s="1"/>
  <c r="AD88" i="3" s="1"/>
  <c r="AE91" i="3"/>
  <c r="AE90" i="3" s="1"/>
  <c r="AE89" i="3" s="1"/>
  <c r="AE88" i="3" s="1"/>
  <c r="AG91" i="3"/>
  <c r="AG90" i="3" s="1"/>
  <c r="AG89" i="3" s="1"/>
  <c r="AG88" i="3" s="1"/>
  <c r="AD95" i="3"/>
  <c r="AD94" i="3" s="1"/>
  <c r="AD93" i="3" s="1"/>
  <c r="AE95" i="3"/>
  <c r="AE94" i="3" s="1"/>
  <c r="AE93" i="3" s="1"/>
  <c r="AF95" i="3"/>
  <c r="AF94" i="3" s="1"/>
  <c r="AF93" i="3" s="1"/>
  <c r="AG95" i="3"/>
  <c r="AG94" i="3" s="1"/>
  <c r="AG93" i="3" s="1"/>
  <c r="AD98" i="3"/>
  <c r="AD97" i="3" s="1"/>
  <c r="AD96" i="3" s="1"/>
  <c r="AE98" i="3"/>
  <c r="AE97" i="3" s="1"/>
  <c r="AE96" i="3" s="1"/>
  <c r="AG98" i="3"/>
  <c r="AG97" i="3" s="1"/>
  <c r="AG96" i="3" s="1"/>
  <c r="AD101" i="3"/>
  <c r="AD100" i="3" s="1"/>
  <c r="AD99" i="3" s="1"/>
  <c r="AE101" i="3"/>
  <c r="AE100" i="3" s="1"/>
  <c r="AE99" i="3" s="1"/>
  <c r="AG101" i="3"/>
  <c r="AG100" i="3" s="1"/>
  <c r="AG99" i="3" s="1"/>
  <c r="AD104" i="3"/>
  <c r="AD103" i="3" s="1"/>
  <c r="AD102" i="3" s="1"/>
  <c r="AE104" i="3"/>
  <c r="AE103" i="3" s="1"/>
  <c r="AE102" i="3" s="1"/>
  <c r="AG104" i="3"/>
  <c r="AG103" i="3" s="1"/>
  <c r="AG102" i="3" s="1"/>
  <c r="AD107" i="3"/>
  <c r="AD106" i="3" s="1"/>
  <c r="AD105" i="3" s="1"/>
  <c r="AE107" i="3"/>
  <c r="AE106" i="3" s="1"/>
  <c r="AE105" i="3" s="1"/>
  <c r="AG107" i="3"/>
  <c r="AG106" i="3" s="1"/>
  <c r="AG105" i="3" s="1"/>
  <c r="AD110" i="3"/>
  <c r="AD109" i="3" s="1"/>
  <c r="AD108" i="3" s="1"/>
  <c r="AE110" i="3"/>
  <c r="AE109" i="3" s="1"/>
  <c r="AE108" i="3" s="1"/>
  <c r="AG110" i="3"/>
  <c r="AG109" i="3" s="1"/>
  <c r="AG108" i="3" s="1"/>
  <c r="AD113" i="3"/>
  <c r="AD112" i="3" s="1"/>
  <c r="AD111" i="3" s="1"/>
  <c r="AE113" i="3"/>
  <c r="AE112" i="3" s="1"/>
  <c r="AE111" i="3" s="1"/>
  <c r="AF113" i="3"/>
  <c r="AF112" i="3" s="1"/>
  <c r="AF111" i="3" s="1"/>
  <c r="AG113" i="3"/>
  <c r="AG112" i="3" s="1"/>
  <c r="AG111" i="3" s="1"/>
  <c r="AD116" i="3"/>
  <c r="AD115" i="3" s="1"/>
  <c r="AE116" i="3"/>
  <c r="AE115" i="3" s="1"/>
  <c r="AF116" i="3"/>
  <c r="AF114" i="3" s="1"/>
  <c r="AG116" i="3"/>
  <c r="AG115" i="3" s="1"/>
  <c r="AE120" i="3"/>
  <c r="AF120" i="3"/>
  <c r="AD122" i="3"/>
  <c r="AF122" i="3"/>
  <c r="AD125" i="3"/>
  <c r="AD124" i="3" s="1"/>
  <c r="AF125" i="3"/>
  <c r="AF124" i="3" s="1"/>
  <c r="AG125" i="3"/>
  <c r="AG124" i="3" s="1"/>
  <c r="AD134" i="3"/>
  <c r="AD133" i="3" s="1"/>
  <c r="AE134" i="3"/>
  <c r="AE133" i="3" s="1"/>
  <c r="AG134" i="3"/>
  <c r="AG133" i="3" s="1"/>
  <c r="AD136" i="3"/>
  <c r="AD135" i="3" s="1"/>
  <c r="AE136" i="3"/>
  <c r="AE135" i="3" s="1"/>
  <c r="AG136" i="3"/>
  <c r="AG135" i="3" s="1"/>
  <c r="AD138" i="3"/>
  <c r="AD137" i="3" s="1"/>
  <c r="AE138" i="3"/>
  <c r="AE137" i="3" s="1"/>
  <c r="AG138" i="3"/>
  <c r="AG137" i="3" s="1"/>
  <c r="AD141" i="3"/>
  <c r="AD140" i="3" s="1"/>
  <c r="AD139" i="3" s="1"/>
  <c r="AE141" i="3"/>
  <c r="AE140" i="3" s="1"/>
  <c r="AE139" i="3" s="1"/>
  <c r="AG141" i="3"/>
  <c r="AG140" i="3" s="1"/>
  <c r="AG139" i="3" s="1"/>
  <c r="AD146" i="3"/>
  <c r="AD145" i="3" s="1"/>
  <c r="AD144" i="3" s="1"/>
  <c r="AF146" i="3"/>
  <c r="AF145" i="3" s="1"/>
  <c r="AF144" i="3" s="1"/>
  <c r="AG146" i="3"/>
  <c r="AG145" i="3" s="1"/>
  <c r="AG144" i="3" s="1"/>
  <c r="AD149" i="3"/>
  <c r="AD148" i="3" s="1"/>
  <c r="AD147" i="3" s="1"/>
  <c r="AE149" i="3"/>
  <c r="AE148" i="3" s="1"/>
  <c r="AE147" i="3" s="1"/>
  <c r="AF149" i="3"/>
  <c r="AF148" i="3" s="1"/>
  <c r="AF147" i="3" s="1"/>
  <c r="AG149" i="3"/>
  <c r="AG148" i="3" s="1"/>
  <c r="AG147" i="3" s="1"/>
  <c r="AF152" i="3"/>
  <c r="AF151" i="3" s="1"/>
  <c r="AG152" i="3"/>
  <c r="AG151" i="3" s="1"/>
  <c r="AD156" i="3"/>
  <c r="AD155" i="3" s="1"/>
  <c r="AD154" i="3" s="1"/>
  <c r="AE156" i="3"/>
  <c r="AE155" i="3" s="1"/>
  <c r="AE154" i="3" s="1"/>
  <c r="AG156" i="3"/>
  <c r="AG155" i="3" s="1"/>
  <c r="AG154" i="3" s="1"/>
  <c r="AD159" i="3"/>
  <c r="AD158" i="3" s="1"/>
  <c r="AD157" i="3" s="1"/>
  <c r="AE159" i="3"/>
  <c r="AE158" i="3" s="1"/>
  <c r="AE157" i="3" s="1"/>
  <c r="AG159" i="3"/>
  <c r="AG158" i="3" s="1"/>
  <c r="AG157" i="3" s="1"/>
  <c r="AD163" i="3"/>
  <c r="AD162" i="3" s="1"/>
  <c r="AD161" i="3" s="1"/>
  <c r="AD160" i="3" s="1"/>
  <c r="AE163" i="3"/>
  <c r="AE162" i="3" s="1"/>
  <c r="AE161" i="3" s="1"/>
  <c r="AE160" i="3" s="1"/>
  <c r="AG163" i="3"/>
  <c r="AG162" i="3" s="1"/>
  <c r="AG161" i="3" s="1"/>
  <c r="AG160" i="3" s="1"/>
  <c r="AD167" i="3"/>
  <c r="AD166" i="3" s="1"/>
  <c r="AD165" i="3" s="1"/>
  <c r="AE167" i="3"/>
  <c r="AE166" i="3" s="1"/>
  <c r="AE165" i="3" s="1"/>
  <c r="AG167" i="3"/>
  <c r="AG166" i="3" s="1"/>
  <c r="AG165" i="3" s="1"/>
  <c r="AD170" i="3"/>
  <c r="AD169" i="3" s="1"/>
  <c r="AD168" i="3" s="1"/>
  <c r="AE170" i="3"/>
  <c r="AE169" i="3" s="1"/>
  <c r="AE168" i="3" s="1"/>
  <c r="AF170" i="3"/>
  <c r="AF169" i="3" s="1"/>
  <c r="AF168" i="3" s="1"/>
  <c r="AG170" i="3"/>
  <c r="AG169" i="3" s="1"/>
  <c r="AG168" i="3" s="1"/>
  <c r="AD175" i="3"/>
  <c r="AD174" i="3" s="1"/>
  <c r="AD173" i="3" s="1"/>
  <c r="AE175" i="3"/>
  <c r="AE174" i="3" s="1"/>
  <c r="AE173" i="3" s="1"/>
  <c r="AF175" i="3"/>
  <c r="AF174" i="3" s="1"/>
  <c r="AF173" i="3" s="1"/>
  <c r="AG175" i="3"/>
  <c r="AG174" i="3" s="1"/>
  <c r="AG173" i="3" s="1"/>
  <c r="AD178" i="3"/>
  <c r="AD177" i="3" s="1"/>
  <c r="AD176" i="3" s="1"/>
  <c r="AE178" i="3"/>
  <c r="AE177" i="3" s="1"/>
  <c r="AE176" i="3" s="1"/>
  <c r="AG178" i="3"/>
  <c r="AG177" i="3" s="1"/>
  <c r="AG176" i="3" s="1"/>
  <c r="AD181" i="3"/>
  <c r="AD180" i="3" s="1"/>
  <c r="AD179" i="3" s="1"/>
  <c r="AE181" i="3"/>
  <c r="AE180" i="3" s="1"/>
  <c r="AE179" i="3" s="1"/>
  <c r="AG181" i="3"/>
  <c r="AG180" i="3" s="1"/>
  <c r="AG179" i="3" s="1"/>
  <c r="AD185" i="3"/>
  <c r="AD184" i="3" s="1"/>
  <c r="AD183" i="3" s="1"/>
  <c r="AE185" i="3"/>
  <c r="AE184" i="3" s="1"/>
  <c r="AE183" i="3" s="1"/>
  <c r="AG185" i="3"/>
  <c r="AG184" i="3" s="1"/>
  <c r="AG183" i="3" s="1"/>
  <c r="AD188" i="3"/>
  <c r="AD187" i="3" s="1"/>
  <c r="AD186" i="3" s="1"/>
  <c r="AE188" i="3"/>
  <c r="AE187" i="3" s="1"/>
  <c r="AE186" i="3" s="1"/>
  <c r="AG188" i="3"/>
  <c r="AG187" i="3" s="1"/>
  <c r="AG186" i="3" s="1"/>
  <c r="AD191" i="3"/>
  <c r="AD190" i="3" s="1"/>
  <c r="AD189" i="3" s="1"/>
  <c r="AE191" i="3"/>
  <c r="AE190" i="3" s="1"/>
  <c r="AE189" i="3" s="1"/>
  <c r="AG191" i="3"/>
  <c r="AG190" i="3" s="1"/>
  <c r="AG189" i="3" s="1"/>
  <c r="AD194" i="3"/>
  <c r="AD193" i="3" s="1"/>
  <c r="AD192" i="3" s="1"/>
  <c r="AE194" i="3"/>
  <c r="AE193" i="3" s="1"/>
  <c r="AE192" i="3" s="1"/>
  <c r="AG194" i="3"/>
  <c r="AG193" i="3" s="1"/>
  <c r="AG192" i="3" s="1"/>
  <c r="AD197" i="3"/>
  <c r="AD196" i="3" s="1"/>
  <c r="AD195" i="3" s="1"/>
  <c r="AE197" i="3"/>
  <c r="AE196" i="3" s="1"/>
  <c r="AE195" i="3" s="1"/>
  <c r="AF197" i="3"/>
  <c r="AF196" i="3" s="1"/>
  <c r="AF195" i="3" s="1"/>
  <c r="AG197" i="3"/>
  <c r="AG196" i="3" s="1"/>
  <c r="AG195" i="3" s="1"/>
  <c r="AD200" i="3"/>
  <c r="AD199" i="3" s="1"/>
  <c r="AD198" i="3" s="1"/>
  <c r="AE200" i="3"/>
  <c r="AE199" i="3" s="1"/>
  <c r="AE198" i="3" s="1"/>
  <c r="AF200" i="3"/>
  <c r="AF199" i="3" s="1"/>
  <c r="AF198" i="3" s="1"/>
  <c r="AG200" i="3"/>
  <c r="AG199" i="3" s="1"/>
  <c r="AG198" i="3" s="1"/>
  <c r="AD204" i="3"/>
  <c r="AD203" i="3" s="1"/>
  <c r="AD202" i="3" s="1"/>
  <c r="AD201" i="3" s="1"/>
  <c r="AE204" i="3"/>
  <c r="AE203" i="3" s="1"/>
  <c r="AE202" i="3" s="1"/>
  <c r="AE201" i="3" s="1"/>
  <c r="AF204" i="3"/>
  <c r="AF203" i="3" s="1"/>
  <c r="AF202" i="3" s="1"/>
  <c r="AF201" i="3" s="1"/>
  <c r="AG204" i="3"/>
  <c r="AG203" i="3" s="1"/>
  <c r="AG202" i="3" s="1"/>
  <c r="AG201" i="3" s="1"/>
  <c r="AD208" i="3"/>
  <c r="AE208" i="3"/>
  <c r="AF208" i="3"/>
  <c r="AG208" i="3"/>
  <c r="AD211" i="3"/>
  <c r="AD210" i="3" s="1"/>
  <c r="AD209" i="3" s="1"/>
  <c r="AE211" i="3"/>
  <c r="AE210" i="3" s="1"/>
  <c r="AE209" i="3" s="1"/>
  <c r="AF211" i="3"/>
  <c r="AF210" i="3" s="1"/>
  <c r="AF209" i="3" s="1"/>
  <c r="AG211" i="3"/>
  <c r="AG210" i="3" s="1"/>
  <c r="AG209" i="3" s="1"/>
  <c r="AD214" i="3"/>
  <c r="AD213" i="3" s="1"/>
  <c r="AD212" i="3" s="1"/>
  <c r="AE214" i="3"/>
  <c r="AE213" i="3" s="1"/>
  <c r="AE212" i="3" s="1"/>
  <c r="AF214" i="3"/>
  <c r="AF213" i="3" s="1"/>
  <c r="AF212" i="3" s="1"/>
  <c r="AG214" i="3"/>
  <c r="AG213" i="3" s="1"/>
  <c r="AG212" i="3" s="1"/>
  <c r="AD217" i="3"/>
  <c r="AD216" i="3" s="1"/>
  <c r="AD215" i="3" s="1"/>
  <c r="AE217" i="3"/>
  <c r="AE216" i="3" s="1"/>
  <c r="AE215" i="3" s="1"/>
  <c r="AF217" i="3"/>
  <c r="AF216" i="3" s="1"/>
  <c r="AF215" i="3" s="1"/>
  <c r="AG217" i="3"/>
  <c r="AG216" i="3" s="1"/>
  <c r="AG215" i="3" s="1"/>
  <c r="AD222" i="3"/>
  <c r="AD221" i="3" s="1"/>
  <c r="AD220" i="3" s="1"/>
  <c r="AF222" i="3"/>
  <c r="AF221" i="3" s="1"/>
  <c r="AF220" i="3" s="1"/>
  <c r="AG222" i="3"/>
  <c r="AG221" i="3" s="1"/>
  <c r="AG220" i="3" s="1"/>
  <c r="AD225" i="3"/>
  <c r="AD224" i="3" s="1"/>
  <c r="AD223" i="3" s="1"/>
  <c r="AE225" i="3"/>
  <c r="AE224" i="3" s="1"/>
  <c r="AE223" i="3" s="1"/>
  <c r="AG225" i="3"/>
  <c r="AG224" i="3" s="1"/>
  <c r="AG223" i="3" s="1"/>
  <c r="AD228" i="3"/>
  <c r="AD227" i="3" s="1"/>
  <c r="AD226" i="3" s="1"/>
  <c r="AE228" i="3"/>
  <c r="AE227" i="3" s="1"/>
  <c r="AE226" i="3" s="1"/>
  <c r="AG228" i="3"/>
  <c r="AG227" i="3" s="1"/>
  <c r="AG226" i="3" s="1"/>
  <c r="AE231" i="3"/>
  <c r="AE230" i="3" s="1"/>
  <c r="AE229" i="3" s="1"/>
  <c r="AG231" i="3"/>
  <c r="AG230" i="3" s="1"/>
  <c r="AG229" i="3" s="1"/>
  <c r="AD234" i="3"/>
  <c r="AD233" i="3" s="1"/>
  <c r="AD232" i="3" s="1"/>
  <c r="AE234" i="3"/>
  <c r="AE233" i="3" s="1"/>
  <c r="AE232" i="3" s="1"/>
  <c r="AG234" i="3"/>
  <c r="AG233" i="3" s="1"/>
  <c r="AG232" i="3" s="1"/>
  <c r="AD237" i="3"/>
  <c r="AD236" i="3" s="1"/>
  <c r="AD235" i="3" s="1"/>
  <c r="AF237" i="3"/>
  <c r="AF236" i="3" s="1"/>
  <c r="AF235" i="3" s="1"/>
  <c r="AG237" i="3"/>
  <c r="AG236" i="3" s="1"/>
  <c r="AG235" i="3" s="1"/>
  <c r="AD240" i="3"/>
  <c r="AD239" i="3" s="1"/>
  <c r="AD238" i="3" s="1"/>
  <c r="AE240" i="3"/>
  <c r="AE239" i="3" s="1"/>
  <c r="AE238" i="3" s="1"/>
  <c r="AF240" i="3"/>
  <c r="AF239" i="3" s="1"/>
  <c r="AF238" i="3" s="1"/>
  <c r="AG240" i="3"/>
  <c r="AG239" i="3" s="1"/>
  <c r="AG238" i="3" s="1"/>
  <c r="AD243" i="3"/>
  <c r="AD242" i="3" s="1"/>
  <c r="AD241" i="3" s="1"/>
  <c r="AE243" i="3"/>
  <c r="AE242" i="3" s="1"/>
  <c r="AE241" i="3" s="1"/>
  <c r="AF243" i="3"/>
  <c r="AF242" i="3" s="1"/>
  <c r="AF241" i="3" s="1"/>
  <c r="AG243" i="3"/>
  <c r="AG242" i="3" s="1"/>
  <c r="AG241" i="3" s="1"/>
  <c r="AD247" i="3"/>
  <c r="AD246" i="3" s="1"/>
  <c r="AD245" i="3" s="1"/>
  <c r="AE247" i="3"/>
  <c r="AE246" i="3" s="1"/>
  <c r="AE245" i="3" s="1"/>
  <c r="AF247" i="3"/>
  <c r="AF246" i="3" s="1"/>
  <c r="AF245" i="3" s="1"/>
  <c r="AG247" i="3"/>
  <c r="AG246" i="3" s="1"/>
  <c r="AG245" i="3" s="1"/>
  <c r="AD250" i="3"/>
  <c r="AD249" i="3" s="1"/>
  <c r="AD248" i="3" s="1"/>
  <c r="AE250" i="3"/>
  <c r="AE249" i="3" s="1"/>
  <c r="AE248" i="3" s="1"/>
  <c r="AF250" i="3"/>
  <c r="AF249" i="3" s="1"/>
  <c r="AF248" i="3" s="1"/>
  <c r="AG250" i="3"/>
  <c r="AG249" i="3" s="1"/>
  <c r="AG248" i="3" s="1"/>
  <c r="AD253" i="3"/>
  <c r="AD252" i="3" s="1"/>
  <c r="AD251" i="3" s="1"/>
  <c r="AF253" i="3"/>
  <c r="AF252" i="3" s="1"/>
  <c r="AF251" i="3" s="1"/>
  <c r="AG253" i="3"/>
  <c r="AG252" i="3" s="1"/>
  <c r="AG251" i="3" s="1"/>
  <c r="AD256" i="3"/>
  <c r="AD255" i="3" s="1"/>
  <c r="AD254" i="3" s="1"/>
  <c r="AE256" i="3"/>
  <c r="AE255" i="3" s="1"/>
  <c r="AE254" i="3" s="1"/>
  <c r="AG256" i="3"/>
  <c r="AG255" i="3" s="1"/>
  <c r="AG254" i="3" s="1"/>
  <c r="AD259" i="3"/>
  <c r="AD258" i="3" s="1"/>
  <c r="AD257" i="3" s="1"/>
  <c r="AE259" i="3"/>
  <c r="AE258" i="3" s="1"/>
  <c r="AE257" i="3" s="1"/>
  <c r="AG259" i="3"/>
  <c r="AG258" i="3" s="1"/>
  <c r="AG257" i="3" s="1"/>
  <c r="AD262" i="3"/>
  <c r="AD261" i="3" s="1"/>
  <c r="AD260" i="3" s="1"/>
  <c r="AE262" i="3"/>
  <c r="AE261" i="3" s="1"/>
  <c r="AE260" i="3" s="1"/>
  <c r="AG262" i="3"/>
  <c r="AG261" i="3" s="1"/>
  <c r="AG260" i="3" s="1"/>
  <c r="AE265" i="3"/>
  <c r="AE264" i="3" s="1"/>
  <c r="AE263" i="3" s="1"/>
  <c r="AG265" i="3"/>
  <c r="AG264" i="3" s="1"/>
  <c r="AG263" i="3" s="1"/>
  <c r="AD268" i="3"/>
  <c r="AD267" i="3" s="1"/>
  <c r="AD266" i="3" s="1"/>
  <c r="AE268" i="3"/>
  <c r="AE267" i="3" s="1"/>
  <c r="AE266" i="3" s="1"/>
  <c r="AG268" i="3"/>
  <c r="AG267" i="3" s="1"/>
  <c r="AG266" i="3" s="1"/>
  <c r="AD271" i="3"/>
  <c r="AD270" i="3" s="1"/>
  <c r="AD269" i="3" s="1"/>
  <c r="AE271" i="3"/>
  <c r="AE270" i="3" s="1"/>
  <c r="AE269" i="3" s="1"/>
  <c r="AF271" i="3"/>
  <c r="AF270" i="3" s="1"/>
  <c r="AF269" i="3" s="1"/>
  <c r="AG271" i="3"/>
  <c r="AG270" i="3" s="1"/>
  <c r="AG269" i="3" s="1"/>
  <c r="AD274" i="3"/>
  <c r="AD273" i="3" s="1"/>
  <c r="AD272" i="3" s="1"/>
  <c r="AE274" i="3"/>
  <c r="AE273" i="3" s="1"/>
  <c r="AE272" i="3" s="1"/>
  <c r="AF274" i="3"/>
  <c r="AF273" i="3" s="1"/>
  <c r="AF272" i="3" s="1"/>
  <c r="AG274" i="3"/>
  <c r="AG273" i="3" s="1"/>
  <c r="AG272" i="3" s="1"/>
  <c r="AD277" i="3"/>
  <c r="AD276" i="3" s="1"/>
  <c r="AD275" i="3" s="1"/>
  <c r="AE277" i="3"/>
  <c r="AE276" i="3" s="1"/>
  <c r="AE275" i="3" s="1"/>
  <c r="AF277" i="3"/>
  <c r="AF276" i="3" s="1"/>
  <c r="AF275" i="3" s="1"/>
  <c r="AG277" i="3"/>
  <c r="AG276" i="3" s="1"/>
  <c r="AG275" i="3" s="1"/>
  <c r="AD280" i="3"/>
  <c r="AD279" i="3" s="1"/>
  <c r="AD278" i="3" s="1"/>
  <c r="AF280" i="3"/>
  <c r="AF279" i="3" s="1"/>
  <c r="AF278" i="3" s="1"/>
  <c r="AG280" i="3"/>
  <c r="AG279" i="3" s="1"/>
  <c r="AG278" i="3" s="1"/>
  <c r="AD283" i="3"/>
  <c r="AD282" i="3" s="1"/>
  <c r="AD281" i="3" s="1"/>
  <c r="AF283" i="3"/>
  <c r="AF282" i="3" s="1"/>
  <c r="AF281" i="3" s="1"/>
  <c r="AG283" i="3"/>
  <c r="AG282" i="3" s="1"/>
  <c r="AG281" i="3" s="1"/>
  <c r="AD286" i="3"/>
  <c r="AD285" i="3" s="1"/>
  <c r="AD284" i="3" s="1"/>
  <c r="AE286" i="3"/>
  <c r="AE285" i="3" s="1"/>
  <c r="AE284" i="3" s="1"/>
  <c r="AF286" i="3"/>
  <c r="AF285" i="3" s="1"/>
  <c r="AF284" i="3" s="1"/>
  <c r="AG286" i="3"/>
  <c r="AG285" i="3" s="1"/>
  <c r="AG284" i="3" s="1"/>
  <c r="AD289" i="3"/>
  <c r="AD288" i="3" s="1"/>
  <c r="AD287" i="3" s="1"/>
  <c r="AE289" i="3"/>
  <c r="AE288" i="3" s="1"/>
  <c r="AE287" i="3" s="1"/>
  <c r="AF289" i="3"/>
  <c r="AF288" i="3" s="1"/>
  <c r="AF287" i="3" s="1"/>
  <c r="AG289" i="3"/>
  <c r="AG288" i="3" s="1"/>
  <c r="AG287" i="3" s="1"/>
  <c r="AD292" i="3"/>
  <c r="AD291" i="3" s="1"/>
  <c r="AD290" i="3" s="1"/>
  <c r="AE292" i="3"/>
  <c r="AE291" i="3" s="1"/>
  <c r="AE290" i="3" s="1"/>
  <c r="AF292" i="3"/>
  <c r="AF291" i="3" s="1"/>
  <c r="AF290" i="3" s="1"/>
  <c r="AG292" i="3"/>
  <c r="AG291" i="3" s="1"/>
  <c r="AG290" i="3" s="1"/>
  <c r="AD295" i="3"/>
  <c r="AD294" i="3" s="1"/>
  <c r="AD293" i="3" s="1"/>
  <c r="AE295" i="3"/>
  <c r="AE294" i="3" s="1"/>
  <c r="AE293" i="3" s="1"/>
  <c r="AF295" i="3"/>
  <c r="AF294" i="3" s="1"/>
  <c r="AF293" i="3" s="1"/>
  <c r="AG295" i="3"/>
  <c r="AG294" i="3" s="1"/>
  <c r="AG293" i="3" s="1"/>
  <c r="AD299" i="3"/>
  <c r="AD298" i="3" s="1"/>
  <c r="AD297" i="3" s="1"/>
  <c r="AE299" i="3"/>
  <c r="AE298" i="3" s="1"/>
  <c r="AE297" i="3" s="1"/>
  <c r="AF299" i="3"/>
  <c r="AF298" i="3" s="1"/>
  <c r="AF297" i="3" s="1"/>
  <c r="AG299" i="3"/>
  <c r="AG298" i="3" s="1"/>
  <c r="AG297" i="3" s="1"/>
  <c r="AD302" i="3"/>
  <c r="AD301" i="3" s="1"/>
  <c r="AD300" i="3" s="1"/>
  <c r="AE302" i="3"/>
  <c r="AE301" i="3" s="1"/>
  <c r="AE300" i="3" s="1"/>
  <c r="AG302" i="3"/>
  <c r="AG301" i="3" s="1"/>
  <c r="AG300" i="3" s="1"/>
  <c r="AD305" i="3"/>
  <c r="AD304" i="3" s="1"/>
  <c r="AD303" i="3" s="1"/>
  <c r="AE305" i="3"/>
  <c r="AE304" i="3" s="1"/>
  <c r="AE303" i="3" s="1"/>
  <c r="AG305" i="3"/>
  <c r="AG304" i="3" s="1"/>
  <c r="AG303" i="3" s="1"/>
  <c r="AD308" i="3"/>
  <c r="AD307" i="3" s="1"/>
  <c r="AD306" i="3" s="1"/>
  <c r="AE308" i="3"/>
  <c r="AE307" i="3" s="1"/>
  <c r="AE306" i="3" s="1"/>
  <c r="AG308" i="3"/>
  <c r="AG307" i="3" s="1"/>
  <c r="AG306" i="3" s="1"/>
  <c r="AD311" i="3"/>
  <c r="AD310" i="3" s="1"/>
  <c r="AD309" i="3" s="1"/>
  <c r="AF311" i="3"/>
  <c r="AF310" i="3" s="1"/>
  <c r="AF309" i="3" s="1"/>
  <c r="AG311" i="3"/>
  <c r="AG310" i="3" s="1"/>
  <c r="AG309" i="3" s="1"/>
  <c r="AD314" i="3"/>
  <c r="AD313" i="3" s="1"/>
  <c r="AD312" i="3" s="1"/>
  <c r="AE314" i="3"/>
  <c r="AE313" i="3" s="1"/>
  <c r="AE312" i="3" s="1"/>
  <c r="AG314" i="3"/>
  <c r="AG313" i="3" s="1"/>
  <c r="AG312" i="3" s="1"/>
  <c r="AD317" i="3"/>
  <c r="AD316" i="3" s="1"/>
  <c r="AD315" i="3" s="1"/>
  <c r="AE317" i="3"/>
  <c r="AE316" i="3" s="1"/>
  <c r="AE315" i="3" s="1"/>
  <c r="AG317" i="3"/>
  <c r="AG316" i="3" s="1"/>
  <c r="AG315" i="3" s="1"/>
  <c r="AD320" i="3"/>
  <c r="AD319" i="3" s="1"/>
  <c r="AD318" i="3" s="1"/>
  <c r="AE320" i="3"/>
  <c r="AE319" i="3" s="1"/>
  <c r="AE318" i="3" s="1"/>
  <c r="AG320" i="3"/>
  <c r="AG319" i="3" s="1"/>
  <c r="AG318" i="3" s="1"/>
  <c r="AD323" i="3"/>
  <c r="AD322" i="3" s="1"/>
  <c r="AD321" i="3" s="1"/>
  <c r="AE323" i="3"/>
  <c r="AE322" i="3" s="1"/>
  <c r="AE321" i="3" s="1"/>
  <c r="AG323" i="3"/>
  <c r="AG322" i="3" s="1"/>
  <c r="AG321" i="3" s="1"/>
  <c r="AE326" i="3"/>
  <c r="AE325" i="3" s="1"/>
  <c r="AE324" i="3" s="1"/>
  <c r="AG326" i="3"/>
  <c r="AG325" i="3" s="1"/>
  <c r="AG324" i="3" s="1"/>
  <c r="AD329" i="3"/>
  <c r="AD328" i="3" s="1"/>
  <c r="AD327" i="3" s="1"/>
  <c r="AE329" i="3"/>
  <c r="AE328" i="3" s="1"/>
  <c r="AE327" i="3" s="1"/>
  <c r="AF329" i="3"/>
  <c r="AF328" i="3" s="1"/>
  <c r="AF327" i="3" s="1"/>
  <c r="AG329" i="3"/>
  <c r="AG328" i="3" s="1"/>
  <c r="AG327" i="3" s="1"/>
  <c r="AD332" i="3"/>
  <c r="AD331" i="3" s="1"/>
  <c r="AD330" i="3" s="1"/>
  <c r="AE332" i="3"/>
  <c r="AE331" i="3" s="1"/>
  <c r="AE330" i="3" s="1"/>
  <c r="AF332" i="3"/>
  <c r="AF331" i="3" s="1"/>
  <c r="AF330" i="3" s="1"/>
  <c r="AG332" i="3"/>
  <c r="AG331" i="3" s="1"/>
  <c r="AG330" i="3" s="1"/>
  <c r="AD335" i="3"/>
  <c r="AD334" i="3" s="1"/>
  <c r="AD333" i="3" s="1"/>
  <c r="AF335" i="3"/>
  <c r="AF334" i="3" s="1"/>
  <c r="AF333" i="3" s="1"/>
  <c r="AG335" i="3"/>
  <c r="AG334" i="3" s="1"/>
  <c r="AG333" i="3" s="1"/>
  <c r="AD339" i="3"/>
  <c r="AD338" i="3" s="1"/>
  <c r="AE339" i="3"/>
  <c r="AE338" i="3" s="1"/>
  <c r="AG339" i="3"/>
  <c r="AG338" i="3" s="1"/>
  <c r="AD341" i="3"/>
  <c r="AD340" i="3" s="1"/>
  <c r="AE341" i="3"/>
  <c r="AE340" i="3" s="1"/>
  <c r="AG341" i="3"/>
  <c r="AG340" i="3" s="1"/>
  <c r="AD345" i="3"/>
  <c r="AD344" i="3" s="1"/>
  <c r="AF345" i="3"/>
  <c r="AF344" i="3" s="1"/>
  <c r="AG345" i="3"/>
  <c r="AG344" i="3" s="1"/>
  <c r="AD347" i="3"/>
  <c r="AD346" i="3" s="1"/>
  <c r="AF347" i="3"/>
  <c r="AF346" i="3" s="1"/>
  <c r="AG347" i="3"/>
  <c r="AG346" i="3" s="1"/>
  <c r="AD350" i="3"/>
  <c r="AD349" i="3" s="1"/>
  <c r="AD348" i="3" s="1"/>
  <c r="AE350" i="3"/>
  <c r="AE349" i="3" s="1"/>
  <c r="AE348" i="3" s="1"/>
  <c r="AG350" i="3"/>
  <c r="AG349" i="3" s="1"/>
  <c r="AG348" i="3" s="1"/>
  <c r="AD353" i="3"/>
  <c r="AD352" i="3" s="1"/>
  <c r="AE353" i="3"/>
  <c r="AE352" i="3" s="1"/>
  <c r="AG353" i="3"/>
  <c r="AG352" i="3" s="1"/>
  <c r="AD355" i="3"/>
  <c r="AD354" i="3" s="1"/>
  <c r="AE355" i="3"/>
  <c r="AE354" i="3" s="1"/>
  <c r="AG355" i="3"/>
  <c r="AG354" i="3" s="1"/>
  <c r="AD357" i="3"/>
  <c r="AD356" i="3" s="1"/>
  <c r="AE357" i="3"/>
  <c r="AE356" i="3" s="1"/>
  <c r="AG357" i="3"/>
  <c r="AG356" i="3" s="1"/>
  <c r="AD360" i="3"/>
  <c r="AD359" i="3" s="1"/>
  <c r="AD358" i="3" s="1"/>
  <c r="AF360" i="3"/>
  <c r="AF359" i="3" s="1"/>
  <c r="AF358" i="3" s="1"/>
  <c r="AG360" i="3"/>
  <c r="AG359" i="3" s="1"/>
  <c r="AG358" i="3" s="1"/>
  <c r="AG362" i="3"/>
  <c r="AG361" i="3" s="1"/>
  <c r="AD362" i="3"/>
  <c r="AD361" i="3" s="1"/>
  <c r="AD368" i="3"/>
  <c r="AD367" i="3" s="1"/>
  <c r="AD366" i="3" s="1"/>
  <c r="AE368" i="3"/>
  <c r="AE367" i="3" s="1"/>
  <c r="AE366" i="3" s="1"/>
  <c r="AF368" i="3"/>
  <c r="AF367" i="3" s="1"/>
  <c r="AF366" i="3" s="1"/>
  <c r="AG368" i="3"/>
  <c r="AG367" i="3" s="1"/>
  <c r="AG366" i="3" s="1"/>
  <c r="AD371" i="3"/>
  <c r="AD370" i="3" s="1"/>
  <c r="AD369" i="3" s="1"/>
  <c r="AF371" i="3"/>
  <c r="AF370" i="3" s="1"/>
  <c r="AF369" i="3" s="1"/>
  <c r="AG371" i="3"/>
  <c r="AG370" i="3" s="1"/>
  <c r="AG369" i="3" s="1"/>
  <c r="AD374" i="3"/>
  <c r="AD373" i="3" s="1"/>
  <c r="AD372" i="3" s="1"/>
  <c r="AE374" i="3"/>
  <c r="AE373" i="3" s="1"/>
  <c r="AE372" i="3" s="1"/>
  <c r="AG374" i="3"/>
  <c r="AG373" i="3" s="1"/>
  <c r="AG372" i="3" s="1"/>
  <c r="AD377" i="3"/>
  <c r="AD376" i="3" s="1"/>
  <c r="AD375" i="3" s="1"/>
  <c r="AE377" i="3"/>
  <c r="AE376" i="3" s="1"/>
  <c r="AE375" i="3" s="1"/>
  <c r="AG377" i="3"/>
  <c r="AG376" i="3" s="1"/>
  <c r="AG375" i="3" s="1"/>
  <c r="AD380" i="3"/>
  <c r="AD379" i="3" s="1"/>
  <c r="AE380" i="3"/>
  <c r="AE379" i="3" s="1"/>
  <c r="AG380" i="3"/>
  <c r="AG379" i="3" s="1"/>
  <c r="AD382" i="3"/>
  <c r="AD381" i="3" s="1"/>
  <c r="AE382" i="3"/>
  <c r="AE381" i="3" s="1"/>
  <c r="AG382" i="3"/>
  <c r="AG381" i="3" s="1"/>
  <c r="AD385" i="3"/>
  <c r="AD384" i="3" s="1"/>
  <c r="AD383" i="3" s="1"/>
  <c r="AE385" i="3"/>
  <c r="AE384" i="3" s="1"/>
  <c r="AE383" i="3" s="1"/>
  <c r="AG385" i="3"/>
  <c r="AG384" i="3" s="1"/>
  <c r="AG383" i="3" s="1"/>
  <c r="AD387" i="3"/>
  <c r="AE387" i="3"/>
  <c r="AF387" i="3"/>
  <c r="AF389" i="3"/>
  <c r="AE389" i="3"/>
  <c r="AD393" i="3"/>
  <c r="AD392" i="3" s="1"/>
  <c r="AD391" i="3" s="1"/>
  <c r="AE393" i="3"/>
  <c r="AE392" i="3" s="1"/>
  <c r="AE391" i="3" s="1"/>
  <c r="AF393" i="3"/>
  <c r="AF392" i="3" s="1"/>
  <c r="AF391" i="3" s="1"/>
  <c r="AG393" i="3"/>
  <c r="AG392" i="3" s="1"/>
  <c r="AG391" i="3" s="1"/>
  <c r="AD396" i="3"/>
  <c r="AD395" i="3" s="1"/>
  <c r="AD394" i="3" s="1"/>
  <c r="AE396" i="3"/>
  <c r="AE395" i="3" s="1"/>
  <c r="AE394" i="3" s="1"/>
  <c r="AF396" i="3"/>
  <c r="AF395" i="3" s="1"/>
  <c r="AF394" i="3" s="1"/>
  <c r="AG396" i="3"/>
  <c r="AG395" i="3" s="1"/>
  <c r="AG394" i="3" s="1"/>
  <c r="AD399" i="3"/>
  <c r="AD398" i="3" s="1"/>
  <c r="AD397" i="3" s="1"/>
  <c r="AE399" i="3"/>
  <c r="AE398" i="3" s="1"/>
  <c r="AE397" i="3" s="1"/>
  <c r="AF399" i="3"/>
  <c r="AF398" i="3" s="1"/>
  <c r="AF397" i="3" s="1"/>
  <c r="AG399" i="3"/>
  <c r="AG398" i="3" s="1"/>
  <c r="AG397" i="3" s="1"/>
  <c r="AD402" i="3"/>
  <c r="AD401" i="3" s="1"/>
  <c r="AD400" i="3" s="1"/>
  <c r="AE402" i="3"/>
  <c r="AE401" i="3" s="1"/>
  <c r="AE400" i="3" s="1"/>
  <c r="AF402" i="3"/>
  <c r="AF401" i="3" s="1"/>
  <c r="AF400" i="3" s="1"/>
  <c r="AG402" i="3"/>
  <c r="AG401" i="3" s="1"/>
  <c r="AG400" i="3" s="1"/>
  <c r="AD405" i="3"/>
  <c r="AD404" i="3" s="1"/>
  <c r="AD403" i="3" s="1"/>
  <c r="AE405" i="3"/>
  <c r="AE404" i="3" s="1"/>
  <c r="AE403" i="3" s="1"/>
  <c r="AG405" i="3"/>
  <c r="AG404" i="3" s="1"/>
  <c r="AG403" i="3" s="1"/>
  <c r="AD409" i="3"/>
  <c r="AD408" i="3" s="1"/>
  <c r="AD407" i="3" s="1"/>
  <c r="AD406" i="3" s="1"/>
  <c r="AE409" i="3"/>
  <c r="AE408" i="3" s="1"/>
  <c r="AE407" i="3" s="1"/>
  <c r="AE406" i="3" s="1"/>
  <c r="AG409" i="3"/>
  <c r="AG408" i="3" s="1"/>
  <c r="AG407" i="3" s="1"/>
  <c r="AG406" i="3" s="1"/>
  <c r="AD414" i="3"/>
  <c r="AD413" i="3" s="1"/>
  <c r="AD412" i="3" s="1"/>
  <c r="AD411" i="3" s="1"/>
  <c r="AE414" i="3"/>
  <c r="AE413" i="3" s="1"/>
  <c r="AE412" i="3" s="1"/>
  <c r="AE411" i="3" s="1"/>
  <c r="AG414" i="3"/>
  <c r="AG413" i="3" s="1"/>
  <c r="AG412" i="3" s="1"/>
  <c r="AG411" i="3" s="1"/>
  <c r="AD418" i="3"/>
  <c r="AD417" i="3" s="1"/>
  <c r="AD416" i="3" s="1"/>
  <c r="AD415" i="3" s="1"/>
  <c r="AE418" i="3"/>
  <c r="AE417" i="3" s="1"/>
  <c r="AE416" i="3" s="1"/>
  <c r="AE415" i="3" s="1"/>
  <c r="AF418" i="3"/>
  <c r="AF417" i="3" s="1"/>
  <c r="AF416" i="3" s="1"/>
  <c r="AF415" i="3" s="1"/>
  <c r="AG418" i="3"/>
  <c r="AG417" i="3" s="1"/>
  <c r="AG416" i="3" s="1"/>
  <c r="AG415" i="3" s="1"/>
  <c r="AD422" i="3"/>
  <c r="AD421" i="3" s="1"/>
  <c r="AD420" i="3" s="1"/>
  <c r="AF422" i="3"/>
  <c r="AF421" i="3" s="1"/>
  <c r="AF420" i="3" s="1"/>
  <c r="AG422" i="3"/>
  <c r="AG421" i="3" s="1"/>
  <c r="AG420" i="3" s="1"/>
  <c r="AD425" i="3"/>
  <c r="AD424" i="3" s="1"/>
  <c r="AD423" i="3" s="1"/>
  <c r="AE425" i="3"/>
  <c r="AE424" i="3" s="1"/>
  <c r="AE423" i="3" s="1"/>
  <c r="AF425" i="3"/>
  <c r="AF424" i="3" s="1"/>
  <c r="AF423" i="3" s="1"/>
  <c r="AG425" i="3"/>
  <c r="AG424" i="3" s="1"/>
  <c r="AG423" i="3" s="1"/>
  <c r="AD428" i="3"/>
  <c r="AD427" i="3" s="1"/>
  <c r="AD426" i="3" s="1"/>
  <c r="AF428" i="3"/>
  <c r="AF427" i="3" s="1"/>
  <c r="AF426" i="3" s="1"/>
  <c r="AG428" i="3"/>
  <c r="AG427" i="3" s="1"/>
  <c r="AG426" i="3" s="1"/>
  <c r="AD431" i="3"/>
  <c r="AD430" i="3" s="1"/>
  <c r="AD429" i="3" s="1"/>
  <c r="AF431" i="3"/>
  <c r="AF430" i="3" s="1"/>
  <c r="AF429" i="3" s="1"/>
  <c r="AG431" i="3"/>
  <c r="AG430" i="3" s="1"/>
  <c r="AG429" i="3" s="1"/>
  <c r="AD434" i="3"/>
  <c r="AF434" i="3"/>
  <c r="AG434" i="3"/>
  <c r="AD435" i="3"/>
  <c r="AF435" i="3"/>
  <c r="AF433" i="3" s="1"/>
  <c r="AF432" i="3" s="1"/>
  <c r="AG435" i="3"/>
  <c r="AD438" i="3"/>
  <c r="AD437" i="3" s="1"/>
  <c r="AD436" i="3" s="1"/>
  <c r="AF438" i="3"/>
  <c r="AF437" i="3" s="1"/>
  <c r="AF436" i="3" s="1"/>
  <c r="AG438" i="3"/>
  <c r="AG437" i="3" s="1"/>
  <c r="AG436" i="3" s="1"/>
  <c r="AD442" i="3"/>
  <c r="AD441" i="3" s="1"/>
  <c r="AD440" i="3" s="1"/>
  <c r="AF442" i="3"/>
  <c r="AF441" i="3" s="1"/>
  <c r="AF440" i="3" s="1"/>
  <c r="AG442" i="3"/>
  <c r="AG441" i="3" s="1"/>
  <c r="AG440" i="3" s="1"/>
  <c r="AD445" i="3"/>
  <c r="AD444" i="3" s="1"/>
  <c r="AD443" i="3" s="1"/>
  <c r="AE445" i="3"/>
  <c r="AE444" i="3" s="1"/>
  <c r="AE443" i="3" s="1"/>
  <c r="AG445" i="3"/>
  <c r="AG444" i="3" s="1"/>
  <c r="AG443" i="3" s="1"/>
  <c r="AD450" i="3"/>
  <c r="AD449" i="3" s="1"/>
  <c r="AD448" i="3" s="1"/>
  <c r="AD447" i="3" s="1"/>
  <c r="AE450" i="3"/>
  <c r="AE449" i="3" s="1"/>
  <c r="AE448" i="3" s="1"/>
  <c r="AE447" i="3" s="1"/>
  <c r="AF450" i="3"/>
  <c r="AF449" i="3" s="1"/>
  <c r="AF448" i="3" s="1"/>
  <c r="AF447" i="3" s="1"/>
  <c r="AG450" i="3"/>
  <c r="AG449" i="3" s="1"/>
  <c r="AG448" i="3" s="1"/>
  <c r="AG447" i="3" s="1"/>
  <c r="AD454" i="3"/>
  <c r="AD453" i="3" s="1"/>
  <c r="AE454" i="3"/>
  <c r="AE453" i="3" s="1"/>
  <c r="AG454" i="3"/>
  <c r="AG453" i="3" s="1"/>
  <c r="AD456" i="3"/>
  <c r="AD455" i="3" s="1"/>
  <c r="AE456" i="3"/>
  <c r="AE455" i="3" s="1"/>
  <c r="AG456" i="3"/>
  <c r="AG455" i="3" s="1"/>
  <c r="AD459" i="3"/>
  <c r="AD458" i="3" s="1"/>
  <c r="AE459" i="3"/>
  <c r="AE458" i="3" s="1"/>
  <c r="AG459" i="3"/>
  <c r="AG458" i="3" s="1"/>
  <c r="AD461" i="3"/>
  <c r="AD460" i="3" s="1"/>
  <c r="AD457" i="3" s="1"/>
  <c r="AE461" i="3"/>
  <c r="AE460" i="3" s="1"/>
  <c r="AG461" i="3"/>
  <c r="AG460" i="3" s="1"/>
  <c r="AD464" i="3"/>
  <c r="AD463" i="3" s="1"/>
  <c r="AD462" i="3" s="1"/>
  <c r="AE464" i="3"/>
  <c r="AE463" i="3" s="1"/>
  <c r="AE462" i="3" s="1"/>
  <c r="AG464" i="3"/>
  <c r="AG463" i="3" s="1"/>
  <c r="AG462" i="3" s="1"/>
  <c r="AD466" i="3"/>
  <c r="AF466" i="3"/>
  <c r="AD468" i="3"/>
  <c r="AE468" i="3"/>
  <c r="AD472" i="3"/>
  <c r="AD471" i="3" s="1"/>
  <c r="AD470" i="3" s="1"/>
  <c r="AE472" i="3"/>
  <c r="AE471" i="3" s="1"/>
  <c r="AE470" i="3" s="1"/>
  <c r="AF472" i="3"/>
  <c r="AF471" i="3" s="1"/>
  <c r="AF470" i="3" s="1"/>
  <c r="AG472" i="3"/>
  <c r="AG471" i="3" s="1"/>
  <c r="AG470" i="3" s="1"/>
  <c r="AD477" i="3"/>
  <c r="AD476" i="3" s="1"/>
  <c r="AD475" i="3" s="1"/>
  <c r="AD474" i="3" s="1"/>
  <c r="AF477" i="3"/>
  <c r="AF476" i="3" s="1"/>
  <c r="AF475" i="3" s="1"/>
  <c r="AF474" i="3" s="1"/>
  <c r="AG477" i="3"/>
  <c r="AG476" i="3" s="1"/>
  <c r="AG475" i="3" s="1"/>
  <c r="AG474" i="3" s="1"/>
  <c r="AD481" i="3"/>
  <c r="AD480" i="3" s="1"/>
  <c r="AD479" i="3" s="1"/>
  <c r="AD478" i="3" s="1"/>
  <c r="AE481" i="3"/>
  <c r="AE480" i="3" s="1"/>
  <c r="AE479" i="3" s="1"/>
  <c r="AE478" i="3" s="1"/>
  <c r="AG481" i="3"/>
  <c r="AG480" i="3" s="1"/>
  <c r="AG479" i="3" s="1"/>
  <c r="AG478" i="3" s="1"/>
  <c r="AD12" i="3"/>
  <c r="AD11" i="3" s="1"/>
  <c r="AE12" i="3"/>
  <c r="AE11" i="3" s="1"/>
  <c r="AG12" i="3"/>
  <c r="AG11" i="3" s="1"/>
  <c r="AD14" i="3"/>
  <c r="AD13" i="3" s="1"/>
  <c r="AE14" i="3"/>
  <c r="AE13" i="3" s="1"/>
  <c r="AG14" i="3"/>
  <c r="AG13" i="3" s="1"/>
  <c r="AD18" i="3"/>
  <c r="AD17" i="3" s="1"/>
  <c r="AF18" i="3"/>
  <c r="AF17" i="3" s="1"/>
  <c r="AG18" i="3"/>
  <c r="AG17" i="3" s="1"/>
  <c r="AD20" i="3"/>
  <c r="AD19" i="3" s="1"/>
  <c r="AF20" i="3"/>
  <c r="AF19" i="3" s="1"/>
  <c r="AG20" i="3"/>
  <c r="AG19" i="3" s="1"/>
  <c r="AD23" i="3"/>
  <c r="AD22" i="3" s="1"/>
  <c r="AF23" i="3"/>
  <c r="AF22" i="3" s="1"/>
  <c r="AG23" i="3"/>
  <c r="AG22" i="3" s="1"/>
  <c r="AD25" i="3"/>
  <c r="AD24" i="3" s="1"/>
  <c r="AF25" i="3"/>
  <c r="AF24" i="3" s="1"/>
  <c r="AG25" i="3"/>
  <c r="AG24" i="3" s="1"/>
  <c r="AD28" i="3"/>
  <c r="AD27" i="3" s="1"/>
  <c r="AE28" i="3"/>
  <c r="AE27" i="3" s="1"/>
  <c r="AF28" i="3"/>
  <c r="AF27" i="3" s="1"/>
  <c r="AD30" i="3"/>
  <c r="AD29" i="3" s="1"/>
  <c r="AF30" i="3"/>
  <c r="AF29" i="3" s="1"/>
  <c r="AG30" i="3"/>
  <c r="AG29" i="3" s="1"/>
  <c r="AK98" i="47"/>
  <c r="AI98" i="47"/>
  <c r="AH98" i="47"/>
  <c r="AE97" i="47"/>
  <c r="AE96" i="47" s="1"/>
  <c r="AE95" i="47" s="1"/>
  <c r="AG97" i="47"/>
  <c r="AG96" i="47" s="1"/>
  <c r="AG95" i="47" s="1"/>
  <c r="AH97" i="47"/>
  <c r="AH96" i="47" s="1"/>
  <c r="AH95" i="47" s="1"/>
  <c r="AF98" i="47"/>
  <c r="AJ98" i="47" s="1"/>
  <c r="AJ97" i="47" s="1"/>
  <c r="AJ96" i="47" s="1"/>
  <c r="AJ95" i="47" s="1"/>
  <c r="AD97" i="47"/>
  <c r="AD96" i="47" s="1"/>
  <c r="AD95" i="47" s="1"/>
  <c r="AF465" i="3" l="1"/>
  <c r="AE452" i="3"/>
  <c r="AD82" i="2"/>
  <c r="AD81" i="2" s="1"/>
  <c r="AG435" i="2"/>
  <c r="AG434" i="2" s="1"/>
  <c r="AG427" i="2" s="1"/>
  <c r="AG426" i="2" s="1"/>
  <c r="AF91" i="2"/>
  <c r="AH191" i="2"/>
  <c r="AH190" i="2" s="1"/>
  <c r="AH189" i="2" s="1"/>
  <c r="AH188" i="2" s="1"/>
  <c r="AH187" i="2" s="1"/>
  <c r="AH130" i="3"/>
  <c r="AH129" i="3" s="1"/>
  <c r="AH128" i="3" s="1"/>
  <c r="AH127" i="3" s="1"/>
  <c r="AK97" i="47"/>
  <c r="AK96" i="47" s="1"/>
  <c r="AK95" i="47" s="1"/>
  <c r="AK191" i="2"/>
  <c r="AK190" i="2" s="1"/>
  <c r="AK189" i="2" s="1"/>
  <c r="AK188" i="2" s="1"/>
  <c r="AK187" i="2" s="1"/>
  <c r="AK130" i="3"/>
  <c r="AK129" i="3" s="1"/>
  <c r="AK128" i="3" s="1"/>
  <c r="AK127" i="3" s="1"/>
  <c r="AF191" i="2"/>
  <c r="AF190" i="2" s="1"/>
  <c r="AF189" i="2" s="1"/>
  <c r="AF188" i="2" s="1"/>
  <c r="AF187" i="2" s="1"/>
  <c r="AF130" i="3"/>
  <c r="AF129" i="3" s="1"/>
  <c r="AF128" i="3" s="1"/>
  <c r="AF127" i="3" s="1"/>
  <c r="AF97" i="47"/>
  <c r="AF96" i="47" s="1"/>
  <c r="AF95" i="47" s="1"/>
  <c r="AI97" i="47"/>
  <c r="AI96" i="47" s="1"/>
  <c r="AI95" i="47" s="1"/>
  <c r="AI191" i="2"/>
  <c r="AI190" i="2" s="1"/>
  <c r="AI189" i="2" s="1"/>
  <c r="AI188" i="2" s="1"/>
  <c r="AI187" i="2" s="1"/>
  <c r="AI130" i="3"/>
  <c r="AI129" i="3" s="1"/>
  <c r="AI128" i="3" s="1"/>
  <c r="AI127" i="3" s="1"/>
  <c r="AJ191" i="2"/>
  <c r="AJ190" i="2" s="1"/>
  <c r="AJ189" i="2" s="1"/>
  <c r="AJ188" i="2" s="1"/>
  <c r="AJ187" i="2" s="1"/>
  <c r="AJ130" i="3"/>
  <c r="AJ129" i="3" s="1"/>
  <c r="AJ128" i="3" s="1"/>
  <c r="AJ127" i="3" s="1"/>
  <c r="AG452" i="3"/>
  <c r="AG320" i="2"/>
  <c r="AF281" i="2"/>
  <c r="AG114" i="2"/>
  <c r="AG113" i="2" s="1"/>
  <c r="AG421" i="2"/>
  <c r="AG420" i="2" s="1"/>
  <c r="AG419" i="2" s="1"/>
  <c r="AG273" i="2"/>
  <c r="AD172" i="2"/>
  <c r="AD171" i="2" s="1"/>
  <c r="AG268" i="2"/>
  <c r="AG328" i="2"/>
  <c r="AE482" i="2"/>
  <c r="AE481" i="2" s="1"/>
  <c r="AD435" i="2"/>
  <c r="AD434" i="2" s="1"/>
  <c r="AF320" i="2"/>
  <c r="AE281" i="2"/>
  <c r="AE227" i="2"/>
  <c r="AD482" i="2"/>
  <c r="AD481" i="2" s="1"/>
  <c r="AD421" i="2"/>
  <c r="AD420" i="2" s="1"/>
  <c r="AD419" i="2" s="1"/>
  <c r="AD227" i="2"/>
  <c r="AG219" i="2"/>
  <c r="AF114" i="2"/>
  <c r="AF113" i="2" s="1"/>
  <c r="AE103" i="2"/>
  <c r="AE102" i="2" s="1"/>
  <c r="AE101" i="2" s="1"/>
  <c r="AF90" i="2"/>
  <c r="AF89" i="2" s="1"/>
  <c r="AG482" i="2"/>
  <c r="AG481" i="2" s="1"/>
  <c r="AF435" i="2"/>
  <c r="AF434" i="2" s="1"/>
  <c r="AD103" i="2"/>
  <c r="AD102" i="2" s="1"/>
  <c r="AD101" i="2" s="1"/>
  <c r="AE378" i="3"/>
  <c r="AG68" i="3"/>
  <c r="AE386" i="3"/>
  <c r="AG205" i="3"/>
  <c r="AD465" i="3"/>
  <c r="AD433" i="3"/>
  <c r="AD432" i="3" s="1"/>
  <c r="AD419" i="3" s="1"/>
  <c r="AD410" i="3" s="1"/>
  <c r="AG433" i="3"/>
  <c r="AG432" i="3" s="1"/>
  <c r="AG419" i="3" s="1"/>
  <c r="AG378" i="3"/>
  <c r="AD439" i="3"/>
  <c r="AG457" i="3"/>
  <c r="AG439" i="3"/>
  <c r="AF386" i="3"/>
  <c r="AG343" i="3"/>
  <c r="AE337" i="3"/>
  <c r="AE336" i="3" s="1"/>
  <c r="AD143" i="3"/>
  <c r="AE132" i="3"/>
  <c r="AE131" i="3" s="1"/>
  <c r="AE126" i="3" s="1"/>
  <c r="AE68" i="3"/>
  <c r="AE164" i="3"/>
  <c r="AG150" i="3"/>
  <c r="AE114" i="3"/>
  <c r="AE92" i="3" s="1"/>
  <c r="AD68" i="3"/>
  <c r="AD67" i="3" s="1"/>
  <c r="AF205" i="3"/>
  <c r="AD164" i="3"/>
  <c r="AG143" i="3"/>
  <c r="AD114" i="3"/>
  <c r="AD92" i="3" s="1"/>
  <c r="AG132" i="3"/>
  <c r="AG131" i="3" s="1"/>
  <c r="AG126" i="3" s="1"/>
  <c r="AG31" i="3"/>
  <c r="AE487" i="2"/>
  <c r="AE444" i="2"/>
  <c r="AE443" i="2" s="1"/>
  <c r="AE442" i="2" s="1"/>
  <c r="AD427" i="2"/>
  <c r="AD426" i="2" s="1"/>
  <c r="AE421" i="2"/>
  <c r="AE420" i="2" s="1"/>
  <c r="AE419" i="2" s="1"/>
  <c r="AD398" i="2"/>
  <c r="AD397" i="2" s="1"/>
  <c r="AD487" i="2"/>
  <c r="AD472" i="2"/>
  <c r="AD453" i="2"/>
  <c r="AD452" i="2" s="1"/>
  <c r="AD444" i="2"/>
  <c r="AD443" i="2" s="1"/>
  <c r="AD442" i="2" s="1"/>
  <c r="AG472" i="2"/>
  <c r="AG453" i="2"/>
  <c r="AG452" i="2" s="1"/>
  <c r="AG444" i="2"/>
  <c r="AE398" i="2"/>
  <c r="AE397" i="2" s="1"/>
  <c r="AD387" i="2"/>
  <c r="AD386" i="2" s="1"/>
  <c r="AD385" i="2" s="1"/>
  <c r="AD328" i="2"/>
  <c r="AD273" i="2"/>
  <c r="AD268" i="2"/>
  <c r="AF427" i="2"/>
  <c r="AF426" i="2" s="1"/>
  <c r="AE306" i="2"/>
  <c r="AE305" i="2"/>
  <c r="AG298" i="2"/>
  <c r="AG297" i="2" s="1"/>
  <c r="AG291" i="2" s="1"/>
  <c r="AG398" i="2"/>
  <c r="AG397" i="2" s="1"/>
  <c r="AG387" i="2"/>
  <c r="AG386" i="2" s="1"/>
  <c r="AG385" i="2" s="1"/>
  <c r="AD320" i="2"/>
  <c r="AD306" i="2"/>
  <c r="AD305" i="2"/>
  <c r="AD281" i="2"/>
  <c r="AF398" i="2"/>
  <c r="AF397" i="2" s="1"/>
  <c r="AF387" i="2"/>
  <c r="AF386" i="2" s="1"/>
  <c r="AF385" i="2" s="1"/>
  <c r="AG336" i="2"/>
  <c r="AG335" i="2" s="1"/>
  <c r="AE328" i="2"/>
  <c r="AG305" i="2"/>
  <c r="AG306" i="2"/>
  <c r="AD298" i="2"/>
  <c r="AD297" i="2" s="1"/>
  <c r="AD291" i="2" s="1"/>
  <c r="AF227" i="2"/>
  <c r="AE219" i="2"/>
  <c r="AF305" i="2"/>
  <c r="AF306" i="2"/>
  <c r="AE259" i="2"/>
  <c r="AE260" i="2"/>
  <c r="AD219" i="2"/>
  <c r="AE198" i="2"/>
  <c r="AE197" i="2" s="1"/>
  <c r="AE273" i="2"/>
  <c r="AE268" i="2"/>
  <c r="AD259" i="2"/>
  <c r="AD260" i="2"/>
  <c r="AF298" i="2"/>
  <c r="AF297" i="2" s="1"/>
  <c r="AG259" i="2"/>
  <c r="AG260" i="2"/>
  <c r="AD198" i="2"/>
  <c r="AD197" i="2" s="1"/>
  <c r="AE138" i="2"/>
  <c r="AE137" i="2" s="1"/>
  <c r="AF198" i="2"/>
  <c r="AF197" i="2" s="1"/>
  <c r="AE172" i="2"/>
  <c r="AE171" i="2" s="1"/>
  <c r="AD138" i="2"/>
  <c r="AD137" i="2" s="1"/>
  <c r="AG198" i="2"/>
  <c r="AG197" i="2" s="1"/>
  <c r="AE82" i="2"/>
  <c r="AE81" i="2" s="1"/>
  <c r="AG172" i="2"/>
  <c r="AG171" i="2" s="1"/>
  <c r="AG138" i="2"/>
  <c r="AG137" i="2" s="1"/>
  <c r="AG103" i="2"/>
  <c r="AG102" i="2" s="1"/>
  <c r="AG101" i="2" s="1"/>
  <c r="AE62" i="2"/>
  <c r="AE61" i="2" s="1"/>
  <c r="AD114" i="2"/>
  <c r="AD113" i="2" s="1"/>
  <c r="AG62" i="2"/>
  <c r="AG61" i="2" s="1"/>
  <c r="AE37" i="2"/>
  <c r="AD62" i="2"/>
  <c r="AD61" i="2" s="1"/>
  <c r="AD37" i="2"/>
  <c r="AG37" i="2"/>
  <c r="AG26" i="2"/>
  <c r="AG16" i="2"/>
  <c r="AG11" i="2"/>
  <c r="AF26" i="2"/>
  <c r="AF21" i="2"/>
  <c r="AF16" i="2"/>
  <c r="AF11" i="2"/>
  <c r="AD26" i="2"/>
  <c r="AD21" i="2"/>
  <c r="AD16" i="2"/>
  <c r="AD11" i="2"/>
  <c r="AD473" i="3"/>
  <c r="AF419" i="3"/>
  <c r="AG473" i="3"/>
  <c r="AD386" i="3"/>
  <c r="AD378" i="3"/>
  <c r="AE457" i="3"/>
  <c r="AE465" i="3"/>
  <c r="AE351" i="3"/>
  <c r="AD343" i="3"/>
  <c r="AD452" i="3"/>
  <c r="AG244" i="3"/>
  <c r="AD351" i="3"/>
  <c r="AF343" i="3"/>
  <c r="AD337" i="3"/>
  <c r="AD336" i="3" s="1"/>
  <c r="AG296" i="3"/>
  <c r="AG351" i="3"/>
  <c r="AG342" i="3" s="1"/>
  <c r="AG337" i="3"/>
  <c r="AG336" i="3" s="1"/>
  <c r="AE205" i="3"/>
  <c r="AE182" i="3"/>
  <c r="AE172" i="3"/>
  <c r="AF119" i="3"/>
  <c r="AF118" i="3" s="1"/>
  <c r="AF117" i="3" s="1"/>
  <c r="AG219" i="3"/>
  <c r="AD205" i="3"/>
  <c r="AD182" i="3"/>
  <c r="AG164" i="3"/>
  <c r="AF143" i="3"/>
  <c r="AG172" i="3"/>
  <c r="AD150" i="3"/>
  <c r="AD142" i="3" s="1"/>
  <c r="AG182" i="3"/>
  <c r="AD172" i="3"/>
  <c r="AF115" i="3"/>
  <c r="AD132" i="3"/>
  <c r="AD131" i="3" s="1"/>
  <c r="AD126" i="3" s="1"/>
  <c r="AG114" i="3"/>
  <c r="AG92" i="3" s="1"/>
  <c r="AG39" i="3"/>
  <c r="AE39" i="3"/>
  <c r="AD31" i="3"/>
  <c r="AD39" i="3"/>
  <c r="AF31" i="3"/>
  <c r="AF26" i="3"/>
  <c r="AF21" i="3"/>
  <c r="AF16" i="3"/>
  <c r="AE10" i="3"/>
  <c r="AE9" i="3" s="1"/>
  <c r="AD26" i="3"/>
  <c r="AD21" i="3"/>
  <c r="AD16" i="3"/>
  <c r="AD10" i="3"/>
  <c r="AD9" i="3" s="1"/>
  <c r="AG21" i="3"/>
  <c r="AG16" i="3"/>
  <c r="AG10" i="3"/>
  <c r="AG9" i="3" s="1"/>
  <c r="AD89" i="47"/>
  <c r="AG507" i="47"/>
  <c r="AF506" i="47"/>
  <c r="AF505" i="47" s="1"/>
  <c r="AE506" i="47"/>
  <c r="AE505" i="47" s="1"/>
  <c r="AD506" i="47"/>
  <c r="AD505" i="47"/>
  <c r="AF504" i="47"/>
  <c r="AG503" i="47"/>
  <c r="AF503" i="47"/>
  <c r="AE503" i="47"/>
  <c r="AD503" i="47"/>
  <c r="AD502" i="47" s="1"/>
  <c r="AG502" i="47"/>
  <c r="AF502" i="47"/>
  <c r="AE502" i="47"/>
  <c r="AF501" i="47"/>
  <c r="AF500" i="47" s="1"/>
  <c r="AF499" i="47" s="1"/>
  <c r="AG500" i="47"/>
  <c r="AE500" i="47"/>
  <c r="AE499" i="47" s="1"/>
  <c r="AD500" i="47"/>
  <c r="AG499" i="47"/>
  <c r="AD499" i="47"/>
  <c r="AF495" i="47"/>
  <c r="AG494" i="47"/>
  <c r="AE494" i="47"/>
  <c r="AD494" i="47"/>
  <c r="AF493" i="47"/>
  <c r="AG492" i="47"/>
  <c r="AE492" i="47"/>
  <c r="AD492" i="47"/>
  <c r="AD491" i="47" s="1"/>
  <c r="AD490" i="47" s="1"/>
  <c r="AD489" i="47" s="1"/>
  <c r="AD488" i="47" s="1"/>
  <c r="AF487" i="47"/>
  <c r="AG486" i="47"/>
  <c r="AF486" i="47"/>
  <c r="AF485" i="47" s="1"/>
  <c r="AF484" i="47" s="1"/>
  <c r="AE486" i="47"/>
  <c r="AE485" i="47" s="1"/>
  <c r="AE484" i="47" s="1"/>
  <c r="AD486" i="47"/>
  <c r="AG485" i="47"/>
  <c r="AG484" i="47" s="1"/>
  <c r="AD485" i="47"/>
  <c r="AD484" i="47" s="1"/>
  <c r="AE483" i="47"/>
  <c r="AG482" i="47"/>
  <c r="AF482" i="47"/>
  <c r="AF481" i="47" s="1"/>
  <c r="AF480" i="47" s="1"/>
  <c r="AF479" i="47" s="1"/>
  <c r="AD482" i="47"/>
  <c r="AD481" i="47" s="1"/>
  <c r="AD480" i="47" s="1"/>
  <c r="AG481" i="47"/>
  <c r="AG480" i="47"/>
  <c r="AG477" i="47"/>
  <c r="AF477" i="47"/>
  <c r="AE477" i="47"/>
  <c r="AD477" i="47"/>
  <c r="AG476" i="47"/>
  <c r="AF476" i="47"/>
  <c r="AE476" i="47"/>
  <c r="AD476" i="47"/>
  <c r="AG475" i="47"/>
  <c r="AF475" i="47"/>
  <c r="AE475" i="47"/>
  <c r="AD475" i="47"/>
  <c r="AF474" i="47"/>
  <c r="AG473" i="47"/>
  <c r="AE473" i="47"/>
  <c r="AD473" i="47"/>
  <c r="AD472" i="47" s="1"/>
  <c r="AD471" i="47" s="1"/>
  <c r="AG472" i="47"/>
  <c r="AE472" i="47"/>
  <c r="AG471" i="47"/>
  <c r="AE471" i="47"/>
  <c r="AE470" i="47"/>
  <c r="AG469" i="47"/>
  <c r="AF469" i="47"/>
  <c r="AD469" i="47"/>
  <c r="AD468" i="47" s="1"/>
  <c r="AG468" i="47"/>
  <c r="AF468" i="47"/>
  <c r="AG467" i="47"/>
  <c r="AG466" i="47"/>
  <c r="AF466" i="47"/>
  <c r="AE466" i="47"/>
  <c r="AD466" i="47"/>
  <c r="AD465" i="47" s="1"/>
  <c r="AG465" i="47"/>
  <c r="AF465" i="47"/>
  <c r="AE465" i="47"/>
  <c r="AF464" i="47"/>
  <c r="AG463" i="47"/>
  <c r="AE463" i="47"/>
  <c r="AD463" i="47"/>
  <c r="AF462" i="47"/>
  <c r="AG461" i="47"/>
  <c r="AE461" i="47"/>
  <c r="AD461" i="47"/>
  <c r="AD460" i="47" s="1"/>
  <c r="AE460" i="47"/>
  <c r="AE456" i="47"/>
  <c r="AG455" i="47"/>
  <c r="AF455" i="47"/>
  <c r="AF454" i="47" s="1"/>
  <c r="AF453" i="47" s="1"/>
  <c r="AD455" i="47"/>
  <c r="AD454" i="47" s="1"/>
  <c r="AD453" i="47" s="1"/>
  <c r="AG454" i="47"/>
  <c r="AG453" i="47" s="1"/>
  <c r="AE452" i="47"/>
  <c r="AG451" i="47"/>
  <c r="AF451" i="47"/>
  <c r="AF450" i="47" s="1"/>
  <c r="AE451" i="47"/>
  <c r="AE450" i="47" s="1"/>
  <c r="AD451" i="47"/>
  <c r="AG450" i="47"/>
  <c r="AD450" i="47"/>
  <c r="AE449" i="47"/>
  <c r="AE448" i="47"/>
  <c r="AG447" i="47"/>
  <c r="AF447" i="47"/>
  <c r="AF446" i="47" s="1"/>
  <c r="AD447" i="47"/>
  <c r="AD446" i="47" s="1"/>
  <c r="AG446" i="47"/>
  <c r="AE445" i="47"/>
  <c r="AG444" i="47"/>
  <c r="AF444" i="47"/>
  <c r="AF443" i="47" s="1"/>
  <c r="AD444" i="47"/>
  <c r="AD443" i="47" s="1"/>
  <c r="AG443" i="47"/>
  <c r="AE442" i="47"/>
  <c r="AG441" i="47"/>
  <c r="AG440" i="47" s="1"/>
  <c r="AF441" i="47"/>
  <c r="AF440" i="47" s="1"/>
  <c r="AD441" i="47"/>
  <c r="AD440" i="47"/>
  <c r="AG437" i="47"/>
  <c r="AF437" i="47"/>
  <c r="AE437" i="47"/>
  <c r="AD437" i="47"/>
  <c r="AG436" i="47"/>
  <c r="AG435" i="47" s="1"/>
  <c r="AF436" i="47"/>
  <c r="AE436" i="47"/>
  <c r="AD436" i="47"/>
  <c r="AF435" i="47"/>
  <c r="AE435" i="47"/>
  <c r="AD435" i="47"/>
  <c r="AE433" i="47"/>
  <c r="AE432" i="47" s="1"/>
  <c r="AE431" i="47" s="1"/>
  <c r="AG432" i="47"/>
  <c r="AF432" i="47"/>
  <c r="AF431" i="47" s="1"/>
  <c r="AD432" i="47"/>
  <c r="AD431" i="47" s="1"/>
  <c r="AG431" i="47"/>
  <c r="AE430" i="47"/>
  <c r="AG429" i="47"/>
  <c r="AF429" i="47"/>
  <c r="AF428" i="47" s="1"/>
  <c r="AD429" i="47"/>
  <c r="AD428" i="47" s="1"/>
  <c r="AG428" i="47"/>
  <c r="AF427" i="47"/>
  <c r="AG426" i="47"/>
  <c r="AE426" i="47"/>
  <c r="AD426" i="47"/>
  <c r="AF425" i="47"/>
  <c r="AG424" i="47"/>
  <c r="AF424" i="47"/>
  <c r="AE424" i="47"/>
  <c r="AD424" i="47"/>
  <c r="AD422" i="47"/>
  <c r="AG422" i="47"/>
  <c r="AE422" i="47"/>
  <c r="AF420" i="47"/>
  <c r="AG419" i="47"/>
  <c r="AE419" i="47"/>
  <c r="AE418" i="47" s="1"/>
  <c r="AD419" i="47"/>
  <c r="AG418" i="47"/>
  <c r="AD418" i="47"/>
  <c r="AE417" i="47"/>
  <c r="AG416" i="47"/>
  <c r="AF416" i="47"/>
  <c r="AE416" i="47"/>
  <c r="AD416" i="47"/>
  <c r="AG414" i="47"/>
  <c r="AF414" i="47"/>
  <c r="AD414" i="47"/>
  <c r="AF411" i="47"/>
  <c r="AG410" i="47"/>
  <c r="AE410" i="47"/>
  <c r="AD410" i="47"/>
  <c r="AF409" i="47"/>
  <c r="AG408" i="47"/>
  <c r="AE408" i="47"/>
  <c r="AD408" i="47"/>
  <c r="AE405" i="47"/>
  <c r="AG404" i="47"/>
  <c r="AF404" i="47"/>
  <c r="AF403" i="47" s="1"/>
  <c r="AE404" i="47"/>
  <c r="AD404" i="47"/>
  <c r="AG403" i="47"/>
  <c r="AE403" i="47"/>
  <c r="AD403" i="47"/>
  <c r="AG401" i="47"/>
  <c r="AF401" i="47"/>
  <c r="AF400" i="47" s="1"/>
  <c r="AE401" i="47"/>
  <c r="AE400" i="47" s="1"/>
  <c r="AG400" i="47"/>
  <c r="AG398" i="47"/>
  <c r="AG397" i="47" s="1"/>
  <c r="AF398" i="47"/>
  <c r="AF397" i="47" s="1"/>
  <c r="AE398" i="47"/>
  <c r="AD398" i="47"/>
  <c r="AE397" i="47"/>
  <c r="AD397" i="47"/>
  <c r="AD396" i="47"/>
  <c r="AG395" i="47"/>
  <c r="AE395" i="47"/>
  <c r="AG394" i="47"/>
  <c r="AE394" i="47"/>
  <c r="AF393" i="47"/>
  <c r="AG392" i="47"/>
  <c r="AF392" i="47"/>
  <c r="AF391" i="47" s="1"/>
  <c r="AE392" i="47"/>
  <c r="AD392" i="47"/>
  <c r="AG391" i="47"/>
  <c r="AE391" i="47"/>
  <c r="AD391" i="47"/>
  <c r="AF390" i="47"/>
  <c r="AG389" i="47"/>
  <c r="AE389" i="47"/>
  <c r="AD389" i="47"/>
  <c r="AG388" i="47"/>
  <c r="AE388" i="47"/>
  <c r="AD388" i="47"/>
  <c r="AF387" i="47"/>
  <c r="AG386" i="47"/>
  <c r="AG385" i="47" s="1"/>
  <c r="AE386" i="47"/>
  <c r="AD386" i="47"/>
  <c r="AE385" i="47"/>
  <c r="AD385" i="47"/>
  <c r="AF384" i="47"/>
  <c r="AG383" i="47"/>
  <c r="AE383" i="47"/>
  <c r="AD383" i="47"/>
  <c r="AD382" i="47" s="1"/>
  <c r="AG382" i="47"/>
  <c r="AE382" i="47"/>
  <c r="AG379" i="47"/>
  <c r="AF379" i="47"/>
  <c r="AE379" i="47"/>
  <c r="AD379" i="47"/>
  <c r="AG378" i="47"/>
  <c r="AF378" i="47"/>
  <c r="AE378" i="47"/>
  <c r="AD378" i="47"/>
  <c r="AG376" i="47"/>
  <c r="AF376" i="47"/>
  <c r="AE376" i="47"/>
  <c r="AE375" i="47" s="1"/>
  <c r="AD376" i="47"/>
  <c r="AG375" i="47"/>
  <c r="AF375" i="47"/>
  <c r="AD375" i="47"/>
  <c r="AG373" i="47"/>
  <c r="AF373" i="47"/>
  <c r="AE373" i="47"/>
  <c r="AD373" i="47"/>
  <c r="AG372" i="47"/>
  <c r="AF372" i="47"/>
  <c r="AE372" i="47"/>
  <c r="AD372" i="47"/>
  <c r="AG370" i="47"/>
  <c r="AF370" i="47"/>
  <c r="AE370" i="47"/>
  <c r="AE369" i="47" s="1"/>
  <c r="AD370" i="47"/>
  <c r="AG369" i="47"/>
  <c r="AF369" i="47"/>
  <c r="AD369" i="47"/>
  <c r="AE368" i="47"/>
  <c r="AG367" i="47"/>
  <c r="AF367" i="47"/>
  <c r="AF366" i="47" s="1"/>
  <c r="AE367" i="47"/>
  <c r="AD367" i="47"/>
  <c r="AG366" i="47"/>
  <c r="AE366" i="47"/>
  <c r="AD366" i="47"/>
  <c r="AE365" i="47"/>
  <c r="AE280" i="3" s="1"/>
  <c r="AE279" i="3" s="1"/>
  <c r="AE278" i="3" s="1"/>
  <c r="AG364" i="47"/>
  <c r="AF364" i="47"/>
  <c r="AE364" i="47"/>
  <c r="AD364" i="47"/>
  <c r="AG363" i="47"/>
  <c r="AF363" i="47"/>
  <c r="AE363" i="47"/>
  <c r="AD363" i="47"/>
  <c r="AG361" i="47"/>
  <c r="AF361" i="47"/>
  <c r="AF360" i="47" s="1"/>
  <c r="AE361" i="47"/>
  <c r="AD361" i="47"/>
  <c r="AG360" i="47"/>
  <c r="AE360" i="47"/>
  <c r="AD360" i="47"/>
  <c r="AG358" i="47"/>
  <c r="AF358" i="47"/>
  <c r="AE358" i="47"/>
  <c r="AD358" i="47"/>
  <c r="AG357" i="47"/>
  <c r="AF357" i="47"/>
  <c r="AE357" i="47"/>
  <c r="AD357" i="47"/>
  <c r="AG355" i="47"/>
  <c r="AF355" i="47"/>
  <c r="AF354" i="47" s="1"/>
  <c r="AE355" i="47"/>
  <c r="AD355" i="47"/>
  <c r="AG354" i="47"/>
  <c r="AE354" i="47"/>
  <c r="AD354" i="47"/>
  <c r="AF353" i="47"/>
  <c r="AG352" i="47"/>
  <c r="AE352" i="47"/>
  <c r="AE351" i="47" s="1"/>
  <c r="AD352" i="47"/>
  <c r="AG351" i="47"/>
  <c r="AD351" i="47"/>
  <c r="AF350" i="47"/>
  <c r="AD350" i="47"/>
  <c r="AD265" i="3" s="1"/>
  <c r="AD264" i="3" s="1"/>
  <c r="AD263" i="3" s="1"/>
  <c r="AD244" i="3" s="1"/>
  <c r="AG349" i="47"/>
  <c r="AG348" i="47" s="1"/>
  <c r="AE349" i="47"/>
  <c r="AD349" i="47"/>
  <c r="AD348" i="47" s="1"/>
  <c r="AE348" i="47"/>
  <c r="AG346" i="47"/>
  <c r="AE346" i="47"/>
  <c r="AE345" i="47" s="1"/>
  <c r="AG345" i="47"/>
  <c r="AF344" i="47"/>
  <c r="AG343" i="47"/>
  <c r="AE343" i="47"/>
  <c r="AE342" i="47" s="1"/>
  <c r="AD343" i="47"/>
  <c r="AG342" i="47"/>
  <c r="AD342" i="47"/>
  <c r="AF341" i="47"/>
  <c r="AF340" i="47" s="1"/>
  <c r="AF339" i="47" s="1"/>
  <c r="AG340" i="47"/>
  <c r="AG339" i="47" s="1"/>
  <c r="AE340" i="47"/>
  <c r="AE339" i="47" s="1"/>
  <c r="AD340" i="47"/>
  <c r="AD339" i="47" s="1"/>
  <c r="AE338" i="47"/>
  <c r="AE337" i="47" s="1"/>
  <c r="AE336" i="47" s="1"/>
  <c r="AG337" i="47"/>
  <c r="AF337" i="47"/>
  <c r="AD337" i="47"/>
  <c r="AG336" i="47"/>
  <c r="AF336" i="47"/>
  <c r="AD336" i="47"/>
  <c r="AG334" i="47"/>
  <c r="AF334" i="47"/>
  <c r="AE334" i="47"/>
  <c r="AE333" i="47" s="1"/>
  <c r="AD334" i="47"/>
  <c r="AG333" i="47"/>
  <c r="AF333" i="47"/>
  <c r="AD333" i="47"/>
  <c r="AG331" i="47"/>
  <c r="AF331" i="47"/>
  <c r="AE331" i="47"/>
  <c r="AE330" i="47" s="1"/>
  <c r="AD331" i="47"/>
  <c r="AG330" i="47"/>
  <c r="AF330" i="47"/>
  <c r="AD330" i="47"/>
  <c r="AG327" i="47"/>
  <c r="AF327" i="47"/>
  <c r="AE327" i="47"/>
  <c r="AD327" i="47"/>
  <c r="AG326" i="47"/>
  <c r="AF326" i="47"/>
  <c r="AE326" i="47"/>
  <c r="AD326" i="47"/>
  <c r="AG324" i="47"/>
  <c r="AF324" i="47"/>
  <c r="AF323" i="47" s="1"/>
  <c r="AE324" i="47"/>
  <c r="AD324" i="47"/>
  <c r="AG323" i="47"/>
  <c r="AE323" i="47"/>
  <c r="AD323" i="47"/>
  <c r="AE322" i="47"/>
  <c r="AE237" i="3" s="1"/>
  <c r="AE236" i="3" s="1"/>
  <c r="AE235" i="3" s="1"/>
  <c r="AG321" i="47"/>
  <c r="AG320" i="47" s="1"/>
  <c r="AF321" i="47"/>
  <c r="AD321" i="47"/>
  <c r="AD320" i="47" s="1"/>
  <c r="AF320" i="47"/>
  <c r="AF319" i="47"/>
  <c r="AF234" i="3" s="1"/>
  <c r="AF233" i="3" s="1"/>
  <c r="AF232" i="3" s="1"/>
  <c r="AG318" i="47"/>
  <c r="AG317" i="47" s="1"/>
  <c r="AE318" i="47"/>
  <c r="AD318" i="47"/>
  <c r="AD317" i="47" s="1"/>
  <c r="AE317" i="47"/>
  <c r="AD316" i="47"/>
  <c r="AG315" i="47"/>
  <c r="AG314" i="47" s="1"/>
  <c r="AE315" i="47"/>
  <c r="AE314" i="47" s="1"/>
  <c r="AF313" i="47"/>
  <c r="AG312" i="47"/>
  <c r="AG311" i="47" s="1"/>
  <c r="AE312" i="47"/>
  <c r="AD312" i="47"/>
  <c r="AD311" i="47" s="1"/>
  <c r="AE311" i="47"/>
  <c r="AF310" i="47"/>
  <c r="AF357" i="2" s="1"/>
  <c r="AF356" i="2" s="1"/>
  <c r="AF355" i="2" s="1"/>
  <c r="AG309" i="47"/>
  <c r="AG308" i="47" s="1"/>
  <c r="AE309" i="47"/>
  <c r="AE308" i="47" s="1"/>
  <c r="AD309" i="47"/>
  <c r="AD308" i="47" s="1"/>
  <c r="AF307" i="47"/>
  <c r="AG306" i="47"/>
  <c r="AE306" i="47"/>
  <c r="AD306" i="47"/>
  <c r="AD305" i="47" s="1"/>
  <c r="AG305" i="47"/>
  <c r="AE305" i="47"/>
  <c r="AE304" i="47"/>
  <c r="AG303" i="47"/>
  <c r="AG302" i="47" s="1"/>
  <c r="AF303" i="47"/>
  <c r="AF302" i="47" s="1"/>
  <c r="AE303" i="47"/>
  <c r="AD303" i="47"/>
  <c r="AE302" i="47"/>
  <c r="AD302" i="47"/>
  <c r="AG296" i="47"/>
  <c r="AF296" i="47"/>
  <c r="AE296" i="47"/>
  <c r="AD296" i="47"/>
  <c r="AD295" i="47" s="1"/>
  <c r="AG295" i="47"/>
  <c r="AF295" i="47"/>
  <c r="AE295" i="47"/>
  <c r="AG294" i="47"/>
  <c r="AF293" i="47"/>
  <c r="AE293" i="47"/>
  <c r="AD293" i="47"/>
  <c r="AG292" i="47"/>
  <c r="AF291" i="47"/>
  <c r="AE291" i="47"/>
  <c r="AD291" i="47"/>
  <c r="AD290" i="47" s="1"/>
  <c r="AF289" i="47"/>
  <c r="AG288" i="47"/>
  <c r="AE288" i="47"/>
  <c r="AD288" i="47"/>
  <c r="AD287" i="47" s="1"/>
  <c r="AG287" i="47"/>
  <c r="AE287" i="47"/>
  <c r="AF286" i="47"/>
  <c r="AF285" i="47" s="1"/>
  <c r="AG285" i="47"/>
  <c r="AE285" i="47"/>
  <c r="AD285" i="47"/>
  <c r="AF284" i="47"/>
  <c r="AF283" i="47" s="1"/>
  <c r="AG283" i="47"/>
  <c r="AG282" i="47" s="1"/>
  <c r="AE283" i="47"/>
  <c r="AD283" i="47"/>
  <c r="AF281" i="47"/>
  <c r="AG280" i="47"/>
  <c r="AE280" i="47"/>
  <c r="AD280" i="47"/>
  <c r="AF279" i="47"/>
  <c r="AG278" i="47"/>
  <c r="AE278" i="47"/>
  <c r="AD278" i="47"/>
  <c r="AE277" i="47"/>
  <c r="AG274" i="47"/>
  <c r="AF274" i="47"/>
  <c r="AF273" i="47" s="1"/>
  <c r="AE274" i="47"/>
  <c r="AE273" i="47" s="1"/>
  <c r="AD274" i="47"/>
  <c r="AD273" i="47" s="1"/>
  <c r="AG273" i="47"/>
  <c r="AF272" i="47"/>
  <c r="AF271" i="47" s="1"/>
  <c r="AF270" i="47" s="1"/>
  <c r="AG271" i="47"/>
  <c r="AG270" i="47" s="1"/>
  <c r="AG269" i="47" s="1"/>
  <c r="AE271" i="47"/>
  <c r="AD271" i="47"/>
  <c r="AE270" i="47"/>
  <c r="AD270" i="47"/>
  <c r="AF267" i="47"/>
  <c r="AG266" i="47"/>
  <c r="AE266" i="47"/>
  <c r="AD266" i="47"/>
  <c r="AD265" i="47" s="1"/>
  <c r="AD264" i="47" s="1"/>
  <c r="AG265" i="47"/>
  <c r="AE265" i="47"/>
  <c r="AG264" i="47"/>
  <c r="AE264" i="47"/>
  <c r="AG262" i="47"/>
  <c r="AF262" i="47"/>
  <c r="AE262" i="47"/>
  <c r="AE261" i="47" s="1"/>
  <c r="AD262" i="47"/>
  <c r="AG261" i="47"/>
  <c r="AF261" i="47"/>
  <c r="AD261" i="47"/>
  <c r="AE260" i="47"/>
  <c r="AG259" i="47"/>
  <c r="AF259" i="47"/>
  <c r="AF258" i="47" s="1"/>
  <c r="AD259" i="47"/>
  <c r="AD258" i="47" s="1"/>
  <c r="AG258" i="47"/>
  <c r="AF256" i="47"/>
  <c r="AF255" i="47" s="1"/>
  <c r="AF254" i="47" s="1"/>
  <c r="AF253" i="47" s="1"/>
  <c r="AG255" i="47"/>
  <c r="AE255" i="47"/>
  <c r="AD255" i="47"/>
  <c r="AG254" i="47"/>
  <c r="AG253" i="47" s="1"/>
  <c r="AE254" i="47"/>
  <c r="AD254" i="47"/>
  <c r="AE253" i="47"/>
  <c r="AD253" i="47"/>
  <c r="AF251" i="47"/>
  <c r="AF250" i="47" s="1"/>
  <c r="AF249" i="47" s="1"/>
  <c r="AF248" i="47" s="1"/>
  <c r="AG250" i="47"/>
  <c r="AG249" i="47" s="1"/>
  <c r="AG248" i="47" s="1"/>
  <c r="AE250" i="47"/>
  <c r="AD250" i="47"/>
  <c r="AD249" i="47" s="1"/>
  <c r="AD248" i="47" s="1"/>
  <c r="AE249" i="47"/>
  <c r="AE248" i="47" s="1"/>
  <c r="AF247" i="47"/>
  <c r="AG246" i="47"/>
  <c r="AE246" i="47"/>
  <c r="AE245" i="47" s="1"/>
  <c r="AD246" i="47"/>
  <c r="AG245" i="47"/>
  <c r="AD245" i="47"/>
  <c r="AG243" i="47"/>
  <c r="AF243" i="47"/>
  <c r="AE243" i="47"/>
  <c r="AD243" i="47"/>
  <c r="AD242" i="47" s="1"/>
  <c r="AG242" i="47"/>
  <c r="AF242" i="47"/>
  <c r="AE242" i="47"/>
  <c r="AG240" i="47"/>
  <c r="AF240" i="47"/>
  <c r="AE240" i="47"/>
  <c r="AD240" i="47"/>
  <c r="AD239" i="47" s="1"/>
  <c r="AG239" i="47"/>
  <c r="AF239" i="47"/>
  <c r="AE239" i="47"/>
  <c r="AG237" i="47"/>
  <c r="AF237" i="47"/>
  <c r="AE237" i="47"/>
  <c r="AD237" i="47"/>
  <c r="AG236" i="47"/>
  <c r="AF236" i="47"/>
  <c r="AE236" i="47"/>
  <c r="AD236" i="47"/>
  <c r="AG234" i="47"/>
  <c r="AF234" i="47"/>
  <c r="AE234" i="47"/>
  <c r="AD234" i="47"/>
  <c r="AD233" i="47" s="1"/>
  <c r="AG233" i="47"/>
  <c r="AF233" i="47"/>
  <c r="AE233" i="47"/>
  <c r="AG232" i="47"/>
  <c r="AF231" i="47"/>
  <c r="AE231" i="47"/>
  <c r="AD231" i="47"/>
  <c r="AG230" i="47"/>
  <c r="AF229" i="47"/>
  <c r="AF228" i="47" s="1"/>
  <c r="AE229" i="47"/>
  <c r="AD229" i="47"/>
  <c r="AF227" i="47"/>
  <c r="AF226" i="47" s="1"/>
  <c r="AF225" i="47" s="1"/>
  <c r="AG226" i="47"/>
  <c r="AE226" i="47"/>
  <c r="AD226" i="47"/>
  <c r="AG225" i="47"/>
  <c r="AE225" i="47"/>
  <c r="AD225" i="47"/>
  <c r="AF224" i="47"/>
  <c r="AG223" i="47"/>
  <c r="AE223" i="47"/>
  <c r="AD223" i="47"/>
  <c r="AF222" i="47"/>
  <c r="AG221" i="47"/>
  <c r="AE221" i="47"/>
  <c r="AD221" i="47"/>
  <c r="AD218" i="47"/>
  <c r="AD217" i="47" s="1"/>
  <c r="AG218" i="47"/>
  <c r="AG217" i="47" s="1"/>
  <c r="AE218" i="47"/>
  <c r="AE217" i="47"/>
  <c r="AF216" i="47"/>
  <c r="AG215" i="47"/>
  <c r="AE215" i="47"/>
  <c r="AD215" i="47"/>
  <c r="AD214" i="47" s="1"/>
  <c r="AG214" i="47"/>
  <c r="AE214" i="47"/>
  <c r="AE213" i="47"/>
  <c r="AE212" i="47" s="1"/>
  <c r="AE211" i="47" s="1"/>
  <c r="AG212" i="47"/>
  <c r="AF212" i="47"/>
  <c r="AF211" i="47" s="1"/>
  <c r="AD212" i="47"/>
  <c r="AD211" i="47" s="1"/>
  <c r="AG211" i="47"/>
  <c r="AG209" i="47"/>
  <c r="AF209" i="47"/>
  <c r="AF208" i="47" s="1"/>
  <c r="AE209" i="47"/>
  <c r="AD209" i="47"/>
  <c r="AD208" i="47" s="1"/>
  <c r="AG208" i="47"/>
  <c r="AE208" i="47"/>
  <c r="AE205" i="47"/>
  <c r="AE204" i="47" s="1"/>
  <c r="AE203" i="47" s="1"/>
  <c r="AG204" i="47"/>
  <c r="AF204" i="47"/>
  <c r="AF203" i="47" s="1"/>
  <c r="AD204" i="47"/>
  <c r="AD203" i="47" s="1"/>
  <c r="AG203" i="47"/>
  <c r="AF202" i="47"/>
  <c r="AF201" i="47" s="1"/>
  <c r="AF200" i="47" s="1"/>
  <c r="AG201" i="47"/>
  <c r="AG200" i="47" s="1"/>
  <c r="AE201" i="47"/>
  <c r="AD201" i="47"/>
  <c r="AD200" i="47" s="1"/>
  <c r="AE200" i="47"/>
  <c r="AF199" i="47"/>
  <c r="AG198" i="47"/>
  <c r="AE198" i="47"/>
  <c r="AD198" i="47"/>
  <c r="AD197" i="47" s="1"/>
  <c r="AG197" i="47"/>
  <c r="AE197" i="47"/>
  <c r="AF196" i="47"/>
  <c r="AG195" i="47"/>
  <c r="AG194" i="47" s="1"/>
  <c r="AF195" i="47"/>
  <c r="AE195" i="47"/>
  <c r="AD195" i="47"/>
  <c r="AD194" i="47" s="1"/>
  <c r="AF194" i="47"/>
  <c r="AE194" i="47"/>
  <c r="AF193" i="47"/>
  <c r="AG192" i="47"/>
  <c r="AG191" i="47" s="1"/>
  <c r="AF192" i="47"/>
  <c r="AF191" i="47" s="1"/>
  <c r="AE192" i="47"/>
  <c r="AD192" i="47"/>
  <c r="AE191" i="47"/>
  <c r="AD191" i="47"/>
  <c r="AG189" i="47"/>
  <c r="AG188" i="47" s="1"/>
  <c r="AF189" i="47"/>
  <c r="AE189" i="47"/>
  <c r="AE188" i="47" s="1"/>
  <c r="AD189" i="47"/>
  <c r="AD188" i="47" s="1"/>
  <c r="AF188" i="47"/>
  <c r="AG184" i="47"/>
  <c r="AG183" i="47" s="1"/>
  <c r="AF184" i="47"/>
  <c r="AF183" i="47" s="1"/>
  <c r="AE184" i="47"/>
  <c r="AD184" i="47"/>
  <c r="AD183" i="47" s="1"/>
  <c r="AE183" i="47"/>
  <c r="AG181" i="47"/>
  <c r="AF181" i="47"/>
  <c r="AF180" i="47" s="1"/>
  <c r="AE181" i="47"/>
  <c r="AD181" i="47"/>
  <c r="AG180" i="47"/>
  <c r="AE180" i="47"/>
  <c r="AD180" i="47"/>
  <c r="AG178" i="47"/>
  <c r="AF178" i="47"/>
  <c r="AE178" i="47"/>
  <c r="AD178" i="47"/>
  <c r="AG177" i="47"/>
  <c r="AF177" i="47"/>
  <c r="AE177" i="47"/>
  <c r="AD177" i="47"/>
  <c r="AG175" i="47"/>
  <c r="AF175" i="47"/>
  <c r="AF174" i="47" s="1"/>
  <c r="AE175" i="47"/>
  <c r="AD175" i="47"/>
  <c r="AG174" i="47"/>
  <c r="AE174" i="47"/>
  <c r="AD174" i="47"/>
  <c r="AG173" i="47"/>
  <c r="AE173" i="47"/>
  <c r="AG171" i="47"/>
  <c r="AF171" i="47"/>
  <c r="AE171" i="47"/>
  <c r="AE170" i="47" s="1"/>
  <c r="AE169" i="47" s="1"/>
  <c r="AD171" i="47"/>
  <c r="AG170" i="47"/>
  <c r="AF170" i="47"/>
  <c r="AD170" i="47"/>
  <c r="AD169" i="47" s="1"/>
  <c r="AG169" i="47"/>
  <c r="AF169" i="47"/>
  <c r="AG167" i="47"/>
  <c r="AF167" i="47"/>
  <c r="AE167" i="47"/>
  <c r="AE166" i="47" s="1"/>
  <c r="AD167" i="47"/>
  <c r="AG166" i="47"/>
  <c r="AF166" i="47"/>
  <c r="AD166" i="47"/>
  <c r="AG164" i="47"/>
  <c r="AF164" i="47"/>
  <c r="AE164" i="47"/>
  <c r="AD164" i="47"/>
  <c r="AD163" i="47" s="1"/>
  <c r="AG163" i="47"/>
  <c r="AF163" i="47"/>
  <c r="AE163" i="47"/>
  <c r="AF162" i="47"/>
  <c r="AG161" i="47"/>
  <c r="AE161" i="47"/>
  <c r="AD161" i="47"/>
  <c r="AD160" i="47" s="1"/>
  <c r="AG160" i="47"/>
  <c r="AE160" i="47"/>
  <c r="AF159" i="47"/>
  <c r="AF158" i="47" s="1"/>
  <c r="AF157" i="47" s="1"/>
  <c r="AG158" i="47"/>
  <c r="AE158" i="47"/>
  <c r="AE157" i="47" s="1"/>
  <c r="AD158" i="47"/>
  <c r="AG157" i="47"/>
  <c r="AD157" i="47"/>
  <c r="AF156" i="47"/>
  <c r="AF155" i="47" s="1"/>
  <c r="AF154" i="47" s="1"/>
  <c r="AG155" i="47"/>
  <c r="AG154" i="47" s="1"/>
  <c r="AE155" i="47"/>
  <c r="AD155" i="47"/>
  <c r="AD154" i="47" s="1"/>
  <c r="AE154" i="47"/>
  <c r="AF153" i="47"/>
  <c r="AG152" i="47"/>
  <c r="AG151" i="47" s="1"/>
  <c r="AE152" i="47"/>
  <c r="AE151" i="47" s="1"/>
  <c r="AD152" i="47"/>
  <c r="AD151" i="47" s="1"/>
  <c r="AF149" i="47"/>
  <c r="AG148" i="47"/>
  <c r="AE148" i="47"/>
  <c r="AD148" i="47"/>
  <c r="AG147" i="47"/>
  <c r="AE147" i="47"/>
  <c r="AD147" i="47"/>
  <c r="AF146" i="47"/>
  <c r="AG145" i="47"/>
  <c r="AG144" i="47" s="1"/>
  <c r="AE145" i="47"/>
  <c r="AD145" i="47"/>
  <c r="AD144" i="47" s="1"/>
  <c r="AE144" i="47"/>
  <c r="AG142" i="47"/>
  <c r="AF142" i="47"/>
  <c r="AE142" i="47"/>
  <c r="AD142" i="47"/>
  <c r="AG141" i="47"/>
  <c r="AF141" i="47"/>
  <c r="AE141" i="47"/>
  <c r="AD141" i="47"/>
  <c r="AD137" i="47"/>
  <c r="AD136" i="47" s="1"/>
  <c r="AF135" i="47"/>
  <c r="AG134" i="47"/>
  <c r="AE134" i="47"/>
  <c r="AD134" i="47"/>
  <c r="AD133" i="47" s="1"/>
  <c r="AD132" i="47" s="1"/>
  <c r="AG133" i="47"/>
  <c r="AE133" i="47"/>
  <c r="AE132" i="47" s="1"/>
  <c r="AG132" i="47"/>
  <c r="AF131" i="47"/>
  <c r="AG130" i="47"/>
  <c r="AE130" i="47"/>
  <c r="AE129" i="47" s="1"/>
  <c r="AE128" i="47" s="1"/>
  <c r="AD130" i="47"/>
  <c r="AD129" i="47" s="1"/>
  <c r="AD128" i="47" s="1"/>
  <c r="AG129" i="47"/>
  <c r="AG128" i="47"/>
  <c r="AF127" i="47"/>
  <c r="AG126" i="47"/>
  <c r="AE126" i="47"/>
  <c r="AE125" i="47" s="1"/>
  <c r="AD126" i="47"/>
  <c r="AD125" i="47" s="1"/>
  <c r="AG125" i="47"/>
  <c r="AF124" i="47"/>
  <c r="AG123" i="47"/>
  <c r="AG122" i="47" s="1"/>
  <c r="AE123" i="47"/>
  <c r="AE122" i="47" s="1"/>
  <c r="AD123" i="47"/>
  <c r="AD122" i="47"/>
  <c r="AE121" i="47"/>
  <c r="AG120" i="47"/>
  <c r="AG119" i="47" s="1"/>
  <c r="AF120" i="47"/>
  <c r="AD120" i="47"/>
  <c r="AF119" i="47"/>
  <c r="AD119" i="47"/>
  <c r="AG116" i="47"/>
  <c r="AF116" i="47"/>
  <c r="AE116" i="47"/>
  <c r="AD116" i="47"/>
  <c r="AG115" i="47"/>
  <c r="AF115" i="47"/>
  <c r="AE115" i="47"/>
  <c r="AD115" i="47"/>
  <c r="AE114" i="47"/>
  <c r="AE113" i="47" s="1"/>
  <c r="AE112" i="47" s="1"/>
  <c r="AE111" i="47" s="1"/>
  <c r="AG113" i="47"/>
  <c r="AG112" i="47" s="1"/>
  <c r="AF113" i="47"/>
  <c r="AF112" i="47" s="1"/>
  <c r="AF111" i="47" s="1"/>
  <c r="AD113" i="47"/>
  <c r="AD112" i="47"/>
  <c r="AF109" i="47"/>
  <c r="AF108" i="47" s="1"/>
  <c r="AF107" i="47" s="1"/>
  <c r="AG108" i="47"/>
  <c r="AG107" i="47" s="1"/>
  <c r="AE108" i="47"/>
  <c r="AE107" i="47" s="1"/>
  <c r="AD108" i="47"/>
  <c r="AD107" i="47" s="1"/>
  <c r="AF106" i="47"/>
  <c r="AG105" i="47"/>
  <c r="AF105" i="47"/>
  <c r="AE105" i="47"/>
  <c r="AD105" i="47"/>
  <c r="AF104" i="47"/>
  <c r="AG103" i="47"/>
  <c r="AE103" i="47"/>
  <c r="AD103" i="47"/>
  <c r="AF102" i="47"/>
  <c r="AG101" i="47"/>
  <c r="AE101" i="47"/>
  <c r="AE100" i="47" s="1"/>
  <c r="AD101" i="47"/>
  <c r="AE93" i="47"/>
  <c r="AG92" i="47"/>
  <c r="AF92" i="47"/>
  <c r="AD92" i="47"/>
  <c r="AG91" i="47"/>
  <c r="AG90" i="47" s="1"/>
  <c r="AF90" i="47"/>
  <c r="AE90" i="47"/>
  <c r="AD90" i="47"/>
  <c r="AG89" i="47"/>
  <c r="AF88" i="47"/>
  <c r="AE88" i="47"/>
  <c r="AD88" i="47"/>
  <c r="AG83" i="47"/>
  <c r="AF83" i="47"/>
  <c r="AE83" i="47"/>
  <c r="AD83" i="47"/>
  <c r="AG82" i="47"/>
  <c r="AF82" i="47"/>
  <c r="AE82" i="47"/>
  <c r="AD82" i="47"/>
  <c r="AF81" i="47"/>
  <c r="AG80" i="47"/>
  <c r="AG79" i="47" s="1"/>
  <c r="AE80" i="47"/>
  <c r="AD80" i="47"/>
  <c r="AE79" i="47"/>
  <c r="AD79" i="47"/>
  <c r="AF78" i="47"/>
  <c r="AF77" i="47" s="1"/>
  <c r="AF76" i="47" s="1"/>
  <c r="AG77" i="47"/>
  <c r="AG76" i="47" s="1"/>
  <c r="AE77" i="47"/>
  <c r="AE76" i="47" s="1"/>
  <c r="AD77" i="47"/>
  <c r="AD76" i="47"/>
  <c r="AF75" i="47"/>
  <c r="AF74" i="47" s="1"/>
  <c r="AF73" i="47" s="1"/>
  <c r="AG74" i="47"/>
  <c r="AG73" i="47" s="1"/>
  <c r="AE74" i="47"/>
  <c r="AE73" i="47" s="1"/>
  <c r="AD74" i="47"/>
  <c r="AD73" i="47" s="1"/>
  <c r="AF72" i="47"/>
  <c r="AG71" i="47"/>
  <c r="AE71" i="47"/>
  <c r="AE70" i="47" s="1"/>
  <c r="AD71" i="47"/>
  <c r="AD70" i="47" s="1"/>
  <c r="AG70" i="47"/>
  <c r="AF69" i="47"/>
  <c r="AG68" i="47"/>
  <c r="AE68" i="47"/>
  <c r="AE67" i="47" s="1"/>
  <c r="AD68" i="47"/>
  <c r="AG67" i="47"/>
  <c r="AD67" i="47"/>
  <c r="AG65" i="47"/>
  <c r="AF65" i="47"/>
  <c r="AE65" i="47"/>
  <c r="AD65" i="47"/>
  <c r="AG64" i="47"/>
  <c r="AF64" i="47"/>
  <c r="AE64" i="47"/>
  <c r="AD64" i="47"/>
  <c r="AE62" i="47"/>
  <c r="AG61" i="47"/>
  <c r="AF61" i="47"/>
  <c r="AE61" i="47"/>
  <c r="AE60" i="47" s="1"/>
  <c r="AE59" i="47" s="1"/>
  <c r="AD61" i="47"/>
  <c r="AD60" i="47" s="1"/>
  <c r="AD59" i="47" s="1"/>
  <c r="AG60" i="47"/>
  <c r="AF60" i="47"/>
  <c r="AF59" i="47" s="1"/>
  <c r="AG59" i="47"/>
  <c r="AE58" i="47"/>
  <c r="AG57" i="47"/>
  <c r="AG56" i="47" s="1"/>
  <c r="AF57" i="47"/>
  <c r="AF56" i="47" s="1"/>
  <c r="AD57" i="47"/>
  <c r="AD56" i="47" s="1"/>
  <c r="AG55" i="47"/>
  <c r="AF54" i="47"/>
  <c r="AF53" i="47" s="1"/>
  <c r="AE54" i="47"/>
  <c r="AD54" i="47"/>
  <c r="AE53" i="47"/>
  <c r="AD53" i="47"/>
  <c r="AF52" i="47"/>
  <c r="AG51" i="47"/>
  <c r="AE51" i="47"/>
  <c r="AD51" i="47"/>
  <c r="AD50" i="47" s="1"/>
  <c r="AG50" i="47"/>
  <c r="AE50" i="47"/>
  <c r="AF49" i="47"/>
  <c r="AF48" i="47" s="1"/>
  <c r="AF47" i="47" s="1"/>
  <c r="AG48" i="47"/>
  <c r="AG47" i="47" s="1"/>
  <c r="AE48" i="47"/>
  <c r="AD48" i="47"/>
  <c r="AD47" i="47" s="1"/>
  <c r="AE47" i="47"/>
  <c r="AF46" i="47"/>
  <c r="AG45" i="47"/>
  <c r="AG44" i="47" s="1"/>
  <c r="AE45" i="47"/>
  <c r="AE44" i="47" s="1"/>
  <c r="AD45" i="47"/>
  <c r="AD44" i="47" s="1"/>
  <c r="AF43" i="47"/>
  <c r="AG42" i="47"/>
  <c r="AE42" i="47"/>
  <c r="AD42" i="47"/>
  <c r="AF41" i="47"/>
  <c r="AD40" i="47"/>
  <c r="AF39" i="47"/>
  <c r="AG38" i="47"/>
  <c r="AE38" i="47"/>
  <c r="AD38" i="47"/>
  <c r="AF37" i="47"/>
  <c r="AG36" i="47"/>
  <c r="AF36" i="47"/>
  <c r="AE36" i="47"/>
  <c r="AD36" i="47"/>
  <c r="AF34" i="47"/>
  <c r="AF33" i="47" s="1"/>
  <c r="AF32" i="47" s="1"/>
  <c r="AG33" i="47"/>
  <c r="AE33" i="47"/>
  <c r="AD33" i="47"/>
  <c r="AD32" i="47" s="1"/>
  <c r="AG32" i="47"/>
  <c r="AE32" i="47"/>
  <c r="AE31" i="47"/>
  <c r="AE30" i="47" s="1"/>
  <c r="AG30" i="47"/>
  <c r="AF30" i="47"/>
  <c r="AD30" i="47"/>
  <c r="AE29" i="47"/>
  <c r="AG28" i="47"/>
  <c r="AF28" i="47"/>
  <c r="AD28" i="47"/>
  <c r="AD27" i="47" s="1"/>
  <c r="AE26" i="47"/>
  <c r="AG25" i="47"/>
  <c r="AF25" i="47"/>
  <c r="AE25" i="47"/>
  <c r="AD25" i="47"/>
  <c r="AG24" i="47"/>
  <c r="AF23" i="47"/>
  <c r="AE23" i="47"/>
  <c r="AD23" i="47"/>
  <c r="AF22" i="47"/>
  <c r="AD22" i="47"/>
  <c r="AE21" i="47"/>
  <c r="AE20" i="47" s="1"/>
  <c r="AG20" i="47"/>
  <c r="AF20" i="47"/>
  <c r="AD20" i="47"/>
  <c r="AE19" i="47"/>
  <c r="AG18" i="47"/>
  <c r="AF18" i="47"/>
  <c r="AD18" i="47"/>
  <c r="AF17" i="47"/>
  <c r="AE16" i="47"/>
  <c r="AG15" i="47"/>
  <c r="AF15" i="47"/>
  <c r="AF12" i="47" s="1"/>
  <c r="AE15" i="47"/>
  <c r="AD15" i="47"/>
  <c r="AE14" i="47"/>
  <c r="AE13" i="47" s="1"/>
  <c r="AG13" i="47"/>
  <c r="AG12" i="47" s="1"/>
  <c r="AF13" i="47"/>
  <c r="AD13" i="47"/>
  <c r="AK481" i="3"/>
  <c r="AK480" i="3" s="1"/>
  <c r="AK479" i="3" s="1"/>
  <c r="AK478" i="3" s="1"/>
  <c r="AK477" i="3"/>
  <c r="AK476" i="3" s="1"/>
  <c r="AK475" i="3" s="1"/>
  <c r="AK474" i="3" s="1"/>
  <c r="AK472" i="3"/>
  <c r="AK471" i="3" s="1"/>
  <c r="AK470" i="3" s="1"/>
  <c r="AK464" i="3"/>
  <c r="AK463" i="3" s="1"/>
  <c r="AK462" i="3" s="1"/>
  <c r="AK461" i="3"/>
  <c r="AK460" i="3" s="1"/>
  <c r="AK459" i="3"/>
  <c r="AK458" i="3" s="1"/>
  <c r="AK456" i="3"/>
  <c r="AK455" i="3" s="1"/>
  <c r="AK454" i="3"/>
  <c r="AK453" i="3" s="1"/>
  <c r="AK450" i="3"/>
  <c r="AK449" i="3" s="1"/>
  <c r="AK448" i="3" s="1"/>
  <c r="AK447" i="3" s="1"/>
  <c r="AK445" i="3"/>
  <c r="AK444" i="3" s="1"/>
  <c r="AK443" i="3" s="1"/>
  <c r="AK442" i="3"/>
  <c r="AK441" i="3" s="1"/>
  <c r="AK440" i="3" s="1"/>
  <c r="AK438" i="3"/>
  <c r="AK437" i="3" s="1"/>
  <c r="AK436" i="3" s="1"/>
  <c r="AK435" i="3"/>
  <c r="AK434" i="3"/>
  <c r="AK431" i="3"/>
  <c r="AK430" i="3" s="1"/>
  <c r="AK429" i="3" s="1"/>
  <c r="AK428" i="3"/>
  <c r="AK427" i="3" s="1"/>
  <c r="AK426" i="3" s="1"/>
  <c r="AK425" i="3"/>
  <c r="AK424" i="3" s="1"/>
  <c r="AK423" i="3" s="1"/>
  <c r="AK422" i="3"/>
  <c r="AK421" i="3" s="1"/>
  <c r="AK420" i="3" s="1"/>
  <c r="AK418" i="3"/>
  <c r="AK417" i="3" s="1"/>
  <c r="AK416" i="3" s="1"/>
  <c r="AK415" i="3" s="1"/>
  <c r="AK414" i="3"/>
  <c r="AK413" i="3" s="1"/>
  <c r="AK412" i="3" s="1"/>
  <c r="AK411" i="3" s="1"/>
  <c r="AK409" i="3"/>
  <c r="AK408" i="3" s="1"/>
  <c r="AK407" i="3" s="1"/>
  <c r="AK406" i="3" s="1"/>
  <c r="AK405" i="3"/>
  <c r="AK404" i="3" s="1"/>
  <c r="AK403" i="3" s="1"/>
  <c r="AK402" i="3"/>
  <c r="AK401" i="3" s="1"/>
  <c r="AK400" i="3" s="1"/>
  <c r="AK399" i="3"/>
  <c r="AK398" i="3" s="1"/>
  <c r="AK397" i="3" s="1"/>
  <c r="AK396" i="3"/>
  <c r="AK395" i="3" s="1"/>
  <c r="AK394" i="3" s="1"/>
  <c r="AK393" i="3"/>
  <c r="AK392" i="3" s="1"/>
  <c r="AK391" i="3" s="1"/>
  <c r="AK385" i="3"/>
  <c r="AK384" i="3" s="1"/>
  <c r="AK383" i="3" s="1"/>
  <c r="AK382" i="3"/>
  <c r="AK381" i="3" s="1"/>
  <c r="AK380" i="3"/>
  <c r="AK379" i="3" s="1"/>
  <c r="AK377" i="3"/>
  <c r="AK376" i="3" s="1"/>
  <c r="AK375" i="3" s="1"/>
  <c r="AK374" i="3"/>
  <c r="AK373" i="3" s="1"/>
  <c r="AK372" i="3" s="1"/>
  <c r="AK371" i="3"/>
  <c r="AK370" i="3" s="1"/>
  <c r="AK369" i="3" s="1"/>
  <c r="AK368" i="3"/>
  <c r="AK367" i="3" s="1"/>
  <c r="AK366" i="3" s="1"/>
  <c r="AK360" i="3"/>
  <c r="AK359" i="3" s="1"/>
  <c r="AK358" i="3" s="1"/>
  <c r="AK357" i="3"/>
  <c r="AK356" i="3" s="1"/>
  <c r="AK355" i="3"/>
  <c r="AK354" i="3" s="1"/>
  <c r="AK353" i="3"/>
  <c r="AK352" i="3" s="1"/>
  <c r="AK350" i="3"/>
  <c r="AK349" i="3" s="1"/>
  <c r="AK348" i="3" s="1"/>
  <c r="AK347" i="3"/>
  <c r="AK346" i="3" s="1"/>
  <c r="AK345" i="3"/>
  <c r="AK344" i="3" s="1"/>
  <c r="AK341" i="3"/>
  <c r="AK340" i="3" s="1"/>
  <c r="AK339" i="3"/>
  <c r="AK338" i="3" s="1"/>
  <c r="AK335" i="3"/>
  <c r="AK334" i="3" s="1"/>
  <c r="AK333" i="3" s="1"/>
  <c r="AK332" i="3"/>
  <c r="AK331" i="3" s="1"/>
  <c r="AK330" i="3" s="1"/>
  <c r="AK329" i="3"/>
  <c r="AK328" i="3" s="1"/>
  <c r="AK327" i="3" s="1"/>
  <c r="AK326" i="3"/>
  <c r="AK325" i="3" s="1"/>
  <c r="AK324" i="3" s="1"/>
  <c r="AK323" i="3"/>
  <c r="AK322" i="3" s="1"/>
  <c r="AK321" i="3" s="1"/>
  <c r="AK320" i="3"/>
  <c r="AK319" i="3" s="1"/>
  <c r="AK318" i="3" s="1"/>
  <c r="AK317" i="3"/>
  <c r="AK316" i="3" s="1"/>
  <c r="AK315" i="3" s="1"/>
  <c r="AK314" i="3"/>
  <c r="AK313" i="3" s="1"/>
  <c r="AK312" i="3" s="1"/>
  <c r="AK311" i="3"/>
  <c r="AK310" i="3" s="1"/>
  <c r="AK309" i="3" s="1"/>
  <c r="AK308" i="3"/>
  <c r="AK307" i="3" s="1"/>
  <c r="AK306" i="3" s="1"/>
  <c r="AK305" i="3"/>
  <c r="AK304" i="3" s="1"/>
  <c r="AK303" i="3" s="1"/>
  <c r="AK302" i="3"/>
  <c r="AK301" i="3" s="1"/>
  <c r="AK300" i="3" s="1"/>
  <c r="AK299" i="3"/>
  <c r="AK298" i="3" s="1"/>
  <c r="AK297" i="3" s="1"/>
  <c r="AK295" i="3"/>
  <c r="AK294" i="3" s="1"/>
  <c r="AK293" i="3" s="1"/>
  <c r="AK292" i="3"/>
  <c r="AK291" i="3" s="1"/>
  <c r="AK290" i="3" s="1"/>
  <c r="AK289" i="3"/>
  <c r="AK288" i="3" s="1"/>
  <c r="AK287" i="3" s="1"/>
  <c r="AK286" i="3"/>
  <c r="AK285" i="3" s="1"/>
  <c r="AK284" i="3" s="1"/>
  <c r="AK283" i="3"/>
  <c r="AK282" i="3" s="1"/>
  <c r="AK281" i="3" s="1"/>
  <c r="AK280" i="3"/>
  <c r="AK279" i="3" s="1"/>
  <c r="AK278" i="3" s="1"/>
  <c r="AK277" i="3"/>
  <c r="AK276" i="3" s="1"/>
  <c r="AK275" i="3" s="1"/>
  <c r="AK274" i="3"/>
  <c r="AK273" i="3" s="1"/>
  <c r="AK272" i="3" s="1"/>
  <c r="AK271" i="3"/>
  <c r="AK270" i="3" s="1"/>
  <c r="AK269" i="3" s="1"/>
  <c r="AK268" i="3"/>
  <c r="AK267" i="3" s="1"/>
  <c r="AK266" i="3" s="1"/>
  <c r="AK265" i="3"/>
  <c r="AK264" i="3" s="1"/>
  <c r="AK263" i="3" s="1"/>
  <c r="AK262" i="3"/>
  <c r="AK261" i="3" s="1"/>
  <c r="AK260" i="3" s="1"/>
  <c r="AK259" i="3"/>
  <c r="AK258" i="3" s="1"/>
  <c r="AK257" i="3" s="1"/>
  <c r="AK256" i="3"/>
  <c r="AK255" i="3" s="1"/>
  <c r="AK254" i="3" s="1"/>
  <c r="AK253" i="3"/>
  <c r="AK252" i="3" s="1"/>
  <c r="AK251" i="3" s="1"/>
  <c r="AK250" i="3"/>
  <c r="AK249" i="3" s="1"/>
  <c r="AK248" i="3" s="1"/>
  <c r="AK247" i="3"/>
  <c r="AK246" i="3" s="1"/>
  <c r="AK245" i="3" s="1"/>
  <c r="AK243" i="3"/>
  <c r="AK242" i="3" s="1"/>
  <c r="AK241" i="3" s="1"/>
  <c r="AK240" i="3"/>
  <c r="AK239" i="3" s="1"/>
  <c r="AK238" i="3" s="1"/>
  <c r="AK237" i="3"/>
  <c r="AK236" i="3" s="1"/>
  <c r="AK235" i="3" s="1"/>
  <c r="AK234" i="3"/>
  <c r="AK233" i="3" s="1"/>
  <c r="AK232" i="3" s="1"/>
  <c r="AK231" i="3"/>
  <c r="AK230" i="3" s="1"/>
  <c r="AK229" i="3" s="1"/>
  <c r="AK228" i="3"/>
  <c r="AK227" i="3" s="1"/>
  <c r="AK226" i="3" s="1"/>
  <c r="AK225" i="3"/>
  <c r="AK224" i="3" s="1"/>
  <c r="AK223" i="3" s="1"/>
  <c r="AK222" i="3"/>
  <c r="AK221" i="3" s="1"/>
  <c r="AK220" i="3" s="1"/>
  <c r="AK217" i="3"/>
  <c r="AK216" i="3" s="1"/>
  <c r="AK215" i="3" s="1"/>
  <c r="AK214" i="3"/>
  <c r="AK213" i="3" s="1"/>
  <c r="AK212" i="3" s="1"/>
  <c r="AK211" i="3"/>
  <c r="AK210" i="3" s="1"/>
  <c r="AK209" i="3" s="1"/>
  <c r="AK208" i="3"/>
  <c r="AK204" i="3"/>
  <c r="AK203" i="3" s="1"/>
  <c r="AK202" i="3" s="1"/>
  <c r="AK201" i="3" s="1"/>
  <c r="AK200" i="3"/>
  <c r="AK199" i="3" s="1"/>
  <c r="AK198" i="3" s="1"/>
  <c r="AK197" i="3"/>
  <c r="AK196" i="3" s="1"/>
  <c r="AK195" i="3" s="1"/>
  <c r="AK194" i="3"/>
  <c r="AK193" i="3" s="1"/>
  <c r="AK192" i="3" s="1"/>
  <c r="AK191" i="3"/>
  <c r="AK190" i="3" s="1"/>
  <c r="AK189" i="3" s="1"/>
  <c r="AK188" i="3"/>
  <c r="AK187" i="3" s="1"/>
  <c r="AK186" i="3" s="1"/>
  <c r="AK185" i="3"/>
  <c r="AK184" i="3" s="1"/>
  <c r="AK183" i="3" s="1"/>
  <c r="AK181" i="3"/>
  <c r="AK180" i="3" s="1"/>
  <c r="AK179" i="3" s="1"/>
  <c r="AK178" i="3"/>
  <c r="AK177" i="3" s="1"/>
  <c r="AK176" i="3" s="1"/>
  <c r="AK175" i="3"/>
  <c r="AK174" i="3" s="1"/>
  <c r="AK173" i="3" s="1"/>
  <c r="AK170" i="3"/>
  <c r="AK169" i="3" s="1"/>
  <c r="AK168" i="3" s="1"/>
  <c r="AK167" i="3"/>
  <c r="AK166" i="3" s="1"/>
  <c r="AK165" i="3" s="1"/>
  <c r="AK163" i="3"/>
  <c r="AK162" i="3" s="1"/>
  <c r="AK161" i="3" s="1"/>
  <c r="AK160" i="3" s="1"/>
  <c r="AK159" i="3"/>
  <c r="AK158" i="3" s="1"/>
  <c r="AK157" i="3" s="1"/>
  <c r="AK156" i="3"/>
  <c r="AK155" i="3" s="1"/>
  <c r="AK154" i="3" s="1"/>
  <c r="AK149" i="3"/>
  <c r="AK148" i="3" s="1"/>
  <c r="AK147" i="3" s="1"/>
  <c r="AK146" i="3"/>
  <c r="AK145" i="3" s="1"/>
  <c r="AK144" i="3" s="1"/>
  <c r="AK141" i="3"/>
  <c r="AK140" i="3" s="1"/>
  <c r="AK139" i="3" s="1"/>
  <c r="AK138" i="3"/>
  <c r="AK137" i="3" s="1"/>
  <c r="AK136" i="3"/>
  <c r="AK135" i="3" s="1"/>
  <c r="AK134" i="3"/>
  <c r="AK133" i="3" s="1"/>
  <c r="AK125" i="3"/>
  <c r="AK124" i="3" s="1"/>
  <c r="AK116" i="3"/>
  <c r="AK115" i="3" s="1"/>
  <c r="AK113" i="3"/>
  <c r="AK112" i="3" s="1"/>
  <c r="AK111" i="3" s="1"/>
  <c r="AK110" i="3"/>
  <c r="AK109" i="3" s="1"/>
  <c r="AK108" i="3" s="1"/>
  <c r="AK107" i="3"/>
  <c r="AK106" i="3" s="1"/>
  <c r="AK105" i="3" s="1"/>
  <c r="AK104" i="3"/>
  <c r="AK103" i="3" s="1"/>
  <c r="AK102" i="3" s="1"/>
  <c r="AK101" i="3"/>
  <c r="AK100" i="3" s="1"/>
  <c r="AK99" i="3" s="1"/>
  <c r="AK98" i="3"/>
  <c r="AK97" i="3" s="1"/>
  <c r="AK96" i="3" s="1"/>
  <c r="AK95" i="3"/>
  <c r="AK94" i="3" s="1"/>
  <c r="AK93" i="3" s="1"/>
  <c r="AK91" i="3"/>
  <c r="AK90" i="3" s="1"/>
  <c r="AK89" i="3" s="1"/>
  <c r="AK88" i="3" s="1"/>
  <c r="AK84" i="3"/>
  <c r="AK83" i="3" s="1"/>
  <c r="AK82" i="3" s="1"/>
  <c r="AK81" i="3"/>
  <c r="AK80" i="3" s="1"/>
  <c r="AK79" i="3" s="1"/>
  <c r="AK72" i="3"/>
  <c r="AK71" i="3" s="1"/>
  <c r="AK70" i="3"/>
  <c r="AK69" i="3" s="1"/>
  <c r="AK66" i="3"/>
  <c r="AK65" i="3" s="1"/>
  <c r="AK64" i="3" s="1"/>
  <c r="AK63" i="3" s="1"/>
  <c r="AK62" i="3"/>
  <c r="AK61" i="3" s="1"/>
  <c r="AK60" i="3" s="1"/>
  <c r="AK56" i="3"/>
  <c r="AK55" i="3" s="1"/>
  <c r="AK54" i="3" s="1"/>
  <c r="AK53" i="3"/>
  <c r="AK52" i="3" s="1"/>
  <c r="AK51" i="3" s="1"/>
  <c r="AK50" i="3"/>
  <c r="AK49" i="3" s="1"/>
  <c r="AK48" i="3" s="1"/>
  <c r="AK47" i="3"/>
  <c r="AK46" i="3" s="1"/>
  <c r="AK45" i="3"/>
  <c r="AK44" i="3" s="1"/>
  <c r="AK43" i="3"/>
  <c r="AK42" i="3" s="1"/>
  <c r="AK41" i="3"/>
  <c r="AK40" i="3" s="1"/>
  <c r="AK38" i="3"/>
  <c r="AK37" i="3" s="1"/>
  <c r="AK36" i="3" s="1"/>
  <c r="AK35" i="3"/>
  <c r="AK34" i="3" s="1"/>
  <c r="AK33" i="3"/>
  <c r="AK32" i="3" s="1"/>
  <c r="AD212" i="2" l="1"/>
  <c r="AD211" i="2" s="1"/>
  <c r="AD205" i="2" s="1"/>
  <c r="AK433" i="3"/>
  <c r="AK432" i="3" s="1"/>
  <c r="AD451" i="3"/>
  <c r="AD446" i="3" s="1"/>
  <c r="AG142" i="3"/>
  <c r="AG479" i="47"/>
  <c r="AG319" i="2"/>
  <c r="AG318" i="2" s="1"/>
  <c r="AG140" i="47"/>
  <c r="AF282" i="47"/>
  <c r="AD319" i="2"/>
  <c r="AD318" i="2" s="1"/>
  <c r="AE35" i="47"/>
  <c r="AD479" i="47"/>
  <c r="AG460" i="47"/>
  <c r="AG459" i="47" s="1"/>
  <c r="AG458" i="47" s="1"/>
  <c r="AG457" i="47" s="1"/>
  <c r="AE491" i="47"/>
  <c r="AE490" i="47" s="1"/>
  <c r="AE489" i="47" s="1"/>
  <c r="AE488" i="47" s="1"/>
  <c r="AG407" i="47"/>
  <c r="AG406" i="47" s="1"/>
  <c r="AD277" i="47"/>
  <c r="AE187" i="47"/>
  <c r="AE186" i="47" s="1"/>
  <c r="AE99" i="47"/>
  <c r="AE94" i="47" s="1"/>
  <c r="AE150" i="47"/>
  <c r="AG35" i="47"/>
  <c r="AF27" i="47"/>
  <c r="AG27" i="47"/>
  <c r="AF36" i="2"/>
  <c r="AF35" i="2" s="1"/>
  <c r="AF34" i="2" s="1"/>
  <c r="AF38" i="3"/>
  <c r="AF37" i="3" s="1"/>
  <c r="AF36" i="3" s="1"/>
  <c r="AF39" i="2"/>
  <c r="AF38" i="2" s="1"/>
  <c r="AF41" i="3"/>
  <c r="AF40" i="3" s="1"/>
  <c r="AF71" i="2"/>
  <c r="AF70" i="2" s="1"/>
  <c r="AF69" i="2" s="1"/>
  <c r="AF104" i="3"/>
  <c r="AF103" i="3" s="1"/>
  <c r="AF102" i="3" s="1"/>
  <c r="AG88" i="47"/>
  <c r="AG87" i="47" s="1"/>
  <c r="AG86" i="47" s="1"/>
  <c r="AG85" i="47" s="1"/>
  <c r="AG93" i="2"/>
  <c r="AG92" i="2" s="1"/>
  <c r="AG121" i="3"/>
  <c r="AG120" i="3" s="1"/>
  <c r="AG390" i="3"/>
  <c r="AG389" i="3" s="1"/>
  <c r="AG231" i="2"/>
  <c r="AG230" i="2" s="1"/>
  <c r="AG469" i="3"/>
  <c r="AG468" i="3" s="1"/>
  <c r="AG285" i="2"/>
  <c r="AG284" i="2" s="1"/>
  <c r="AG293" i="47"/>
  <c r="AF316" i="47"/>
  <c r="AD363" i="2"/>
  <c r="AD362" i="2" s="1"/>
  <c r="AD361" i="2" s="1"/>
  <c r="AD231" i="3"/>
  <c r="AD230" i="3" s="1"/>
  <c r="AD229" i="3" s="1"/>
  <c r="AD219" i="3" s="1"/>
  <c r="AD315" i="47"/>
  <c r="AD314" i="47" s="1"/>
  <c r="AE22" i="47"/>
  <c r="AE25" i="2"/>
  <c r="AE24" i="2" s="1"/>
  <c r="AE21" i="2" s="1"/>
  <c r="AE30" i="3"/>
  <c r="AE29" i="3" s="1"/>
  <c r="AE26" i="3" s="1"/>
  <c r="AE28" i="2"/>
  <c r="AE27" i="2" s="1"/>
  <c r="AE33" i="3"/>
  <c r="AE32" i="3" s="1"/>
  <c r="AF41" i="2"/>
  <c r="AF40" i="2" s="1"/>
  <c r="AF43" i="3"/>
  <c r="AF42" i="3" s="1"/>
  <c r="AE100" i="2"/>
  <c r="AE99" i="2" s="1"/>
  <c r="AE98" i="2" s="1"/>
  <c r="AE66" i="3"/>
  <c r="AE65" i="3" s="1"/>
  <c r="AE64" i="3" s="1"/>
  <c r="AE63" i="3" s="1"/>
  <c r="AF65" i="2"/>
  <c r="AF64" i="2" s="1"/>
  <c r="AF63" i="2" s="1"/>
  <c r="AF101" i="3"/>
  <c r="AF100" i="3" s="1"/>
  <c r="AF99" i="3" s="1"/>
  <c r="AG100" i="47"/>
  <c r="AG99" i="47" s="1"/>
  <c r="AG94" i="47" s="1"/>
  <c r="AE125" i="2"/>
  <c r="AE153" i="3"/>
  <c r="AE152" i="3" s="1"/>
  <c r="AE151" i="3" s="1"/>
  <c r="AE150" i="3" s="1"/>
  <c r="AG118" i="47"/>
  <c r="AF147" i="2"/>
  <c r="AF146" i="2" s="1"/>
  <c r="AF145" i="2" s="1"/>
  <c r="AF178" i="3"/>
  <c r="AF177" i="3" s="1"/>
  <c r="AF176" i="3" s="1"/>
  <c r="AF156" i="2"/>
  <c r="AF155" i="2" s="1"/>
  <c r="AF154" i="2" s="1"/>
  <c r="AF181" i="3"/>
  <c r="AF180" i="3" s="1"/>
  <c r="AF179" i="3" s="1"/>
  <c r="AF215" i="2"/>
  <c r="AF214" i="2" s="1"/>
  <c r="AF213" i="2" s="1"/>
  <c r="AF374" i="3"/>
  <c r="AF373" i="3" s="1"/>
  <c r="AF372" i="3" s="1"/>
  <c r="AD228" i="47"/>
  <c r="AG87" i="3"/>
  <c r="AG86" i="3" s="1"/>
  <c r="AG85" i="3" s="1"/>
  <c r="AG496" i="2"/>
  <c r="AG495" i="2" s="1"/>
  <c r="AG494" i="2" s="1"/>
  <c r="AG487" i="2" s="1"/>
  <c r="AK31" i="3"/>
  <c r="AF128" i="2"/>
  <c r="AF127" i="2" s="1"/>
  <c r="AF126" i="2" s="1"/>
  <c r="AF156" i="3"/>
  <c r="AF155" i="3" s="1"/>
  <c r="AF154" i="3" s="1"/>
  <c r="AF131" i="2"/>
  <c r="AF130" i="2" s="1"/>
  <c r="AF129" i="2" s="1"/>
  <c r="AF159" i="3"/>
  <c r="AF158" i="3" s="1"/>
  <c r="AF157" i="3" s="1"/>
  <c r="AF136" i="2"/>
  <c r="AF135" i="2" s="1"/>
  <c r="AF134" i="2" s="1"/>
  <c r="AF133" i="2" s="1"/>
  <c r="AF132" i="2" s="1"/>
  <c r="AF163" i="3"/>
  <c r="AF162" i="3" s="1"/>
  <c r="AF161" i="3" s="1"/>
  <c r="AF160" i="3" s="1"/>
  <c r="AF150" i="2"/>
  <c r="AF149" i="2" s="1"/>
  <c r="AF148" i="2" s="1"/>
  <c r="AF191" i="3"/>
  <c r="AF190" i="3" s="1"/>
  <c r="AF189" i="3" s="1"/>
  <c r="AF153" i="2"/>
  <c r="AF152" i="2" s="1"/>
  <c r="AF151" i="2" s="1"/>
  <c r="AF194" i="3"/>
  <c r="AF193" i="3" s="1"/>
  <c r="AF192" i="3" s="1"/>
  <c r="AG388" i="3"/>
  <c r="AG387" i="3" s="1"/>
  <c r="AG386" i="3" s="1"/>
  <c r="AG365" i="3" s="1"/>
  <c r="AG364" i="3" s="1"/>
  <c r="AG229" i="2"/>
  <c r="AG228" i="2" s="1"/>
  <c r="AG227" i="2" s="1"/>
  <c r="AG212" i="2" s="1"/>
  <c r="AG211" i="2" s="1"/>
  <c r="AG205" i="2" s="1"/>
  <c r="AG291" i="47"/>
  <c r="AG290" i="47" s="1"/>
  <c r="AG467" i="3"/>
  <c r="AG466" i="3" s="1"/>
  <c r="AG283" i="2"/>
  <c r="AG282" i="2" s="1"/>
  <c r="AG281" i="2" s="1"/>
  <c r="AG267" i="2" s="1"/>
  <c r="AG266" i="2" s="1"/>
  <c r="AG265" i="2" s="1"/>
  <c r="AK182" i="3"/>
  <c r="AK452" i="3"/>
  <c r="AK473" i="3"/>
  <c r="AD17" i="47"/>
  <c r="AG17" i="47"/>
  <c r="AE30" i="2"/>
  <c r="AE29" i="2" s="1"/>
  <c r="AE35" i="3"/>
  <c r="AE34" i="3" s="1"/>
  <c r="AF43" i="2"/>
  <c r="AF42" i="2" s="1"/>
  <c r="AF45" i="3"/>
  <c r="AF44" i="3" s="1"/>
  <c r="AF51" i="2"/>
  <c r="AF50" i="2" s="1"/>
  <c r="AF49" i="2" s="1"/>
  <c r="AF53" i="3"/>
  <c r="AF52" i="3" s="1"/>
  <c r="AF51" i="3" s="1"/>
  <c r="AF54" i="2"/>
  <c r="AF53" i="2" s="1"/>
  <c r="AF52" i="2" s="1"/>
  <c r="AF56" i="3"/>
  <c r="AF55" i="3" s="1"/>
  <c r="AF54" i="3" s="1"/>
  <c r="AE57" i="47"/>
  <c r="AE56" i="47" s="1"/>
  <c r="AE464" i="2"/>
  <c r="AE62" i="3"/>
  <c r="AE61" i="3" s="1"/>
  <c r="AE60" i="3" s="1"/>
  <c r="AF74" i="2"/>
  <c r="AF73" i="2" s="1"/>
  <c r="AF72" i="2" s="1"/>
  <c r="AF107" i="3"/>
  <c r="AF106" i="3" s="1"/>
  <c r="AF105" i="3" s="1"/>
  <c r="AF110" i="3"/>
  <c r="AF109" i="3" s="1"/>
  <c r="AF108" i="3" s="1"/>
  <c r="AF85" i="2"/>
  <c r="AF84" i="2" s="1"/>
  <c r="AF83" i="2" s="1"/>
  <c r="AF82" i="2" s="1"/>
  <c r="AF81" i="2" s="1"/>
  <c r="AG95" i="2"/>
  <c r="AG94" i="2" s="1"/>
  <c r="AG123" i="3"/>
  <c r="AG122" i="3" s="1"/>
  <c r="AF109" i="2"/>
  <c r="AF108" i="2" s="1"/>
  <c r="AF138" i="3"/>
  <c r="AF137" i="3" s="1"/>
  <c r="AF112" i="2"/>
  <c r="AF111" i="2" s="1"/>
  <c r="AF110" i="2" s="1"/>
  <c r="AF141" i="3"/>
  <c r="AF140" i="3" s="1"/>
  <c r="AF139" i="3" s="1"/>
  <c r="AG111" i="47"/>
  <c r="AF126" i="47"/>
  <c r="AF125" i="47" s="1"/>
  <c r="AE140" i="47"/>
  <c r="AD150" i="47"/>
  <c r="AF144" i="2"/>
  <c r="AF143" i="2" s="1"/>
  <c r="AF142" i="2" s="1"/>
  <c r="AF188" i="3"/>
  <c r="AF187" i="3" s="1"/>
  <c r="AF186" i="3" s="1"/>
  <c r="AF175" i="2"/>
  <c r="AF174" i="2" s="1"/>
  <c r="AF173" i="2" s="1"/>
  <c r="AF302" i="3"/>
  <c r="AF301" i="3" s="1"/>
  <c r="AF300" i="3" s="1"/>
  <c r="AD369" i="2"/>
  <c r="AD368" i="2" s="1"/>
  <c r="AD367" i="2" s="1"/>
  <c r="AD326" i="3"/>
  <c r="AD325" i="3" s="1"/>
  <c r="AD324" i="3" s="1"/>
  <c r="AD296" i="3" s="1"/>
  <c r="AF396" i="47"/>
  <c r="AD395" i="47"/>
  <c r="AD394" i="47" s="1"/>
  <c r="AE13" i="2"/>
  <c r="AE12" i="2" s="1"/>
  <c r="AE18" i="3"/>
  <c r="AE17" i="3" s="1"/>
  <c r="AE16" i="3" s="1"/>
  <c r="AE15" i="2"/>
  <c r="AE14" i="2" s="1"/>
  <c r="AE20" i="3"/>
  <c r="AE19" i="3" s="1"/>
  <c r="AE20" i="2"/>
  <c r="AE19" i="2" s="1"/>
  <c r="AE25" i="3"/>
  <c r="AE24" i="3" s="1"/>
  <c r="AG23" i="2"/>
  <c r="AG22" i="2" s="1"/>
  <c r="AG21" i="2" s="1"/>
  <c r="AG28" i="3"/>
  <c r="AG27" i="3" s="1"/>
  <c r="AG26" i="3" s="1"/>
  <c r="AF45" i="47"/>
  <c r="AF44" i="47" s="1"/>
  <c r="AF48" i="2"/>
  <c r="AF47" i="2" s="1"/>
  <c r="AF46" i="2" s="1"/>
  <c r="AF50" i="3"/>
  <c r="AF49" i="3" s="1"/>
  <c r="AF48" i="3" s="1"/>
  <c r="AF107" i="2"/>
  <c r="AF106" i="2" s="1"/>
  <c r="AF136" i="3"/>
  <c r="AF135" i="3" s="1"/>
  <c r="AF123" i="47"/>
  <c r="AF122" i="47" s="1"/>
  <c r="AF312" i="47"/>
  <c r="AF311" i="47" s="1"/>
  <c r="AF228" i="3"/>
  <c r="AF227" i="3" s="1"/>
  <c r="AF226" i="3" s="1"/>
  <c r="AK337" i="3"/>
  <c r="AK336" i="3" s="1"/>
  <c r="AE18" i="2"/>
  <c r="AE17" i="2" s="1"/>
  <c r="AE23" i="3"/>
  <c r="AE22" i="3" s="1"/>
  <c r="AF45" i="2"/>
  <c r="AF44" i="2" s="1"/>
  <c r="AF47" i="3"/>
  <c r="AF46" i="3" s="1"/>
  <c r="AG54" i="47"/>
  <c r="AG53" i="47" s="1"/>
  <c r="AG59" i="3"/>
  <c r="AG58" i="3" s="1"/>
  <c r="AG57" i="3" s="1"/>
  <c r="AG60" i="2"/>
  <c r="AG59" i="2" s="1"/>
  <c r="AG58" i="2" s="1"/>
  <c r="AF57" i="2"/>
  <c r="AF56" i="2" s="1"/>
  <c r="AF55" i="2" s="1"/>
  <c r="AF98" i="3"/>
  <c r="AF97" i="3" s="1"/>
  <c r="AF96" i="3" s="1"/>
  <c r="AE63" i="47"/>
  <c r="AD87" i="47"/>
  <c r="AD86" i="47" s="1"/>
  <c r="AD85" i="47" s="1"/>
  <c r="AE92" i="47"/>
  <c r="AE87" i="47" s="1"/>
  <c r="AE86" i="47" s="1"/>
  <c r="AE85" i="47" s="1"/>
  <c r="AE125" i="3"/>
  <c r="AE124" i="3" s="1"/>
  <c r="AE119" i="3" s="1"/>
  <c r="AE118" i="3" s="1"/>
  <c r="AE117" i="3" s="1"/>
  <c r="AE97" i="2"/>
  <c r="AE96" i="2" s="1"/>
  <c r="AE91" i="2" s="1"/>
  <c r="AF105" i="2"/>
  <c r="AF104" i="2" s="1"/>
  <c r="AF134" i="3"/>
  <c r="AF133" i="3" s="1"/>
  <c r="AD100" i="47"/>
  <c r="AD99" i="47" s="1"/>
  <c r="AD94" i="47" s="1"/>
  <c r="AE117" i="2"/>
  <c r="AE116" i="2" s="1"/>
  <c r="AE115" i="2" s="1"/>
  <c r="AE114" i="2" s="1"/>
  <c r="AE113" i="2" s="1"/>
  <c r="AE146" i="3"/>
  <c r="AE145" i="3" s="1"/>
  <c r="AE144" i="3" s="1"/>
  <c r="AE143" i="3" s="1"/>
  <c r="AD118" i="47"/>
  <c r="AF68" i="2"/>
  <c r="AF67" i="2" s="1"/>
  <c r="AF66" i="2" s="1"/>
  <c r="AF167" i="3"/>
  <c r="AF166" i="3" s="1"/>
  <c r="AF165" i="3" s="1"/>
  <c r="AF164" i="3" s="1"/>
  <c r="AF141" i="2"/>
  <c r="AF140" i="2" s="1"/>
  <c r="AF139" i="2" s="1"/>
  <c r="AF138" i="2" s="1"/>
  <c r="AF137" i="2" s="1"/>
  <c r="AF185" i="3"/>
  <c r="AF184" i="3" s="1"/>
  <c r="AF183" i="3" s="1"/>
  <c r="AG150" i="47"/>
  <c r="AE269" i="47"/>
  <c r="AF270" i="2"/>
  <c r="AF269" i="2" s="1"/>
  <c r="AF454" i="3"/>
  <c r="AF453" i="3" s="1"/>
  <c r="AF272" i="2"/>
  <c r="AF271" i="2" s="1"/>
  <c r="AF456" i="3"/>
  <c r="AF455" i="3" s="1"/>
  <c r="AE253" i="3"/>
  <c r="AE252" i="3" s="1"/>
  <c r="AE251" i="3" s="1"/>
  <c r="AE339" i="2"/>
  <c r="AE338" i="2" s="1"/>
  <c r="AE337" i="2" s="1"/>
  <c r="AF265" i="3"/>
  <c r="AF264" i="3" s="1"/>
  <c r="AF263" i="3" s="1"/>
  <c r="AF349" i="47"/>
  <c r="AF348" i="47" s="1"/>
  <c r="AD173" i="47"/>
  <c r="AD187" i="47"/>
  <c r="AD186" i="47" s="1"/>
  <c r="AE186" i="2"/>
  <c r="AE185" i="2" s="1"/>
  <c r="AE184" i="2" s="1"/>
  <c r="AE183" i="2" s="1"/>
  <c r="AE182" i="2" s="1"/>
  <c r="AE311" i="3"/>
  <c r="AE310" i="3" s="1"/>
  <c r="AE309" i="3" s="1"/>
  <c r="AF380" i="3"/>
  <c r="AF379" i="3" s="1"/>
  <c r="AF221" i="2"/>
  <c r="AF220" i="2" s="1"/>
  <c r="AD220" i="47"/>
  <c r="AE228" i="47"/>
  <c r="AF257" i="47"/>
  <c r="AF269" i="47"/>
  <c r="AF275" i="2"/>
  <c r="AF274" i="2" s="1"/>
  <c r="AF459" i="3"/>
  <c r="AF458" i="3" s="1"/>
  <c r="AE290" i="47"/>
  <c r="AF348" i="2"/>
  <c r="AF347" i="2" s="1"/>
  <c r="AF346" i="2" s="1"/>
  <c r="AF225" i="3"/>
  <c r="AF224" i="3" s="1"/>
  <c r="AF223" i="3" s="1"/>
  <c r="AF351" i="2"/>
  <c r="AF350" i="2" s="1"/>
  <c r="AF349" i="2" s="1"/>
  <c r="AF256" i="3"/>
  <c r="AF255" i="3" s="1"/>
  <c r="AF254" i="3" s="1"/>
  <c r="AF259" i="3"/>
  <c r="AF258" i="3" s="1"/>
  <c r="AF257" i="3" s="1"/>
  <c r="AE396" i="2"/>
  <c r="AE395" i="2" s="1"/>
  <c r="AE394" i="2" s="1"/>
  <c r="AE393" i="2" s="1"/>
  <c r="AE392" i="2" s="1"/>
  <c r="AE283" i="3"/>
  <c r="AE282" i="3" s="1"/>
  <c r="AE281" i="3" s="1"/>
  <c r="AF327" i="2"/>
  <c r="AF326" i="2" s="1"/>
  <c r="AF325" i="2" s="1"/>
  <c r="AF350" i="3"/>
  <c r="AF349" i="3" s="1"/>
  <c r="AF348" i="3" s="1"/>
  <c r="AE391" i="2"/>
  <c r="AE390" i="2" s="1"/>
  <c r="AE360" i="3"/>
  <c r="AE359" i="3" s="1"/>
  <c r="AE358" i="3" s="1"/>
  <c r="AE345" i="2"/>
  <c r="AE344" i="2" s="1"/>
  <c r="AE343" i="2" s="1"/>
  <c r="AE428" i="3"/>
  <c r="AE427" i="3" s="1"/>
  <c r="AE426" i="3" s="1"/>
  <c r="AE441" i="47"/>
  <c r="AE440" i="47" s="1"/>
  <c r="AF498" i="47"/>
  <c r="AF497" i="47" s="1"/>
  <c r="AF496" i="47" s="1"/>
  <c r="AF181" i="2"/>
  <c r="AF180" i="2" s="1"/>
  <c r="AF179" i="2" s="1"/>
  <c r="AF308" i="3"/>
  <c r="AF307" i="3" s="1"/>
  <c r="AF306" i="3" s="1"/>
  <c r="AE220" i="47"/>
  <c r="AF223" i="2"/>
  <c r="AF222" i="2" s="1"/>
  <c r="AF382" i="3"/>
  <c r="AF381" i="3" s="1"/>
  <c r="AF226" i="2"/>
  <c r="AF225" i="2" s="1"/>
  <c r="AF224" i="2" s="1"/>
  <c r="AF385" i="3"/>
  <c r="AF384" i="3" s="1"/>
  <c r="AF383" i="3" s="1"/>
  <c r="AF248" i="2"/>
  <c r="AF247" i="2" s="1"/>
  <c r="AF246" i="2" s="1"/>
  <c r="AF245" i="2" s="1"/>
  <c r="AF244" i="2" s="1"/>
  <c r="AF405" i="3"/>
  <c r="AF404" i="3" s="1"/>
  <c r="AF403" i="3" s="1"/>
  <c r="AF264" i="2"/>
  <c r="AF263" i="2" s="1"/>
  <c r="AF262" i="2" s="1"/>
  <c r="AF261" i="2" s="1"/>
  <c r="AF409" i="3"/>
  <c r="AF408" i="3" s="1"/>
  <c r="AF407" i="3" s="1"/>
  <c r="AF406" i="3" s="1"/>
  <c r="AF296" i="2"/>
  <c r="AF295" i="2" s="1"/>
  <c r="AF294" i="2" s="1"/>
  <c r="AF293" i="2" s="1"/>
  <c r="AF292" i="2" s="1"/>
  <c r="AF291" i="2" s="1"/>
  <c r="AF414" i="3"/>
  <c r="AF413" i="3" s="1"/>
  <c r="AF412" i="3" s="1"/>
  <c r="AF411" i="3" s="1"/>
  <c r="AG257" i="47"/>
  <c r="AG252" i="47" s="1"/>
  <c r="AG277" i="47"/>
  <c r="AG276" i="47" s="1"/>
  <c r="AG268" i="47" s="1"/>
  <c r="AD282" i="47"/>
  <c r="AF277" i="2"/>
  <c r="AF276" i="2" s="1"/>
  <c r="AF461" i="3"/>
  <c r="AF460" i="3" s="1"/>
  <c r="AF280" i="2"/>
  <c r="AF279" i="2" s="1"/>
  <c r="AF278" i="2" s="1"/>
  <c r="AF464" i="3"/>
  <c r="AF463" i="3" s="1"/>
  <c r="AF462" i="3" s="1"/>
  <c r="AF290" i="47"/>
  <c r="AF306" i="47"/>
  <c r="AF305" i="47" s="1"/>
  <c r="AG301" i="47"/>
  <c r="AG329" i="47"/>
  <c r="AF366" i="2"/>
  <c r="AF365" i="2" s="1"/>
  <c r="AF364" i="2" s="1"/>
  <c r="AF268" i="3"/>
  <c r="AF267" i="3" s="1"/>
  <c r="AF266" i="3" s="1"/>
  <c r="AF332" i="2"/>
  <c r="AF331" i="2" s="1"/>
  <c r="AF355" i="3"/>
  <c r="AF354" i="3" s="1"/>
  <c r="AG410" i="3"/>
  <c r="AF173" i="47"/>
  <c r="AF178" i="2"/>
  <c r="AF177" i="2" s="1"/>
  <c r="AF176" i="2" s="1"/>
  <c r="AF305" i="3"/>
  <c r="AF304" i="3" s="1"/>
  <c r="AF303" i="3" s="1"/>
  <c r="AE210" i="2"/>
  <c r="AE209" i="2" s="1"/>
  <c r="AE208" i="2" s="1"/>
  <c r="AE207" i="2" s="1"/>
  <c r="AE206" i="2" s="1"/>
  <c r="AE371" i="3"/>
  <c r="AE370" i="3" s="1"/>
  <c r="AE369" i="3" s="1"/>
  <c r="AE365" i="3" s="1"/>
  <c r="AE364" i="3" s="1"/>
  <c r="AF221" i="47"/>
  <c r="AG220" i="47"/>
  <c r="AF467" i="2"/>
  <c r="AF466" i="2" s="1"/>
  <c r="AF465" i="2" s="1"/>
  <c r="AF445" i="3"/>
  <c r="AF444" i="3" s="1"/>
  <c r="AF443" i="3" s="1"/>
  <c r="AF439" i="3" s="1"/>
  <c r="AD269" i="47"/>
  <c r="AE282" i="47"/>
  <c r="AE276" i="47" s="1"/>
  <c r="AE342" i="2"/>
  <c r="AE341" i="2" s="1"/>
  <c r="AE340" i="2" s="1"/>
  <c r="AE222" i="3"/>
  <c r="AE221" i="3" s="1"/>
  <c r="AE220" i="3" s="1"/>
  <c r="AE219" i="3" s="1"/>
  <c r="AF439" i="47"/>
  <c r="AG413" i="47"/>
  <c r="AG421" i="47"/>
  <c r="AF334" i="2"/>
  <c r="AF333" i="2" s="1"/>
  <c r="AF357" i="3"/>
  <c r="AF356" i="3" s="1"/>
  <c r="AE363" i="3"/>
  <c r="AE362" i="3" s="1"/>
  <c r="AE361" i="3" s="1"/>
  <c r="AE471" i="2"/>
  <c r="AE470" i="2" s="1"/>
  <c r="AE469" i="2" s="1"/>
  <c r="AE468" i="2" s="1"/>
  <c r="AE430" i="2"/>
  <c r="AE429" i="2" s="1"/>
  <c r="AE428" i="2" s="1"/>
  <c r="AE431" i="3"/>
  <c r="AE430" i="3" s="1"/>
  <c r="AE429" i="3" s="1"/>
  <c r="AE78" i="3"/>
  <c r="AE77" i="3" s="1"/>
  <c r="AE76" i="3" s="1"/>
  <c r="AE67" i="3" s="1"/>
  <c r="AE475" i="2"/>
  <c r="AE474" i="2" s="1"/>
  <c r="AE473" i="2" s="1"/>
  <c r="AE472" i="2" s="1"/>
  <c r="AF481" i="3"/>
  <c r="AF480" i="3" s="1"/>
  <c r="AF479" i="3" s="1"/>
  <c r="AF478" i="3" s="1"/>
  <c r="AF473" i="3" s="1"/>
  <c r="AF459" i="2"/>
  <c r="AF458" i="2" s="1"/>
  <c r="AF457" i="2" s="1"/>
  <c r="AF453" i="2" s="1"/>
  <c r="AF452" i="2" s="1"/>
  <c r="AG491" i="47"/>
  <c r="AG490" i="47" s="1"/>
  <c r="AG489" i="47" s="1"/>
  <c r="AG488" i="47" s="1"/>
  <c r="AF494" i="47"/>
  <c r="AF486" i="2"/>
  <c r="AF485" i="2" s="1"/>
  <c r="AF14" i="3"/>
  <c r="AF13" i="3" s="1"/>
  <c r="AF490" i="2"/>
  <c r="AF489" i="2" s="1"/>
  <c r="AF488" i="2" s="1"/>
  <c r="AF81" i="3"/>
  <c r="AF80" i="3" s="1"/>
  <c r="AF79" i="3" s="1"/>
  <c r="AD441" i="2"/>
  <c r="AF354" i="2"/>
  <c r="AF353" i="2" s="1"/>
  <c r="AF352" i="2" s="1"/>
  <c r="AF314" i="3"/>
  <c r="AF313" i="3" s="1"/>
  <c r="AF312" i="3" s="1"/>
  <c r="AF386" i="47"/>
  <c r="AF385" i="47" s="1"/>
  <c r="AF317" i="3"/>
  <c r="AF316" i="3" s="1"/>
  <c r="AF315" i="3" s="1"/>
  <c r="AE389" i="2"/>
  <c r="AE388" i="2" s="1"/>
  <c r="AE335" i="3"/>
  <c r="AE334" i="3" s="1"/>
  <c r="AE333" i="3" s="1"/>
  <c r="AF423" i="2"/>
  <c r="AF422" i="2" s="1"/>
  <c r="AF339" i="3"/>
  <c r="AF338" i="3" s="1"/>
  <c r="AD407" i="47"/>
  <c r="AD406" i="47" s="1"/>
  <c r="AG439" i="47"/>
  <c r="AG434" i="47" s="1"/>
  <c r="AE436" i="2"/>
  <c r="AE434" i="3"/>
  <c r="AE433" i="2"/>
  <c r="AE432" i="2" s="1"/>
  <c r="AE431" i="2" s="1"/>
  <c r="AE442" i="3"/>
  <c r="AE441" i="3" s="1"/>
  <c r="AE440" i="3" s="1"/>
  <c r="AE439" i="3" s="1"/>
  <c r="AF461" i="47"/>
  <c r="AF446" i="2"/>
  <c r="AF445" i="2" s="1"/>
  <c r="AF70" i="3"/>
  <c r="AF69" i="3" s="1"/>
  <c r="AF448" i="2"/>
  <c r="AF447" i="2" s="1"/>
  <c r="AF72" i="3"/>
  <c r="AF71" i="3" s="1"/>
  <c r="AG75" i="3"/>
  <c r="AG74" i="3" s="1"/>
  <c r="AG73" i="3" s="1"/>
  <c r="AG67" i="3" s="1"/>
  <c r="AG451" i="2"/>
  <c r="AG450" i="2" s="1"/>
  <c r="AG449" i="2" s="1"/>
  <c r="AG443" i="2" s="1"/>
  <c r="AG442" i="2" s="1"/>
  <c r="AG441" i="2" s="1"/>
  <c r="AE498" i="47"/>
  <c r="AE497" i="47" s="1"/>
  <c r="AE496" i="47" s="1"/>
  <c r="AD498" i="47"/>
  <c r="AD497" i="47" s="1"/>
  <c r="AD496" i="47" s="1"/>
  <c r="AD342" i="3"/>
  <c r="AG381" i="47"/>
  <c r="AF320" i="3"/>
  <c r="AF319" i="3" s="1"/>
  <c r="AF318" i="3" s="1"/>
  <c r="AF323" i="3"/>
  <c r="AF322" i="3" s="1"/>
  <c r="AF321" i="3" s="1"/>
  <c r="AF408" i="47"/>
  <c r="AF425" i="2"/>
  <c r="AF424" i="2" s="1"/>
  <c r="AF341" i="3"/>
  <c r="AF340" i="3" s="1"/>
  <c r="AF413" i="47"/>
  <c r="AE324" i="2"/>
  <c r="AE323" i="2" s="1"/>
  <c r="AE347" i="3"/>
  <c r="AE346" i="3" s="1"/>
  <c r="AD421" i="47"/>
  <c r="AE421" i="47"/>
  <c r="AE437" i="2"/>
  <c r="AE435" i="3"/>
  <c r="AE440" i="2"/>
  <c r="AE439" i="2" s="1"/>
  <c r="AE438" i="2" s="1"/>
  <c r="AE438" i="3"/>
  <c r="AE437" i="3" s="1"/>
  <c r="AE436" i="3" s="1"/>
  <c r="AF473" i="47"/>
  <c r="AF472" i="47" s="1"/>
  <c r="AF471" i="47" s="1"/>
  <c r="AF480" i="2"/>
  <c r="AF479" i="2" s="1"/>
  <c r="AF478" i="2" s="1"/>
  <c r="AF472" i="2" s="1"/>
  <c r="AF91" i="3"/>
  <c r="AF90" i="3" s="1"/>
  <c r="AF89" i="3" s="1"/>
  <c r="AF88" i="3" s="1"/>
  <c r="AE456" i="2"/>
  <c r="AE455" i="2" s="1"/>
  <c r="AE454" i="2" s="1"/>
  <c r="AE453" i="2" s="1"/>
  <c r="AE452" i="2" s="1"/>
  <c r="AE441" i="2" s="1"/>
  <c r="AE477" i="3"/>
  <c r="AE476" i="3" s="1"/>
  <c r="AE475" i="3" s="1"/>
  <c r="AE474" i="3" s="1"/>
  <c r="AE473" i="3" s="1"/>
  <c r="AF492" i="47"/>
  <c r="AF12" i="3"/>
  <c r="AF11" i="3" s="1"/>
  <c r="AF484" i="2"/>
  <c r="AF483" i="2" s="1"/>
  <c r="AF482" i="2" s="1"/>
  <c r="AF481" i="2" s="1"/>
  <c r="AF84" i="3"/>
  <c r="AF83" i="3" s="1"/>
  <c r="AF82" i="3" s="1"/>
  <c r="AF493" i="2"/>
  <c r="AF492" i="2" s="1"/>
  <c r="AF491" i="2" s="1"/>
  <c r="AD93" i="2"/>
  <c r="AD92" i="2" s="1"/>
  <c r="AD91" i="2" s="1"/>
  <c r="AD90" i="2" s="1"/>
  <c r="AD89" i="2" s="1"/>
  <c r="AD121" i="3"/>
  <c r="AD120" i="3" s="1"/>
  <c r="AD119" i="3" s="1"/>
  <c r="AD118" i="3" s="1"/>
  <c r="AD117" i="3" s="1"/>
  <c r="AD10" i="2"/>
  <c r="AD9" i="2" s="1"/>
  <c r="AE212" i="2"/>
  <c r="AE211" i="2" s="1"/>
  <c r="AD267" i="2"/>
  <c r="AD266" i="2" s="1"/>
  <c r="AD265" i="2" s="1"/>
  <c r="AD171" i="3"/>
  <c r="AK114" i="3"/>
  <c r="AK92" i="3" s="1"/>
  <c r="AK343" i="3"/>
  <c r="AK351" i="3"/>
  <c r="AK143" i="3"/>
  <c r="AK68" i="3"/>
  <c r="AK132" i="3"/>
  <c r="AK131" i="3" s="1"/>
  <c r="AK126" i="3" s="1"/>
  <c r="AK378" i="3"/>
  <c r="AK457" i="3"/>
  <c r="AK172" i="3"/>
  <c r="AK205" i="3"/>
  <c r="AK296" i="3"/>
  <c r="AK419" i="3"/>
  <c r="AK439" i="3"/>
  <c r="AK219" i="3"/>
  <c r="AK244" i="3"/>
  <c r="AD15" i="3"/>
  <c r="AD8" i="3" s="1"/>
  <c r="AD365" i="3"/>
  <c r="AD364" i="3" s="1"/>
  <c r="AE451" i="3"/>
  <c r="AE446" i="3" s="1"/>
  <c r="AK164" i="3"/>
  <c r="AE304" i="2"/>
  <c r="AE303" i="2" s="1"/>
  <c r="AE302" i="2" s="1"/>
  <c r="AE298" i="2" s="1"/>
  <c r="AE297" i="2" s="1"/>
  <c r="AE291" i="2" s="1"/>
  <c r="AE422" i="3"/>
  <c r="AE421" i="3" s="1"/>
  <c r="AE420" i="3" s="1"/>
  <c r="AE267" i="2"/>
  <c r="AE266" i="2" s="1"/>
  <c r="AE265" i="2" s="1"/>
  <c r="AG317" i="2"/>
  <c r="AE171" i="3"/>
  <c r="AG171" i="3"/>
  <c r="AG218" i="3"/>
  <c r="AK39" i="3"/>
  <c r="AD439" i="47"/>
  <c r="AD434" i="47" s="1"/>
  <c r="AE381" i="47"/>
  <c r="AE139" i="47"/>
  <c r="AD12" i="47"/>
  <c r="AE12" i="47"/>
  <c r="AD111" i="47"/>
  <c r="AD110" i="47" s="1"/>
  <c r="AD140" i="47"/>
  <c r="AF145" i="47"/>
  <c r="AF144" i="47" s="1"/>
  <c r="AE259" i="47"/>
  <c r="AE258" i="47" s="1"/>
  <c r="AE257" i="47" s="1"/>
  <c r="AE252" i="47" s="1"/>
  <c r="AD257" i="47"/>
  <c r="AD252" i="47" s="1"/>
  <c r="AD413" i="47"/>
  <c r="AG139" i="47"/>
  <c r="AF87" i="47"/>
  <c r="AF86" i="47" s="1"/>
  <c r="AF85" i="47" s="1"/>
  <c r="AF118" i="47"/>
  <c r="AG187" i="47"/>
  <c r="AG186" i="47" s="1"/>
  <c r="AD35" i="47"/>
  <c r="AF38" i="47"/>
  <c r="AG63" i="47"/>
  <c r="AF71" i="47"/>
  <c r="AF70" i="47" s="1"/>
  <c r="AF134" i="47"/>
  <c r="AF133" i="47" s="1"/>
  <c r="AF132" i="47" s="1"/>
  <c r="AE28" i="47"/>
  <c r="AE27" i="47" s="1"/>
  <c r="AF103" i="47"/>
  <c r="AE120" i="47"/>
  <c r="AE119" i="47" s="1"/>
  <c r="AE118" i="47" s="1"/>
  <c r="AE110" i="47" s="1"/>
  <c r="AF152" i="47"/>
  <c r="AF151" i="47" s="1"/>
  <c r="AF266" i="47"/>
  <c r="AF265" i="47" s="1"/>
  <c r="AF264" i="47" s="1"/>
  <c r="AF252" i="47" s="1"/>
  <c r="AE18" i="47"/>
  <c r="AE17" i="47" s="1"/>
  <c r="AF42" i="47"/>
  <c r="AD63" i="47"/>
  <c r="AG110" i="47"/>
  <c r="AF347" i="47"/>
  <c r="AF262" i="3" s="1"/>
  <c r="AF261" i="3" s="1"/>
  <c r="AF260" i="3" s="1"/>
  <c r="AD346" i="47"/>
  <c r="AD345" i="47" s="1"/>
  <c r="AD329" i="47" s="1"/>
  <c r="AG23" i="47"/>
  <c r="AG22" i="47" s="1"/>
  <c r="AG11" i="47" s="1"/>
  <c r="AF51" i="47"/>
  <c r="AF50" i="47" s="1"/>
  <c r="AF68" i="47"/>
  <c r="AF67" i="47" s="1"/>
  <c r="AF80" i="47"/>
  <c r="AF79" i="47" s="1"/>
  <c r="AF101" i="47"/>
  <c r="AF130" i="47"/>
  <c r="AF129" i="47" s="1"/>
  <c r="AF128" i="47" s="1"/>
  <c r="AF148" i="47"/>
  <c r="AF147" i="47" s="1"/>
  <c r="AF161" i="47"/>
  <c r="AF160" i="47" s="1"/>
  <c r="AF198" i="47"/>
  <c r="AF197" i="47" s="1"/>
  <c r="AF187" i="47" s="1"/>
  <c r="AF186" i="47" s="1"/>
  <c r="AD207" i="47"/>
  <c r="AD206" i="47" s="1"/>
  <c r="AD301" i="47"/>
  <c r="AD276" i="47"/>
  <c r="AF280" i="47"/>
  <c r="AF309" i="47"/>
  <c r="AF308" i="47" s="1"/>
  <c r="AF219" i="47"/>
  <c r="AF223" i="47"/>
  <c r="AF246" i="47"/>
  <c r="AF245" i="47" s="1"/>
  <c r="AD401" i="47"/>
  <c r="AD400" i="47" s="1"/>
  <c r="AF410" i="47"/>
  <c r="AF407" i="47" s="1"/>
  <c r="AF406" i="47" s="1"/>
  <c r="AF215" i="47"/>
  <c r="AF214" i="47" s="1"/>
  <c r="AG229" i="47"/>
  <c r="AF278" i="47"/>
  <c r="AF277" i="47" s="1"/>
  <c r="AF288" i="47"/>
  <c r="AF287" i="47" s="1"/>
  <c r="AF318" i="47"/>
  <c r="AF317" i="47" s="1"/>
  <c r="AF352" i="47"/>
  <c r="AF351" i="47" s="1"/>
  <c r="AE329" i="47"/>
  <c r="AE429" i="47"/>
  <c r="AE428" i="47" s="1"/>
  <c r="AG231" i="47"/>
  <c r="AF434" i="47"/>
  <c r="AE321" i="47"/>
  <c r="AE320" i="47" s="1"/>
  <c r="AE301" i="47" s="1"/>
  <c r="AF395" i="47"/>
  <c r="AF394" i="47" s="1"/>
  <c r="AE407" i="47"/>
  <c r="AE406" i="47" s="1"/>
  <c r="AD459" i="47"/>
  <c r="AD458" i="47" s="1"/>
  <c r="AD457" i="47" s="1"/>
  <c r="AF343" i="47"/>
  <c r="AF342" i="47" s="1"/>
  <c r="AF389" i="47"/>
  <c r="AF388" i="47" s="1"/>
  <c r="AE415" i="47"/>
  <c r="AF383" i="47"/>
  <c r="AF382" i="47" s="1"/>
  <c r="AF419" i="47"/>
  <c r="AF418" i="47" s="1"/>
  <c r="AF426" i="47"/>
  <c r="AE447" i="47"/>
  <c r="AE446" i="47" s="1"/>
  <c r="AF423" i="47"/>
  <c r="AE444" i="47"/>
  <c r="AE443" i="47" s="1"/>
  <c r="AE455" i="47"/>
  <c r="AE454" i="47" s="1"/>
  <c r="AE453" i="47" s="1"/>
  <c r="AF463" i="47"/>
  <c r="AF460" i="47" s="1"/>
  <c r="AF459" i="47" s="1"/>
  <c r="AF458" i="47" s="1"/>
  <c r="AF457" i="47" s="1"/>
  <c r="AE482" i="47"/>
  <c r="AE481" i="47" s="1"/>
  <c r="AE480" i="47" s="1"/>
  <c r="AE479" i="47" s="1"/>
  <c r="AG506" i="47"/>
  <c r="AE469" i="47"/>
  <c r="AE468" i="47" s="1"/>
  <c r="AE459" i="47" s="1"/>
  <c r="AE458" i="47" s="1"/>
  <c r="H166" i="15"/>
  <c r="H165" i="15"/>
  <c r="H159" i="15"/>
  <c r="H157" i="15"/>
  <c r="H155" i="15"/>
  <c r="H152" i="15"/>
  <c r="H150" i="15"/>
  <c r="H148" i="15"/>
  <c r="H146" i="15"/>
  <c r="H137" i="15"/>
  <c r="H136" i="15" s="1"/>
  <c r="H124" i="15"/>
  <c r="H123" i="15" s="1"/>
  <c r="H121" i="15"/>
  <c r="H119" i="15"/>
  <c r="H117" i="15"/>
  <c r="H115" i="15"/>
  <c r="H113" i="15"/>
  <c r="H111" i="15"/>
  <c r="H109" i="15"/>
  <c r="H107" i="15"/>
  <c r="H104" i="15"/>
  <c r="H103" i="15" s="1"/>
  <c r="H100" i="15"/>
  <c r="H98" i="15"/>
  <c r="H93" i="15"/>
  <c r="H92" i="15" s="1"/>
  <c r="H90" i="15"/>
  <c r="H88" i="15"/>
  <c r="H86" i="15"/>
  <c r="H84" i="15"/>
  <c r="H82" i="15"/>
  <c r="H80" i="15"/>
  <c r="H78" i="15"/>
  <c r="H75" i="15"/>
  <c r="H73" i="15"/>
  <c r="H71" i="15"/>
  <c r="H69" i="15"/>
  <c r="H64" i="15"/>
  <c r="H63" i="15" s="1"/>
  <c r="H62" i="15" s="1"/>
  <c r="H60" i="15"/>
  <c r="H58" i="15"/>
  <c r="H57" i="15"/>
  <c r="H56" i="15" s="1"/>
  <c r="H54" i="15"/>
  <c r="H51" i="15"/>
  <c r="H50" i="15" s="1"/>
  <c r="H48" i="15"/>
  <c r="H47" i="15" s="1"/>
  <c r="I45" i="15"/>
  <c r="I44" i="15" s="1"/>
  <c r="H45" i="15"/>
  <c r="H44" i="15" s="1"/>
  <c r="H42" i="15"/>
  <c r="H39" i="15"/>
  <c r="H38" i="15"/>
  <c r="H35" i="15"/>
  <c r="H34" i="15" s="1"/>
  <c r="H32" i="15"/>
  <c r="H30" i="15"/>
  <c r="H27" i="15"/>
  <c r="H26" i="15" s="1"/>
  <c r="H24" i="15"/>
  <c r="H22" i="15"/>
  <c r="H20" i="15"/>
  <c r="H18" i="15"/>
  <c r="H11" i="15"/>
  <c r="H10" i="15" s="1"/>
  <c r="AE205" i="2" l="1"/>
  <c r="AF444" i="2"/>
  <c r="AF443" i="2" s="1"/>
  <c r="AF442" i="2" s="1"/>
  <c r="AF441" i="2" s="1"/>
  <c r="AD218" i="3"/>
  <c r="AF457" i="3"/>
  <c r="AE11" i="47"/>
  <c r="AE10" i="47" s="1"/>
  <c r="AF10" i="3"/>
  <c r="AF9" i="3" s="1"/>
  <c r="AF182" i="3"/>
  <c r="AF150" i="3"/>
  <c r="AF100" i="47"/>
  <c r="AF99" i="47" s="1"/>
  <c r="AF94" i="47" s="1"/>
  <c r="AF68" i="3"/>
  <c r="AF67" i="3" s="1"/>
  <c r="AF487" i="2"/>
  <c r="AE268" i="47"/>
  <c r="AG10" i="2"/>
  <c r="AG9" i="2" s="1"/>
  <c r="AE457" i="47"/>
  <c r="AE433" i="3"/>
  <c r="AE432" i="3" s="1"/>
  <c r="AE419" i="3" s="1"/>
  <c r="AE410" i="3" s="1"/>
  <c r="AF360" i="2"/>
  <c r="AF359" i="2" s="1"/>
  <c r="AF358" i="2" s="1"/>
  <c r="AD381" i="47"/>
  <c r="AG412" i="47"/>
  <c r="AK410" i="3"/>
  <c r="AF410" i="3"/>
  <c r="AF219" i="2"/>
  <c r="AF172" i="3"/>
  <c r="AF132" i="3"/>
  <c r="AF131" i="3" s="1"/>
  <c r="AF126" i="3" s="1"/>
  <c r="AF142" i="3"/>
  <c r="AD139" i="47"/>
  <c r="AE21" i="3"/>
  <c r="AG15" i="3"/>
  <c r="AG8" i="3" s="1"/>
  <c r="AF62" i="2"/>
  <c r="AF61" i="2" s="1"/>
  <c r="H17" i="15"/>
  <c r="H16" i="15" s="1"/>
  <c r="H68" i="15"/>
  <c r="H67" i="15" s="1"/>
  <c r="H37" i="15"/>
  <c r="H135" i="15"/>
  <c r="H154" i="15"/>
  <c r="AF330" i="2"/>
  <c r="AF329" i="2" s="1"/>
  <c r="AF328" i="2" s="1"/>
  <c r="AF319" i="2" s="1"/>
  <c r="AF318" i="2" s="1"/>
  <c r="AF353" i="3"/>
  <c r="AF352" i="3" s="1"/>
  <c r="AF351" i="3" s="1"/>
  <c r="AF342" i="3" s="1"/>
  <c r="AE322" i="2"/>
  <c r="AE321" i="2" s="1"/>
  <c r="AE320" i="2" s="1"/>
  <c r="AE319" i="2" s="1"/>
  <c r="AE318" i="2" s="1"/>
  <c r="AE345" i="3"/>
  <c r="AE344" i="3" s="1"/>
  <c r="AE343" i="3" s="1"/>
  <c r="AE342" i="3" s="1"/>
  <c r="AF218" i="2"/>
  <c r="AF217" i="2" s="1"/>
  <c r="AF216" i="2" s="1"/>
  <c r="AF212" i="2" s="1"/>
  <c r="AF211" i="2" s="1"/>
  <c r="AF205" i="2" s="1"/>
  <c r="AF377" i="3"/>
  <c r="AF376" i="3" s="1"/>
  <c r="AF375" i="3" s="1"/>
  <c r="AF491" i="47"/>
  <c r="AF490" i="47" s="1"/>
  <c r="AF489" i="47" s="1"/>
  <c r="AF488" i="47" s="1"/>
  <c r="AF337" i="3"/>
  <c r="AF336" i="3" s="1"/>
  <c r="AE387" i="2"/>
  <c r="AE386" i="2" s="1"/>
  <c r="AE385" i="2" s="1"/>
  <c r="AF378" i="3"/>
  <c r="AF103" i="2"/>
  <c r="AF102" i="2" s="1"/>
  <c r="AF101" i="2" s="1"/>
  <c r="AE16" i="2"/>
  <c r="AF369" i="2"/>
  <c r="AF368" i="2" s="1"/>
  <c r="AF367" i="2" s="1"/>
  <c r="AF326" i="3"/>
  <c r="AF325" i="3" s="1"/>
  <c r="AF324" i="3" s="1"/>
  <c r="AF296" i="3" s="1"/>
  <c r="AF172" i="2"/>
  <c r="AF171" i="2" s="1"/>
  <c r="AE31" i="3"/>
  <c r="AD336" i="2"/>
  <c r="AD335" i="2" s="1"/>
  <c r="AD317" i="2" s="1"/>
  <c r="AG465" i="3"/>
  <c r="AG451" i="3" s="1"/>
  <c r="AG446" i="3" s="1"/>
  <c r="AE142" i="3"/>
  <c r="AG10" i="47"/>
  <c r="AE435" i="2"/>
  <c r="AE434" i="2" s="1"/>
  <c r="AE427" i="2" s="1"/>
  <c r="AE426" i="2" s="1"/>
  <c r="AF421" i="2"/>
  <c r="AF420" i="2" s="1"/>
  <c r="AF419" i="2" s="1"/>
  <c r="AG300" i="47"/>
  <c r="AG299" i="47" s="1"/>
  <c r="AF259" i="2"/>
  <c r="AF260" i="2"/>
  <c r="AE207" i="47"/>
  <c r="AE206" i="47" s="1"/>
  <c r="AE336" i="2"/>
  <c r="AE335" i="2" s="1"/>
  <c r="AF452" i="3"/>
  <c r="AF451" i="3" s="1"/>
  <c r="AF446" i="3" s="1"/>
  <c r="AE11" i="2"/>
  <c r="AE90" i="2"/>
  <c r="AE89" i="2" s="1"/>
  <c r="AE26" i="2"/>
  <c r="AF363" i="2"/>
  <c r="AF362" i="2" s="1"/>
  <c r="AF361" i="2" s="1"/>
  <c r="AF231" i="3"/>
  <c r="AF230" i="3" s="1"/>
  <c r="AF229" i="3" s="1"/>
  <c r="AF219" i="3" s="1"/>
  <c r="AF315" i="47"/>
  <c r="AF314" i="47" s="1"/>
  <c r="AG119" i="3"/>
  <c r="AG118" i="3" s="1"/>
  <c r="AG117" i="3" s="1"/>
  <c r="AF301" i="47"/>
  <c r="AF37" i="2"/>
  <c r="AF10" i="2" s="1"/>
  <c r="AF9" i="2" s="1"/>
  <c r="H97" i="15"/>
  <c r="AE439" i="47"/>
  <c r="AE434" i="47" s="1"/>
  <c r="AF220" i="47"/>
  <c r="AD268" i="47"/>
  <c r="AD11" i="47"/>
  <c r="AD10" i="47" s="1"/>
  <c r="AD412" i="47"/>
  <c r="AF244" i="3"/>
  <c r="AF273" i="2"/>
  <c r="AE296" i="3"/>
  <c r="AE244" i="3"/>
  <c r="AF268" i="2"/>
  <c r="AF171" i="3"/>
  <c r="AF92" i="3"/>
  <c r="AG91" i="2"/>
  <c r="AG90" i="2" s="1"/>
  <c r="AG89" i="2" s="1"/>
  <c r="AF39" i="3"/>
  <c r="AF15" i="3" s="1"/>
  <c r="AK171" i="3"/>
  <c r="AE9" i="47"/>
  <c r="AF140" i="47"/>
  <c r="AG498" i="47"/>
  <c r="AG497" i="47" s="1"/>
  <c r="AG496" i="47" s="1"/>
  <c r="AG505" i="47"/>
  <c r="AF276" i="47"/>
  <c r="AF268" i="47" s="1"/>
  <c r="AF381" i="47"/>
  <c r="AG228" i="47"/>
  <c r="AG207" i="47" s="1"/>
  <c r="AG206" i="47" s="1"/>
  <c r="AF35" i="47"/>
  <c r="AF63" i="47"/>
  <c r="AE414" i="47"/>
  <c r="AE413" i="47" s="1"/>
  <c r="AF218" i="47"/>
  <c r="AF217" i="47" s="1"/>
  <c r="AF207" i="47" s="1"/>
  <c r="AF206" i="47" s="1"/>
  <c r="AF150" i="47"/>
  <c r="AF422" i="47"/>
  <c r="AF421" i="47" s="1"/>
  <c r="AF412" i="47" s="1"/>
  <c r="AD300" i="47"/>
  <c r="AD299" i="47" s="1"/>
  <c r="AF346" i="47"/>
  <c r="AF345" i="47" s="1"/>
  <c r="AF329" i="47" s="1"/>
  <c r="AF110" i="47"/>
  <c r="AD482" i="3"/>
  <c r="H9" i="15"/>
  <c r="H102" i="15"/>
  <c r="AG482" i="3" l="1"/>
  <c r="AE218" i="3"/>
  <c r="AE482" i="3" s="1"/>
  <c r="AF336" i="2"/>
  <c r="AF335" i="2" s="1"/>
  <c r="AF317" i="2" s="1"/>
  <c r="AE15" i="3"/>
  <c r="AE8" i="3" s="1"/>
  <c r="AD9" i="47"/>
  <c r="AF365" i="3"/>
  <c r="AF364" i="3" s="1"/>
  <c r="AF139" i="47"/>
  <c r="AG9" i="47"/>
  <c r="AG508" i="47" s="1"/>
  <c r="AF8" i="3"/>
  <c r="AE10" i="2"/>
  <c r="AE9" i="2" s="1"/>
  <c r="AF267" i="2"/>
  <c r="AF266" i="2" s="1"/>
  <c r="AF265" i="2" s="1"/>
  <c r="AF218" i="3"/>
  <c r="AE317" i="2"/>
  <c r="AD508" i="47"/>
  <c r="AF300" i="47"/>
  <c r="AF299" i="47" s="1"/>
  <c r="AE412" i="47"/>
  <c r="AE300" i="47" s="1"/>
  <c r="AE299" i="47" s="1"/>
  <c r="AE508" i="47" s="1"/>
  <c r="AF11" i="47"/>
  <c r="AF10" i="47" s="1"/>
  <c r="AF9" i="47" s="1"/>
  <c r="H96" i="15"/>
  <c r="H95" i="15" s="1"/>
  <c r="H168" i="15" s="1"/>
  <c r="AF482" i="3" l="1"/>
  <c r="AF483" i="3" s="1"/>
  <c r="AF508" i="47"/>
  <c r="AE483" i="3"/>
  <c r="AG483" i="3"/>
  <c r="V224" i="47" l="1"/>
  <c r="V347" i="47" l="1"/>
  <c r="J13" i="47" l="1"/>
  <c r="L13" i="47"/>
  <c r="M13" i="47"/>
  <c r="N13" i="47"/>
  <c r="P13" i="47"/>
  <c r="Q13" i="47"/>
  <c r="X13" i="47"/>
  <c r="Y13" i="47"/>
  <c r="AL13" i="47"/>
  <c r="AN13" i="47"/>
  <c r="AO13" i="47"/>
  <c r="AP13" i="47"/>
  <c r="AR13" i="47"/>
  <c r="AS13" i="47"/>
  <c r="AX13" i="47"/>
  <c r="AZ13" i="47"/>
  <c r="BA13" i="47"/>
  <c r="BB13" i="47"/>
  <c r="BD13" i="47"/>
  <c r="BE13" i="47"/>
  <c r="K14" i="47"/>
  <c r="K13" i="47" s="1"/>
  <c r="O14" i="47"/>
  <c r="O13" i="47" s="1"/>
  <c r="R14" i="47"/>
  <c r="R13" i="47" s="1"/>
  <c r="T14" i="47"/>
  <c r="U14" i="47"/>
  <c r="U13" i="47" s="1"/>
  <c r="V14" i="47"/>
  <c r="V13" i="47" s="1"/>
  <c r="AM14" i="47"/>
  <c r="AM13" i="47" s="1"/>
  <c r="AQ14" i="47"/>
  <c r="AQ13" i="47" s="1"/>
  <c r="AT14" i="47"/>
  <c r="AT13" i="47" s="1"/>
  <c r="AV14" i="47"/>
  <c r="AV13" i="47" s="1"/>
  <c r="AW14" i="47"/>
  <c r="AW13" i="47" s="1"/>
  <c r="AY14" i="47"/>
  <c r="AY13" i="47" s="1"/>
  <c r="BC14" i="47"/>
  <c r="BC13" i="47" s="1"/>
  <c r="BF14" i="47"/>
  <c r="BF13" i="47" s="1"/>
  <c r="BH14" i="47"/>
  <c r="BH13" i="47" s="1"/>
  <c r="BI14" i="47"/>
  <c r="BI13" i="47" s="1"/>
  <c r="J15" i="47"/>
  <c r="L15" i="47"/>
  <c r="M15" i="47"/>
  <c r="N15" i="47"/>
  <c r="P15" i="47"/>
  <c r="Q15" i="47"/>
  <c r="V15" i="47"/>
  <c r="X15" i="47"/>
  <c r="Y15" i="47"/>
  <c r="AL15" i="47"/>
  <c r="AN15" i="47"/>
  <c r="AO15" i="47"/>
  <c r="AP15" i="47"/>
  <c r="AR15" i="47"/>
  <c r="AS15" i="47"/>
  <c r="AX15" i="47"/>
  <c r="AX12" i="47" s="1"/>
  <c r="AZ15" i="47"/>
  <c r="BA15" i="47"/>
  <c r="BB15" i="47"/>
  <c r="BB12" i="47" s="1"/>
  <c r="BD15" i="47"/>
  <c r="BE15" i="47"/>
  <c r="K16" i="47"/>
  <c r="O16" i="47"/>
  <c r="O15" i="47" s="1"/>
  <c r="R16" i="47"/>
  <c r="R15" i="47" s="1"/>
  <c r="T16" i="47"/>
  <c r="T15" i="47" s="1"/>
  <c r="U16" i="47"/>
  <c r="W16" i="47"/>
  <c r="W15" i="47" s="1"/>
  <c r="AM16" i="47"/>
  <c r="AM15" i="47" s="1"/>
  <c r="AQ16" i="47"/>
  <c r="AQ15" i="47" s="1"/>
  <c r="AT16" i="47"/>
  <c r="AT15" i="47" s="1"/>
  <c r="AV16" i="47"/>
  <c r="AV15" i="47" s="1"/>
  <c r="AW16" i="47"/>
  <c r="AW15" i="47" s="1"/>
  <c r="AY16" i="47"/>
  <c r="BC16" i="47"/>
  <c r="BC15" i="47" s="1"/>
  <c r="BF16" i="47"/>
  <c r="BF15" i="47" s="1"/>
  <c r="BH16" i="47"/>
  <c r="BH15" i="47" s="1"/>
  <c r="BI16" i="47"/>
  <c r="BI15" i="47" s="1"/>
  <c r="L18" i="47"/>
  <c r="M18" i="47"/>
  <c r="N18" i="47"/>
  <c r="P18" i="47"/>
  <c r="Q18" i="47"/>
  <c r="V18" i="47"/>
  <c r="X18" i="47"/>
  <c r="Y18" i="47"/>
  <c r="AN18" i="47"/>
  <c r="AO18" i="47"/>
  <c r="AP18" i="47"/>
  <c r="AR18" i="47"/>
  <c r="AS18" i="47"/>
  <c r="AZ18" i="47"/>
  <c r="BA18" i="47"/>
  <c r="BB18" i="47"/>
  <c r="BD18" i="47"/>
  <c r="BE18" i="47"/>
  <c r="J19" i="47"/>
  <c r="R19" i="47" s="1"/>
  <c r="R18" i="47" s="1"/>
  <c r="O19" i="47"/>
  <c r="T19" i="47"/>
  <c r="T18" i="47" s="1"/>
  <c r="U19" i="47"/>
  <c r="W19" i="47"/>
  <c r="W18" i="47" s="1"/>
  <c r="AB19" i="47"/>
  <c r="AJ19" i="47" s="1"/>
  <c r="AL19" i="47"/>
  <c r="AT19" i="47" s="1"/>
  <c r="AT18" i="47" s="1"/>
  <c r="AQ19" i="47"/>
  <c r="AQ18" i="47" s="1"/>
  <c r="AV19" i="47"/>
  <c r="AV18" i="47" s="1"/>
  <c r="AW19" i="47"/>
  <c r="AW18" i="47" s="1"/>
  <c r="AX19" i="47"/>
  <c r="AX18" i="47" s="1"/>
  <c r="AY19" i="47"/>
  <c r="AY18" i="47" s="1"/>
  <c r="BC19" i="47"/>
  <c r="BC18" i="47" s="1"/>
  <c r="BF19" i="47"/>
  <c r="BF18" i="47" s="1"/>
  <c r="BH19" i="47"/>
  <c r="BH18" i="47" s="1"/>
  <c r="BI19" i="47"/>
  <c r="BI18" i="47" s="1"/>
  <c r="L20" i="47"/>
  <c r="M20" i="47"/>
  <c r="N20" i="47"/>
  <c r="P20" i="47"/>
  <c r="Q20" i="47"/>
  <c r="V20" i="47"/>
  <c r="X20" i="47"/>
  <c r="Y20" i="47"/>
  <c r="AN20" i="47"/>
  <c r="AO20" i="47"/>
  <c r="AP20" i="47"/>
  <c r="AR20" i="47"/>
  <c r="AR17" i="47" s="1"/>
  <c r="AS20" i="47"/>
  <c r="AZ20" i="47"/>
  <c r="BA20" i="47"/>
  <c r="BB20" i="47"/>
  <c r="BD20" i="47"/>
  <c r="BE20" i="47"/>
  <c r="J21" i="47"/>
  <c r="K21" i="47" s="1"/>
  <c r="K20" i="47" s="1"/>
  <c r="O21" i="47"/>
  <c r="O20" i="47" s="1"/>
  <c r="T21" i="47"/>
  <c r="U21" i="47"/>
  <c r="U20" i="47" s="1"/>
  <c r="W21" i="47"/>
  <c r="W20" i="47" s="1"/>
  <c r="AL21" i="47"/>
  <c r="AM21" i="47" s="1"/>
  <c r="AM20" i="47" s="1"/>
  <c r="AQ21" i="47"/>
  <c r="AQ20" i="47" s="1"/>
  <c r="AV21" i="47"/>
  <c r="AV20" i="47" s="1"/>
  <c r="AW21" i="47"/>
  <c r="AW20" i="47" s="1"/>
  <c r="AX21" i="47"/>
  <c r="BC21" i="47"/>
  <c r="BC20" i="47" s="1"/>
  <c r="BH21" i="47"/>
  <c r="BH20" i="47" s="1"/>
  <c r="BI21" i="47"/>
  <c r="BI20" i="47" s="1"/>
  <c r="J23" i="47"/>
  <c r="K23" i="47"/>
  <c r="L23" i="47"/>
  <c r="N23" i="47"/>
  <c r="O23" i="47"/>
  <c r="P23" i="47"/>
  <c r="V23" i="47"/>
  <c r="W23" i="47"/>
  <c r="X23" i="47"/>
  <c r="AL23" i="47"/>
  <c r="AM23" i="47"/>
  <c r="AN23" i="47"/>
  <c r="AP23" i="47"/>
  <c r="AQ23" i="47"/>
  <c r="AR23" i="47"/>
  <c r="AX23" i="47"/>
  <c r="AY23" i="47"/>
  <c r="AZ23" i="47"/>
  <c r="BB23" i="47"/>
  <c r="BC23" i="47"/>
  <c r="BD23" i="47"/>
  <c r="M24" i="47"/>
  <c r="Q24" i="47"/>
  <c r="Q23" i="47" s="1"/>
  <c r="R24" i="47"/>
  <c r="Z24" i="47" s="1"/>
  <c r="AH24" i="47" s="1"/>
  <c r="S24" i="47"/>
  <c r="T24" i="47"/>
  <c r="T23" i="47" s="1"/>
  <c r="Y24" i="47"/>
  <c r="Y23" i="47" s="1"/>
  <c r="AO24" i="47"/>
  <c r="AO23" i="47" s="1"/>
  <c r="AS24" i="47"/>
  <c r="AS23" i="47" s="1"/>
  <c r="AT24" i="47"/>
  <c r="AT23" i="47" s="1"/>
  <c r="AU24" i="47"/>
  <c r="AU23" i="47" s="1"/>
  <c r="AV24" i="47"/>
  <c r="AV23" i="47" s="1"/>
  <c r="AW24" i="47"/>
  <c r="AW23" i="47" s="1"/>
  <c r="BA24" i="47"/>
  <c r="BE24" i="47"/>
  <c r="BE23" i="47" s="1"/>
  <c r="BF24" i="47"/>
  <c r="BF23" i="47" s="1"/>
  <c r="BG24" i="47"/>
  <c r="BG23" i="47" s="1"/>
  <c r="BH24" i="47"/>
  <c r="BH23" i="47" s="1"/>
  <c r="J25" i="47"/>
  <c r="L25" i="47"/>
  <c r="L22" i="47" s="1"/>
  <c r="M25" i="47"/>
  <c r="N25" i="47"/>
  <c r="P25" i="47"/>
  <c r="Q25" i="47"/>
  <c r="V25" i="47"/>
  <c r="X25" i="47"/>
  <c r="Y25" i="47"/>
  <c r="AL25" i="47"/>
  <c r="AN25" i="47"/>
  <c r="AO25" i="47"/>
  <c r="AP25" i="47"/>
  <c r="AR25" i="47"/>
  <c r="AS25" i="47"/>
  <c r="AX25" i="47"/>
  <c r="AZ25" i="47"/>
  <c r="BA25" i="47"/>
  <c r="BB25" i="47"/>
  <c r="BD25" i="47"/>
  <c r="BE25" i="47"/>
  <c r="K26" i="47"/>
  <c r="K25" i="47" s="1"/>
  <c r="O26" i="47"/>
  <c r="O25" i="47" s="1"/>
  <c r="R26" i="47"/>
  <c r="R25" i="47" s="1"/>
  <c r="T26" i="47"/>
  <c r="AB26" i="47" s="1"/>
  <c r="U26" i="47"/>
  <c r="W26" i="47"/>
  <c r="W25" i="47" s="1"/>
  <c r="Z26" i="47"/>
  <c r="AM26" i="47"/>
  <c r="AQ26" i="47"/>
  <c r="AQ25" i="47" s="1"/>
  <c r="AT26" i="47"/>
  <c r="AT25" i="47" s="1"/>
  <c r="AV26" i="47"/>
  <c r="AV25" i="47" s="1"/>
  <c r="AW26" i="47"/>
  <c r="AW25" i="47" s="1"/>
  <c r="AY26" i="47"/>
  <c r="AY25" i="47" s="1"/>
  <c r="BC26" i="47"/>
  <c r="BC25" i="47" s="1"/>
  <c r="BF26" i="47"/>
  <c r="BF25" i="47" s="1"/>
  <c r="BH26" i="47"/>
  <c r="BH25" i="47" s="1"/>
  <c r="BI26" i="47"/>
  <c r="BI25" i="47" s="1"/>
  <c r="J28" i="47"/>
  <c r="L28" i="47"/>
  <c r="M28" i="47"/>
  <c r="N28" i="47"/>
  <c r="P28" i="47"/>
  <c r="Q28" i="47"/>
  <c r="V28" i="47"/>
  <c r="X28" i="47"/>
  <c r="Y28" i="47"/>
  <c r="AL28" i="47"/>
  <c r="AN28" i="47"/>
  <c r="AO28" i="47"/>
  <c r="AP28" i="47"/>
  <c r="AR28" i="47"/>
  <c r="AS28" i="47"/>
  <c r="AX28" i="47"/>
  <c r="AZ28" i="47"/>
  <c r="BA28" i="47"/>
  <c r="BB28" i="47"/>
  <c r="BD28" i="47"/>
  <c r="BE28" i="47"/>
  <c r="K29" i="47"/>
  <c r="O29" i="47"/>
  <c r="O28" i="47" s="1"/>
  <c r="R29" i="47"/>
  <c r="R28" i="47" s="1"/>
  <c r="T29" i="47"/>
  <c r="T28" i="47" s="1"/>
  <c r="U29" i="47"/>
  <c r="W29" i="47"/>
  <c r="W28" i="47" s="1"/>
  <c r="Z29" i="47"/>
  <c r="AH29" i="47" s="1"/>
  <c r="AM29" i="47"/>
  <c r="AU29" i="47" s="1"/>
  <c r="AU28" i="47" s="1"/>
  <c r="AQ29" i="47"/>
  <c r="AQ28" i="47" s="1"/>
  <c r="AT29" i="47"/>
  <c r="AT28" i="47" s="1"/>
  <c r="AV29" i="47"/>
  <c r="AV28" i="47" s="1"/>
  <c r="AW29" i="47"/>
  <c r="AW28" i="47" s="1"/>
  <c r="AY29" i="47"/>
  <c r="AY28" i="47" s="1"/>
  <c r="BC29" i="47"/>
  <c r="BC28" i="47" s="1"/>
  <c r="BF29" i="47"/>
  <c r="BF28" i="47" s="1"/>
  <c r="BG29" i="47"/>
  <c r="BG28" i="47" s="1"/>
  <c r="BH29" i="47"/>
  <c r="BH28" i="47" s="1"/>
  <c r="BI29" i="47"/>
  <c r="BI28" i="47" s="1"/>
  <c r="J30" i="47"/>
  <c r="L30" i="47"/>
  <c r="M30" i="47"/>
  <c r="N30" i="47"/>
  <c r="P30" i="47"/>
  <c r="Q30" i="47"/>
  <c r="V30" i="47"/>
  <c r="X30" i="47"/>
  <c r="Y30" i="47"/>
  <c r="AL30" i="47"/>
  <c r="AN30" i="47"/>
  <c r="AO30" i="47"/>
  <c r="AP30" i="47"/>
  <c r="AR30" i="47"/>
  <c r="AS30" i="47"/>
  <c r="AX30" i="47"/>
  <c r="AZ30" i="47"/>
  <c r="BA30" i="47"/>
  <c r="BB30" i="47"/>
  <c r="BD30" i="47"/>
  <c r="BE30" i="47"/>
  <c r="K31" i="47"/>
  <c r="O31" i="47"/>
  <c r="O30" i="47" s="1"/>
  <c r="R31" i="47"/>
  <c r="T31" i="47"/>
  <c r="T30" i="47" s="1"/>
  <c r="U31" i="47"/>
  <c r="U30" i="47" s="1"/>
  <c r="W31" i="47"/>
  <c r="W30" i="47" s="1"/>
  <c r="AM31" i="47"/>
  <c r="AM30" i="47" s="1"/>
  <c r="AQ31" i="47"/>
  <c r="AQ30" i="47" s="1"/>
  <c r="AT31" i="47"/>
  <c r="AT30" i="47" s="1"/>
  <c r="AV31" i="47"/>
  <c r="AV30" i="47" s="1"/>
  <c r="AW31" i="47"/>
  <c r="AW30" i="47" s="1"/>
  <c r="AY31" i="47"/>
  <c r="BC31" i="47"/>
  <c r="BC30" i="47" s="1"/>
  <c r="BC27" i="47" s="1"/>
  <c r="BF31" i="47"/>
  <c r="BF30" i="47" s="1"/>
  <c r="BH31" i="47"/>
  <c r="BH30" i="47" s="1"/>
  <c r="BI31" i="47"/>
  <c r="BI30" i="47" s="1"/>
  <c r="J33" i="47"/>
  <c r="J32" i="47" s="1"/>
  <c r="K33" i="47"/>
  <c r="K32" i="47" s="1"/>
  <c r="M33" i="47"/>
  <c r="M32" i="47" s="1"/>
  <c r="N33" i="47"/>
  <c r="N32" i="47" s="1"/>
  <c r="O33" i="47"/>
  <c r="O32" i="47" s="1"/>
  <c r="Q33" i="47"/>
  <c r="Q32" i="47" s="1"/>
  <c r="V33" i="47"/>
  <c r="V32" i="47" s="1"/>
  <c r="W33" i="47"/>
  <c r="W32" i="47" s="1"/>
  <c r="Y33" i="47"/>
  <c r="Y32" i="47" s="1"/>
  <c r="AL33" i="47"/>
  <c r="AL32" i="47" s="1"/>
  <c r="AM33" i="47"/>
  <c r="AM32" i="47" s="1"/>
  <c r="AO33" i="47"/>
  <c r="AO32" i="47" s="1"/>
  <c r="AP33" i="47"/>
  <c r="AP32" i="47" s="1"/>
  <c r="AQ33" i="47"/>
  <c r="AQ32" i="47" s="1"/>
  <c r="AS33" i="47"/>
  <c r="AS32" i="47" s="1"/>
  <c r="AX33" i="47"/>
  <c r="AX32" i="47" s="1"/>
  <c r="AY33" i="47"/>
  <c r="AY32" i="47" s="1"/>
  <c r="BA33" i="47"/>
  <c r="BA32" i="47" s="1"/>
  <c r="BB33" i="47"/>
  <c r="BB32" i="47" s="1"/>
  <c r="BC33" i="47"/>
  <c r="BC32" i="47" s="1"/>
  <c r="BE33" i="47"/>
  <c r="BE32" i="47" s="1"/>
  <c r="L34" i="47"/>
  <c r="L33" i="47" s="1"/>
  <c r="L32" i="47" s="1"/>
  <c r="P34" i="47"/>
  <c r="T34" i="47" s="1"/>
  <c r="T33" i="47" s="1"/>
  <c r="T32" i="47" s="1"/>
  <c r="R34" i="47"/>
  <c r="R33" i="47" s="1"/>
  <c r="R32" i="47" s="1"/>
  <c r="S34" i="47"/>
  <c r="U34" i="47"/>
  <c r="U33" i="47" s="1"/>
  <c r="U32" i="47" s="1"/>
  <c r="X34" i="47"/>
  <c r="X33" i="47" s="1"/>
  <c r="X32" i="47" s="1"/>
  <c r="AC34" i="47"/>
  <c r="AN34" i="47"/>
  <c r="AN33" i="47" s="1"/>
  <c r="AN32" i="47" s="1"/>
  <c r="AR34" i="47"/>
  <c r="AR33" i="47" s="1"/>
  <c r="AR32" i="47" s="1"/>
  <c r="AT34" i="47"/>
  <c r="AT33" i="47" s="1"/>
  <c r="AT32" i="47" s="1"/>
  <c r="AU34" i="47"/>
  <c r="AU33" i="47" s="1"/>
  <c r="AU32" i="47" s="1"/>
  <c r="AW34" i="47"/>
  <c r="AW33" i="47" s="1"/>
  <c r="AW32" i="47" s="1"/>
  <c r="AZ34" i="47"/>
  <c r="AZ33" i="47" s="1"/>
  <c r="AZ32" i="47" s="1"/>
  <c r="BD34" i="47"/>
  <c r="BD33" i="47" s="1"/>
  <c r="BD32" i="47" s="1"/>
  <c r="BF34" i="47"/>
  <c r="BF33" i="47" s="1"/>
  <c r="BF32" i="47" s="1"/>
  <c r="BG34" i="47"/>
  <c r="BG33" i="47" s="1"/>
  <c r="BG32" i="47" s="1"/>
  <c r="BI34" i="47"/>
  <c r="BI33" i="47" s="1"/>
  <c r="BI32" i="47" s="1"/>
  <c r="J36" i="47"/>
  <c r="K36" i="47"/>
  <c r="M36" i="47"/>
  <c r="N36" i="47"/>
  <c r="O36" i="47"/>
  <c r="Q36" i="47"/>
  <c r="V36" i="47"/>
  <c r="W36" i="47"/>
  <c r="Y36" i="47"/>
  <c r="AL36" i="47"/>
  <c r="AM36" i="47"/>
  <c r="AO36" i="47"/>
  <c r="AP36" i="47"/>
  <c r="AQ36" i="47"/>
  <c r="AS36" i="47"/>
  <c r="AX36" i="47"/>
  <c r="AY36" i="47"/>
  <c r="BA36" i="47"/>
  <c r="BB36" i="47"/>
  <c r="BC36" i="47"/>
  <c r="BE36" i="47"/>
  <c r="L37" i="47"/>
  <c r="L36" i="47" s="1"/>
  <c r="P37" i="47"/>
  <c r="T37" i="47" s="1"/>
  <c r="R37" i="47"/>
  <c r="S37" i="47"/>
  <c r="S36" i="47" s="1"/>
  <c r="U37" i="47"/>
  <c r="U36" i="47" s="1"/>
  <c r="X37" i="47"/>
  <c r="X36" i="47" s="1"/>
  <c r="AA37" i="47"/>
  <c r="AN37" i="47"/>
  <c r="AN36" i="47" s="1"/>
  <c r="AR37" i="47"/>
  <c r="AV37" i="47" s="1"/>
  <c r="AV36" i="47" s="1"/>
  <c r="AT37" i="47"/>
  <c r="AT36" i="47" s="1"/>
  <c r="AU37" i="47"/>
  <c r="AU36" i="47" s="1"/>
  <c r="AW37" i="47"/>
  <c r="AW36" i="47" s="1"/>
  <c r="AZ37" i="47"/>
  <c r="AZ36" i="47" s="1"/>
  <c r="BD37" i="47"/>
  <c r="BD36" i="47" s="1"/>
  <c r="BF37" i="47"/>
  <c r="BF36" i="47" s="1"/>
  <c r="BG37" i="47"/>
  <c r="BG36" i="47" s="1"/>
  <c r="BI37" i="47"/>
  <c r="BI36" i="47" s="1"/>
  <c r="J38" i="47"/>
  <c r="K38" i="47"/>
  <c r="M38" i="47"/>
  <c r="O38" i="47"/>
  <c r="Q38" i="47"/>
  <c r="V38" i="47"/>
  <c r="W38" i="47"/>
  <c r="Y38" i="47"/>
  <c r="AL38" i="47"/>
  <c r="AM38" i="47"/>
  <c r="AO38" i="47"/>
  <c r="AP38" i="47"/>
  <c r="AQ38" i="47"/>
  <c r="AS38" i="47"/>
  <c r="AX38" i="47"/>
  <c r="AY38" i="47"/>
  <c r="BA38" i="47"/>
  <c r="BB38" i="47"/>
  <c r="BC38" i="47"/>
  <c r="BE38" i="47"/>
  <c r="L39" i="47"/>
  <c r="L38" i="47" s="1"/>
  <c r="N39" i="47"/>
  <c r="S39" i="47"/>
  <c r="S38" i="47" s="1"/>
  <c r="U39" i="47"/>
  <c r="AC39" i="47" s="1"/>
  <c r="X39" i="47"/>
  <c r="X38" i="47" s="1"/>
  <c r="AN39" i="47"/>
  <c r="AN38" i="47" s="1"/>
  <c r="AR39" i="47"/>
  <c r="AT39" i="47"/>
  <c r="AT38" i="47" s="1"/>
  <c r="AU39" i="47"/>
  <c r="AU38" i="47" s="1"/>
  <c r="AW39" i="47"/>
  <c r="AW38" i="47" s="1"/>
  <c r="AZ39" i="47"/>
  <c r="AZ38" i="47" s="1"/>
  <c r="BD39" i="47"/>
  <c r="BF39" i="47"/>
  <c r="BF38" i="47" s="1"/>
  <c r="BG39" i="47"/>
  <c r="BG38" i="47" s="1"/>
  <c r="BI39" i="47"/>
  <c r="BI38" i="47" s="1"/>
  <c r="J40" i="47"/>
  <c r="N40" i="47"/>
  <c r="V40" i="47"/>
  <c r="AL40" i="47"/>
  <c r="AP40" i="47"/>
  <c r="AX40" i="47"/>
  <c r="BB40" i="47"/>
  <c r="L41" i="47"/>
  <c r="P41" i="47"/>
  <c r="T41" i="47" s="1"/>
  <c r="R41" i="47"/>
  <c r="R40" i="47" s="1"/>
  <c r="S41" i="47"/>
  <c r="AA41" i="47" s="1"/>
  <c r="AI41" i="47" s="1"/>
  <c r="U41" i="47"/>
  <c r="AC41" i="47" s="1"/>
  <c r="AK41" i="47" s="1"/>
  <c r="AK43" i="2" s="1"/>
  <c r="AK42" i="2" s="1"/>
  <c r="X41" i="47"/>
  <c r="AN41" i="47"/>
  <c r="AR41" i="47"/>
  <c r="AT41" i="47"/>
  <c r="AT40" i="47" s="1"/>
  <c r="AU41" i="47"/>
  <c r="AW41" i="47"/>
  <c r="AZ41" i="47"/>
  <c r="BD41" i="47"/>
  <c r="BF41" i="47"/>
  <c r="BF40" i="47" s="1"/>
  <c r="BG41" i="47"/>
  <c r="BI41" i="47"/>
  <c r="J42" i="47"/>
  <c r="K42" i="47"/>
  <c r="M42" i="47"/>
  <c r="N42" i="47"/>
  <c r="O42" i="47"/>
  <c r="Q42" i="47"/>
  <c r="V42" i="47"/>
  <c r="W42" i="47"/>
  <c r="Y42" i="47"/>
  <c r="AL42" i="47"/>
  <c r="AM42" i="47"/>
  <c r="AO42" i="47"/>
  <c r="AP42" i="47"/>
  <c r="AQ42" i="47"/>
  <c r="AS42" i="47"/>
  <c r="AX42" i="47"/>
  <c r="AY42" i="47"/>
  <c r="BA42" i="47"/>
  <c r="BB42" i="47"/>
  <c r="BC42" i="47"/>
  <c r="BE42" i="47"/>
  <c r="L43" i="47"/>
  <c r="L42" i="47" s="1"/>
  <c r="P43" i="47"/>
  <c r="R43" i="47"/>
  <c r="R42" i="47" s="1"/>
  <c r="S43" i="47"/>
  <c r="AA43" i="47" s="1"/>
  <c r="U43" i="47"/>
  <c r="X43" i="47"/>
  <c r="X42" i="47" s="1"/>
  <c r="Z43" i="47"/>
  <c r="AN43" i="47"/>
  <c r="AN42" i="47" s="1"/>
  <c r="AR43" i="47"/>
  <c r="AR42" i="47" s="1"/>
  <c r="AT43" i="47"/>
  <c r="AT42" i="47" s="1"/>
  <c r="AU43" i="47"/>
  <c r="AU42" i="47" s="1"/>
  <c r="AW43" i="47"/>
  <c r="AW42" i="47" s="1"/>
  <c r="AZ43" i="47"/>
  <c r="AZ42" i="47" s="1"/>
  <c r="BD43" i="47"/>
  <c r="BD42" i="47" s="1"/>
  <c r="BF43" i="47"/>
  <c r="BF42" i="47" s="1"/>
  <c r="BG43" i="47"/>
  <c r="BG42" i="47" s="1"/>
  <c r="BI43" i="47"/>
  <c r="BI42" i="47" s="1"/>
  <c r="J45" i="47"/>
  <c r="J44" i="47" s="1"/>
  <c r="K45" i="47"/>
  <c r="K44" i="47" s="1"/>
  <c r="M45" i="47"/>
  <c r="M44" i="47" s="1"/>
  <c r="N45" i="47"/>
  <c r="N44" i="47" s="1"/>
  <c r="O45" i="47"/>
  <c r="O44" i="47" s="1"/>
  <c r="Q45" i="47"/>
  <c r="Q44" i="47" s="1"/>
  <c r="V45" i="47"/>
  <c r="V44" i="47" s="1"/>
  <c r="W45" i="47"/>
  <c r="W44" i="47" s="1"/>
  <c r="Y45" i="47"/>
  <c r="Y44" i="47" s="1"/>
  <c r="AL45" i="47"/>
  <c r="AL44" i="47" s="1"/>
  <c r="AM45" i="47"/>
  <c r="AM44" i="47" s="1"/>
  <c r="AO45" i="47"/>
  <c r="AO44" i="47" s="1"/>
  <c r="AP45" i="47"/>
  <c r="AP44" i="47" s="1"/>
  <c r="AQ45" i="47"/>
  <c r="AQ44" i="47" s="1"/>
  <c r="AS45" i="47"/>
  <c r="AS44" i="47" s="1"/>
  <c r="AX45" i="47"/>
  <c r="AX44" i="47" s="1"/>
  <c r="AY45" i="47"/>
  <c r="AY44" i="47" s="1"/>
  <c r="BA45" i="47"/>
  <c r="BA44" i="47" s="1"/>
  <c r="BB45" i="47"/>
  <c r="BB44" i="47" s="1"/>
  <c r="BC45" i="47"/>
  <c r="BC44" i="47" s="1"/>
  <c r="BE45" i="47"/>
  <c r="BE44" i="47" s="1"/>
  <c r="L46" i="47"/>
  <c r="L45" i="47" s="1"/>
  <c r="L44" i="47" s="1"/>
  <c r="P46" i="47"/>
  <c r="P45" i="47" s="1"/>
  <c r="P44" i="47" s="1"/>
  <c r="R46" i="47"/>
  <c r="Z46" i="47" s="1"/>
  <c r="S46" i="47"/>
  <c r="S45" i="47" s="1"/>
  <c r="S44" i="47" s="1"/>
  <c r="U46" i="47"/>
  <c r="AC46" i="47" s="1"/>
  <c r="X46" i="47"/>
  <c r="X45" i="47" s="1"/>
  <c r="X44" i="47" s="1"/>
  <c r="AN46" i="47"/>
  <c r="AN45" i="47" s="1"/>
  <c r="AN44" i="47" s="1"/>
  <c r="AR46" i="47"/>
  <c r="AR45" i="47" s="1"/>
  <c r="AR44" i="47" s="1"/>
  <c r="AT46" i="47"/>
  <c r="AT45" i="47" s="1"/>
  <c r="AT44" i="47" s="1"/>
  <c r="AU46" i="47"/>
  <c r="AU45" i="47" s="1"/>
  <c r="AU44" i="47" s="1"/>
  <c r="AW46" i="47"/>
  <c r="AW45" i="47" s="1"/>
  <c r="AW44" i="47" s="1"/>
  <c r="AZ46" i="47"/>
  <c r="AZ45" i="47" s="1"/>
  <c r="AZ44" i="47" s="1"/>
  <c r="BD46" i="47"/>
  <c r="BD45" i="47" s="1"/>
  <c r="BD44" i="47" s="1"/>
  <c r="BF46" i="47"/>
  <c r="BF45" i="47" s="1"/>
  <c r="BF44" i="47" s="1"/>
  <c r="BG46" i="47"/>
  <c r="BG45" i="47" s="1"/>
  <c r="BG44" i="47" s="1"/>
  <c r="BI46" i="47"/>
  <c r="BI45" i="47" s="1"/>
  <c r="BI44" i="47" s="1"/>
  <c r="J48" i="47"/>
  <c r="J47" i="47" s="1"/>
  <c r="K48" i="47"/>
  <c r="K47" i="47" s="1"/>
  <c r="M48" i="47"/>
  <c r="M47" i="47" s="1"/>
  <c r="N48" i="47"/>
  <c r="N47" i="47" s="1"/>
  <c r="O48" i="47"/>
  <c r="O47" i="47" s="1"/>
  <c r="Q48" i="47"/>
  <c r="Q47" i="47" s="1"/>
  <c r="V48" i="47"/>
  <c r="V47" i="47" s="1"/>
  <c r="W48" i="47"/>
  <c r="W47" i="47" s="1"/>
  <c r="Y48" i="47"/>
  <c r="Y47" i="47" s="1"/>
  <c r="AL48" i="47"/>
  <c r="AL47" i="47" s="1"/>
  <c r="AM48" i="47"/>
  <c r="AM47" i="47" s="1"/>
  <c r="AO48" i="47"/>
  <c r="AO47" i="47" s="1"/>
  <c r="AP48" i="47"/>
  <c r="AP47" i="47" s="1"/>
  <c r="AQ48" i="47"/>
  <c r="AQ47" i="47" s="1"/>
  <c r="AS48" i="47"/>
  <c r="AS47" i="47" s="1"/>
  <c r="AX48" i="47"/>
  <c r="AX47" i="47" s="1"/>
  <c r="AY48" i="47"/>
  <c r="AY47" i="47" s="1"/>
  <c r="BA48" i="47"/>
  <c r="BA47" i="47" s="1"/>
  <c r="BB48" i="47"/>
  <c r="BB47" i="47" s="1"/>
  <c r="BC48" i="47"/>
  <c r="BC47" i="47" s="1"/>
  <c r="BE48" i="47"/>
  <c r="BE47" i="47" s="1"/>
  <c r="L49" i="47"/>
  <c r="L48" i="47" s="1"/>
  <c r="L47" i="47" s="1"/>
  <c r="P49" i="47"/>
  <c r="R49" i="47"/>
  <c r="R48" i="47" s="1"/>
  <c r="R47" i="47" s="1"/>
  <c r="S49" i="47"/>
  <c r="AA49" i="47" s="1"/>
  <c r="U49" i="47"/>
  <c r="AC49" i="47" s="1"/>
  <c r="X49" i="47"/>
  <c r="X48" i="47" s="1"/>
  <c r="X47" i="47" s="1"/>
  <c r="Z49" i="47"/>
  <c r="AN49" i="47"/>
  <c r="AN48" i="47" s="1"/>
  <c r="AN47" i="47" s="1"/>
  <c r="AR49" i="47"/>
  <c r="AR48" i="47" s="1"/>
  <c r="AR47" i="47" s="1"/>
  <c r="AT49" i="47"/>
  <c r="AT48" i="47" s="1"/>
  <c r="AT47" i="47" s="1"/>
  <c r="AU49" i="47"/>
  <c r="AU48" i="47" s="1"/>
  <c r="AU47" i="47" s="1"/>
  <c r="AW49" i="47"/>
  <c r="AW48" i="47" s="1"/>
  <c r="AW47" i="47" s="1"/>
  <c r="AZ49" i="47"/>
  <c r="AZ48" i="47" s="1"/>
  <c r="AZ47" i="47" s="1"/>
  <c r="BD49" i="47"/>
  <c r="BD48" i="47" s="1"/>
  <c r="BD47" i="47" s="1"/>
  <c r="BF49" i="47"/>
  <c r="BF48" i="47" s="1"/>
  <c r="BF47" i="47" s="1"/>
  <c r="BG49" i="47"/>
  <c r="BG48" i="47" s="1"/>
  <c r="BG47" i="47" s="1"/>
  <c r="BI49" i="47"/>
  <c r="BI48" i="47" s="1"/>
  <c r="BI47" i="47" s="1"/>
  <c r="J51" i="47"/>
  <c r="J50" i="47" s="1"/>
  <c r="K51" i="47"/>
  <c r="K50" i="47" s="1"/>
  <c r="M51" i="47"/>
  <c r="M50" i="47" s="1"/>
  <c r="N51" i="47"/>
  <c r="N50" i="47" s="1"/>
  <c r="O51" i="47"/>
  <c r="O50" i="47" s="1"/>
  <c r="Q51" i="47"/>
  <c r="Q50" i="47" s="1"/>
  <c r="V51" i="47"/>
  <c r="V50" i="47" s="1"/>
  <c r="W51" i="47"/>
  <c r="W50" i="47" s="1"/>
  <c r="Y51" i="47"/>
  <c r="Y50" i="47" s="1"/>
  <c r="AL51" i="47"/>
  <c r="AL50" i="47" s="1"/>
  <c r="AM51" i="47"/>
  <c r="AM50" i="47" s="1"/>
  <c r="AO51" i="47"/>
  <c r="AO50" i="47" s="1"/>
  <c r="AP51" i="47"/>
  <c r="AP50" i="47" s="1"/>
  <c r="AQ51" i="47"/>
  <c r="AQ50" i="47" s="1"/>
  <c r="AS51" i="47"/>
  <c r="AS50" i="47" s="1"/>
  <c r="AX51" i="47"/>
  <c r="AX50" i="47" s="1"/>
  <c r="AY51" i="47"/>
  <c r="AY50" i="47" s="1"/>
  <c r="BA51" i="47"/>
  <c r="BA50" i="47" s="1"/>
  <c r="BB51" i="47"/>
  <c r="BB50" i="47" s="1"/>
  <c r="BC51" i="47"/>
  <c r="BC50" i="47" s="1"/>
  <c r="BE51" i="47"/>
  <c r="BE50" i="47" s="1"/>
  <c r="L52" i="47"/>
  <c r="L51" i="47" s="1"/>
  <c r="L50" i="47" s="1"/>
  <c r="P52" i="47"/>
  <c r="P51" i="47" s="1"/>
  <c r="P50" i="47" s="1"/>
  <c r="R52" i="47"/>
  <c r="Z52" i="47" s="1"/>
  <c r="S52" i="47"/>
  <c r="S51" i="47" s="1"/>
  <c r="S50" i="47" s="1"/>
  <c r="U52" i="47"/>
  <c r="U51" i="47" s="1"/>
  <c r="U50" i="47" s="1"/>
  <c r="X52" i="47"/>
  <c r="AA52" i="47"/>
  <c r="AI52" i="47" s="1"/>
  <c r="AN52" i="47"/>
  <c r="AN51" i="47" s="1"/>
  <c r="AN50" i="47" s="1"/>
  <c r="AR52" i="47"/>
  <c r="AR51" i="47" s="1"/>
  <c r="AR50" i="47" s="1"/>
  <c r="AT52" i="47"/>
  <c r="AT51" i="47" s="1"/>
  <c r="AT50" i="47" s="1"/>
  <c r="AU52" i="47"/>
  <c r="AU51" i="47" s="1"/>
  <c r="AU50" i="47" s="1"/>
  <c r="AW52" i="47"/>
  <c r="AW51" i="47" s="1"/>
  <c r="AW50" i="47" s="1"/>
  <c r="AZ52" i="47"/>
  <c r="AZ51" i="47" s="1"/>
  <c r="AZ50" i="47" s="1"/>
  <c r="BD52" i="47"/>
  <c r="BD51" i="47" s="1"/>
  <c r="BD50" i="47" s="1"/>
  <c r="BF52" i="47"/>
  <c r="BF51" i="47" s="1"/>
  <c r="BF50" i="47" s="1"/>
  <c r="BG52" i="47"/>
  <c r="BG51" i="47" s="1"/>
  <c r="BG50" i="47" s="1"/>
  <c r="BI52" i="47"/>
  <c r="BI51" i="47" s="1"/>
  <c r="BI50" i="47" s="1"/>
  <c r="J54" i="47"/>
  <c r="J53" i="47" s="1"/>
  <c r="K54" i="47"/>
  <c r="K53" i="47" s="1"/>
  <c r="L54" i="47"/>
  <c r="L53" i="47" s="1"/>
  <c r="N54" i="47"/>
  <c r="N53" i="47" s="1"/>
  <c r="O54" i="47"/>
  <c r="O53" i="47" s="1"/>
  <c r="P54" i="47"/>
  <c r="P53" i="47" s="1"/>
  <c r="V54" i="47"/>
  <c r="V53" i="47" s="1"/>
  <c r="W54" i="47"/>
  <c r="W53" i="47" s="1"/>
  <c r="X54" i="47"/>
  <c r="X53" i="47" s="1"/>
  <c r="AL54" i="47"/>
  <c r="AL53" i="47" s="1"/>
  <c r="AM54" i="47"/>
  <c r="AM53" i="47" s="1"/>
  <c r="AN54" i="47"/>
  <c r="AN53" i="47" s="1"/>
  <c r="AP54" i="47"/>
  <c r="AP53" i="47" s="1"/>
  <c r="AQ54" i="47"/>
  <c r="AQ53" i="47" s="1"/>
  <c r="AR54" i="47"/>
  <c r="AR53" i="47" s="1"/>
  <c r="AX54" i="47"/>
  <c r="AX53" i="47" s="1"/>
  <c r="AY54" i="47"/>
  <c r="AY53" i="47" s="1"/>
  <c r="AZ54" i="47"/>
  <c r="AZ53" i="47" s="1"/>
  <c r="BB54" i="47"/>
  <c r="BB53" i="47" s="1"/>
  <c r="BC54" i="47"/>
  <c r="BC53" i="47" s="1"/>
  <c r="BD54" i="47"/>
  <c r="BD53" i="47" s="1"/>
  <c r="M55" i="47"/>
  <c r="M54" i="47" s="1"/>
  <c r="M53" i="47" s="1"/>
  <c r="Q55" i="47"/>
  <c r="Q54" i="47" s="1"/>
  <c r="Q53" i="47" s="1"/>
  <c r="R55" i="47"/>
  <c r="S55" i="47"/>
  <c r="AA55" i="47" s="1"/>
  <c r="T55" i="47"/>
  <c r="T54" i="47" s="1"/>
  <c r="T53" i="47" s="1"/>
  <c r="U55" i="47"/>
  <c r="U54" i="47" s="1"/>
  <c r="U53" i="47" s="1"/>
  <c r="Y55" i="47"/>
  <c r="AB55" i="47"/>
  <c r="AO55" i="47"/>
  <c r="AS55" i="47"/>
  <c r="AS54" i="47" s="1"/>
  <c r="AS53" i="47" s="1"/>
  <c r="AT55" i="47"/>
  <c r="AT54" i="47" s="1"/>
  <c r="AT53" i="47" s="1"/>
  <c r="AU55" i="47"/>
  <c r="AU54" i="47" s="1"/>
  <c r="AU53" i="47" s="1"/>
  <c r="AV55" i="47"/>
  <c r="AV54" i="47" s="1"/>
  <c r="AV53" i="47" s="1"/>
  <c r="BA55" i="47"/>
  <c r="BA54" i="47" s="1"/>
  <c r="BA53" i="47" s="1"/>
  <c r="BE55" i="47"/>
  <c r="BE54" i="47" s="1"/>
  <c r="BE53" i="47" s="1"/>
  <c r="BF55" i="47"/>
  <c r="BF54" i="47" s="1"/>
  <c r="BF53" i="47" s="1"/>
  <c r="BG55" i="47"/>
  <c r="BG54" i="47" s="1"/>
  <c r="BG53" i="47" s="1"/>
  <c r="BH55" i="47"/>
  <c r="BH54" i="47" s="1"/>
  <c r="BH53" i="47" s="1"/>
  <c r="J57" i="47"/>
  <c r="J56" i="47" s="1"/>
  <c r="K57" i="47"/>
  <c r="K56" i="47" s="1"/>
  <c r="L57" i="47"/>
  <c r="L56" i="47" s="1"/>
  <c r="M57" i="47"/>
  <c r="M56" i="47" s="1"/>
  <c r="N57" i="47"/>
  <c r="N56" i="47" s="1"/>
  <c r="O57" i="47"/>
  <c r="O56" i="47" s="1"/>
  <c r="P57" i="47"/>
  <c r="P56" i="47" s="1"/>
  <c r="Q57" i="47"/>
  <c r="Q56" i="47" s="1"/>
  <c r="R57" i="47"/>
  <c r="R56" i="47" s="1"/>
  <c r="S57" i="47"/>
  <c r="S56" i="47" s="1"/>
  <c r="T57" i="47"/>
  <c r="T56" i="47" s="1"/>
  <c r="U57" i="47"/>
  <c r="U56" i="47" s="1"/>
  <c r="V57" i="47"/>
  <c r="V56" i="47" s="1"/>
  <c r="X57" i="47"/>
  <c r="X56" i="47" s="1"/>
  <c r="Y57" i="47"/>
  <c r="Y56" i="47" s="1"/>
  <c r="W58" i="47"/>
  <c r="Z58" i="47"/>
  <c r="Z57" i="47" s="1"/>
  <c r="Z56" i="47" s="1"/>
  <c r="AB58" i="47"/>
  <c r="AC58" i="47"/>
  <c r="J61" i="47"/>
  <c r="J60" i="47" s="1"/>
  <c r="J59" i="47" s="1"/>
  <c r="L61" i="47"/>
  <c r="L60" i="47" s="1"/>
  <c r="L59" i="47" s="1"/>
  <c r="M61" i="47"/>
  <c r="M60" i="47" s="1"/>
  <c r="M59" i="47" s="1"/>
  <c r="N61" i="47"/>
  <c r="N60" i="47" s="1"/>
  <c r="N59" i="47" s="1"/>
  <c r="P61" i="47"/>
  <c r="P60" i="47" s="1"/>
  <c r="P59" i="47" s="1"/>
  <c r="Q61" i="47"/>
  <c r="Q60" i="47" s="1"/>
  <c r="Q59" i="47" s="1"/>
  <c r="V61" i="47"/>
  <c r="V60" i="47" s="1"/>
  <c r="V59" i="47" s="1"/>
  <c r="X61" i="47"/>
  <c r="X60" i="47" s="1"/>
  <c r="X59" i="47" s="1"/>
  <c r="Y61" i="47"/>
  <c r="Y60" i="47" s="1"/>
  <c r="Y59" i="47" s="1"/>
  <c r="AL61" i="47"/>
  <c r="AL60" i="47" s="1"/>
  <c r="AL59" i="47" s="1"/>
  <c r="AN61" i="47"/>
  <c r="AN60" i="47" s="1"/>
  <c r="AN59" i="47" s="1"/>
  <c r="AO61" i="47"/>
  <c r="AO60" i="47" s="1"/>
  <c r="AO59" i="47" s="1"/>
  <c r="AP61" i="47"/>
  <c r="AP60" i="47" s="1"/>
  <c r="AP59" i="47" s="1"/>
  <c r="AR61" i="47"/>
  <c r="AR60" i="47" s="1"/>
  <c r="AR59" i="47" s="1"/>
  <c r="AS61" i="47"/>
  <c r="AS60" i="47" s="1"/>
  <c r="AS59" i="47" s="1"/>
  <c r="AX61" i="47"/>
  <c r="AX60" i="47" s="1"/>
  <c r="AX59" i="47" s="1"/>
  <c r="AZ61" i="47"/>
  <c r="AZ60" i="47" s="1"/>
  <c r="AZ59" i="47" s="1"/>
  <c r="BA61" i="47"/>
  <c r="BA60" i="47" s="1"/>
  <c r="BA59" i="47" s="1"/>
  <c r="BB61" i="47"/>
  <c r="BB60" i="47" s="1"/>
  <c r="BB59" i="47" s="1"/>
  <c r="BD61" i="47"/>
  <c r="BD60" i="47" s="1"/>
  <c r="BD59" i="47" s="1"/>
  <c r="BE61" i="47"/>
  <c r="BE60" i="47" s="1"/>
  <c r="BE59" i="47" s="1"/>
  <c r="K62" i="47"/>
  <c r="O62" i="47"/>
  <c r="O61" i="47" s="1"/>
  <c r="O60" i="47" s="1"/>
  <c r="O59" i="47" s="1"/>
  <c r="R62" i="47"/>
  <c r="Z62" i="47" s="1"/>
  <c r="T62" i="47"/>
  <c r="U62" i="47"/>
  <c r="AC62" i="47" s="1"/>
  <c r="W62" i="47"/>
  <c r="W61" i="47" s="1"/>
  <c r="W60" i="47" s="1"/>
  <c r="W59" i="47" s="1"/>
  <c r="AM62" i="47"/>
  <c r="AM61" i="47" s="1"/>
  <c r="AM60" i="47" s="1"/>
  <c r="AM59" i="47" s="1"/>
  <c r="AQ62" i="47"/>
  <c r="AT62" i="47"/>
  <c r="AT61" i="47" s="1"/>
  <c r="AT60" i="47" s="1"/>
  <c r="AT59" i="47" s="1"/>
  <c r="AV62" i="47"/>
  <c r="AV61" i="47" s="1"/>
  <c r="AV60" i="47" s="1"/>
  <c r="AV59" i="47" s="1"/>
  <c r="AW62" i="47"/>
  <c r="AW61" i="47" s="1"/>
  <c r="AW60" i="47" s="1"/>
  <c r="AW59" i="47" s="1"/>
  <c r="AY62" i="47"/>
  <c r="AY61" i="47" s="1"/>
  <c r="AY60" i="47" s="1"/>
  <c r="AY59" i="47" s="1"/>
  <c r="BC62" i="47"/>
  <c r="BF62" i="47"/>
  <c r="BF61" i="47" s="1"/>
  <c r="BF60" i="47" s="1"/>
  <c r="BF59" i="47" s="1"/>
  <c r="BH62" i="47"/>
  <c r="BH61" i="47" s="1"/>
  <c r="BH60" i="47" s="1"/>
  <c r="BH59" i="47" s="1"/>
  <c r="BI62" i="47"/>
  <c r="BI61" i="47" s="1"/>
  <c r="BI60" i="47" s="1"/>
  <c r="BI59" i="47" s="1"/>
  <c r="J65" i="47"/>
  <c r="J64" i="47" s="1"/>
  <c r="K65" i="47"/>
  <c r="K64" i="47" s="1"/>
  <c r="L65" i="47"/>
  <c r="L64" i="47" s="1"/>
  <c r="M65" i="47"/>
  <c r="M64" i="47" s="1"/>
  <c r="N65" i="47"/>
  <c r="N64" i="47" s="1"/>
  <c r="O65" i="47"/>
  <c r="O64" i="47" s="1"/>
  <c r="P65" i="47"/>
  <c r="P64" i="47" s="1"/>
  <c r="Q65" i="47"/>
  <c r="Q64" i="47" s="1"/>
  <c r="V65" i="47"/>
  <c r="V64" i="47" s="1"/>
  <c r="W65" i="47"/>
  <c r="W64" i="47" s="1"/>
  <c r="X65" i="47"/>
  <c r="X64" i="47" s="1"/>
  <c r="Y65" i="47"/>
  <c r="Y64" i="47" s="1"/>
  <c r="AL65" i="47"/>
  <c r="AL64" i="47" s="1"/>
  <c r="AM65" i="47"/>
  <c r="AM64" i="47" s="1"/>
  <c r="AN65" i="47"/>
  <c r="AN64" i="47" s="1"/>
  <c r="AO65" i="47"/>
  <c r="AO64" i="47" s="1"/>
  <c r="AP65" i="47"/>
  <c r="AP64" i="47" s="1"/>
  <c r="AQ65" i="47"/>
  <c r="AQ64" i="47" s="1"/>
  <c r="AR65" i="47"/>
  <c r="AR64" i="47" s="1"/>
  <c r="AS65" i="47"/>
  <c r="AS64" i="47" s="1"/>
  <c r="AX65" i="47"/>
  <c r="AX64" i="47" s="1"/>
  <c r="AY65" i="47"/>
  <c r="AY64" i="47" s="1"/>
  <c r="AZ65" i="47"/>
  <c r="AZ64" i="47" s="1"/>
  <c r="BA65" i="47"/>
  <c r="BA64" i="47" s="1"/>
  <c r="BB65" i="47"/>
  <c r="BB64" i="47" s="1"/>
  <c r="BC65" i="47"/>
  <c r="BC64" i="47" s="1"/>
  <c r="BD65" i="47"/>
  <c r="BD64" i="47" s="1"/>
  <c r="BE65" i="47"/>
  <c r="BE64" i="47" s="1"/>
  <c r="R66" i="47"/>
  <c r="R65" i="47" s="1"/>
  <c r="R64" i="47" s="1"/>
  <c r="S66" i="47"/>
  <c r="S65" i="47" s="1"/>
  <c r="S64" i="47" s="1"/>
  <c r="T66" i="47"/>
  <c r="T65" i="47" s="1"/>
  <c r="T64" i="47" s="1"/>
  <c r="U66" i="47"/>
  <c r="U65" i="47" s="1"/>
  <c r="U64" i="47" s="1"/>
  <c r="Z66" i="47"/>
  <c r="AA66" i="47"/>
  <c r="AB66" i="47"/>
  <c r="AJ66" i="47" s="1"/>
  <c r="AC66" i="47"/>
  <c r="AK66" i="47" s="1"/>
  <c r="AT66" i="47"/>
  <c r="AT65" i="47" s="1"/>
  <c r="AT64" i="47" s="1"/>
  <c r="AU66" i="47"/>
  <c r="AU65" i="47" s="1"/>
  <c r="AU64" i="47" s="1"/>
  <c r="AV66" i="47"/>
  <c r="AV65" i="47" s="1"/>
  <c r="AV64" i="47" s="1"/>
  <c r="AW66" i="47"/>
  <c r="AW65" i="47" s="1"/>
  <c r="AW64" i="47" s="1"/>
  <c r="BF66" i="47"/>
  <c r="BF65" i="47" s="1"/>
  <c r="BF64" i="47" s="1"/>
  <c r="BG66" i="47"/>
  <c r="BG65" i="47" s="1"/>
  <c r="BG64" i="47" s="1"/>
  <c r="BH66" i="47"/>
  <c r="BH65" i="47" s="1"/>
  <c r="BH64" i="47" s="1"/>
  <c r="BI66" i="47"/>
  <c r="BI65" i="47" s="1"/>
  <c r="BI64" i="47" s="1"/>
  <c r="J68" i="47"/>
  <c r="J67" i="47" s="1"/>
  <c r="K68" i="47"/>
  <c r="K67" i="47" s="1"/>
  <c r="M68" i="47"/>
  <c r="M67" i="47" s="1"/>
  <c r="N68" i="47"/>
  <c r="N67" i="47" s="1"/>
  <c r="O68" i="47"/>
  <c r="O67" i="47" s="1"/>
  <c r="Q68" i="47"/>
  <c r="Q67" i="47" s="1"/>
  <c r="V68" i="47"/>
  <c r="V67" i="47" s="1"/>
  <c r="W68" i="47"/>
  <c r="W67" i="47" s="1"/>
  <c r="Y68" i="47"/>
  <c r="Y67" i="47" s="1"/>
  <c r="AL68" i="47"/>
  <c r="AL67" i="47" s="1"/>
  <c r="AM68" i="47"/>
  <c r="AM67" i="47" s="1"/>
  <c r="AO68" i="47"/>
  <c r="AO67" i="47" s="1"/>
  <c r="AP68" i="47"/>
  <c r="AP67" i="47" s="1"/>
  <c r="AQ68" i="47"/>
  <c r="AQ67" i="47" s="1"/>
  <c r="AS68" i="47"/>
  <c r="AS67" i="47" s="1"/>
  <c r="AX68" i="47"/>
  <c r="AX67" i="47" s="1"/>
  <c r="AY68" i="47"/>
  <c r="AY67" i="47" s="1"/>
  <c r="BA68" i="47"/>
  <c r="BA67" i="47" s="1"/>
  <c r="BB68" i="47"/>
  <c r="BB67" i="47" s="1"/>
  <c r="BC68" i="47"/>
  <c r="BC67" i="47" s="1"/>
  <c r="BE68" i="47"/>
  <c r="BE67" i="47" s="1"/>
  <c r="L69" i="47"/>
  <c r="L68" i="47" s="1"/>
  <c r="L67" i="47" s="1"/>
  <c r="P69" i="47"/>
  <c r="R69" i="47"/>
  <c r="R68" i="47" s="1"/>
  <c r="R67" i="47" s="1"/>
  <c r="S69" i="47"/>
  <c r="AA69" i="47" s="1"/>
  <c r="U69" i="47"/>
  <c r="U68" i="47" s="1"/>
  <c r="U67" i="47" s="1"/>
  <c r="X69" i="47"/>
  <c r="X68" i="47" s="1"/>
  <c r="X67" i="47" s="1"/>
  <c r="Z69" i="47"/>
  <c r="AN69" i="47"/>
  <c r="AN68" i="47" s="1"/>
  <c r="AN67" i="47" s="1"/>
  <c r="AR69" i="47"/>
  <c r="AT69" i="47"/>
  <c r="AT68" i="47" s="1"/>
  <c r="AT67" i="47" s="1"/>
  <c r="AU69" i="47"/>
  <c r="AU68" i="47" s="1"/>
  <c r="AU67" i="47" s="1"/>
  <c r="AW69" i="47"/>
  <c r="AW68" i="47" s="1"/>
  <c r="AW67" i="47" s="1"/>
  <c r="AZ69" i="47"/>
  <c r="AZ68" i="47" s="1"/>
  <c r="AZ67" i="47" s="1"/>
  <c r="BD69" i="47"/>
  <c r="BF69" i="47"/>
  <c r="BF68" i="47" s="1"/>
  <c r="BF67" i="47" s="1"/>
  <c r="BG69" i="47"/>
  <c r="BG68" i="47" s="1"/>
  <c r="BG67" i="47" s="1"/>
  <c r="BI69" i="47"/>
  <c r="BI68" i="47" s="1"/>
  <c r="BI67" i="47" s="1"/>
  <c r="J71" i="47"/>
  <c r="J70" i="47" s="1"/>
  <c r="K71" i="47"/>
  <c r="K70" i="47" s="1"/>
  <c r="M71" i="47"/>
  <c r="M70" i="47" s="1"/>
  <c r="N71" i="47"/>
  <c r="N70" i="47" s="1"/>
  <c r="O71" i="47"/>
  <c r="O70" i="47" s="1"/>
  <c r="Q71" i="47"/>
  <c r="Q70" i="47" s="1"/>
  <c r="V71" i="47"/>
  <c r="V70" i="47" s="1"/>
  <c r="W71" i="47"/>
  <c r="W70" i="47" s="1"/>
  <c r="Y71" i="47"/>
  <c r="Y70" i="47" s="1"/>
  <c r="AL71" i="47"/>
  <c r="AL70" i="47" s="1"/>
  <c r="AM71" i="47"/>
  <c r="AM70" i="47" s="1"/>
  <c r="AO71" i="47"/>
  <c r="AO70" i="47" s="1"/>
  <c r="AP71" i="47"/>
  <c r="AP70" i="47" s="1"/>
  <c r="AQ71" i="47"/>
  <c r="AQ70" i="47" s="1"/>
  <c r="AS71" i="47"/>
  <c r="AS70" i="47" s="1"/>
  <c r="AX71" i="47"/>
  <c r="AX70" i="47" s="1"/>
  <c r="AY71" i="47"/>
  <c r="AY70" i="47" s="1"/>
  <c r="BA71" i="47"/>
  <c r="BA70" i="47" s="1"/>
  <c r="BB71" i="47"/>
  <c r="BB70" i="47" s="1"/>
  <c r="BC71" i="47"/>
  <c r="BC70" i="47" s="1"/>
  <c r="BE71" i="47"/>
  <c r="BE70" i="47" s="1"/>
  <c r="L72" i="47"/>
  <c r="L71" i="47" s="1"/>
  <c r="L70" i="47" s="1"/>
  <c r="P72" i="47"/>
  <c r="R72" i="47"/>
  <c r="Z72" i="47" s="1"/>
  <c r="S72" i="47"/>
  <c r="S71" i="47" s="1"/>
  <c r="S70" i="47" s="1"/>
  <c r="U72" i="47"/>
  <c r="X72" i="47"/>
  <c r="X71" i="47" s="1"/>
  <c r="X70" i="47" s="1"/>
  <c r="AN72" i="47"/>
  <c r="AN71" i="47" s="1"/>
  <c r="AN70" i="47" s="1"/>
  <c r="AR72" i="47"/>
  <c r="AT72" i="47"/>
  <c r="AT71" i="47" s="1"/>
  <c r="AT70" i="47" s="1"/>
  <c r="AU72" i="47"/>
  <c r="AU71" i="47" s="1"/>
  <c r="AU70" i="47" s="1"/>
  <c r="AW72" i="47"/>
  <c r="AW71" i="47" s="1"/>
  <c r="AW70" i="47" s="1"/>
  <c r="AZ72" i="47"/>
  <c r="AZ71" i="47" s="1"/>
  <c r="AZ70" i="47" s="1"/>
  <c r="BD72" i="47"/>
  <c r="BF72" i="47"/>
  <c r="BF71" i="47" s="1"/>
  <c r="BF70" i="47" s="1"/>
  <c r="BG72" i="47"/>
  <c r="BG71" i="47" s="1"/>
  <c r="BG70" i="47" s="1"/>
  <c r="BI72" i="47"/>
  <c r="BI71" i="47" s="1"/>
  <c r="BI70" i="47" s="1"/>
  <c r="J74" i="47"/>
  <c r="J73" i="47" s="1"/>
  <c r="K74" i="47"/>
  <c r="K73" i="47" s="1"/>
  <c r="M74" i="47"/>
  <c r="M73" i="47" s="1"/>
  <c r="N74" i="47"/>
  <c r="N73" i="47" s="1"/>
  <c r="O74" i="47"/>
  <c r="O73" i="47" s="1"/>
  <c r="Q74" i="47"/>
  <c r="Q73" i="47" s="1"/>
  <c r="V74" i="47"/>
  <c r="V73" i="47" s="1"/>
  <c r="W74" i="47"/>
  <c r="W73" i="47" s="1"/>
  <c r="Y74" i="47"/>
  <c r="Y73" i="47" s="1"/>
  <c r="AL74" i="47"/>
  <c r="AL73" i="47" s="1"/>
  <c r="AM74" i="47"/>
  <c r="AM73" i="47" s="1"/>
  <c r="AO74" i="47"/>
  <c r="AO73" i="47" s="1"/>
  <c r="AP74" i="47"/>
  <c r="AP73" i="47" s="1"/>
  <c r="AQ74" i="47"/>
  <c r="AQ73" i="47" s="1"/>
  <c r="AS74" i="47"/>
  <c r="AS73" i="47" s="1"/>
  <c r="AX74" i="47"/>
  <c r="AX73" i="47" s="1"/>
  <c r="AY74" i="47"/>
  <c r="AY73" i="47" s="1"/>
  <c r="BA74" i="47"/>
  <c r="BA73" i="47" s="1"/>
  <c r="BB74" i="47"/>
  <c r="BB73" i="47" s="1"/>
  <c r="BC74" i="47"/>
  <c r="BC73" i="47" s="1"/>
  <c r="BE74" i="47"/>
  <c r="BE73" i="47" s="1"/>
  <c r="L75" i="47"/>
  <c r="L74" i="47" s="1"/>
  <c r="L73" i="47" s="1"/>
  <c r="P75" i="47"/>
  <c r="P74" i="47" s="1"/>
  <c r="P73" i="47" s="1"/>
  <c r="R75" i="47"/>
  <c r="Z75" i="47" s="1"/>
  <c r="S75" i="47"/>
  <c r="AA75" i="47" s="1"/>
  <c r="U75" i="47"/>
  <c r="AC75" i="47" s="1"/>
  <c r="X75" i="47"/>
  <c r="X74" i="47" s="1"/>
  <c r="X73" i="47" s="1"/>
  <c r="AN75" i="47"/>
  <c r="AN74" i="47" s="1"/>
  <c r="AN73" i="47" s="1"/>
  <c r="AR75" i="47"/>
  <c r="AR74" i="47" s="1"/>
  <c r="AR73" i="47" s="1"/>
  <c r="AT75" i="47"/>
  <c r="AT74" i="47" s="1"/>
  <c r="AT73" i="47" s="1"/>
  <c r="AU75" i="47"/>
  <c r="AU74" i="47" s="1"/>
  <c r="AU73" i="47" s="1"/>
  <c r="AW75" i="47"/>
  <c r="AW74" i="47" s="1"/>
  <c r="AW73" i="47" s="1"/>
  <c r="AZ75" i="47"/>
  <c r="AZ74" i="47" s="1"/>
  <c r="AZ73" i="47" s="1"/>
  <c r="BD75" i="47"/>
  <c r="BD74" i="47" s="1"/>
  <c r="BD73" i="47" s="1"/>
  <c r="BF75" i="47"/>
  <c r="BF74" i="47" s="1"/>
  <c r="BF73" i="47" s="1"/>
  <c r="BG75" i="47"/>
  <c r="BG74" i="47" s="1"/>
  <c r="BG73" i="47" s="1"/>
  <c r="BH75" i="47"/>
  <c r="BH74" i="47" s="1"/>
  <c r="BH73" i="47" s="1"/>
  <c r="BI75" i="47"/>
  <c r="BI74" i="47" s="1"/>
  <c r="BI73" i="47" s="1"/>
  <c r="J77" i="47"/>
  <c r="J76" i="47" s="1"/>
  <c r="K77" i="47"/>
  <c r="K76" i="47" s="1"/>
  <c r="M77" i="47"/>
  <c r="M76" i="47" s="1"/>
  <c r="N77" i="47"/>
  <c r="N76" i="47" s="1"/>
  <c r="O77" i="47"/>
  <c r="O76" i="47" s="1"/>
  <c r="Q77" i="47"/>
  <c r="Q76" i="47" s="1"/>
  <c r="R77" i="47"/>
  <c r="R76" i="47" s="1"/>
  <c r="V77" i="47"/>
  <c r="V76" i="47" s="1"/>
  <c r="W77" i="47"/>
  <c r="W76" i="47" s="1"/>
  <c r="Y77" i="47"/>
  <c r="Y76" i="47" s="1"/>
  <c r="AL77" i="47"/>
  <c r="AL76" i="47" s="1"/>
  <c r="AM77" i="47"/>
  <c r="AM76" i="47" s="1"/>
  <c r="AO77" i="47"/>
  <c r="AO76" i="47" s="1"/>
  <c r="AP77" i="47"/>
  <c r="AP76" i="47" s="1"/>
  <c r="AQ77" i="47"/>
  <c r="AQ76" i="47" s="1"/>
  <c r="AS77" i="47"/>
  <c r="AS76" i="47" s="1"/>
  <c r="AX77" i="47"/>
  <c r="AX76" i="47" s="1"/>
  <c r="AY77" i="47"/>
  <c r="AY76" i="47" s="1"/>
  <c r="BA77" i="47"/>
  <c r="BA76" i="47" s="1"/>
  <c r="BB77" i="47"/>
  <c r="BB76" i="47" s="1"/>
  <c r="BC77" i="47"/>
  <c r="BC76" i="47" s="1"/>
  <c r="BE77" i="47"/>
  <c r="BE76" i="47" s="1"/>
  <c r="L78" i="47"/>
  <c r="L77" i="47" s="1"/>
  <c r="L76" i="47" s="1"/>
  <c r="P78" i="47"/>
  <c r="R78" i="47"/>
  <c r="Z78" i="47" s="1"/>
  <c r="AH78" i="47" s="1"/>
  <c r="S78" i="47"/>
  <c r="S77" i="47" s="1"/>
  <c r="S76" i="47" s="1"/>
  <c r="U78" i="47"/>
  <c r="U77" i="47" s="1"/>
  <c r="U76" i="47" s="1"/>
  <c r="X78" i="47"/>
  <c r="X77" i="47" s="1"/>
  <c r="X76" i="47" s="1"/>
  <c r="AN78" i="47"/>
  <c r="AN77" i="47" s="1"/>
  <c r="AN76" i="47" s="1"/>
  <c r="AR78" i="47"/>
  <c r="AT78" i="47"/>
  <c r="AT77" i="47" s="1"/>
  <c r="AT76" i="47" s="1"/>
  <c r="AU78" i="47"/>
  <c r="AU77" i="47" s="1"/>
  <c r="AU76" i="47" s="1"/>
  <c r="AW78" i="47"/>
  <c r="AW77" i="47" s="1"/>
  <c r="AW76" i="47" s="1"/>
  <c r="AZ78" i="47"/>
  <c r="AZ77" i="47" s="1"/>
  <c r="AZ76" i="47" s="1"/>
  <c r="BD78" i="47"/>
  <c r="BD77" i="47" s="1"/>
  <c r="BD76" i="47" s="1"/>
  <c r="BF78" i="47"/>
  <c r="BF77" i="47" s="1"/>
  <c r="BF76" i="47" s="1"/>
  <c r="BG78" i="47"/>
  <c r="BG77" i="47" s="1"/>
  <c r="BG76" i="47" s="1"/>
  <c r="BH78" i="47"/>
  <c r="BH77" i="47" s="1"/>
  <c r="BH76" i="47" s="1"/>
  <c r="BI78" i="47"/>
  <c r="BI77" i="47" s="1"/>
  <c r="BI76" i="47" s="1"/>
  <c r="J80" i="47"/>
  <c r="J79" i="47" s="1"/>
  <c r="K80" i="47"/>
  <c r="K79" i="47" s="1"/>
  <c r="M80" i="47"/>
  <c r="M79" i="47" s="1"/>
  <c r="N80" i="47"/>
  <c r="N79" i="47" s="1"/>
  <c r="O80" i="47"/>
  <c r="O79" i="47" s="1"/>
  <c r="Q80" i="47"/>
  <c r="Q79" i="47" s="1"/>
  <c r="V80" i="47"/>
  <c r="V79" i="47" s="1"/>
  <c r="W80" i="47"/>
  <c r="W79" i="47" s="1"/>
  <c r="X80" i="47"/>
  <c r="X79" i="47" s="1"/>
  <c r="Y80" i="47"/>
  <c r="Y79" i="47" s="1"/>
  <c r="AL80" i="47"/>
  <c r="AL79" i="47" s="1"/>
  <c r="AM80" i="47"/>
  <c r="AM79" i="47" s="1"/>
  <c r="AO80" i="47"/>
  <c r="AO79" i="47" s="1"/>
  <c r="AP80" i="47"/>
  <c r="AP79" i="47" s="1"/>
  <c r="AQ80" i="47"/>
  <c r="AQ79" i="47" s="1"/>
  <c r="AS80" i="47"/>
  <c r="AS79" i="47" s="1"/>
  <c r="AX80" i="47"/>
  <c r="AX79" i="47" s="1"/>
  <c r="AY80" i="47"/>
  <c r="AY79" i="47" s="1"/>
  <c r="BA80" i="47"/>
  <c r="BA79" i="47" s="1"/>
  <c r="BB80" i="47"/>
  <c r="BB79" i="47" s="1"/>
  <c r="BC80" i="47"/>
  <c r="BC79" i="47" s="1"/>
  <c r="BE80" i="47"/>
  <c r="BE79" i="47" s="1"/>
  <c r="L81" i="47"/>
  <c r="L80" i="47" s="1"/>
  <c r="L79" i="47" s="1"/>
  <c r="P81" i="47"/>
  <c r="R81" i="47"/>
  <c r="R80" i="47" s="1"/>
  <c r="R79" i="47" s="1"/>
  <c r="S81" i="47"/>
  <c r="AA81" i="47" s="1"/>
  <c r="U81" i="47"/>
  <c r="X81" i="47"/>
  <c r="Z81" i="47"/>
  <c r="AN81" i="47"/>
  <c r="AN80" i="47" s="1"/>
  <c r="AN79" i="47" s="1"/>
  <c r="AR81" i="47"/>
  <c r="AR80" i="47" s="1"/>
  <c r="AR79" i="47" s="1"/>
  <c r="AT81" i="47"/>
  <c r="AT80" i="47" s="1"/>
  <c r="AT79" i="47" s="1"/>
  <c r="AU81" i="47"/>
  <c r="AU80" i="47" s="1"/>
  <c r="AU79" i="47" s="1"/>
  <c r="AW81" i="47"/>
  <c r="AW80" i="47" s="1"/>
  <c r="AW79" i="47" s="1"/>
  <c r="AZ81" i="47"/>
  <c r="AZ80" i="47" s="1"/>
  <c r="AZ79" i="47" s="1"/>
  <c r="BD81" i="47"/>
  <c r="BD80" i="47" s="1"/>
  <c r="BD79" i="47" s="1"/>
  <c r="BF81" i="47"/>
  <c r="BF80" i="47" s="1"/>
  <c r="BF79" i="47" s="1"/>
  <c r="BG81" i="47"/>
  <c r="BG80" i="47" s="1"/>
  <c r="BG79" i="47" s="1"/>
  <c r="BI81" i="47"/>
  <c r="BI80" i="47" s="1"/>
  <c r="BI79" i="47" s="1"/>
  <c r="J83" i="47"/>
  <c r="J82" i="47" s="1"/>
  <c r="K83" i="47"/>
  <c r="K82" i="47" s="1"/>
  <c r="L83" i="47"/>
  <c r="L82" i="47" s="1"/>
  <c r="M83" i="47"/>
  <c r="M82" i="47" s="1"/>
  <c r="N83" i="47"/>
  <c r="N82" i="47" s="1"/>
  <c r="O83" i="47"/>
  <c r="O82" i="47" s="1"/>
  <c r="P83" i="47"/>
  <c r="P82" i="47" s="1"/>
  <c r="Q83" i="47"/>
  <c r="Q82" i="47" s="1"/>
  <c r="V83" i="47"/>
  <c r="V82" i="47" s="1"/>
  <c r="W83" i="47"/>
  <c r="W82" i="47" s="1"/>
  <c r="X83" i="47"/>
  <c r="X82" i="47" s="1"/>
  <c r="Y83" i="47"/>
  <c r="Y82" i="47" s="1"/>
  <c r="AL83" i="47"/>
  <c r="AL82" i="47" s="1"/>
  <c r="AM83" i="47"/>
  <c r="AM82" i="47" s="1"/>
  <c r="AN83" i="47"/>
  <c r="AN82" i="47" s="1"/>
  <c r="AO83" i="47"/>
  <c r="AO82" i="47" s="1"/>
  <c r="AP83" i="47"/>
  <c r="AP82" i="47" s="1"/>
  <c r="AQ83" i="47"/>
  <c r="AQ82" i="47" s="1"/>
  <c r="AR83" i="47"/>
  <c r="AR82" i="47" s="1"/>
  <c r="AS83" i="47"/>
  <c r="AS82" i="47" s="1"/>
  <c r="AX83" i="47"/>
  <c r="AX82" i="47" s="1"/>
  <c r="AY83" i="47"/>
  <c r="AY82" i="47" s="1"/>
  <c r="AZ83" i="47"/>
  <c r="AZ82" i="47" s="1"/>
  <c r="BA83" i="47"/>
  <c r="BA82" i="47" s="1"/>
  <c r="BB83" i="47"/>
  <c r="BB82" i="47" s="1"/>
  <c r="BC83" i="47"/>
  <c r="BC82" i="47" s="1"/>
  <c r="BD83" i="47"/>
  <c r="BD82" i="47" s="1"/>
  <c r="BE83" i="47"/>
  <c r="BE82" i="47" s="1"/>
  <c r="R84" i="47"/>
  <c r="R83" i="47" s="1"/>
  <c r="R82" i="47" s="1"/>
  <c r="S84" i="47"/>
  <c r="S83" i="47" s="1"/>
  <c r="S82" i="47" s="1"/>
  <c r="T84" i="47"/>
  <c r="T83" i="47" s="1"/>
  <c r="T82" i="47" s="1"/>
  <c r="U84" i="47"/>
  <c r="U83" i="47" s="1"/>
  <c r="U82" i="47" s="1"/>
  <c r="AT84" i="47"/>
  <c r="AT83" i="47" s="1"/>
  <c r="AT82" i="47" s="1"/>
  <c r="AU84" i="47"/>
  <c r="AU83" i="47" s="1"/>
  <c r="AU82" i="47" s="1"/>
  <c r="AV84" i="47"/>
  <c r="AV83" i="47" s="1"/>
  <c r="AV82" i="47" s="1"/>
  <c r="AW84" i="47"/>
  <c r="AW83" i="47" s="1"/>
  <c r="AW82" i="47" s="1"/>
  <c r="BF84" i="47"/>
  <c r="BF83" i="47" s="1"/>
  <c r="BF82" i="47" s="1"/>
  <c r="BG84" i="47"/>
  <c r="BG83" i="47" s="1"/>
  <c r="BG82" i="47" s="1"/>
  <c r="BH84" i="47"/>
  <c r="BH83" i="47" s="1"/>
  <c r="BH82" i="47" s="1"/>
  <c r="BI84" i="47"/>
  <c r="BI83" i="47" s="1"/>
  <c r="BI82" i="47" s="1"/>
  <c r="J88" i="47"/>
  <c r="K88" i="47"/>
  <c r="L88" i="47"/>
  <c r="N88" i="47"/>
  <c r="O88" i="47"/>
  <c r="P88" i="47"/>
  <c r="V88" i="47"/>
  <c r="W88" i="47"/>
  <c r="X88" i="47"/>
  <c r="AL88" i="47"/>
  <c r="AM88" i="47"/>
  <c r="AN88" i="47"/>
  <c r="AO88" i="47"/>
  <c r="AP88" i="47"/>
  <c r="AQ88" i="47"/>
  <c r="AR88" i="47"/>
  <c r="AX88" i="47"/>
  <c r="AY88" i="47"/>
  <c r="AZ88" i="47"/>
  <c r="BA88" i="47"/>
  <c r="BB88" i="47"/>
  <c r="BC88" i="47"/>
  <c r="BD88" i="47"/>
  <c r="M89" i="47"/>
  <c r="M88" i="47" s="1"/>
  <c r="Q89" i="47"/>
  <c r="Q88" i="47" s="1"/>
  <c r="R89" i="47"/>
  <c r="Z89" i="47" s="1"/>
  <c r="S89" i="47"/>
  <c r="AA89" i="47" s="1"/>
  <c r="T89" i="47"/>
  <c r="T88" i="47" s="1"/>
  <c r="Y89" i="47"/>
  <c r="Y88" i="47" s="1"/>
  <c r="AS89" i="47"/>
  <c r="AS88" i="47" s="1"/>
  <c r="AT89" i="47"/>
  <c r="AT88" i="47" s="1"/>
  <c r="AU89" i="47"/>
  <c r="AU88" i="47" s="1"/>
  <c r="AV89" i="47"/>
  <c r="AV88" i="47" s="1"/>
  <c r="AW89" i="47"/>
  <c r="AW88" i="47" s="1"/>
  <c r="BE89" i="47"/>
  <c r="BE88" i="47" s="1"/>
  <c r="BF89" i="47"/>
  <c r="BF88" i="47" s="1"/>
  <c r="BG89" i="47"/>
  <c r="BG88" i="47" s="1"/>
  <c r="BH89" i="47"/>
  <c r="BH88" i="47" s="1"/>
  <c r="BI89" i="47"/>
  <c r="BI88" i="47" s="1"/>
  <c r="J90" i="47"/>
  <c r="K90" i="47"/>
  <c r="L90" i="47"/>
  <c r="N90" i="47"/>
  <c r="O90" i="47"/>
  <c r="P90" i="47"/>
  <c r="V90" i="47"/>
  <c r="W90" i="47"/>
  <c r="X90" i="47"/>
  <c r="AL90" i="47"/>
  <c r="AM90" i="47"/>
  <c r="AN90" i="47"/>
  <c r="AO90" i="47"/>
  <c r="AP90" i="47"/>
  <c r="AQ90" i="47"/>
  <c r="AR90" i="47"/>
  <c r="AX90" i="47"/>
  <c r="AY90" i="47"/>
  <c r="AZ90" i="47"/>
  <c r="BA90" i="47"/>
  <c r="BB90" i="47"/>
  <c r="BC90" i="47"/>
  <c r="BD90" i="47"/>
  <c r="M91" i="47"/>
  <c r="U91" i="47" s="1"/>
  <c r="AC91" i="47" s="1"/>
  <c r="Q91" i="47"/>
  <c r="Q90" i="47" s="1"/>
  <c r="R91" i="47"/>
  <c r="R90" i="47" s="1"/>
  <c r="S91" i="47"/>
  <c r="S90" i="47" s="1"/>
  <c r="T91" i="47"/>
  <c r="Y91" i="47"/>
  <c r="Y90" i="47" s="1"/>
  <c r="Z91" i="47"/>
  <c r="AA91" i="47"/>
  <c r="AS91" i="47"/>
  <c r="AS90" i="47" s="1"/>
  <c r="AT91" i="47"/>
  <c r="AT90" i="47" s="1"/>
  <c r="AU91" i="47"/>
  <c r="AU90" i="47" s="1"/>
  <c r="AV91" i="47"/>
  <c r="AV90" i="47" s="1"/>
  <c r="AW91" i="47"/>
  <c r="AW90" i="47" s="1"/>
  <c r="BE91" i="47"/>
  <c r="BE90" i="47" s="1"/>
  <c r="BF91" i="47"/>
  <c r="BF90" i="47" s="1"/>
  <c r="BG91" i="47"/>
  <c r="BG90" i="47" s="1"/>
  <c r="BH91" i="47"/>
  <c r="BH90" i="47" s="1"/>
  <c r="BI91" i="47"/>
  <c r="BI90" i="47" s="1"/>
  <c r="J92" i="47"/>
  <c r="L92" i="47"/>
  <c r="M92" i="47"/>
  <c r="N92" i="47"/>
  <c r="P92" i="47"/>
  <c r="Q92" i="47"/>
  <c r="V92" i="47"/>
  <c r="X92" i="47"/>
  <c r="Y92" i="47"/>
  <c r="AL92" i="47"/>
  <c r="AN92" i="47"/>
  <c r="AO92" i="47"/>
  <c r="AP92" i="47"/>
  <c r="AR92" i="47"/>
  <c r="AS92" i="47"/>
  <c r="AX92" i="47"/>
  <c r="AZ92" i="47"/>
  <c r="BA92" i="47"/>
  <c r="BB92" i="47"/>
  <c r="BD92" i="47"/>
  <c r="BE92" i="47"/>
  <c r="K93" i="47"/>
  <c r="K92" i="47" s="1"/>
  <c r="O93" i="47"/>
  <c r="R93" i="47"/>
  <c r="R92" i="47" s="1"/>
  <c r="T93" i="47"/>
  <c r="AB93" i="47" s="1"/>
  <c r="U93" i="47"/>
  <c r="W93" i="47"/>
  <c r="W92" i="47" s="1"/>
  <c r="AM93" i="47"/>
  <c r="AM92" i="47" s="1"/>
  <c r="AQ93" i="47"/>
  <c r="AT93" i="47"/>
  <c r="AT92" i="47" s="1"/>
  <c r="AV93" i="47"/>
  <c r="AV92" i="47" s="1"/>
  <c r="AW93" i="47"/>
  <c r="AW92" i="47" s="1"/>
  <c r="AY93" i="47"/>
  <c r="AY92" i="47" s="1"/>
  <c r="BC93" i="47"/>
  <c r="BF93" i="47"/>
  <c r="BF92" i="47" s="1"/>
  <c r="BH93" i="47"/>
  <c r="BH92" i="47" s="1"/>
  <c r="BI93" i="47"/>
  <c r="BI92" i="47" s="1"/>
  <c r="J101" i="47"/>
  <c r="K101" i="47"/>
  <c r="M101" i="47"/>
  <c r="N101" i="47"/>
  <c r="O101" i="47"/>
  <c r="Q101" i="47"/>
  <c r="V101" i="47"/>
  <c r="W101" i="47"/>
  <c r="Y101" i="47"/>
  <c r="AL101" i="47"/>
  <c r="AM101" i="47"/>
  <c r="AO101" i="47"/>
  <c r="AP101" i="47"/>
  <c r="AQ101" i="47"/>
  <c r="AS101" i="47"/>
  <c r="AX101" i="47"/>
  <c r="AY101" i="47"/>
  <c r="BA101" i="47"/>
  <c r="BB101" i="47"/>
  <c r="BC101" i="47"/>
  <c r="BE101" i="47"/>
  <c r="L102" i="47"/>
  <c r="L101" i="47" s="1"/>
  <c r="P102" i="47"/>
  <c r="P101" i="47" s="1"/>
  <c r="R102" i="47"/>
  <c r="R101" i="47" s="1"/>
  <c r="S102" i="47"/>
  <c r="S101" i="47" s="1"/>
  <c r="U102" i="47"/>
  <c r="AC102" i="47" s="1"/>
  <c r="X102" i="47"/>
  <c r="X101" i="47" s="1"/>
  <c r="Z102" i="47"/>
  <c r="AN102" i="47"/>
  <c r="AN101" i="47" s="1"/>
  <c r="AR102" i="47"/>
  <c r="AR101" i="47" s="1"/>
  <c r="AT102" i="47"/>
  <c r="AT101" i="47" s="1"/>
  <c r="AU102" i="47"/>
  <c r="AU101" i="47" s="1"/>
  <c r="AW102" i="47"/>
  <c r="AW101" i="47" s="1"/>
  <c r="AZ102" i="47"/>
  <c r="AZ101" i="47" s="1"/>
  <c r="BD102" i="47"/>
  <c r="BF102" i="47"/>
  <c r="BF101" i="47" s="1"/>
  <c r="BG102" i="47"/>
  <c r="BG101" i="47" s="1"/>
  <c r="BI102" i="47"/>
  <c r="BI101" i="47" s="1"/>
  <c r="J103" i="47"/>
  <c r="K103" i="47"/>
  <c r="M103" i="47"/>
  <c r="N103" i="47"/>
  <c r="O103" i="47"/>
  <c r="Q103" i="47"/>
  <c r="V103" i="47"/>
  <c r="W103" i="47"/>
  <c r="Y103" i="47"/>
  <c r="AL103" i="47"/>
  <c r="AM103" i="47"/>
  <c r="AO103" i="47"/>
  <c r="AP103" i="47"/>
  <c r="AQ103" i="47"/>
  <c r="AS103" i="47"/>
  <c r="AX103" i="47"/>
  <c r="AY103" i="47"/>
  <c r="BA103" i="47"/>
  <c r="BB103" i="47"/>
  <c r="BC103" i="47"/>
  <c r="BE103" i="47"/>
  <c r="L104" i="47"/>
  <c r="L103" i="47" s="1"/>
  <c r="P104" i="47"/>
  <c r="P103" i="47" s="1"/>
  <c r="R104" i="47"/>
  <c r="R103" i="47" s="1"/>
  <c r="S104" i="47"/>
  <c r="AA104" i="47" s="1"/>
  <c r="U104" i="47"/>
  <c r="AC104" i="47" s="1"/>
  <c r="X104" i="47"/>
  <c r="X103" i="47" s="1"/>
  <c r="Z104" i="47"/>
  <c r="AN104" i="47"/>
  <c r="AN103" i="47" s="1"/>
  <c r="AR104" i="47"/>
  <c r="AR103" i="47" s="1"/>
  <c r="AT104" i="47"/>
  <c r="AT103" i="47" s="1"/>
  <c r="AU104" i="47"/>
  <c r="AU103" i="47" s="1"/>
  <c r="AW104" i="47"/>
  <c r="AW103" i="47" s="1"/>
  <c r="AZ104" i="47"/>
  <c r="AZ103" i="47" s="1"/>
  <c r="BD104" i="47"/>
  <c r="BD103" i="47" s="1"/>
  <c r="BF104" i="47"/>
  <c r="BF103" i="47" s="1"/>
  <c r="BG104" i="47"/>
  <c r="BG103" i="47" s="1"/>
  <c r="BH104" i="47"/>
  <c r="BH103" i="47" s="1"/>
  <c r="BI104" i="47"/>
  <c r="BI103" i="47" s="1"/>
  <c r="J105" i="47"/>
  <c r="K105" i="47"/>
  <c r="M105" i="47"/>
  <c r="N105" i="47"/>
  <c r="O105" i="47"/>
  <c r="Q105" i="47"/>
  <c r="V105" i="47"/>
  <c r="W105" i="47"/>
  <c r="Y105" i="47"/>
  <c r="AL105" i="47"/>
  <c r="AM105" i="47"/>
  <c r="AO105" i="47"/>
  <c r="AP105" i="47"/>
  <c r="AQ105" i="47"/>
  <c r="AS105" i="47"/>
  <c r="AX105" i="47"/>
  <c r="AY105" i="47"/>
  <c r="BA105" i="47"/>
  <c r="BB105" i="47"/>
  <c r="BC105" i="47"/>
  <c r="BE105" i="47"/>
  <c r="L106" i="47"/>
  <c r="L105" i="47" s="1"/>
  <c r="P106" i="47"/>
  <c r="P105" i="47" s="1"/>
  <c r="R106" i="47"/>
  <c r="Z106" i="47" s="1"/>
  <c r="S106" i="47"/>
  <c r="S105" i="47" s="1"/>
  <c r="T106" i="47"/>
  <c r="T105" i="47" s="1"/>
  <c r="U106" i="47"/>
  <c r="U105" i="47" s="1"/>
  <c r="X106" i="47"/>
  <c r="X105" i="47" s="1"/>
  <c r="AA106" i="47"/>
  <c r="AC106" i="47"/>
  <c r="AN106" i="47"/>
  <c r="AN105" i="47" s="1"/>
  <c r="AR106" i="47"/>
  <c r="AT106" i="47"/>
  <c r="AT105" i="47" s="1"/>
  <c r="AU106" i="47"/>
  <c r="AU105" i="47" s="1"/>
  <c r="AW106" i="47"/>
  <c r="AW105" i="47" s="1"/>
  <c r="AZ106" i="47"/>
  <c r="AZ105" i="47" s="1"/>
  <c r="BD106" i="47"/>
  <c r="BD105" i="47" s="1"/>
  <c r="BF106" i="47"/>
  <c r="BF105" i="47" s="1"/>
  <c r="BG106" i="47"/>
  <c r="BG105" i="47" s="1"/>
  <c r="BI106" i="47"/>
  <c r="BI105" i="47" s="1"/>
  <c r="J108" i="47"/>
  <c r="J107" i="47" s="1"/>
  <c r="K108" i="47"/>
  <c r="K107" i="47" s="1"/>
  <c r="M108" i="47"/>
  <c r="M107" i="47" s="1"/>
  <c r="N108" i="47"/>
  <c r="N107" i="47" s="1"/>
  <c r="O108" i="47"/>
  <c r="O107" i="47" s="1"/>
  <c r="Q108" i="47"/>
  <c r="Q107" i="47" s="1"/>
  <c r="V108" i="47"/>
  <c r="V107" i="47" s="1"/>
  <c r="W108" i="47"/>
  <c r="W107" i="47" s="1"/>
  <c r="Y108" i="47"/>
  <c r="Y107" i="47" s="1"/>
  <c r="AL108" i="47"/>
  <c r="AL107" i="47" s="1"/>
  <c r="AM108" i="47"/>
  <c r="AM107" i="47" s="1"/>
  <c r="AO108" i="47"/>
  <c r="AO107" i="47" s="1"/>
  <c r="AP108" i="47"/>
  <c r="AP107" i="47" s="1"/>
  <c r="AQ108" i="47"/>
  <c r="AQ107" i="47" s="1"/>
  <c r="AS108" i="47"/>
  <c r="AS107" i="47" s="1"/>
  <c r="AX108" i="47"/>
  <c r="AX107" i="47" s="1"/>
  <c r="AY108" i="47"/>
  <c r="AY107" i="47" s="1"/>
  <c r="BA108" i="47"/>
  <c r="BA107" i="47" s="1"/>
  <c r="BB108" i="47"/>
  <c r="BB107" i="47" s="1"/>
  <c r="BC108" i="47"/>
  <c r="BC107" i="47" s="1"/>
  <c r="BE108" i="47"/>
  <c r="BE107" i="47" s="1"/>
  <c r="L109" i="47"/>
  <c r="L108" i="47" s="1"/>
  <c r="L107" i="47" s="1"/>
  <c r="P109" i="47"/>
  <c r="R109" i="47"/>
  <c r="R108" i="47" s="1"/>
  <c r="R107" i="47" s="1"/>
  <c r="S109" i="47"/>
  <c r="U109" i="47"/>
  <c r="AC109" i="47" s="1"/>
  <c r="AK109" i="47" s="1"/>
  <c r="X109" i="47"/>
  <c r="X108" i="47" s="1"/>
  <c r="X107" i="47" s="1"/>
  <c r="Z109" i="47"/>
  <c r="AN109" i="47"/>
  <c r="AN108" i="47" s="1"/>
  <c r="AN107" i="47" s="1"/>
  <c r="AR109" i="47"/>
  <c r="AR108" i="47" s="1"/>
  <c r="AR107" i="47" s="1"/>
  <c r="AT109" i="47"/>
  <c r="AT108" i="47" s="1"/>
  <c r="AT107" i="47" s="1"/>
  <c r="AU109" i="47"/>
  <c r="AU108" i="47" s="1"/>
  <c r="AU107" i="47" s="1"/>
  <c r="AW109" i="47"/>
  <c r="AW108" i="47" s="1"/>
  <c r="AW107" i="47" s="1"/>
  <c r="AZ109" i="47"/>
  <c r="AZ108" i="47" s="1"/>
  <c r="AZ107" i="47" s="1"/>
  <c r="BD109" i="47"/>
  <c r="BD108" i="47" s="1"/>
  <c r="BD107" i="47" s="1"/>
  <c r="BF109" i="47"/>
  <c r="BF108" i="47" s="1"/>
  <c r="BF107" i="47" s="1"/>
  <c r="BG109" i="47"/>
  <c r="BG108" i="47" s="1"/>
  <c r="BG107" i="47" s="1"/>
  <c r="BH109" i="47"/>
  <c r="BH108" i="47" s="1"/>
  <c r="BH107" i="47" s="1"/>
  <c r="BI109" i="47"/>
  <c r="BI108" i="47" s="1"/>
  <c r="BI107" i="47" s="1"/>
  <c r="J113" i="47"/>
  <c r="J112" i="47" s="1"/>
  <c r="L113" i="47"/>
  <c r="L112" i="47" s="1"/>
  <c r="M113" i="47"/>
  <c r="M112" i="47" s="1"/>
  <c r="N113" i="47"/>
  <c r="N112" i="47" s="1"/>
  <c r="P113" i="47"/>
  <c r="P112" i="47" s="1"/>
  <c r="Q113" i="47"/>
  <c r="Q112" i="47" s="1"/>
  <c r="V113" i="47"/>
  <c r="V112" i="47" s="1"/>
  <c r="X113" i="47"/>
  <c r="X112" i="47" s="1"/>
  <c r="Y113" i="47"/>
  <c r="Y112" i="47" s="1"/>
  <c r="AL113" i="47"/>
  <c r="AL112" i="47" s="1"/>
  <c r="AL111" i="47" s="1"/>
  <c r="AN113" i="47"/>
  <c r="AN112" i="47" s="1"/>
  <c r="AN111" i="47" s="1"/>
  <c r="AO113" i="47"/>
  <c r="AO112" i="47" s="1"/>
  <c r="AO111" i="47" s="1"/>
  <c r="AP113" i="47"/>
  <c r="AP112" i="47" s="1"/>
  <c r="AP111" i="47" s="1"/>
  <c r="AR113" i="47"/>
  <c r="AR112" i="47" s="1"/>
  <c r="AR111" i="47" s="1"/>
  <c r="AS113" i="47"/>
  <c r="AS112" i="47" s="1"/>
  <c r="AS111" i="47" s="1"/>
  <c r="AX113" i="47"/>
  <c r="AX112" i="47" s="1"/>
  <c r="AX111" i="47" s="1"/>
  <c r="AZ113" i="47"/>
  <c r="AZ112" i="47" s="1"/>
  <c r="AZ111" i="47" s="1"/>
  <c r="BA113" i="47"/>
  <c r="BA112" i="47" s="1"/>
  <c r="BA111" i="47" s="1"/>
  <c r="BB113" i="47"/>
  <c r="BB112" i="47" s="1"/>
  <c r="BB111" i="47" s="1"/>
  <c r="BD113" i="47"/>
  <c r="BD112" i="47" s="1"/>
  <c r="BD111" i="47" s="1"/>
  <c r="BE113" i="47"/>
  <c r="BE112" i="47" s="1"/>
  <c r="BE111" i="47" s="1"/>
  <c r="K114" i="47"/>
  <c r="O114" i="47"/>
  <c r="O113" i="47" s="1"/>
  <c r="O112" i="47" s="1"/>
  <c r="R114" i="47"/>
  <c r="Z114" i="47" s="1"/>
  <c r="T114" i="47"/>
  <c r="U114" i="47"/>
  <c r="U113" i="47" s="1"/>
  <c r="U112" i="47" s="1"/>
  <c r="W114" i="47"/>
  <c r="W113" i="47" s="1"/>
  <c r="W112" i="47" s="1"/>
  <c r="AC114" i="47"/>
  <c r="AM114" i="47"/>
  <c r="AM113" i="47" s="1"/>
  <c r="AM112" i="47" s="1"/>
  <c r="AM111" i="47" s="1"/>
  <c r="AQ114" i="47"/>
  <c r="AT114" i="47"/>
  <c r="AT113" i="47" s="1"/>
  <c r="AT112" i="47" s="1"/>
  <c r="AT111" i="47" s="1"/>
  <c r="AV114" i="47"/>
  <c r="AV113" i="47" s="1"/>
  <c r="AV112" i="47" s="1"/>
  <c r="AV111" i="47" s="1"/>
  <c r="AW114" i="47"/>
  <c r="AW113" i="47" s="1"/>
  <c r="AW112" i="47" s="1"/>
  <c r="AW111" i="47" s="1"/>
  <c r="AY114" i="47"/>
  <c r="AY113" i="47" s="1"/>
  <c r="AY112" i="47" s="1"/>
  <c r="AY111" i="47" s="1"/>
  <c r="BC114" i="47"/>
  <c r="BF114" i="47"/>
  <c r="BF113" i="47" s="1"/>
  <c r="BF112" i="47" s="1"/>
  <c r="BF111" i="47" s="1"/>
  <c r="BH114" i="47"/>
  <c r="BH113" i="47" s="1"/>
  <c r="BH112" i="47" s="1"/>
  <c r="BH111" i="47" s="1"/>
  <c r="BI114" i="47"/>
  <c r="BI113" i="47" s="1"/>
  <c r="BI112" i="47" s="1"/>
  <c r="BI111" i="47" s="1"/>
  <c r="J116" i="47"/>
  <c r="J115" i="47" s="1"/>
  <c r="K116" i="47"/>
  <c r="K115" i="47" s="1"/>
  <c r="L116" i="47"/>
  <c r="L115" i="47" s="1"/>
  <c r="M116" i="47"/>
  <c r="M115" i="47" s="1"/>
  <c r="N116" i="47"/>
  <c r="N115" i="47" s="1"/>
  <c r="O116" i="47"/>
  <c r="O115" i="47" s="1"/>
  <c r="P116" i="47"/>
  <c r="P115" i="47" s="1"/>
  <c r="Q116" i="47"/>
  <c r="Q115" i="47" s="1"/>
  <c r="V116" i="47"/>
  <c r="V115" i="47" s="1"/>
  <c r="W116" i="47"/>
  <c r="W115" i="47" s="1"/>
  <c r="X116" i="47"/>
  <c r="X115" i="47" s="1"/>
  <c r="Y116" i="47"/>
  <c r="Y115" i="47" s="1"/>
  <c r="AL116" i="47"/>
  <c r="AL115" i="47" s="1"/>
  <c r="AM116" i="47"/>
  <c r="AM115" i="47" s="1"/>
  <c r="AN116" i="47"/>
  <c r="AN115" i="47" s="1"/>
  <c r="AO116" i="47"/>
  <c r="AO115" i="47" s="1"/>
  <c r="R117" i="47"/>
  <c r="R116" i="47" s="1"/>
  <c r="R115" i="47" s="1"/>
  <c r="S117" i="47"/>
  <c r="S116" i="47" s="1"/>
  <c r="S115" i="47" s="1"/>
  <c r="T117" i="47"/>
  <c r="T116" i="47" s="1"/>
  <c r="T115" i="47" s="1"/>
  <c r="U117" i="47"/>
  <c r="U116" i="47" s="1"/>
  <c r="U115" i="47" s="1"/>
  <c r="Z117" i="47"/>
  <c r="AA117" i="47"/>
  <c r="AB117" i="47"/>
  <c r="AC117" i="47"/>
  <c r="R120" i="47"/>
  <c r="R119" i="47" s="1"/>
  <c r="S120" i="47"/>
  <c r="S119" i="47" s="1"/>
  <c r="T120" i="47"/>
  <c r="T119" i="47" s="1"/>
  <c r="U120" i="47"/>
  <c r="U119" i="47" s="1"/>
  <c r="V120" i="47"/>
  <c r="V119" i="47" s="1"/>
  <c r="X120" i="47"/>
  <c r="X119" i="47" s="1"/>
  <c r="Y120" i="47"/>
  <c r="Y119" i="47" s="1"/>
  <c r="W121" i="47"/>
  <c r="W153" i="3" s="1"/>
  <c r="Z121" i="47"/>
  <c r="AA121" i="47"/>
  <c r="AB121" i="47"/>
  <c r="AC121" i="47"/>
  <c r="AC120" i="47" s="1"/>
  <c r="AC119" i="47" s="1"/>
  <c r="K123" i="47"/>
  <c r="K122" i="47" s="1"/>
  <c r="M123" i="47"/>
  <c r="M122" i="47" s="1"/>
  <c r="N123" i="47"/>
  <c r="N122" i="47" s="1"/>
  <c r="O123" i="47"/>
  <c r="O122" i="47" s="1"/>
  <c r="Q123" i="47"/>
  <c r="Q122" i="47" s="1"/>
  <c r="V123" i="47"/>
  <c r="V122" i="47" s="1"/>
  <c r="W123" i="47"/>
  <c r="W122" i="47" s="1"/>
  <c r="Y123" i="47"/>
  <c r="Y122" i="47" s="1"/>
  <c r="AL123" i="47"/>
  <c r="AL122" i="47" s="1"/>
  <c r="AM123" i="47"/>
  <c r="AM122" i="47" s="1"/>
  <c r="AO123" i="47"/>
  <c r="AO122" i="47" s="1"/>
  <c r="AP123" i="47"/>
  <c r="AP122" i="47" s="1"/>
  <c r="AQ123" i="47"/>
  <c r="AQ122" i="47" s="1"/>
  <c r="AS123" i="47"/>
  <c r="AS122" i="47" s="1"/>
  <c r="AX123" i="47"/>
  <c r="AX122" i="47" s="1"/>
  <c r="AY123" i="47"/>
  <c r="AY122" i="47" s="1"/>
  <c r="BA123" i="47"/>
  <c r="BA122" i="47" s="1"/>
  <c r="BB123" i="47"/>
  <c r="BB122" i="47" s="1"/>
  <c r="BC123" i="47"/>
  <c r="BC122" i="47" s="1"/>
  <c r="BE123" i="47"/>
  <c r="BE122" i="47" s="1"/>
  <c r="J124" i="47"/>
  <c r="R124" i="47" s="1"/>
  <c r="Z124" i="47" s="1"/>
  <c r="P124" i="47"/>
  <c r="P123" i="47" s="1"/>
  <c r="P122" i="47" s="1"/>
  <c r="S124" i="47"/>
  <c r="U124" i="47"/>
  <c r="X124" i="47"/>
  <c r="X123" i="47" s="1"/>
  <c r="X122" i="47" s="1"/>
  <c r="AN124" i="47"/>
  <c r="AN123" i="47" s="1"/>
  <c r="AN122" i="47" s="1"/>
  <c r="AR124" i="47"/>
  <c r="AR123" i="47" s="1"/>
  <c r="AR122" i="47" s="1"/>
  <c r="AT124" i="47"/>
  <c r="AT123" i="47" s="1"/>
  <c r="AT122" i="47" s="1"/>
  <c r="AU124" i="47"/>
  <c r="AU123" i="47" s="1"/>
  <c r="AU122" i="47" s="1"/>
  <c r="AW124" i="47"/>
  <c r="AW123" i="47" s="1"/>
  <c r="AW122" i="47" s="1"/>
  <c r="AZ124" i="47"/>
  <c r="AZ123" i="47" s="1"/>
  <c r="AZ122" i="47" s="1"/>
  <c r="BD124" i="47"/>
  <c r="BD123" i="47" s="1"/>
  <c r="BD122" i="47" s="1"/>
  <c r="BF124" i="47"/>
  <c r="BF123" i="47" s="1"/>
  <c r="BF122" i="47" s="1"/>
  <c r="BG124" i="47"/>
  <c r="BG123" i="47" s="1"/>
  <c r="BG122" i="47" s="1"/>
  <c r="BI124" i="47"/>
  <c r="BI123" i="47" s="1"/>
  <c r="BI122" i="47" s="1"/>
  <c r="J126" i="47"/>
  <c r="J125" i="47" s="1"/>
  <c r="K126" i="47"/>
  <c r="K125" i="47" s="1"/>
  <c r="M126" i="47"/>
  <c r="M125" i="47" s="1"/>
  <c r="N126" i="47"/>
  <c r="N125" i="47" s="1"/>
  <c r="O126" i="47"/>
  <c r="O125" i="47" s="1"/>
  <c r="Q126" i="47"/>
  <c r="Q125" i="47" s="1"/>
  <c r="V126" i="47"/>
  <c r="V125" i="47" s="1"/>
  <c r="W126" i="47"/>
  <c r="W125" i="47" s="1"/>
  <c r="Y126" i="47"/>
  <c r="Y125" i="47" s="1"/>
  <c r="AL126" i="47"/>
  <c r="AL125" i="47" s="1"/>
  <c r="AM126" i="47"/>
  <c r="AM125" i="47" s="1"/>
  <c r="AO126" i="47"/>
  <c r="AO125" i="47" s="1"/>
  <c r="AP126" i="47"/>
  <c r="AP125" i="47" s="1"/>
  <c r="AQ126" i="47"/>
  <c r="AQ125" i="47" s="1"/>
  <c r="AS126" i="47"/>
  <c r="AS125" i="47" s="1"/>
  <c r="AX126" i="47"/>
  <c r="AX125" i="47" s="1"/>
  <c r="AY126" i="47"/>
  <c r="AY125" i="47" s="1"/>
  <c r="BA126" i="47"/>
  <c r="BA125" i="47" s="1"/>
  <c r="BB126" i="47"/>
  <c r="BB125" i="47" s="1"/>
  <c r="BC126" i="47"/>
  <c r="BC125" i="47" s="1"/>
  <c r="BE126" i="47"/>
  <c r="BE125" i="47" s="1"/>
  <c r="L127" i="47"/>
  <c r="L126" i="47" s="1"/>
  <c r="L125" i="47" s="1"/>
  <c r="P127" i="47"/>
  <c r="P126" i="47" s="1"/>
  <c r="P125" i="47" s="1"/>
  <c r="R127" i="47"/>
  <c r="Z127" i="47" s="1"/>
  <c r="S127" i="47"/>
  <c r="S126" i="47" s="1"/>
  <c r="S125" i="47" s="1"/>
  <c r="U127" i="47"/>
  <c r="U126" i="47" s="1"/>
  <c r="U125" i="47" s="1"/>
  <c r="X127" i="47"/>
  <c r="AN127" i="47"/>
  <c r="AN126" i="47" s="1"/>
  <c r="AN125" i="47" s="1"/>
  <c r="AR127" i="47"/>
  <c r="AT127" i="47"/>
  <c r="AT126" i="47" s="1"/>
  <c r="AT125" i="47" s="1"/>
  <c r="AU127" i="47"/>
  <c r="AU126" i="47" s="1"/>
  <c r="AU125" i="47" s="1"/>
  <c r="AU118" i="47" s="1"/>
  <c r="AW127" i="47"/>
  <c r="AW126" i="47" s="1"/>
  <c r="AW125" i="47" s="1"/>
  <c r="AZ127" i="47"/>
  <c r="AZ126" i="47" s="1"/>
  <c r="AZ125" i="47" s="1"/>
  <c r="BD127" i="47"/>
  <c r="BF127" i="47"/>
  <c r="BF126" i="47" s="1"/>
  <c r="BF125" i="47" s="1"/>
  <c r="BG127" i="47"/>
  <c r="BG126" i="47" s="1"/>
  <c r="BG125" i="47" s="1"/>
  <c r="BI127" i="47"/>
  <c r="BI126" i="47" s="1"/>
  <c r="BI125" i="47" s="1"/>
  <c r="J130" i="47"/>
  <c r="J129" i="47" s="1"/>
  <c r="J128" i="47" s="1"/>
  <c r="K130" i="47"/>
  <c r="K129" i="47" s="1"/>
  <c r="K128" i="47" s="1"/>
  <c r="M130" i="47"/>
  <c r="M129" i="47" s="1"/>
  <c r="M128" i="47" s="1"/>
  <c r="N130" i="47"/>
  <c r="N129" i="47" s="1"/>
  <c r="N128" i="47" s="1"/>
  <c r="O130" i="47"/>
  <c r="O129" i="47" s="1"/>
  <c r="O128" i="47" s="1"/>
  <c r="Q130" i="47"/>
  <c r="Q129" i="47" s="1"/>
  <c r="Q128" i="47" s="1"/>
  <c r="V130" i="47"/>
  <c r="V129" i="47" s="1"/>
  <c r="V128" i="47" s="1"/>
  <c r="W130" i="47"/>
  <c r="W129" i="47" s="1"/>
  <c r="W128" i="47" s="1"/>
  <c r="Y130" i="47"/>
  <c r="Y129" i="47" s="1"/>
  <c r="Y128" i="47" s="1"/>
  <c r="AL130" i="47"/>
  <c r="AL129" i="47" s="1"/>
  <c r="AL128" i="47" s="1"/>
  <c r="AM130" i="47"/>
  <c r="AM129" i="47" s="1"/>
  <c r="AM128" i="47" s="1"/>
  <c r="AO130" i="47"/>
  <c r="AO129" i="47" s="1"/>
  <c r="AO128" i="47" s="1"/>
  <c r="AP130" i="47"/>
  <c r="AP129" i="47" s="1"/>
  <c r="AP128" i="47" s="1"/>
  <c r="AQ130" i="47"/>
  <c r="AQ129" i="47" s="1"/>
  <c r="AQ128" i="47" s="1"/>
  <c r="AS130" i="47"/>
  <c r="AS129" i="47" s="1"/>
  <c r="AS128" i="47" s="1"/>
  <c r="AX130" i="47"/>
  <c r="AX129" i="47" s="1"/>
  <c r="AX128" i="47" s="1"/>
  <c r="AY130" i="47"/>
  <c r="AY129" i="47" s="1"/>
  <c r="AY128" i="47" s="1"/>
  <c r="BA130" i="47"/>
  <c r="BA129" i="47" s="1"/>
  <c r="BA128" i="47" s="1"/>
  <c r="BB130" i="47"/>
  <c r="BB129" i="47" s="1"/>
  <c r="BB128" i="47" s="1"/>
  <c r="BC130" i="47"/>
  <c r="BC129" i="47" s="1"/>
  <c r="BC128" i="47" s="1"/>
  <c r="BE130" i="47"/>
  <c r="BE129" i="47" s="1"/>
  <c r="BE128" i="47" s="1"/>
  <c r="L131" i="47"/>
  <c r="L130" i="47" s="1"/>
  <c r="L129" i="47" s="1"/>
  <c r="L128" i="47" s="1"/>
  <c r="P131" i="47"/>
  <c r="T131" i="47" s="1"/>
  <c r="R131" i="47"/>
  <c r="R130" i="47" s="1"/>
  <c r="R129" i="47" s="1"/>
  <c r="R128" i="47" s="1"/>
  <c r="S131" i="47"/>
  <c r="AA131" i="47" s="1"/>
  <c r="U131" i="47"/>
  <c r="U130" i="47" s="1"/>
  <c r="U129" i="47" s="1"/>
  <c r="U128" i="47" s="1"/>
  <c r="X131" i="47"/>
  <c r="X130" i="47" s="1"/>
  <c r="X129" i="47" s="1"/>
  <c r="X128" i="47" s="1"/>
  <c r="Z131" i="47"/>
  <c r="AN131" i="47"/>
  <c r="AN130" i="47" s="1"/>
  <c r="AN129" i="47" s="1"/>
  <c r="AN128" i="47" s="1"/>
  <c r="AR131" i="47"/>
  <c r="AV131" i="47" s="1"/>
  <c r="AT131" i="47"/>
  <c r="AT130" i="47" s="1"/>
  <c r="AT129" i="47" s="1"/>
  <c r="AT128" i="47" s="1"/>
  <c r="AU131" i="47"/>
  <c r="AU130" i="47" s="1"/>
  <c r="AU129" i="47" s="1"/>
  <c r="AU128" i="47" s="1"/>
  <c r="AW131" i="47"/>
  <c r="AW130" i="47" s="1"/>
  <c r="AW129" i="47" s="1"/>
  <c r="AW128" i="47" s="1"/>
  <c r="AZ131" i="47"/>
  <c r="AZ130" i="47" s="1"/>
  <c r="AZ129" i="47" s="1"/>
  <c r="AZ128" i="47" s="1"/>
  <c r="BD131" i="47"/>
  <c r="BD130" i="47" s="1"/>
  <c r="BD129" i="47" s="1"/>
  <c r="BD128" i="47" s="1"/>
  <c r="BF131" i="47"/>
  <c r="BF130" i="47" s="1"/>
  <c r="BF129" i="47" s="1"/>
  <c r="BF128" i="47" s="1"/>
  <c r="BG131" i="47"/>
  <c r="BG130" i="47" s="1"/>
  <c r="BG129" i="47" s="1"/>
  <c r="BG128" i="47" s="1"/>
  <c r="BI131" i="47"/>
  <c r="BI130" i="47" s="1"/>
  <c r="BI129" i="47" s="1"/>
  <c r="BI128" i="47" s="1"/>
  <c r="J134" i="47"/>
  <c r="J133" i="47" s="1"/>
  <c r="K134" i="47"/>
  <c r="K133" i="47" s="1"/>
  <c r="K132" i="47" s="1"/>
  <c r="M134" i="47"/>
  <c r="M133" i="47" s="1"/>
  <c r="M132" i="47" s="1"/>
  <c r="N134" i="47"/>
  <c r="N133" i="47" s="1"/>
  <c r="O134" i="47"/>
  <c r="O133" i="47" s="1"/>
  <c r="O132" i="47" s="1"/>
  <c r="Q134" i="47"/>
  <c r="Q133" i="47" s="1"/>
  <c r="Q132" i="47" s="1"/>
  <c r="V134" i="47"/>
  <c r="V133" i="47" s="1"/>
  <c r="W134" i="47"/>
  <c r="W133" i="47" s="1"/>
  <c r="W132" i="47" s="1"/>
  <c r="Y134" i="47"/>
  <c r="Y133" i="47" s="1"/>
  <c r="Y132" i="47" s="1"/>
  <c r="AL134" i="47"/>
  <c r="AL133" i="47" s="1"/>
  <c r="AM134" i="47"/>
  <c r="AM133" i="47" s="1"/>
  <c r="AM132" i="47" s="1"/>
  <c r="AO134" i="47"/>
  <c r="AO133" i="47" s="1"/>
  <c r="AO132" i="47" s="1"/>
  <c r="AP134" i="47"/>
  <c r="AP133" i="47" s="1"/>
  <c r="AQ134" i="47"/>
  <c r="AQ133" i="47" s="1"/>
  <c r="AQ132" i="47" s="1"/>
  <c r="AS134" i="47"/>
  <c r="AS133" i="47" s="1"/>
  <c r="AS132" i="47" s="1"/>
  <c r="AX134" i="47"/>
  <c r="AX133" i="47" s="1"/>
  <c r="AY134" i="47"/>
  <c r="AY133" i="47" s="1"/>
  <c r="AY132" i="47" s="1"/>
  <c r="BA134" i="47"/>
  <c r="BA133" i="47" s="1"/>
  <c r="BA132" i="47" s="1"/>
  <c r="BB134" i="47"/>
  <c r="BB133" i="47" s="1"/>
  <c r="BC134" i="47"/>
  <c r="BC133" i="47" s="1"/>
  <c r="BC132" i="47" s="1"/>
  <c r="BE134" i="47"/>
  <c r="BE133" i="47" s="1"/>
  <c r="BE132" i="47" s="1"/>
  <c r="L135" i="47"/>
  <c r="L134" i="47" s="1"/>
  <c r="L133" i="47" s="1"/>
  <c r="L132" i="47" s="1"/>
  <c r="P135" i="47"/>
  <c r="P134" i="47" s="1"/>
  <c r="P133" i="47" s="1"/>
  <c r="P132" i="47" s="1"/>
  <c r="R135" i="47"/>
  <c r="Z135" i="47" s="1"/>
  <c r="S135" i="47"/>
  <c r="S134" i="47" s="1"/>
  <c r="S133" i="47" s="1"/>
  <c r="S132" i="47" s="1"/>
  <c r="U135" i="47"/>
  <c r="U134" i="47" s="1"/>
  <c r="U133" i="47" s="1"/>
  <c r="U132" i="47" s="1"/>
  <c r="X135" i="47"/>
  <c r="X134" i="47" s="1"/>
  <c r="X133" i="47" s="1"/>
  <c r="X132" i="47" s="1"/>
  <c r="AA135" i="47"/>
  <c r="AN135" i="47"/>
  <c r="AN134" i="47" s="1"/>
  <c r="AN133" i="47" s="1"/>
  <c r="AN132" i="47" s="1"/>
  <c r="AR135" i="47"/>
  <c r="AR134" i="47" s="1"/>
  <c r="AR133" i="47" s="1"/>
  <c r="AR132" i="47" s="1"/>
  <c r="AT135" i="47"/>
  <c r="AT134" i="47" s="1"/>
  <c r="AT133" i="47" s="1"/>
  <c r="AU135" i="47"/>
  <c r="AU134" i="47" s="1"/>
  <c r="AU133" i="47" s="1"/>
  <c r="AU132" i="47" s="1"/>
  <c r="AW135" i="47"/>
  <c r="AW134" i="47" s="1"/>
  <c r="AW133" i="47" s="1"/>
  <c r="AW132" i="47" s="1"/>
  <c r="AZ135" i="47"/>
  <c r="AZ134" i="47" s="1"/>
  <c r="AZ133" i="47" s="1"/>
  <c r="AZ132" i="47" s="1"/>
  <c r="BD135" i="47"/>
  <c r="BF135" i="47"/>
  <c r="BF134" i="47" s="1"/>
  <c r="BF133" i="47" s="1"/>
  <c r="BG135" i="47"/>
  <c r="BG134" i="47" s="1"/>
  <c r="BG133" i="47" s="1"/>
  <c r="BG132" i="47" s="1"/>
  <c r="BI135" i="47"/>
  <c r="BI134" i="47" s="1"/>
  <c r="BI133" i="47" s="1"/>
  <c r="BI132" i="47" s="1"/>
  <c r="J137" i="47"/>
  <c r="J136" i="47" s="1"/>
  <c r="N137" i="47"/>
  <c r="N136" i="47" s="1"/>
  <c r="V137" i="47"/>
  <c r="V136" i="47" s="1"/>
  <c r="AL137" i="47"/>
  <c r="AL136" i="47" s="1"/>
  <c r="AP137" i="47"/>
  <c r="AP136" i="47" s="1"/>
  <c r="AX137" i="47"/>
  <c r="AX136" i="47" s="1"/>
  <c r="BB137" i="47"/>
  <c r="BB136" i="47" s="1"/>
  <c r="R138" i="47"/>
  <c r="R137" i="47" s="1"/>
  <c r="R136" i="47" s="1"/>
  <c r="S138" i="47"/>
  <c r="T138" i="47"/>
  <c r="U138" i="47"/>
  <c r="Z138" i="47"/>
  <c r="AH138" i="47" s="1"/>
  <c r="AA138" i="47"/>
  <c r="AI138" i="47" s="1"/>
  <c r="AB138" i="47"/>
  <c r="AJ138" i="47" s="1"/>
  <c r="AC138" i="47"/>
  <c r="AK138" i="47" s="1"/>
  <c r="AK80" i="2" s="1"/>
  <c r="AK79" i="2" s="1"/>
  <c r="AK78" i="2" s="1"/>
  <c r="AT138" i="47"/>
  <c r="AT137" i="47" s="1"/>
  <c r="AT136" i="47" s="1"/>
  <c r="AU138" i="47"/>
  <c r="AV138" i="47"/>
  <c r="AW138" i="47"/>
  <c r="BF138" i="47"/>
  <c r="BF137" i="47" s="1"/>
  <c r="BF136" i="47" s="1"/>
  <c r="BG138" i="47"/>
  <c r="BH138" i="47"/>
  <c r="BI138" i="47"/>
  <c r="J142" i="47"/>
  <c r="J141" i="47" s="1"/>
  <c r="K142" i="47"/>
  <c r="K141" i="47" s="1"/>
  <c r="M142" i="47"/>
  <c r="M141" i="47" s="1"/>
  <c r="N142" i="47"/>
  <c r="N141" i="47" s="1"/>
  <c r="O142" i="47"/>
  <c r="O141" i="47" s="1"/>
  <c r="Q142" i="47"/>
  <c r="Q141" i="47" s="1"/>
  <c r="V142" i="47"/>
  <c r="V141" i="47" s="1"/>
  <c r="W142" i="47"/>
  <c r="W141" i="47" s="1"/>
  <c r="X142" i="47"/>
  <c r="X141" i="47" s="1"/>
  <c r="Y142" i="47"/>
  <c r="Y141" i="47" s="1"/>
  <c r="AL142" i="47"/>
  <c r="AL141" i="47" s="1"/>
  <c r="AM142" i="47"/>
  <c r="AM141" i="47" s="1"/>
  <c r="AO142" i="47"/>
  <c r="AO141" i="47" s="1"/>
  <c r="AP142" i="47"/>
  <c r="AP141" i="47" s="1"/>
  <c r="AQ142" i="47"/>
  <c r="AQ141" i="47" s="1"/>
  <c r="AS142" i="47"/>
  <c r="AS141" i="47" s="1"/>
  <c r="AX142" i="47"/>
  <c r="AX141" i="47" s="1"/>
  <c r="AY142" i="47"/>
  <c r="AY141" i="47" s="1"/>
  <c r="BA142" i="47"/>
  <c r="BA141" i="47" s="1"/>
  <c r="BB142" i="47"/>
  <c r="BB141" i="47" s="1"/>
  <c r="BC142" i="47"/>
  <c r="BC141" i="47" s="1"/>
  <c r="BE142" i="47"/>
  <c r="BE141" i="47" s="1"/>
  <c r="L143" i="47"/>
  <c r="L142" i="47" s="1"/>
  <c r="L141" i="47" s="1"/>
  <c r="P143" i="47"/>
  <c r="P142" i="47" s="1"/>
  <c r="P141" i="47" s="1"/>
  <c r="R143" i="47"/>
  <c r="R142" i="47" s="1"/>
  <c r="R141" i="47" s="1"/>
  <c r="S143" i="47"/>
  <c r="S142" i="47" s="1"/>
  <c r="S141" i="47" s="1"/>
  <c r="T143" i="47"/>
  <c r="T142" i="47" s="1"/>
  <c r="T141" i="47" s="1"/>
  <c r="U143" i="47"/>
  <c r="U142" i="47" s="1"/>
  <c r="U141" i="47" s="1"/>
  <c r="Z143" i="47"/>
  <c r="AA143" i="47"/>
  <c r="AI143" i="47" s="1"/>
  <c r="AB143" i="47"/>
  <c r="AC143" i="47"/>
  <c r="AN143" i="47"/>
  <c r="AN142" i="47" s="1"/>
  <c r="AN141" i="47" s="1"/>
  <c r="AR143" i="47"/>
  <c r="AR142" i="47" s="1"/>
  <c r="AR141" i="47" s="1"/>
  <c r="AT143" i="47"/>
  <c r="AT142" i="47" s="1"/>
  <c r="AT141" i="47" s="1"/>
  <c r="AU143" i="47"/>
  <c r="AU142" i="47" s="1"/>
  <c r="AU141" i="47" s="1"/>
  <c r="AW143" i="47"/>
  <c r="AW142" i="47" s="1"/>
  <c r="AW141" i="47" s="1"/>
  <c r="AZ143" i="47"/>
  <c r="AZ142" i="47" s="1"/>
  <c r="AZ141" i="47" s="1"/>
  <c r="BD143" i="47"/>
  <c r="BD142" i="47" s="1"/>
  <c r="BD141" i="47" s="1"/>
  <c r="BF143" i="47"/>
  <c r="BF142" i="47" s="1"/>
  <c r="BF141" i="47" s="1"/>
  <c r="BG143" i="47"/>
  <c r="BG142" i="47" s="1"/>
  <c r="BG141" i="47" s="1"/>
  <c r="BH143" i="47"/>
  <c r="BH142" i="47" s="1"/>
  <c r="BH141" i="47" s="1"/>
  <c r="BI143" i="47"/>
  <c r="BI142" i="47" s="1"/>
  <c r="BI141" i="47" s="1"/>
  <c r="W145" i="47"/>
  <c r="W144" i="47" s="1"/>
  <c r="Y145" i="47"/>
  <c r="Y144" i="47" s="1"/>
  <c r="L146" i="47"/>
  <c r="P146" i="47"/>
  <c r="R146" i="47"/>
  <c r="S146" i="47"/>
  <c r="AA146" i="47" s="1"/>
  <c r="U146" i="47"/>
  <c r="AC146" i="47" s="1"/>
  <c r="V146" i="47"/>
  <c r="X146" i="47" s="1"/>
  <c r="AN146" i="47"/>
  <c r="AR146" i="47"/>
  <c r="AV146" i="47" s="1"/>
  <c r="AT146" i="47"/>
  <c r="AU146" i="47"/>
  <c r="AW146" i="47"/>
  <c r="AZ146" i="47"/>
  <c r="BD146" i="47"/>
  <c r="BH146" i="47" s="1"/>
  <c r="BF146" i="47"/>
  <c r="BG146" i="47"/>
  <c r="BI146" i="47"/>
  <c r="J148" i="47"/>
  <c r="J147" i="47" s="1"/>
  <c r="K148" i="47"/>
  <c r="K147" i="47" s="1"/>
  <c r="M148" i="47"/>
  <c r="M147" i="47" s="1"/>
  <c r="N148" i="47"/>
  <c r="N147" i="47" s="1"/>
  <c r="O148" i="47"/>
  <c r="O147" i="47" s="1"/>
  <c r="Q148" i="47"/>
  <c r="Q147" i="47" s="1"/>
  <c r="V148" i="47"/>
  <c r="V147" i="47" s="1"/>
  <c r="W148" i="47"/>
  <c r="W147" i="47" s="1"/>
  <c r="Y148" i="47"/>
  <c r="Y147" i="47" s="1"/>
  <c r="AL148" i="47"/>
  <c r="AL147" i="47" s="1"/>
  <c r="AM148" i="47"/>
  <c r="AM147" i="47" s="1"/>
  <c r="AO148" i="47"/>
  <c r="AO147" i="47" s="1"/>
  <c r="AP148" i="47"/>
  <c r="AP147" i="47" s="1"/>
  <c r="AQ148" i="47"/>
  <c r="AQ147" i="47" s="1"/>
  <c r="AS148" i="47"/>
  <c r="AS147" i="47" s="1"/>
  <c r="AX148" i="47"/>
  <c r="AX147" i="47" s="1"/>
  <c r="AY148" i="47"/>
  <c r="AY147" i="47" s="1"/>
  <c r="BA148" i="47"/>
  <c r="BA147" i="47" s="1"/>
  <c r="BB148" i="47"/>
  <c r="BB147" i="47" s="1"/>
  <c r="BC148" i="47"/>
  <c r="BC147" i="47" s="1"/>
  <c r="BE148" i="47"/>
  <c r="BE147" i="47" s="1"/>
  <c r="L149" i="47"/>
  <c r="L148" i="47" s="1"/>
  <c r="L147" i="47" s="1"/>
  <c r="P149" i="47"/>
  <c r="P148" i="47" s="1"/>
  <c r="P147" i="47" s="1"/>
  <c r="R149" i="47"/>
  <c r="Z149" i="47" s="1"/>
  <c r="S149" i="47"/>
  <c r="AA149" i="47" s="1"/>
  <c r="U149" i="47"/>
  <c r="U148" i="47" s="1"/>
  <c r="U147" i="47" s="1"/>
  <c r="X149" i="47"/>
  <c r="X148" i="47" s="1"/>
  <c r="X147" i="47" s="1"/>
  <c r="AC149" i="47"/>
  <c r="AN149" i="47"/>
  <c r="AN148" i="47" s="1"/>
  <c r="AN147" i="47" s="1"/>
  <c r="AR149" i="47"/>
  <c r="AR148" i="47" s="1"/>
  <c r="AR147" i="47" s="1"/>
  <c r="AT149" i="47"/>
  <c r="AT148" i="47" s="1"/>
  <c r="AT147" i="47" s="1"/>
  <c r="AU149" i="47"/>
  <c r="AU148" i="47" s="1"/>
  <c r="AU147" i="47" s="1"/>
  <c r="AW149" i="47"/>
  <c r="AW148" i="47" s="1"/>
  <c r="AW147" i="47" s="1"/>
  <c r="AZ149" i="47"/>
  <c r="AZ148" i="47" s="1"/>
  <c r="AZ147" i="47" s="1"/>
  <c r="BD149" i="47"/>
  <c r="BD148" i="47" s="1"/>
  <c r="BD147" i="47" s="1"/>
  <c r="BF149" i="47"/>
  <c r="BF148" i="47" s="1"/>
  <c r="BF147" i="47" s="1"/>
  <c r="BG149" i="47"/>
  <c r="BG148" i="47" s="1"/>
  <c r="BG147" i="47" s="1"/>
  <c r="BI149" i="47"/>
  <c r="BI148" i="47" s="1"/>
  <c r="BI147" i="47" s="1"/>
  <c r="J152" i="47"/>
  <c r="J151" i="47" s="1"/>
  <c r="K152" i="47"/>
  <c r="K151" i="47" s="1"/>
  <c r="M152" i="47"/>
  <c r="M151" i="47" s="1"/>
  <c r="O152" i="47"/>
  <c r="O151" i="47" s="1"/>
  <c r="Q152" i="47"/>
  <c r="Q151" i="47" s="1"/>
  <c r="V152" i="47"/>
  <c r="V151" i="47" s="1"/>
  <c r="W152" i="47"/>
  <c r="W151" i="47" s="1"/>
  <c r="Y152" i="47"/>
  <c r="Y151" i="47" s="1"/>
  <c r="AL152" i="47"/>
  <c r="AL151" i="47" s="1"/>
  <c r="AM152" i="47"/>
  <c r="AM151" i="47" s="1"/>
  <c r="AO152" i="47"/>
  <c r="AO151" i="47" s="1"/>
  <c r="AP152" i="47"/>
  <c r="AP151" i="47" s="1"/>
  <c r="AQ152" i="47"/>
  <c r="AQ151" i="47" s="1"/>
  <c r="AS152" i="47"/>
  <c r="AS151" i="47" s="1"/>
  <c r="AX152" i="47"/>
  <c r="AX151" i="47" s="1"/>
  <c r="AY152" i="47"/>
  <c r="AY151" i="47" s="1"/>
  <c r="BA152" i="47"/>
  <c r="BA151" i="47" s="1"/>
  <c r="BB152" i="47"/>
  <c r="BB151" i="47" s="1"/>
  <c r="BC152" i="47"/>
  <c r="BC151" i="47" s="1"/>
  <c r="BE152" i="47"/>
  <c r="BE151" i="47" s="1"/>
  <c r="L153" i="47"/>
  <c r="N153" i="47"/>
  <c r="S153" i="47"/>
  <c r="S152" i="47" s="1"/>
  <c r="S151" i="47" s="1"/>
  <c r="U153" i="47"/>
  <c r="U152" i="47" s="1"/>
  <c r="U151" i="47" s="1"/>
  <c r="X153" i="47"/>
  <c r="X152" i="47" s="1"/>
  <c r="X151" i="47" s="1"/>
  <c r="AN153" i="47"/>
  <c r="AN152" i="47" s="1"/>
  <c r="AN151" i="47" s="1"/>
  <c r="AR153" i="47"/>
  <c r="AR152" i="47" s="1"/>
  <c r="AR151" i="47" s="1"/>
  <c r="AT153" i="47"/>
  <c r="AT152" i="47" s="1"/>
  <c r="AT151" i="47" s="1"/>
  <c r="AU153" i="47"/>
  <c r="AU152" i="47" s="1"/>
  <c r="AU151" i="47" s="1"/>
  <c r="AW153" i="47"/>
  <c r="AW152" i="47" s="1"/>
  <c r="AW151" i="47" s="1"/>
  <c r="AZ153" i="47"/>
  <c r="AZ152" i="47" s="1"/>
  <c r="AZ151" i="47" s="1"/>
  <c r="BD153" i="47"/>
  <c r="BD152" i="47" s="1"/>
  <c r="BD151" i="47" s="1"/>
  <c r="BF153" i="47"/>
  <c r="BF152" i="47" s="1"/>
  <c r="BF151" i="47" s="1"/>
  <c r="BG153" i="47"/>
  <c r="BG152" i="47" s="1"/>
  <c r="BG151" i="47" s="1"/>
  <c r="BI153" i="47"/>
  <c r="BI152" i="47" s="1"/>
  <c r="BI151" i="47" s="1"/>
  <c r="J155" i="47"/>
  <c r="J154" i="47" s="1"/>
  <c r="K155" i="47"/>
  <c r="K154" i="47" s="1"/>
  <c r="M155" i="47"/>
  <c r="M154" i="47" s="1"/>
  <c r="N155" i="47"/>
  <c r="N154" i="47" s="1"/>
  <c r="O155" i="47"/>
  <c r="O154" i="47" s="1"/>
  <c r="Q155" i="47"/>
  <c r="Q154" i="47" s="1"/>
  <c r="V155" i="47"/>
  <c r="V154" i="47" s="1"/>
  <c r="W155" i="47"/>
  <c r="W154" i="47" s="1"/>
  <c r="Y155" i="47"/>
  <c r="Y154" i="47" s="1"/>
  <c r="AL155" i="47"/>
  <c r="AL154" i="47" s="1"/>
  <c r="AM155" i="47"/>
  <c r="AM154" i="47" s="1"/>
  <c r="AO155" i="47"/>
  <c r="AO154" i="47" s="1"/>
  <c r="AP155" i="47"/>
  <c r="AP154" i="47" s="1"/>
  <c r="AQ155" i="47"/>
  <c r="AQ154" i="47" s="1"/>
  <c r="AS155" i="47"/>
  <c r="AS154" i="47" s="1"/>
  <c r="AX155" i="47"/>
  <c r="AX154" i="47" s="1"/>
  <c r="AY155" i="47"/>
  <c r="AY154" i="47" s="1"/>
  <c r="BA155" i="47"/>
  <c r="BA154" i="47" s="1"/>
  <c r="BB155" i="47"/>
  <c r="BB154" i="47" s="1"/>
  <c r="BC155" i="47"/>
  <c r="BC154" i="47" s="1"/>
  <c r="BE155" i="47"/>
  <c r="BE154" i="47" s="1"/>
  <c r="L156" i="47"/>
  <c r="L155" i="47" s="1"/>
  <c r="L154" i="47" s="1"/>
  <c r="P156" i="47"/>
  <c r="P155" i="47" s="1"/>
  <c r="P154" i="47" s="1"/>
  <c r="R156" i="47"/>
  <c r="R155" i="47" s="1"/>
  <c r="R154" i="47" s="1"/>
  <c r="S156" i="47"/>
  <c r="AA156" i="47" s="1"/>
  <c r="U156" i="47"/>
  <c r="U155" i="47" s="1"/>
  <c r="U154" i="47" s="1"/>
  <c r="X156" i="47"/>
  <c r="X155" i="47" s="1"/>
  <c r="X154" i="47" s="1"/>
  <c r="AN156" i="47"/>
  <c r="AN155" i="47" s="1"/>
  <c r="AN154" i="47" s="1"/>
  <c r="AR156" i="47"/>
  <c r="AR155" i="47" s="1"/>
  <c r="AR154" i="47" s="1"/>
  <c r="AT156" i="47"/>
  <c r="AT155" i="47" s="1"/>
  <c r="AT154" i="47" s="1"/>
  <c r="AU156" i="47"/>
  <c r="AU155" i="47" s="1"/>
  <c r="AU154" i="47" s="1"/>
  <c r="AW156" i="47"/>
  <c r="AW155" i="47" s="1"/>
  <c r="AW154" i="47" s="1"/>
  <c r="AZ156" i="47"/>
  <c r="AZ155" i="47" s="1"/>
  <c r="AZ154" i="47" s="1"/>
  <c r="BD156" i="47"/>
  <c r="BF156" i="47"/>
  <c r="BF155" i="47" s="1"/>
  <c r="BF154" i="47" s="1"/>
  <c r="BG156" i="47"/>
  <c r="BG155" i="47" s="1"/>
  <c r="BG154" i="47" s="1"/>
  <c r="BI156" i="47"/>
  <c r="BI155" i="47" s="1"/>
  <c r="BI154" i="47" s="1"/>
  <c r="J158" i="47"/>
  <c r="J157" i="47" s="1"/>
  <c r="K158" i="47"/>
  <c r="K157" i="47" s="1"/>
  <c r="M158" i="47"/>
  <c r="M157" i="47" s="1"/>
  <c r="N158" i="47"/>
  <c r="N157" i="47" s="1"/>
  <c r="O158" i="47"/>
  <c r="O157" i="47" s="1"/>
  <c r="Q158" i="47"/>
  <c r="Q157" i="47" s="1"/>
  <c r="V158" i="47"/>
  <c r="V157" i="47" s="1"/>
  <c r="W158" i="47"/>
  <c r="W157" i="47" s="1"/>
  <c r="Y158" i="47"/>
  <c r="Y157" i="47" s="1"/>
  <c r="AL158" i="47"/>
  <c r="AL157" i="47" s="1"/>
  <c r="AM158" i="47"/>
  <c r="AM157" i="47" s="1"/>
  <c r="AO158" i="47"/>
  <c r="AO157" i="47" s="1"/>
  <c r="AP158" i="47"/>
  <c r="AP157" i="47" s="1"/>
  <c r="AQ158" i="47"/>
  <c r="AQ157" i="47" s="1"/>
  <c r="AS158" i="47"/>
  <c r="AS157" i="47" s="1"/>
  <c r="AX158" i="47"/>
  <c r="AX157" i="47" s="1"/>
  <c r="AY158" i="47"/>
  <c r="AY157" i="47" s="1"/>
  <c r="BA158" i="47"/>
  <c r="BA157" i="47" s="1"/>
  <c r="BB158" i="47"/>
  <c r="BB157" i="47" s="1"/>
  <c r="BC158" i="47"/>
  <c r="BC157" i="47" s="1"/>
  <c r="BE158" i="47"/>
  <c r="BE157" i="47" s="1"/>
  <c r="L159" i="47"/>
  <c r="L158" i="47" s="1"/>
  <c r="L157" i="47" s="1"/>
  <c r="P159" i="47"/>
  <c r="R159" i="47"/>
  <c r="R158" i="47" s="1"/>
  <c r="R157" i="47" s="1"/>
  <c r="S159" i="47"/>
  <c r="S158" i="47" s="1"/>
  <c r="S157" i="47" s="1"/>
  <c r="U159" i="47"/>
  <c r="AC159" i="47" s="1"/>
  <c r="X159" i="47"/>
  <c r="X158" i="47" s="1"/>
  <c r="X157" i="47" s="1"/>
  <c r="Z159" i="47"/>
  <c r="AH159" i="47" s="1"/>
  <c r="AN159" i="47"/>
  <c r="AN158" i="47" s="1"/>
  <c r="AN157" i="47" s="1"/>
  <c r="AR159" i="47"/>
  <c r="AT159" i="47"/>
  <c r="AT158" i="47" s="1"/>
  <c r="AT157" i="47" s="1"/>
  <c r="AU159" i="47"/>
  <c r="AU158" i="47" s="1"/>
  <c r="AU157" i="47" s="1"/>
  <c r="AW159" i="47"/>
  <c r="AW158" i="47" s="1"/>
  <c r="AW157" i="47" s="1"/>
  <c r="AZ159" i="47"/>
  <c r="AZ158" i="47" s="1"/>
  <c r="AZ157" i="47" s="1"/>
  <c r="BD159" i="47"/>
  <c r="BD158" i="47" s="1"/>
  <c r="BD157" i="47" s="1"/>
  <c r="BF159" i="47"/>
  <c r="BF158" i="47" s="1"/>
  <c r="BF157" i="47" s="1"/>
  <c r="BG159" i="47"/>
  <c r="BG158" i="47" s="1"/>
  <c r="BG157" i="47" s="1"/>
  <c r="BI159" i="47"/>
  <c r="BI158" i="47" s="1"/>
  <c r="BI157" i="47" s="1"/>
  <c r="J161" i="47"/>
  <c r="J160" i="47" s="1"/>
  <c r="K161" i="47"/>
  <c r="K160" i="47" s="1"/>
  <c r="M161" i="47"/>
  <c r="M160" i="47" s="1"/>
  <c r="N161" i="47"/>
  <c r="N160" i="47" s="1"/>
  <c r="O161" i="47"/>
  <c r="O160" i="47" s="1"/>
  <c r="Q161" i="47"/>
  <c r="Q160" i="47" s="1"/>
  <c r="V161" i="47"/>
  <c r="V160" i="47" s="1"/>
  <c r="W161" i="47"/>
  <c r="W160" i="47" s="1"/>
  <c r="Y161" i="47"/>
  <c r="Y160" i="47" s="1"/>
  <c r="AL161" i="47"/>
  <c r="AL160" i="47" s="1"/>
  <c r="AM161" i="47"/>
  <c r="AM160" i="47" s="1"/>
  <c r="AO161" i="47"/>
  <c r="AO160" i="47" s="1"/>
  <c r="AP161" i="47"/>
  <c r="AP160" i="47" s="1"/>
  <c r="AQ161" i="47"/>
  <c r="AQ160" i="47" s="1"/>
  <c r="AS161" i="47"/>
  <c r="AS160" i="47" s="1"/>
  <c r="AX161" i="47"/>
  <c r="AX160" i="47" s="1"/>
  <c r="AY161" i="47"/>
  <c r="AY160" i="47" s="1"/>
  <c r="BA161" i="47"/>
  <c r="BA160" i="47" s="1"/>
  <c r="BB161" i="47"/>
  <c r="BB160" i="47" s="1"/>
  <c r="BC161" i="47"/>
  <c r="BC160" i="47" s="1"/>
  <c r="BE161" i="47"/>
  <c r="BE160" i="47" s="1"/>
  <c r="L162" i="47"/>
  <c r="L161" i="47" s="1"/>
  <c r="L160" i="47" s="1"/>
  <c r="P162" i="47"/>
  <c r="R162" i="47"/>
  <c r="Z162" i="47" s="1"/>
  <c r="S162" i="47"/>
  <c r="S161" i="47" s="1"/>
  <c r="S160" i="47" s="1"/>
  <c r="U162" i="47"/>
  <c r="X162" i="47"/>
  <c r="X161" i="47" s="1"/>
  <c r="X160" i="47" s="1"/>
  <c r="AN162" i="47"/>
  <c r="AN161" i="47" s="1"/>
  <c r="AN160" i="47" s="1"/>
  <c r="AR162" i="47"/>
  <c r="AR161" i="47" s="1"/>
  <c r="AR160" i="47" s="1"/>
  <c r="AT162" i="47"/>
  <c r="AT161" i="47" s="1"/>
  <c r="AT160" i="47" s="1"/>
  <c r="AU162" i="47"/>
  <c r="AU161" i="47" s="1"/>
  <c r="AU160" i="47" s="1"/>
  <c r="AW162" i="47"/>
  <c r="AW161" i="47" s="1"/>
  <c r="AW160" i="47" s="1"/>
  <c r="AZ162" i="47"/>
  <c r="AZ161" i="47" s="1"/>
  <c r="AZ160" i="47" s="1"/>
  <c r="BD162" i="47"/>
  <c r="BD161" i="47" s="1"/>
  <c r="BD160" i="47" s="1"/>
  <c r="BF162" i="47"/>
  <c r="BF161" i="47" s="1"/>
  <c r="BF160" i="47" s="1"/>
  <c r="BG162" i="47"/>
  <c r="BG161" i="47" s="1"/>
  <c r="BG160" i="47" s="1"/>
  <c r="BI162" i="47"/>
  <c r="BI161" i="47" s="1"/>
  <c r="BI160" i="47" s="1"/>
  <c r="J164" i="47"/>
  <c r="J163" i="47" s="1"/>
  <c r="K164" i="47"/>
  <c r="K163" i="47" s="1"/>
  <c r="L164" i="47"/>
  <c r="L163" i="47" s="1"/>
  <c r="M164" i="47"/>
  <c r="M163" i="47" s="1"/>
  <c r="N164" i="47"/>
  <c r="N163" i="47" s="1"/>
  <c r="O164" i="47"/>
  <c r="O163" i="47" s="1"/>
  <c r="P164" i="47"/>
  <c r="P163" i="47" s="1"/>
  <c r="Q164" i="47"/>
  <c r="Q163" i="47" s="1"/>
  <c r="V164" i="47"/>
  <c r="V163" i="47" s="1"/>
  <c r="W164" i="47"/>
  <c r="W163" i="47" s="1"/>
  <c r="X164" i="47"/>
  <c r="X163" i="47" s="1"/>
  <c r="Y164" i="47"/>
  <c r="Y163" i="47" s="1"/>
  <c r="AL164" i="47"/>
  <c r="AL163" i="47" s="1"/>
  <c r="AM164" i="47"/>
  <c r="AM163" i="47" s="1"/>
  <c r="AN164" i="47"/>
  <c r="AN163" i="47" s="1"/>
  <c r="AO164" i="47"/>
  <c r="AO163" i="47" s="1"/>
  <c r="AQ164" i="47"/>
  <c r="AQ163" i="47" s="1"/>
  <c r="AR164" i="47"/>
  <c r="AR163" i="47" s="1"/>
  <c r="AS164" i="47"/>
  <c r="AS163" i="47" s="1"/>
  <c r="AX164" i="47"/>
  <c r="AX163" i="47" s="1"/>
  <c r="AY164" i="47"/>
  <c r="AY163" i="47" s="1"/>
  <c r="AZ164" i="47"/>
  <c r="AZ163" i="47" s="1"/>
  <c r="BA164" i="47"/>
  <c r="BA163" i="47" s="1"/>
  <c r="BB164" i="47"/>
  <c r="BB163" i="47" s="1"/>
  <c r="BC164" i="47"/>
  <c r="BC163" i="47" s="1"/>
  <c r="BD164" i="47"/>
  <c r="BD163" i="47" s="1"/>
  <c r="BE164" i="47"/>
  <c r="BE163" i="47" s="1"/>
  <c r="R165" i="47"/>
  <c r="R164" i="47" s="1"/>
  <c r="R163" i="47" s="1"/>
  <c r="S165" i="47"/>
  <c r="S164" i="47" s="1"/>
  <c r="S163" i="47" s="1"/>
  <c r="T165" i="47"/>
  <c r="T164" i="47" s="1"/>
  <c r="T163" i="47" s="1"/>
  <c r="U165" i="47"/>
  <c r="U164" i="47" s="1"/>
  <c r="U163" i="47" s="1"/>
  <c r="Z165" i="47"/>
  <c r="AA165" i="47"/>
  <c r="AB165" i="47"/>
  <c r="AC165" i="47"/>
  <c r="AP165" i="47"/>
  <c r="AP164" i="47" s="1"/>
  <c r="AP163" i="47" s="1"/>
  <c r="AU165" i="47"/>
  <c r="AU164" i="47" s="1"/>
  <c r="AU163" i="47" s="1"/>
  <c r="AV165" i="47"/>
  <c r="AV164" i="47" s="1"/>
  <c r="AV163" i="47" s="1"/>
  <c r="AW165" i="47"/>
  <c r="AW164" i="47" s="1"/>
  <c r="AW163" i="47" s="1"/>
  <c r="BF165" i="47"/>
  <c r="BF164" i="47" s="1"/>
  <c r="BF163" i="47" s="1"/>
  <c r="BG165" i="47"/>
  <c r="BG164" i="47" s="1"/>
  <c r="BG163" i="47" s="1"/>
  <c r="BH165" i="47"/>
  <c r="BH164" i="47" s="1"/>
  <c r="BH163" i="47" s="1"/>
  <c r="BI165" i="47"/>
  <c r="BI164" i="47" s="1"/>
  <c r="BI163" i="47" s="1"/>
  <c r="J167" i="47"/>
  <c r="J166" i="47" s="1"/>
  <c r="K167" i="47"/>
  <c r="K166" i="47" s="1"/>
  <c r="L167" i="47"/>
  <c r="L166" i="47" s="1"/>
  <c r="M167" i="47"/>
  <c r="M166" i="47" s="1"/>
  <c r="N167" i="47"/>
  <c r="N166" i="47" s="1"/>
  <c r="O167" i="47"/>
  <c r="O166" i="47" s="1"/>
  <c r="P167" i="47"/>
  <c r="P166" i="47" s="1"/>
  <c r="Q167" i="47"/>
  <c r="Q166" i="47" s="1"/>
  <c r="V167" i="47"/>
  <c r="V166" i="47" s="1"/>
  <c r="W167" i="47"/>
  <c r="W166" i="47" s="1"/>
  <c r="X167" i="47"/>
  <c r="X166" i="47" s="1"/>
  <c r="Y167" i="47"/>
  <c r="Y166" i="47" s="1"/>
  <c r="AL167" i="47"/>
  <c r="AL166" i="47" s="1"/>
  <c r="AM167" i="47"/>
  <c r="AM166" i="47" s="1"/>
  <c r="AN167" i="47"/>
  <c r="AN166" i="47" s="1"/>
  <c r="AO167" i="47"/>
  <c r="AO166" i="47" s="1"/>
  <c r="AP167" i="47"/>
  <c r="AP166" i="47" s="1"/>
  <c r="AQ167" i="47"/>
  <c r="AQ166" i="47" s="1"/>
  <c r="AR167" i="47"/>
  <c r="AR166" i="47" s="1"/>
  <c r="AS167" i="47"/>
  <c r="AS166" i="47" s="1"/>
  <c r="AX167" i="47"/>
  <c r="AX166" i="47" s="1"/>
  <c r="AY167" i="47"/>
  <c r="AY166" i="47" s="1"/>
  <c r="AZ167" i="47"/>
  <c r="AZ166" i="47" s="1"/>
  <c r="BA167" i="47"/>
  <c r="BA166" i="47" s="1"/>
  <c r="BB167" i="47"/>
  <c r="BB166" i="47" s="1"/>
  <c r="BC167" i="47"/>
  <c r="BC166" i="47" s="1"/>
  <c r="BD167" i="47"/>
  <c r="BD166" i="47" s="1"/>
  <c r="BE167" i="47"/>
  <c r="BE166" i="47" s="1"/>
  <c r="R168" i="47"/>
  <c r="R167" i="47" s="1"/>
  <c r="R166" i="47" s="1"/>
  <c r="S168" i="47"/>
  <c r="S167" i="47" s="1"/>
  <c r="S166" i="47" s="1"/>
  <c r="T168" i="47"/>
  <c r="T167" i="47" s="1"/>
  <c r="T166" i="47" s="1"/>
  <c r="U168" i="47"/>
  <c r="U167" i="47" s="1"/>
  <c r="U166" i="47" s="1"/>
  <c r="Z168" i="47"/>
  <c r="AA168" i="47"/>
  <c r="AB168" i="47"/>
  <c r="AC168" i="47"/>
  <c r="AT168" i="47"/>
  <c r="AT167" i="47" s="1"/>
  <c r="AT166" i="47" s="1"/>
  <c r="AU168" i="47"/>
  <c r="AU167" i="47" s="1"/>
  <c r="AU166" i="47" s="1"/>
  <c r="AV168" i="47"/>
  <c r="AV167" i="47" s="1"/>
  <c r="AV166" i="47" s="1"/>
  <c r="AW168" i="47"/>
  <c r="AW167" i="47" s="1"/>
  <c r="AW166" i="47" s="1"/>
  <c r="BF168" i="47"/>
  <c r="BF167" i="47" s="1"/>
  <c r="BF166" i="47" s="1"/>
  <c r="BG168" i="47"/>
  <c r="BG167" i="47" s="1"/>
  <c r="BG166" i="47" s="1"/>
  <c r="BH168" i="47"/>
  <c r="BH167" i="47" s="1"/>
  <c r="BH166" i="47" s="1"/>
  <c r="BI168" i="47"/>
  <c r="BI167" i="47" s="1"/>
  <c r="BI166" i="47" s="1"/>
  <c r="J171" i="47"/>
  <c r="J170" i="47" s="1"/>
  <c r="J169" i="47" s="1"/>
  <c r="K171" i="47"/>
  <c r="K170" i="47" s="1"/>
  <c r="K169" i="47" s="1"/>
  <c r="L171" i="47"/>
  <c r="L170" i="47" s="1"/>
  <c r="L169" i="47" s="1"/>
  <c r="M171" i="47"/>
  <c r="M170" i="47" s="1"/>
  <c r="M169" i="47" s="1"/>
  <c r="N171" i="47"/>
  <c r="N170" i="47" s="1"/>
  <c r="N169" i="47" s="1"/>
  <c r="O171" i="47"/>
  <c r="O170" i="47" s="1"/>
  <c r="O169" i="47" s="1"/>
  <c r="P171" i="47"/>
  <c r="P170" i="47" s="1"/>
  <c r="P169" i="47" s="1"/>
  <c r="Q171" i="47"/>
  <c r="Q170" i="47" s="1"/>
  <c r="Q169" i="47" s="1"/>
  <c r="V171" i="47"/>
  <c r="V170" i="47" s="1"/>
  <c r="V169" i="47" s="1"/>
  <c r="W171" i="47"/>
  <c r="W170" i="47" s="1"/>
  <c r="W169" i="47" s="1"/>
  <c r="X171" i="47"/>
  <c r="X170" i="47" s="1"/>
  <c r="X169" i="47" s="1"/>
  <c r="Y171" i="47"/>
  <c r="Y170" i="47" s="1"/>
  <c r="Y169" i="47" s="1"/>
  <c r="AM171" i="47"/>
  <c r="AM170" i="47" s="1"/>
  <c r="AM169" i="47" s="1"/>
  <c r="AN171" i="47"/>
  <c r="AN170" i="47" s="1"/>
  <c r="AN169" i="47" s="1"/>
  <c r="AO171" i="47"/>
  <c r="AO170" i="47" s="1"/>
  <c r="AO169" i="47" s="1"/>
  <c r="AQ171" i="47"/>
  <c r="AQ170" i="47" s="1"/>
  <c r="AQ169" i="47" s="1"/>
  <c r="AR171" i="47"/>
  <c r="AR170" i="47" s="1"/>
  <c r="AR169" i="47" s="1"/>
  <c r="AS171" i="47"/>
  <c r="AS170" i="47" s="1"/>
  <c r="AS169" i="47" s="1"/>
  <c r="AX171" i="47"/>
  <c r="AX170" i="47" s="1"/>
  <c r="AX169" i="47" s="1"/>
  <c r="AY171" i="47"/>
  <c r="AY170" i="47" s="1"/>
  <c r="AY169" i="47" s="1"/>
  <c r="AZ171" i="47"/>
  <c r="AZ170" i="47" s="1"/>
  <c r="AZ169" i="47" s="1"/>
  <c r="BA171" i="47"/>
  <c r="BA170" i="47" s="1"/>
  <c r="BA169" i="47" s="1"/>
  <c r="BC171" i="47"/>
  <c r="BC170" i="47" s="1"/>
  <c r="BC169" i="47" s="1"/>
  <c r="BD171" i="47"/>
  <c r="BD170" i="47" s="1"/>
  <c r="BD169" i="47" s="1"/>
  <c r="BE171" i="47"/>
  <c r="BE170" i="47" s="1"/>
  <c r="BE169" i="47" s="1"/>
  <c r="R172" i="47"/>
  <c r="R171" i="47" s="1"/>
  <c r="R170" i="47" s="1"/>
  <c r="R169" i="47" s="1"/>
  <c r="S172" i="47"/>
  <c r="S171" i="47" s="1"/>
  <c r="S170" i="47" s="1"/>
  <c r="S169" i="47" s="1"/>
  <c r="T172" i="47"/>
  <c r="T171" i="47" s="1"/>
  <c r="T170" i="47" s="1"/>
  <c r="T169" i="47" s="1"/>
  <c r="U172" i="47"/>
  <c r="U171" i="47" s="1"/>
  <c r="U170" i="47" s="1"/>
  <c r="U169" i="47" s="1"/>
  <c r="Z172" i="47"/>
  <c r="AA172" i="47"/>
  <c r="AB172" i="47"/>
  <c r="AC172" i="47"/>
  <c r="AL172" i="47"/>
  <c r="AL171" i="47" s="1"/>
  <c r="AL170" i="47" s="1"/>
  <c r="AL169" i="47" s="1"/>
  <c r="AP172" i="47"/>
  <c r="AP171" i="47" s="1"/>
  <c r="AP170" i="47" s="1"/>
  <c r="AP169" i="47" s="1"/>
  <c r="AU172" i="47"/>
  <c r="AU171" i="47" s="1"/>
  <c r="AU170" i="47" s="1"/>
  <c r="AU169" i="47" s="1"/>
  <c r="AV172" i="47"/>
  <c r="AV171" i="47" s="1"/>
  <c r="AV170" i="47" s="1"/>
  <c r="AV169" i="47" s="1"/>
  <c r="AW172" i="47"/>
  <c r="AW171" i="47" s="1"/>
  <c r="AW170" i="47" s="1"/>
  <c r="AW169" i="47" s="1"/>
  <c r="BB172" i="47"/>
  <c r="BG172" i="47"/>
  <c r="BG171" i="47" s="1"/>
  <c r="BG170" i="47" s="1"/>
  <c r="BG169" i="47" s="1"/>
  <c r="BH172" i="47"/>
  <c r="BH171" i="47" s="1"/>
  <c r="BH170" i="47" s="1"/>
  <c r="BH169" i="47" s="1"/>
  <c r="BI172" i="47"/>
  <c r="BI171" i="47" s="1"/>
  <c r="BI170" i="47" s="1"/>
  <c r="BI169" i="47" s="1"/>
  <c r="J175" i="47"/>
  <c r="J174" i="47" s="1"/>
  <c r="K175" i="47"/>
  <c r="K174" i="47" s="1"/>
  <c r="L175" i="47"/>
  <c r="L174" i="47" s="1"/>
  <c r="M175" i="47"/>
  <c r="M174" i="47" s="1"/>
  <c r="N175" i="47"/>
  <c r="N174" i="47" s="1"/>
  <c r="O175" i="47"/>
  <c r="O174" i="47" s="1"/>
  <c r="P175" i="47"/>
  <c r="P174" i="47" s="1"/>
  <c r="Q175" i="47"/>
  <c r="Q174" i="47" s="1"/>
  <c r="V175" i="47"/>
  <c r="V174" i="47" s="1"/>
  <c r="W175" i="47"/>
  <c r="W174" i="47" s="1"/>
  <c r="X175" i="47"/>
  <c r="X174" i="47" s="1"/>
  <c r="Y175" i="47"/>
  <c r="Y174" i="47" s="1"/>
  <c r="AL175" i="47"/>
  <c r="AL174" i="47" s="1"/>
  <c r="AM175" i="47"/>
  <c r="AM174" i="47" s="1"/>
  <c r="AN175" i="47"/>
  <c r="AN174" i="47" s="1"/>
  <c r="AO175" i="47"/>
  <c r="AO174" i="47" s="1"/>
  <c r="AP175" i="47"/>
  <c r="AP174" i="47" s="1"/>
  <c r="AQ175" i="47"/>
  <c r="AQ174" i="47" s="1"/>
  <c r="AR175" i="47"/>
  <c r="AR174" i="47" s="1"/>
  <c r="AS175" i="47"/>
  <c r="AS174" i="47" s="1"/>
  <c r="AX175" i="47"/>
  <c r="AX174" i="47" s="1"/>
  <c r="AY175" i="47"/>
  <c r="AY174" i="47" s="1"/>
  <c r="AZ175" i="47"/>
  <c r="AZ174" i="47" s="1"/>
  <c r="BA175" i="47"/>
  <c r="BA174" i="47" s="1"/>
  <c r="BB175" i="47"/>
  <c r="BB174" i="47" s="1"/>
  <c r="BC175" i="47"/>
  <c r="BC174" i="47" s="1"/>
  <c r="BD175" i="47"/>
  <c r="BD174" i="47" s="1"/>
  <c r="BE175" i="47"/>
  <c r="BE174" i="47" s="1"/>
  <c r="R176" i="47"/>
  <c r="R175" i="47" s="1"/>
  <c r="R174" i="47" s="1"/>
  <c r="S176" i="47"/>
  <c r="S175" i="47" s="1"/>
  <c r="S174" i="47" s="1"/>
  <c r="T176" i="47"/>
  <c r="T175" i="47" s="1"/>
  <c r="T174" i="47" s="1"/>
  <c r="U176" i="47"/>
  <c r="U175" i="47" s="1"/>
  <c r="U174" i="47" s="1"/>
  <c r="Z176" i="47"/>
  <c r="AA176" i="47"/>
  <c r="AB176" i="47"/>
  <c r="AC176" i="47"/>
  <c r="AT176" i="47"/>
  <c r="AT175" i="47" s="1"/>
  <c r="AT174" i="47" s="1"/>
  <c r="AU176" i="47"/>
  <c r="AU175" i="47" s="1"/>
  <c r="AU174" i="47" s="1"/>
  <c r="AV176" i="47"/>
  <c r="AV175" i="47" s="1"/>
  <c r="AV174" i="47" s="1"/>
  <c r="AW176" i="47"/>
  <c r="AW175" i="47" s="1"/>
  <c r="AW174" i="47" s="1"/>
  <c r="BF176" i="47"/>
  <c r="BF175" i="47" s="1"/>
  <c r="BF174" i="47" s="1"/>
  <c r="BG176" i="47"/>
  <c r="BG175" i="47" s="1"/>
  <c r="BG174" i="47" s="1"/>
  <c r="BH176" i="47"/>
  <c r="BH175" i="47" s="1"/>
  <c r="BH174" i="47" s="1"/>
  <c r="BI176" i="47"/>
  <c r="BI175" i="47" s="1"/>
  <c r="BI174" i="47" s="1"/>
  <c r="M178" i="47"/>
  <c r="M177" i="47" s="1"/>
  <c r="Q178" i="47"/>
  <c r="Q177" i="47" s="1"/>
  <c r="V178" i="47"/>
  <c r="V177" i="47" s="1"/>
  <c r="W178" i="47"/>
  <c r="W177" i="47" s="1"/>
  <c r="X178" i="47"/>
  <c r="X177" i="47" s="1"/>
  <c r="Y178" i="47"/>
  <c r="Y177" i="47" s="1"/>
  <c r="AO178" i="47"/>
  <c r="AO177" i="47" s="1"/>
  <c r="AP178" i="47"/>
  <c r="AP177" i="47" s="1"/>
  <c r="AQ178" i="47"/>
  <c r="AQ177" i="47" s="1"/>
  <c r="AR178" i="47"/>
  <c r="AR177" i="47" s="1"/>
  <c r="AS178" i="47"/>
  <c r="AS177" i="47" s="1"/>
  <c r="AX178" i="47"/>
  <c r="AX177" i="47" s="1"/>
  <c r="AY178" i="47"/>
  <c r="AY177" i="47" s="1"/>
  <c r="AZ178" i="47"/>
  <c r="AZ177" i="47" s="1"/>
  <c r="BA178" i="47"/>
  <c r="BA177" i="47" s="1"/>
  <c r="BB178" i="47"/>
  <c r="BB177" i="47" s="1"/>
  <c r="BC178" i="47"/>
  <c r="BC177" i="47" s="1"/>
  <c r="BD178" i="47"/>
  <c r="BD177" i="47" s="1"/>
  <c r="BE178" i="47"/>
  <c r="BE177" i="47" s="1"/>
  <c r="K179" i="47"/>
  <c r="K178" i="47" s="1"/>
  <c r="K177" i="47" s="1"/>
  <c r="L179" i="47"/>
  <c r="L178" i="47" s="1"/>
  <c r="L177" i="47" s="1"/>
  <c r="O179" i="47"/>
  <c r="O178" i="47" s="1"/>
  <c r="O177" i="47" s="1"/>
  <c r="P179" i="47"/>
  <c r="P178" i="47" s="1"/>
  <c r="P177" i="47" s="1"/>
  <c r="U179" i="47"/>
  <c r="U178" i="47" s="1"/>
  <c r="U177" i="47" s="1"/>
  <c r="AM179" i="47"/>
  <c r="AN179" i="47"/>
  <c r="AN178" i="47" s="1"/>
  <c r="AN177" i="47" s="1"/>
  <c r="AW179" i="47"/>
  <c r="AW178" i="47" s="1"/>
  <c r="AW177" i="47" s="1"/>
  <c r="BF179" i="47"/>
  <c r="BF178" i="47" s="1"/>
  <c r="BF177" i="47" s="1"/>
  <c r="BG179" i="47"/>
  <c r="BG178" i="47" s="1"/>
  <c r="BG177" i="47" s="1"/>
  <c r="BH179" i="47"/>
  <c r="BH178" i="47" s="1"/>
  <c r="BH177" i="47" s="1"/>
  <c r="BI179" i="47"/>
  <c r="BI178" i="47" s="1"/>
  <c r="BI177" i="47" s="1"/>
  <c r="J181" i="47"/>
  <c r="J180" i="47" s="1"/>
  <c r="K181" i="47"/>
  <c r="K180" i="47" s="1"/>
  <c r="L181" i="47"/>
  <c r="L180" i="47" s="1"/>
  <c r="M181" i="47"/>
  <c r="M180" i="47" s="1"/>
  <c r="N181" i="47"/>
  <c r="N180" i="47" s="1"/>
  <c r="O181" i="47"/>
  <c r="O180" i="47" s="1"/>
  <c r="P181" i="47"/>
  <c r="P180" i="47" s="1"/>
  <c r="Q181" i="47"/>
  <c r="Q180" i="47" s="1"/>
  <c r="V181" i="47"/>
  <c r="V180" i="47" s="1"/>
  <c r="W181" i="47"/>
  <c r="W180" i="47" s="1"/>
  <c r="X181" i="47"/>
  <c r="X180" i="47" s="1"/>
  <c r="Y181" i="47"/>
  <c r="Y180" i="47" s="1"/>
  <c r="AL181" i="47"/>
  <c r="AL180" i="47" s="1"/>
  <c r="AM181" i="47"/>
  <c r="AM180" i="47" s="1"/>
  <c r="AN181" i="47"/>
  <c r="AN180" i="47" s="1"/>
  <c r="AO181" i="47"/>
  <c r="AO180" i="47" s="1"/>
  <c r="AP181" i="47"/>
  <c r="AP180" i="47" s="1"/>
  <c r="AQ181" i="47"/>
  <c r="AQ180" i="47" s="1"/>
  <c r="AR181" i="47"/>
  <c r="AR180" i="47" s="1"/>
  <c r="AS181" i="47"/>
  <c r="AS180" i="47" s="1"/>
  <c r="AX181" i="47"/>
  <c r="AX180" i="47" s="1"/>
  <c r="AY181" i="47"/>
  <c r="AY180" i="47" s="1"/>
  <c r="AZ181" i="47"/>
  <c r="AZ180" i="47" s="1"/>
  <c r="BA181" i="47"/>
  <c r="BA180" i="47" s="1"/>
  <c r="BB181" i="47"/>
  <c r="BB180" i="47" s="1"/>
  <c r="BC181" i="47"/>
  <c r="BC180" i="47" s="1"/>
  <c r="BD181" i="47"/>
  <c r="BD180" i="47" s="1"/>
  <c r="BE181" i="47"/>
  <c r="BE180" i="47" s="1"/>
  <c r="R182" i="47"/>
  <c r="R181" i="47" s="1"/>
  <c r="R180" i="47" s="1"/>
  <c r="S182" i="47"/>
  <c r="S181" i="47" s="1"/>
  <c r="S180" i="47" s="1"/>
  <c r="T182" i="47"/>
  <c r="T181" i="47" s="1"/>
  <c r="T180" i="47" s="1"/>
  <c r="U182" i="47"/>
  <c r="U181" i="47" s="1"/>
  <c r="U180" i="47" s="1"/>
  <c r="Z182" i="47"/>
  <c r="AA182" i="47"/>
  <c r="AB182" i="47"/>
  <c r="AC182" i="47"/>
  <c r="AT182" i="47"/>
  <c r="AT181" i="47" s="1"/>
  <c r="AT180" i="47" s="1"/>
  <c r="AU182" i="47"/>
  <c r="AU181" i="47" s="1"/>
  <c r="AU180" i="47" s="1"/>
  <c r="AV182" i="47"/>
  <c r="AV181" i="47" s="1"/>
  <c r="AV180" i="47" s="1"/>
  <c r="AW182" i="47"/>
  <c r="AW181" i="47" s="1"/>
  <c r="AW180" i="47" s="1"/>
  <c r="BF182" i="47"/>
  <c r="BF181" i="47" s="1"/>
  <c r="BF180" i="47" s="1"/>
  <c r="BG182" i="47"/>
  <c r="BG181" i="47" s="1"/>
  <c r="BG180" i="47" s="1"/>
  <c r="BH182" i="47"/>
  <c r="BH181" i="47" s="1"/>
  <c r="BH180" i="47" s="1"/>
  <c r="BI182" i="47"/>
  <c r="BI181" i="47" s="1"/>
  <c r="BI180" i="47" s="1"/>
  <c r="J184" i="47"/>
  <c r="J183" i="47" s="1"/>
  <c r="K184" i="47"/>
  <c r="K183" i="47" s="1"/>
  <c r="L184" i="47"/>
  <c r="L183" i="47" s="1"/>
  <c r="M184" i="47"/>
  <c r="M183" i="47" s="1"/>
  <c r="O184" i="47"/>
  <c r="O183" i="47" s="1"/>
  <c r="P184" i="47"/>
  <c r="P183" i="47" s="1"/>
  <c r="Q184" i="47"/>
  <c r="Q183" i="47" s="1"/>
  <c r="W184" i="47"/>
  <c r="W183" i="47" s="1"/>
  <c r="X184" i="47"/>
  <c r="X183" i="47" s="1"/>
  <c r="Y184" i="47"/>
  <c r="Y183" i="47" s="1"/>
  <c r="N185" i="47"/>
  <c r="N184" i="47" s="1"/>
  <c r="N183" i="47" s="1"/>
  <c r="S185" i="47"/>
  <c r="S184" i="47" s="1"/>
  <c r="S183" i="47" s="1"/>
  <c r="T185" i="47"/>
  <c r="AB185" i="47" s="1"/>
  <c r="U185" i="47"/>
  <c r="AC185" i="47" s="1"/>
  <c r="V185" i="47"/>
  <c r="V184" i="47" s="1"/>
  <c r="V183" i="47" s="1"/>
  <c r="J189" i="47"/>
  <c r="J188" i="47" s="1"/>
  <c r="K189" i="47"/>
  <c r="K188" i="47" s="1"/>
  <c r="L189" i="47"/>
  <c r="L188" i="47" s="1"/>
  <c r="M189" i="47"/>
  <c r="M188" i="47" s="1"/>
  <c r="N189" i="47"/>
  <c r="N188" i="47" s="1"/>
  <c r="O189" i="47"/>
  <c r="O188" i="47" s="1"/>
  <c r="P189" i="47"/>
  <c r="P188" i="47" s="1"/>
  <c r="Q189" i="47"/>
  <c r="Q188" i="47" s="1"/>
  <c r="V189" i="47"/>
  <c r="V188" i="47" s="1"/>
  <c r="W189" i="47"/>
  <c r="W188" i="47" s="1"/>
  <c r="X189" i="47"/>
  <c r="X188" i="47" s="1"/>
  <c r="Y189" i="47"/>
  <c r="Y188" i="47" s="1"/>
  <c r="AL189" i="47"/>
  <c r="AL188" i="47" s="1"/>
  <c r="AM189" i="47"/>
  <c r="AM188" i="47" s="1"/>
  <c r="AN189" i="47"/>
  <c r="AN188" i="47" s="1"/>
  <c r="AO189" i="47"/>
  <c r="AO188" i="47" s="1"/>
  <c r="AP189" i="47"/>
  <c r="AP188" i="47" s="1"/>
  <c r="AQ189" i="47"/>
  <c r="AQ188" i="47" s="1"/>
  <c r="AR189" i="47"/>
  <c r="AR188" i="47" s="1"/>
  <c r="AS189" i="47"/>
  <c r="AS188" i="47" s="1"/>
  <c r="AX189" i="47"/>
  <c r="AX188" i="47" s="1"/>
  <c r="AY189" i="47"/>
  <c r="AY188" i="47" s="1"/>
  <c r="AZ189" i="47"/>
  <c r="AZ188" i="47" s="1"/>
  <c r="BA189" i="47"/>
  <c r="BA188" i="47" s="1"/>
  <c r="BB189" i="47"/>
  <c r="BB188" i="47" s="1"/>
  <c r="BC189" i="47"/>
  <c r="BC188" i="47" s="1"/>
  <c r="BD189" i="47"/>
  <c r="BD188" i="47" s="1"/>
  <c r="BE189" i="47"/>
  <c r="BE188" i="47" s="1"/>
  <c r="R190" i="47"/>
  <c r="R189" i="47" s="1"/>
  <c r="R188" i="47" s="1"/>
  <c r="S190" i="47"/>
  <c r="S189" i="47" s="1"/>
  <c r="S188" i="47" s="1"/>
  <c r="T190" i="47"/>
  <c r="T189" i="47" s="1"/>
  <c r="T188" i="47" s="1"/>
  <c r="U190" i="47"/>
  <c r="U189" i="47" s="1"/>
  <c r="U188" i="47" s="1"/>
  <c r="Z190" i="47"/>
  <c r="AB190" i="47"/>
  <c r="AC190" i="47"/>
  <c r="AT190" i="47"/>
  <c r="AT189" i="47" s="1"/>
  <c r="AT188" i="47" s="1"/>
  <c r="AU190" i="47"/>
  <c r="AU189" i="47" s="1"/>
  <c r="AU188" i="47" s="1"/>
  <c r="AV190" i="47"/>
  <c r="AV189" i="47" s="1"/>
  <c r="AV188" i="47" s="1"/>
  <c r="AW190" i="47"/>
  <c r="AW189" i="47" s="1"/>
  <c r="AW188" i="47" s="1"/>
  <c r="BF190" i="47"/>
  <c r="BF189" i="47" s="1"/>
  <c r="BF188" i="47" s="1"/>
  <c r="BG190" i="47"/>
  <c r="BG189" i="47" s="1"/>
  <c r="BG188" i="47" s="1"/>
  <c r="BH190" i="47"/>
  <c r="BH189" i="47" s="1"/>
  <c r="BH188" i="47" s="1"/>
  <c r="BI190" i="47"/>
  <c r="BI189" i="47" s="1"/>
  <c r="BI188" i="47" s="1"/>
  <c r="J192" i="47"/>
  <c r="J191" i="47" s="1"/>
  <c r="K192" i="47"/>
  <c r="K191" i="47" s="1"/>
  <c r="M192" i="47"/>
  <c r="M191" i="47" s="1"/>
  <c r="N192" i="47"/>
  <c r="N191" i="47" s="1"/>
  <c r="O192" i="47"/>
  <c r="O191" i="47" s="1"/>
  <c r="Q192" i="47"/>
  <c r="Q191" i="47" s="1"/>
  <c r="V192" i="47"/>
  <c r="V191" i="47" s="1"/>
  <c r="W192" i="47"/>
  <c r="W191" i="47" s="1"/>
  <c r="Y192" i="47"/>
  <c r="Y191" i="47" s="1"/>
  <c r="AL192" i="47"/>
  <c r="AL191" i="47" s="1"/>
  <c r="AM192" i="47"/>
  <c r="AM191" i="47" s="1"/>
  <c r="AO192" i="47"/>
  <c r="AO191" i="47" s="1"/>
  <c r="AP192" i="47"/>
  <c r="AP191" i="47" s="1"/>
  <c r="AQ192" i="47"/>
  <c r="AQ191" i="47" s="1"/>
  <c r="AS192" i="47"/>
  <c r="AS191" i="47" s="1"/>
  <c r="AX192" i="47"/>
  <c r="AX191" i="47" s="1"/>
  <c r="AY192" i="47"/>
  <c r="AY191" i="47" s="1"/>
  <c r="BA192" i="47"/>
  <c r="BA191" i="47" s="1"/>
  <c r="BB192" i="47"/>
  <c r="BB191" i="47" s="1"/>
  <c r="BC192" i="47"/>
  <c r="BC191" i="47" s="1"/>
  <c r="BE192" i="47"/>
  <c r="BE191" i="47" s="1"/>
  <c r="L193" i="47"/>
  <c r="L192" i="47" s="1"/>
  <c r="L191" i="47" s="1"/>
  <c r="P193" i="47"/>
  <c r="T193" i="47" s="1"/>
  <c r="R193" i="47"/>
  <c r="Z193" i="47" s="1"/>
  <c r="S193" i="47"/>
  <c r="S192" i="47" s="1"/>
  <c r="S191" i="47" s="1"/>
  <c r="U193" i="47"/>
  <c r="X193" i="47"/>
  <c r="X192" i="47" s="1"/>
  <c r="X191" i="47" s="1"/>
  <c r="AA193" i="47"/>
  <c r="AN193" i="47"/>
  <c r="AN192" i="47" s="1"/>
  <c r="AN191" i="47" s="1"/>
  <c r="AR193" i="47"/>
  <c r="AR192" i="47" s="1"/>
  <c r="AR191" i="47" s="1"/>
  <c r="AT193" i="47"/>
  <c r="AT192" i="47" s="1"/>
  <c r="AT191" i="47" s="1"/>
  <c r="AU193" i="47"/>
  <c r="AU192" i="47" s="1"/>
  <c r="AU191" i="47" s="1"/>
  <c r="AW193" i="47"/>
  <c r="AW192" i="47" s="1"/>
  <c r="AW191" i="47" s="1"/>
  <c r="AZ193" i="47"/>
  <c r="AZ192" i="47" s="1"/>
  <c r="AZ191" i="47" s="1"/>
  <c r="BD193" i="47"/>
  <c r="BD192" i="47" s="1"/>
  <c r="BD191" i="47" s="1"/>
  <c r="BF193" i="47"/>
  <c r="BF192" i="47" s="1"/>
  <c r="BF191" i="47" s="1"/>
  <c r="BG193" i="47"/>
  <c r="BG192" i="47" s="1"/>
  <c r="BG191" i="47" s="1"/>
  <c r="BI193" i="47"/>
  <c r="BI192" i="47" s="1"/>
  <c r="BI191" i="47" s="1"/>
  <c r="J195" i="47"/>
  <c r="J194" i="47" s="1"/>
  <c r="K195" i="47"/>
  <c r="K194" i="47" s="1"/>
  <c r="M195" i="47"/>
  <c r="M194" i="47" s="1"/>
  <c r="N195" i="47"/>
  <c r="N194" i="47" s="1"/>
  <c r="O195" i="47"/>
  <c r="O194" i="47" s="1"/>
  <c r="Q195" i="47"/>
  <c r="Q194" i="47" s="1"/>
  <c r="V195" i="47"/>
  <c r="V194" i="47" s="1"/>
  <c r="W195" i="47"/>
  <c r="W194" i="47" s="1"/>
  <c r="Y195" i="47"/>
  <c r="Y194" i="47" s="1"/>
  <c r="AL195" i="47"/>
  <c r="AL194" i="47" s="1"/>
  <c r="AM195" i="47"/>
  <c r="AM194" i="47" s="1"/>
  <c r="AO195" i="47"/>
  <c r="AO194" i="47" s="1"/>
  <c r="AP195" i="47"/>
  <c r="AP194" i="47" s="1"/>
  <c r="AQ195" i="47"/>
  <c r="AQ194" i="47" s="1"/>
  <c r="AS195" i="47"/>
  <c r="AS194" i="47" s="1"/>
  <c r="AX195" i="47"/>
  <c r="AX194" i="47" s="1"/>
  <c r="AY195" i="47"/>
  <c r="AY194" i="47" s="1"/>
  <c r="BA195" i="47"/>
  <c r="BA194" i="47" s="1"/>
  <c r="BB195" i="47"/>
  <c r="BB194" i="47" s="1"/>
  <c r="BC195" i="47"/>
  <c r="BC194" i="47" s="1"/>
  <c r="BE195" i="47"/>
  <c r="BE194" i="47" s="1"/>
  <c r="L196" i="47"/>
  <c r="L195" i="47" s="1"/>
  <c r="L194" i="47" s="1"/>
  <c r="P196" i="47"/>
  <c r="R196" i="47"/>
  <c r="R195" i="47" s="1"/>
  <c r="R194" i="47" s="1"/>
  <c r="S196" i="47"/>
  <c r="AA196" i="47" s="1"/>
  <c r="U196" i="47"/>
  <c r="AC196" i="47" s="1"/>
  <c r="X196" i="47"/>
  <c r="X195" i="47" s="1"/>
  <c r="X194" i="47" s="1"/>
  <c r="Z196" i="47"/>
  <c r="AN196" i="47"/>
  <c r="AN195" i="47" s="1"/>
  <c r="AN194" i="47" s="1"/>
  <c r="AR196" i="47"/>
  <c r="AT196" i="47"/>
  <c r="AT195" i="47" s="1"/>
  <c r="AT194" i="47" s="1"/>
  <c r="AU196" i="47"/>
  <c r="AU195" i="47" s="1"/>
  <c r="AU194" i="47" s="1"/>
  <c r="AW196" i="47"/>
  <c r="AW195" i="47" s="1"/>
  <c r="AW194" i="47" s="1"/>
  <c r="AZ196" i="47"/>
  <c r="AZ195" i="47" s="1"/>
  <c r="AZ194" i="47" s="1"/>
  <c r="BD196" i="47"/>
  <c r="BD195" i="47" s="1"/>
  <c r="BD194" i="47" s="1"/>
  <c r="BF196" i="47"/>
  <c r="BF195" i="47" s="1"/>
  <c r="BF194" i="47" s="1"/>
  <c r="BG196" i="47"/>
  <c r="BG195" i="47" s="1"/>
  <c r="BG194" i="47" s="1"/>
  <c r="BI196" i="47"/>
  <c r="BI195" i="47" s="1"/>
  <c r="BI194" i="47" s="1"/>
  <c r="J198" i="47"/>
  <c r="J197" i="47" s="1"/>
  <c r="K198" i="47"/>
  <c r="K197" i="47" s="1"/>
  <c r="M198" i="47"/>
  <c r="M197" i="47" s="1"/>
  <c r="N198" i="47"/>
  <c r="N197" i="47" s="1"/>
  <c r="O198" i="47"/>
  <c r="O197" i="47" s="1"/>
  <c r="Q198" i="47"/>
  <c r="Q197" i="47" s="1"/>
  <c r="V198" i="47"/>
  <c r="V197" i="47" s="1"/>
  <c r="W198" i="47"/>
  <c r="W197" i="47" s="1"/>
  <c r="Y198" i="47"/>
  <c r="Y197" i="47" s="1"/>
  <c r="AL198" i="47"/>
  <c r="AL197" i="47" s="1"/>
  <c r="AM198" i="47"/>
  <c r="AM197" i="47" s="1"/>
  <c r="AO198" i="47"/>
  <c r="AO197" i="47" s="1"/>
  <c r="AP198" i="47"/>
  <c r="AP197" i="47" s="1"/>
  <c r="AQ198" i="47"/>
  <c r="AQ197" i="47" s="1"/>
  <c r="AS198" i="47"/>
  <c r="AS197" i="47" s="1"/>
  <c r="AX198" i="47"/>
  <c r="AX197" i="47" s="1"/>
  <c r="AY198" i="47"/>
  <c r="AY197" i="47" s="1"/>
  <c r="BA198" i="47"/>
  <c r="BA197" i="47" s="1"/>
  <c r="BB198" i="47"/>
  <c r="BB197" i="47" s="1"/>
  <c r="BC198" i="47"/>
  <c r="BC197" i="47" s="1"/>
  <c r="BE198" i="47"/>
  <c r="BE197" i="47" s="1"/>
  <c r="L199" i="47"/>
  <c r="L198" i="47" s="1"/>
  <c r="L197" i="47" s="1"/>
  <c r="P199" i="47"/>
  <c r="P198" i="47" s="1"/>
  <c r="P197" i="47" s="1"/>
  <c r="R199" i="47"/>
  <c r="S199" i="47"/>
  <c r="S198" i="47" s="1"/>
  <c r="S197" i="47" s="1"/>
  <c r="U199" i="47"/>
  <c r="U198" i="47" s="1"/>
  <c r="U197" i="47" s="1"/>
  <c r="X199" i="47"/>
  <c r="X198" i="47" s="1"/>
  <c r="X197" i="47" s="1"/>
  <c r="AA199" i="47"/>
  <c r="AN199" i="47"/>
  <c r="AN198" i="47" s="1"/>
  <c r="AN197" i="47" s="1"/>
  <c r="AR199" i="47"/>
  <c r="AT199" i="47"/>
  <c r="AT198" i="47" s="1"/>
  <c r="AT197" i="47" s="1"/>
  <c r="AU199" i="47"/>
  <c r="AU198" i="47" s="1"/>
  <c r="AU197" i="47" s="1"/>
  <c r="AW199" i="47"/>
  <c r="AW198" i="47" s="1"/>
  <c r="AW197" i="47" s="1"/>
  <c r="AZ199" i="47"/>
  <c r="AZ198" i="47" s="1"/>
  <c r="AZ197" i="47" s="1"/>
  <c r="BD199" i="47"/>
  <c r="BF199" i="47"/>
  <c r="BF198" i="47" s="1"/>
  <c r="BF197" i="47" s="1"/>
  <c r="BG199" i="47"/>
  <c r="BG198" i="47" s="1"/>
  <c r="BG197" i="47" s="1"/>
  <c r="BI199" i="47"/>
  <c r="BI198" i="47" s="1"/>
  <c r="BI197" i="47" s="1"/>
  <c r="J201" i="47"/>
  <c r="J200" i="47" s="1"/>
  <c r="K201" i="47"/>
  <c r="K200" i="47" s="1"/>
  <c r="M201" i="47"/>
  <c r="M200" i="47" s="1"/>
  <c r="N201" i="47"/>
  <c r="N200" i="47" s="1"/>
  <c r="O201" i="47"/>
  <c r="O200" i="47" s="1"/>
  <c r="Q201" i="47"/>
  <c r="Q200" i="47" s="1"/>
  <c r="V201" i="47"/>
  <c r="V200" i="47" s="1"/>
  <c r="W201" i="47"/>
  <c r="W200" i="47" s="1"/>
  <c r="Y201" i="47"/>
  <c r="Y200" i="47" s="1"/>
  <c r="AL201" i="47"/>
  <c r="AL200" i="47" s="1"/>
  <c r="AM201" i="47"/>
  <c r="AM200" i="47" s="1"/>
  <c r="AO201" i="47"/>
  <c r="AO200" i="47" s="1"/>
  <c r="AP201" i="47"/>
  <c r="AP200" i="47" s="1"/>
  <c r="AQ201" i="47"/>
  <c r="AQ200" i="47" s="1"/>
  <c r="AS201" i="47"/>
  <c r="AS200" i="47" s="1"/>
  <c r="AX201" i="47"/>
  <c r="AX200" i="47" s="1"/>
  <c r="AY201" i="47"/>
  <c r="AY200" i="47" s="1"/>
  <c r="BA201" i="47"/>
  <c r="BA200" i="47" s="1"/>
  <c r="BB201" i="47"/>
  <c r="BB200" i="47" s="1"/>
  <c r="BC201" i="47"/>
  <c r="BC200" i="47" s="1"/>
  <c r="BE201" i="47"/>
  <c r="BE200" i="47" s="1"/>
  <c r="L202" i="47"/>
  <c r="L201" i="47" s="1"/>
  <c r="L200" i="47" s="1"/>
  <c r="P202" i="47"/>
  <c r="R202" i="47"/>
  <c r="R201" i="47" s="1"/>
  <c r="R200" i="47" s="1"/>
  <c r="S202" i="47"/>
  <c r="U202" i="47"/>
  <c r="X202" i="47"/>
  <c r="X201" i="47" s="1"/>
  <c r="X200" i="47" s="1"/>
  <c r="Z202" i="47"/>
  <c r="AN202" i="47"/>
  <c r="AN201" i="47" s="1"/>
  <c r="AN200" i="47" s="1"/>
  <c r="AR202" i="47"/>
  <c r="AR201" i="47" s="1"/>
  <c r="AR200" i="47" s="1"/>
  <c r="AT202" i="47"/>
  <c r="AT201" i="47" s="1"/>
  <c r="AT200" i="47" s="1"/>
  <c r="AU202" i="47"/>
  <c r="AU201" i="47" s="1"/>
  <c r="AU200" i="47" s="1"/>
  <c r="AV202" i="47"/>
  <c r="AV201" i="47" s="1"/>
  <c r="AV200" i="47" s="1"/>
  <c r="AW202" i="47"/>
  <c r="AW201" i="47" s="1"/>
  <c r="AW200" i="47" s="1"/>
  <c r="AZ202" i="47"/>
  <c r="AZ201" i="47" s="1"/>
  <c r="AZ200" i="47" s="1"/>
  <c r="BD202" i="47"/>
  <c r="BD201" i="47" s="1"/>
  <c r="BD200" i="47" s="1"/>
  <c r="BF202" i="47"/>
  <c r="BF201" i="47" s="1"/>
  <c r="BF200" i="47" s="1"/>
  <c r="BG202" i="47"/>
  <c r="BG201" i="47" s="1"/>
  <c r="BG200" i="47" s="1"/>
  <c r="BH202" i="47"/>
  <c r="BH201" i="47" s="1"/>
  <c r="BH200" i="47" s="1"/>
  <c r="BI202" i="47"/>
  <c r="BI201" i="47" s="1"/>
  <c r="BI200" i="47" s="1"/>
  <c r="J204" i="47"/>
  <c r="J203" i="47" s="1"/>
  <c r="L204" i="47"/>
  <c r="L203" i="47" s="1"/>
  <c r="M204" i="47"/>
  <c r="M203" i="47" s="1"/>
  <c r="N204" i="47"/>
  <c r="N203" i="47" s="1"/>
  <c r="P204" i="47"/>
  <c r="P203" i="47" s="1"/>
  <c r="Q204" i="47"/>
  <c r="Q203" i="47" s="1"/>
  <c r="V204" i="47"/>
  <c r="V203" i="47" s="1"/>
  <c r="X204" i="47"/>
  <c r="X203" i="47" s="1"/>
  <c r="Y204" i="47"/>
  <c r="Y203" i="47" s="1"/>
  <c r="AL204" i="47"/>
  <c r="AL203" i="47" s="1"/>
  <c r="AN204" i="47"/>
  <c r="AN203" i="47" s="1"/>
  <c r="AO204" i="47"/>
  <c r="AO203" i="47" s="1"/>
  <c r="AP204" i="47"/>
  <c r="AP203" i="47" s="1"/>
  <c r="AR204" i="47"/>
  <c r="AR203" i="47" s="1"/>
  <c r="AS204" i="47"/>
  <c r="AS203" i="47" s="1"/>
  <c r="AX204" i="47"/>
  <c r="AX203" i="47" s="1"/>
  <c r="AZ204" i="47"/>
  <c r="AZ203" i="47" s="1"/>
  <c r="BA204" i="47"/>
  <c r="BA203" i="47" s="1"/>
  <c r="BB204" i="47"/>
  <c r="BB203" i="47" s="1"/>
  <c r="BD204" i="47"/>
  <c r="BD203" i="47" s="1"/>
  <c r="BE204" i="47"/>
  <c r="BE203" i="47" s="1"/>
  <c r="K205" i="47"/>
  <c r="O205" i="47"/>
  <c r="O204" i="47" s="1"/>
  <c r="O203" i="47" s="1"/>
  <c r="R205" i="47"/>
  <c r="T205" i="47"/>
  <c r="AB205" i="47" s="1"/>
  <c r="U205" i="47"/>
  <c r="W205" i="47"/>
  <c r="W204" i="47" s="1"/>
  <c r="W203" i="47" s="1"/>
  <c r="AM205" i="47"/>
  <c r="AM204" i="47" s="1"/>
  <c r="AM203" i="47" s="1"/>
  <c r="AQ205" i="47"/>
  <c r="AT205" i="47"/>
  <c r="AT204" i="47" s="1"/>
  <c r="AT203" i="47" s="1"/>
  <c r="AV205" i="47"/>
  <c r="AV204" i="47" s="1"/>
  <c r="AV203" i="47" s="1"/>
  <c r="AW205" i="47"/>
  <c r="AW204" i="47" s="1"/>
  <c r="AW203" i="47" s="1"/>
  <c r="AY205" i="47"/>
  <c r="AY204" i="47" s="1"/>
  <c r="AY203" i="47" s="1"/>
  <c r="BC205" i="47"/>
  <c r="BF205" i="47"/>
  <c r="BF204" i="47" s="1"/>
  <c r="BF203" i="47" s="1"/>
  <c r="BH205" i="47"/>
  <c r="BH204" i="47" s="1"/>
  <c r="BH203" i="47" s="1"/>
  <c r="BI205" i="47"/>
  <c r="BI204" i="47" s="1"/>
  <c r="BI203" i="47" s="1"/>
  <c r="J209" i="47"/>
  <c r="J208" i="47" s="1"/>
  <c r="K209" i="47"/>
  <c r="K208" i="47" s="1"/>
  <c r="L209" i="47"/>
  <c r="L208" i="47" s="1"/>
  <c r="M209" i="47"/>
  <c r="M208" i="47" s="1"/>
  <c r="P209" i="47"/>
  <c r="P208" i="47" s="1"/>
  <c r="Q209" i="47"/>
  <c r="Q208" i="47" s="1"/>
  <c r="V209" i="47"/>
  <c r="V208" i="47" s="1"/>
  <c r="W209" i="47"/>
  <c r="W208" i="47" s="1"/>
  <c r="X209" i="47"/>
  <c r="X208" i="47" s="1"/>
  <c r="Y209" i="47"/>
  <c r="Y208" i="47" s="1"/>
  <c r="AL209" i="47"/>
  <c r="AL208" i="47" s="1"/>
  <c r="AM209" i="47"/>
  <c r="AM208" i="47" s="1"/>
  <c r="AN209" i="47"/>
  <c r="AN208" i="47" s="1"/>
  <c r="AO209" i="47"/>
  <c r="AO208" i="47" s="1"/>
  <c r="AP209" i="47"/>
  <c r="AP208" i="47" s="1"/>
  <c r="AQ209" i="47"/>
  <c r="AQ208" i="47" s="1"/>
  <c r="AR209" i="47"/>
  <c r="AR208" i="47" s="1"/>
  <c r="AS209" i="47"/>
  <c r="AS208" i="47" s="1"/>
  <c r="AX209" i="47"/>
  <c r="AX208" i="47" s="1"/>
  <c r="AY209" i="47"/>
  <c r="AY208" i="47" s="1"/>
  <c r="AZ209" i="47"/>
  <c r="AZ208" i="47" s="1"/>
  <c r="BA209" i="47"/>
  <c r="BA208" i="47" s="1"/>
  <c r="BB209" i="47"/>
  <c r="BB208" i="47" s="1"/>
  <c r="BC209" i="47"/>
  <c r="BC208" i="47" s="1"/>
  <c r="BD209" i="47"/>
  <c r="BD208" i="47" s="1"/>
  <c r="BE209" i="47"/>
  <c r="BE208" i="47" s="1"/>
  <c r="O210" i="47"/>
  <c r="N210" i="47" s="1"/>
  <c r="T210" i="47"/>
  <c r="T209" i="47" s="1"/>
  <c r="T208" i="47" s="1"/>
  <c r="U210" i="47"/>
  <c r="AC210" i="47" s="1"/>
  <c r="AB210" i="47"/>
  <c r="AT210" i="47"/>
  <c r="AT209" i="47" s="1"/>
  <c r="AT208" i="47" s="1"/>
  <c r="AU210" i="47"/>
  <c r="AU209" i="47" s="1"/>
  <c r="AU208" i="47" s="1"/>
  <c r="AV210" i="47"/>
  <c r="AV209" i="47" s="1"/>
  <c r="AV208" i="47" s="1"/>
  <c r="AW210" i="47"/>
  <c r="AW209" i="47" s="1"/>
  <c r="AW208" i="47" s="1"/>
  <c r="BF210" i="47"/>
  <c r="BF209" i="47" s="1"/>
  <c r="BF208" i="47" s="1"/>
  <c r="BG210" i="47"/>
  <c r="BG209" i="47" s="1"/>
  <c r="BG208" i="47" s="1"/>
  <c r="BH210" i="47"/>
  <c r="BH209" i="47" s="1"/>
  <c r="BH208" i="47" s="1"/>
  <c r="BI210" i="47"/>
  <c r="BI209" i="47" s="1"/>
  <c r="BI208" i="47" s="1"/>
  <c r="J212" i="47"/>
  <c r="J211" i="47" s="1"/>
  <c r="L212" i="47"/>
  <c r="L211" i="47" s="1"/>
  <c r="M212" i="47"/>
  <c r="M211" i="47" s="1"/>
  <c r="N212" i="47"/>
  <c r="N211" i="47" s="1"/>
  <c r="P212" i="47"/>
  <c r="P211" i="47" s="1"/>
  <c r="Q212" i="47"/>
  <c r="Q211" i="47" s="1"/>
  <c r="V212" i="47"/>
  <c r="V211" i="47" s="1"/>
  <c r="X212" i="47"/>
  <c r="X211" i="47" s="1"/>
  <c r="Y212" i="47"/>
  <c r="Y211" i="47" s="1"/>
  <c r="AL212" i="47"/>
  <c r="AL211" i="47" s="1"/>
  <c r="AN212" i="47"/>
  <c r="AN211" i="47" s="1"/>
  <c r="AO212" i="47"/>
  <c r="AO211" i="47" s="1"/>
  <c r="AP212" i="47"/>
  <c r="AP211" i="47" s="1"/>
  <c r="AR212" i="47"/>
  <c r="AR211" i="47" s="1"/>
  <c r="AS212" i="47"/>
  <c r="AS211" i="47" s="1"/>
  <c r="AX212" i="47"/>
  <c r="AX211" i="47" s="1"/>
  <c r="AZ212" i="47"/>
  <c r="AZ211" i="47" s="1"/>
  <c r="BA212" i="47"/>
  <c r="BA211" i="47" s="1"/>
  <c r="BB212" i="47"/>
  <c r="BB211" i="47" s="1"/>
  <c r="BD212" i="47"/>
  <c r="BD211" i="47" s="1"/>
  <c r="BE212" i="47"/>
  <c r="BE211" i="47" s="1"/>
  <c r="K213" i="47"/>
  <c r="O213" i="47"/>
  <c r="O212" i="47" s="1"/>
  <c r="O211" i="47" s="1"/>
  <c r="R213" i="47"/>
  <c r="T213" i="47"/>
  <c r="T212" i="47" s="1"/>
  <c r="T211" i="47" s="1"/>
  <c r="U213" i="47"/>
  <c r="AC213" i="47" s="1"/>
  <c r="AK213" i="47" s="1"/>
  <c r="W213" i="47"/>
  <c r="W212" i="47" s="1"/>
  <c r="W211" i="47" s="1"/>
  <c r="AB213" i="47"/>
  <c r="AM213" i="47"/>
  <c r="AQ213" i="47"/>
  <c r="AQ212" i="47" s="1"/>
  <c r="AQ211" i="47" s="1"/>
  <c r="AT213" i="47"/>
  <c r="AT212" i="47" s="1"/>
  <c r="AT211" i="47" s="1"/>
  <c r="AV213" i="47"/>
  <c r="AV212" i="47" s="1"/>
  <c r="AV211" i="47" s="1"/>
  <c r="AW213" i="47"/>
  <c r="AW212" i="47" s="1"/>
  <c r="AW211" i="47" s="1"/>
  <c r="AY213" i="47"/>
  <c r="BC213" i="47"/>
  <c r="BC212" i="47" s="1"/>
  <c r="BC211" i="47" s="1"/>
  <c r="BF213" i="47"/>
  <c r="BF212" i="47" s="1"/>
  <c r="BF211" i="47" s="1"/>
  <c r="BH213" i="47"/>
  <c r="BH212" i="47" s="1"/>
  <c r="BH211" i="47" s="1"/>
  <c r="BI213" i="47"/>
  <c r="BI212" i="47" s="1"/>
  <c r="BI211" i="47" s="1"/>
  <c r="J215" i="47"/>
  <c r="J214" i="47" s="1"/>
  <c r="K215" i="47"/>
  <c r="K214" i="47" s="1"/>
  <c r="M215" i="47"/>
  <c r="M214" i="47" s="1"/>
  <c r="N215" i="47"/>
  <c r="N214" i="47" s="1"/>
  <c r="O215" i="47"/>
  <c r="O214" i="47" s="1"/>
  <c r="Q215" i="47"/>
  <c r="Q214" i="47" s="1"/>
  <c r="V215" i="47"/>
  <c r="V214" i="47" s="1"/>
  <c r="W215" i="47"/>
  <c r="W214" i="47" s="1"/>
  <c r="Y215" i="47"/>
  <c r="Y214" i="47" s="1"/>
  <c r="AL215" i="47"/>
  <c r="AL214" i="47" s="1"/>
  <c r="AM215" i="47"/>
  <c r="AM214" i="47" s="1"/>
  <c r="AO215" i="47"/>
  <c r="AO214" i="47" s="1"/>
  <c r="AP215" i="47"/>
  <c r="AP214" i="47" s="1"/>
  <c r="AQ215" i="47"/>
  <c r="AQ214" i="47" s="1"/>
  <c r="AS215" i="47"/>
  <c r="AS214" i="47" s="1"/>
  <c r="AX215" i="47"/>
  <c r="AX214" i="47" s="1"/>
  <c r="AY215" i="47"/>
  <c r="AY214" i="47" s="1"/>
  <c r="BA215" i="47"/>
  <c r="BA214" i="47" s="1"/>
  <c r="BB215" i="47"/>
  <c r="BB214" i="47" s="1"/>
  <c r="BC215" i="47"/>
  <c r="BC214" i="47" s="1"/>
  <c r="BE215" i="47"/>
  <c r="BE214" i="47" s="1"/>
  <c r="L216" i="47"/>
  <c r="L215" i="47" s="1"/>
  <c r="L214" i="47" s="1"/>
  <c r="P216" i="47"/>
  <c r="P215" i="47" s="1"/>
  <c r="P214" i="47" s="1"/>
  <c r="R216" i="47"/>
  <c r="Z216" i="47" s="1"/>
  <c r="S216" i="47"/>
  <c r="S215" i="47" s="1"/>
  <c r="S214" i="47" s="1"/>
  <c r="T216" i="47"/>
  <c r="T215" i="47" s="1"/>
  <c r="T214" i="47" s="1"/>
  <c r="U216" i="47"/>
  <c r="U215" i="47" s="1"/>
  <c r="U214" i="47" s="1"/>
  <c r="X216" i="47"/>
  <c r="X215" i="47" s="1"/>
  <c r="X214" i="47" s="1"/>
  <c r="AA216" i="47"/>
  <c r="AN216" i="47"/>
  <c r="AN215" i="47" s="1"/>
  <c r="AN214" i="47" s="1"/>
  <c r="AR216" i="47"/>
  <c r="AV216" i="47" s="1"/>
  <c r="AV215" i="47" s="1"/>
  <c r="AV214" i="47" s="1"/>
  <c r="AT216" i="47"/>
  <c r="AT215" i="47" s="1"/>
  <c r="AT214" i="47" s="1"/>
  <c r="AU216" i="47"/>
  <c r="AU215" i="47" s="1"/>
  <c r="AU214" i="47" s="1"/>
  <c r="AW216" i="47"/>
  <c r="AW215" i="47" s="1"/>
  <c r="AW214" i="47" s="1"/>
  <c r="AZ216" i="47"/>
  <c r="AZ215" i="47" s="1"/>
  <c r="AZ214" i="47" s="1"/>
  <c r="BD216" i="47"/>
  <c r="BF216" i="47"/>
  <c r="BF215" i="47" s="1"/>
  <c r="BF214" i="47" s="1"/>
  <c r="BG216" i="47"/>
  <c r="BG215" i="47" s="1"/>
  <c r="BG214" i="47" s="1"/>
  <c r="BI216" i="47"/>
  <c r="BI215" i="47" s="1"/>
  <c r="BI214" i="47" s="1"/>
  <c r="J218" i="47"/>
  <c r="J217" i="47" s="1"/>
  <c r="K218" i="47"/>
  <c r="K217" i="47" s="1"/>
  <c r="M218" i="47"/>
  <c r="M217" i="47" s="1"/>
  <c r="O218" i="47"/>
  <c r="O217" i="47" s="1"/>
  <c r="Q218" i="47"/>
  <c r="Q217" i="47" s="1"/>
  <c r="W218" i="47"/>
  <c r="W217" i="47" s="1"/>
  <c r="Y218" i="47"/>
  <c r="Y217" i="47" s="1"/>
  <c r="AL218" i="47"/>
  <c r="AL217" i="47" s="1"/>
  <c r="AM218" i="47"/>
  <c r="AM217" i="47" s="1"/>
  <c r="AO218" i="47"/>
  <c r="AO217" i="47" s="1"/>
  <c r="AP218" i="47"/>
  <c r="AP217" i="47" s="1"/>
  <c r="AQ218" i="47"/>
  <c r="AQ217" i="47" s="1"/>
  <c r="AS218" i="47"/>
  <c r="AS217" i="47" s="1"/>
  <c r="AX218" i="47"/>
  <c r="AX217" i="47" s="1"/>
  <c r="AY218" i="47"/>
  <c r="AY217" i="47" s="1"/>
  <c r="BA218" i="47"/>
  <c r="BA217" i="47" s="1"/>
  <c r="BB218" i="47"/>
  <c r="BB217" i="47" s="1"/>
  <c r="BC218" i="47"/>
  <c r="BC217" i="47" s="1"/>
  <c r="BE218" i="47"/>
  <c r="BE217" i="47" s="1"/>
  <c r="L219" i="47"/>
  <c r="L218" i="47" s="1"/>
  <c r="L217" i="47" s="1"/>
  <c r="N219" i="47"/>
  <c r="R219" i="47"/>
  <c r="R218" i="47" s="1"/>
  <c r="R217" i="47" s="1"/>
  <c r="S219" i="47"/>
  <c r="AA219" i="47" s="1"/>
  <c r="U219" i="47"/>
  <c r="AC219" i="47" s="1"/>
  <c r="V219" i="47"/>
  <c r="Z219" i="47"/>
  <c r="AN219" i="47"/>
  <c r="AN218" i="47" s="1"/>
  <c r="AN217" i="47" s="1"/>
  <c r="AR219" i="47"/>
  <c r="AR218" i="47" s="1"/>
  <c r="AR217" i="47" s="1"/>
  <c r="AT219" i="47"/>
  <c r="AT218" i="47" s="1"/>
  <c r="AT217" i="47" s="1"/>
  <c r="AU219" i="47"/>
  <c r="AU218" i="47" s="1"/>
  <c r="AU217" i="47" s="1"/>
  <c r="AW219" i="47"/>
  <c r="AW218" i="47" s="1"/>
  <c r="AW217" i="47" s="1"/>
  <c r="AZ219" i="47"/>
  <c r="AZ218" i="47" s="1"/>
  <c r="AZ217" i="47" s="1"/>
  <c r="BD219" i="47"/>
  <c r="BD218" i="47" s="1"/>
  <c r="BD217" i="47" s="1"/>
  <c r="BF219" i="47"/>
  <c r="BF218" i="47" s="1"/>
  <c r="BF217" i="47" s="1"/>
  <c r="BG219" i="47"/>
  <c r="BG218" i="47" s="1"/>
  <c r="BG217" i="47" s="1"/>
  <c r="BI219" i="47"/>
  <c r="BI218" i="47" s="1"/>
  <c r="BI217" i="47" s="1"/>
  <c r="J221" i="47"/>
  <c r="K221" i="47"/>
  <c r="M221" i="47"/>
  <c r="N221" i="47"/>
  <c r="O221" i="47"/>
  <c r="Q221" i="47"/>
  <c r="V221" i="47"/>
  <c r="W221" i="47"/>
  <c r="Y221" i="47"/>
  <c r="AL221" i="47"/>
  <c r="AM221" i="47"/>
  <c r="AO221" i="47"/>
  <c r="AP221" i="47"/>
  <c r="AQ221" i="47"/>
  <c r="AS221" i="47"/>
  <c r="AX221" i="47"/>
  <c r="AY221" i="47"/>
  <c r="BA221" i="47"/>
  <c r="BB221" i="47"/>
  <c r="BC221" i="47"/>
  <c r="BE221" i="47"/>
  <c r="L222" i="47"/>
  <c r="L221" i="47" s="1"/>
  <c r="P222" i="47"/>
  <c r="P221" i="47" s="1"/>
  <c r="R222" i="47"/>
  <c r="R221" i="47" s="1"/>
  <c r="S222" i="47"/>
  <c r="S221" i="47" s="1"/>
  <c r="U222" i="47"/>
  <c r="AC222" i="47" s="1"/>
  <c r="X222" i="47"/>
  <c r="X221" i="47" s="1"/>
  <c r="Z222" i="47"/>
  <c r="AH222" i="47" s="1"/>
  <c r="AA222" i="47"/>
  <c r="AI222" i="47" s="1"/>
  <c r="AN222" i="47"/>
  <c r="AN221" i="47" s="1"/>
  <c r="AR222" i="47"/>
  <c r="AR221" i="47" s="1"/>
  <c r="AT222" i="47"/>
  <c r="AT221" i="47" s="1"/>
  <c r="AU222" i="47"/>
  <c r="AU221" i="47" s="1"/>
  <c r="AW222" i="47"/>
  <c r="AW221" i="47" s="1"/>
  <c r="AZ222" i="47"/>
  <c r="AZ221" i="47" s="1"/>
  <c r="BD222" i="47"/>
  <c r="BD221" i="47" s="1"/>
  <c r="BF222" i="47"/>
  <c r="BF221" i="47" s="1"/>
  <c r="BG222" i="47"/>
  <c r="BG221" i="47" s="1"/>
  <c r="BI222" i="47"/>
  <c r="BI221" i="47" s="1"/>
  <c r="J223" i="47"/>
  <c r="K223" i="47"/>
  <c r="M223" i="47"/>
  <c r="N223" i="47"/>
  <c r="O223" i="47"/>
  <c r="Q223" i="47"/>
  <c r="W223" i="47"/>
  <c r="Y223" i="47"/>
  <c r="AL223" i="47"/>
  <c r="AM223" i="47"/>
  <c r="AO223" i="47"/>
  <c r="AP223" i="47"/>
  <c r="AQ223" i="47"/>
  <c r="AS223" i="47"/>
  <c r="AX223" i="47"/>
  <c r="AY223" i="47"/>
  <c r="BA223" i="47"/>
  <c r="BB223" i="47"/>
  <c r="BC223" i="47"/>
  <c r="BE223" i="47"/>
  <c r="L224" i="47"/>
  <c r="L223" i="47" s="1"/>
  <c r="P224" i="47"/>
  <c r="T224" i="47" s="1"/>
  <c r="R224" i="47"/>
  <c r="R223" i="47" s="1"/>
  <c r="S224" i="47"/>
  <c r="U224" i="47"/>
  <c r="U223" i="47" s="1"/>
  <c r="X224" i="47"/>
  <c r="X223" i="47" s="1"/>
  <c r="AN224" i="47"/>
  <c r="AN223" i="47" s="1"/>
  <c r="AR224" i="47"/>
  <c r="AR223" i="47" s="1"/>
  <c r="AT224" i="47"/>
  <c r="AT223" i="47" s="1"/>
  <c r="AU224" i="47"/>
  <c r="AU223" i="47" s="1"/>
  <c r="AW224" i="47"/>
  <c r="AW223" i="47" s="1"/>
  <c r="AZ224" i="47"/>
  <c r="AZ223" i="47" s="1"/>
  <c r="BD224" i="47"/>
  <c r="BF224" i="47"/>
  <c r="BF223" i="47" s="1"/>
  <c r="BG224" i="47"/>
  <c r="BG223" i="47" s="1"/>
  <c r="BI224" i="47"/>
  <c r="BI223" i="47" s="1"/>
  <c r="V226" i="47"/>
  <c r="V225" i="47" s="1"/>
  <c r="W226" i="47"/>
  <c r="W225" i="47" s="1"/>
  <c r="Y226" i="47"/>
  <c r="Y225" i="47" s="1"/>
  <c r="X227" i="47"/>
  <c r="AB227" i="47" s="1"/>
  <c r="Z227" i="47"/>
  <c r="AA227" i="47"/>
  <c r="AC227" i="47"/>
  <c r="J229" i="47"/>
  <c r="K229" i="47"/>
  <c r="L229" i="47"/>
  <c r="N229" i="47"/>
  <c r="O229" i="47"/>
  <c r="P229" i="47"/>
  <c r="V229" i="47"/>
  <c r="W229" i="47"/>
  <c r="X229" i="47"/>
  <c r="AL229" i="47"/>
  <c r="AM229" i="47"/>
  <c r="AN229" i="47"/>
  <c r="AP229" i="47"/>
  <c r="AQ229" i="47"/>
  <c r="AR229" i="47"/>
  <c r="AX229" i="47"/>
  <c r="AY229" i="47"/>
  <c r="AZ229" i="47"/>
  <c r="BB229" i="47"/>
  <c r="BC229" i="47"/>
  <c r="BD229" i="47"/>
  <c r="M230" i="47"/>
  <c r="M229" i="47" s="1"/>
  <c r="Q230" i="47"/>
  <c r="Q229" i="47" s="1"/>
  <c r="R230" i="47"/>
  <c r="R229" i="47" s="1"/>
  <c r="S230" i="47"/>
  <c r="T230" i="47"/>
  <c r="T229" i="47" s="1"/>
  <c r="U230" i="47"/>
  <c r="Y230" i="47"/>
  <c r="Y229" i="47" s="1"/>
  <c r="AB230" i="47"/>
  <c r="AO230" i="47"/>
  <c r="AO229" i="47" s="1"/>
  <c r="AS230" i="47"/>
  <c r="AS229" i="47" s="1"/>
  <c r="AT230" i="47"/>
  <c r="AT229" i="47" s="1"/>
  <c r="AU230" i="47"/>
  <c r="AU229" i="47" s="1"/>
  <c r="AV230" i="47"/>
  <c r="AV229" i="47" s="1"/>
  <c r="BA230" i="47"/>
  <c r="BE230" i="47"/>
  <c r="BE229" i="47" s="1"/>
  <c r="BF230" i="47"/>
  <c r="BF229" i="47" s="1"/>
  <c r="BG230" i="47"/>
  <c r="BG229" i="47" s="1"/>
  <c r="BH230" i="47"/>
  <c r="BH229" i="47" s="1"/>
  <c r="J231" i="47"/>
  <c r="K231" i="47"/>
  <c r="L231" i="47"/>
  <c r="N231" i="47"/>
  <c r="O231" i="47"/>
  <c r="P231" i="47"/>
  <c r="V231" i="47"/>
  <c r="W231" i="47"/>
  <c r="X231" i="47"/>
  <c r="AL231" i="47"/>
  <c r="AM231" i="47"/>
  <c r="AN231" i="47"/>
  <c r="AP231" i="47"/>
  <c r="AQ231" i="47"/>
  <c r="AR231" i="47"/>
  <c r="AX231" i="47"/>
  <c r="AY231" i="47"/>
  <c r="AZ231" i="47"/>
  <c r="BB231" i="47"/>
  <c r="BC231" i="47"/>
  <c r="BD231" i="47"/>
  <c r="M232" i="47"/>
  <c r="M231" i="47" s="1"/>
  <c r="Q232" i="47"/>
  <c r="Q231" i="47" s="1"/>
  <c r="R232" i="47"/>
  <c r="Z232" i="47" s="1"/>
  <c r="S232" i="47"/>
  <c r="S231" i="47" s="1"/>
  <c r="T232" i="47"/>
  <c r="T231" i="47" s="1"/>
  <c r="Y232" i="47"/>
  <c r="Y231" i="47" s="1"/>
  <c r="AO232" i="47"/>
  <c r="AO231" i="47" s="1"/>
  <c r="AS232" i="47"/>
  <c r="AS231" i="47" s="1"/>
  <c r="AT232" i="47"/>
  <c r="AT231" i="47" s="1"/>
  <c r="AU232" i="47"/>
  <c r="AU231" i="47" s="1"/>
  <c r="AV232" i="47"/>
  <c r="AV231" i="47" s="1"/>
  <c r="BA232" i="47"/>
  <c r="BA231" i="47" s="1"/>
  <c r="BE232" i="47"/>
  <c r="BE231" i="47" s="1"/>
  <c r="BF232" i="47"/>
  <c r="BF231" i="47" s="1"/>
  <c r="BG232" i="47"/>
  <c r="BG231" i="47" s="1"/>
  <c r="BH232" i="47"/>
  <c r="BH231" i="47" s="1"/>
  <c r="J234" i="47"/>
  <c r="J233" i="47" s="1"/>
  <c r="K234" i="47"/>
  <c r="K233" i="47" s="1"/>
  <c r="L234" i="47"/>
  <c r="L233" i="47" s="1"/>
  <c r="M234" i="47"/>
  <c r="M233" i="47" s="1"/>
  <c r="N234" i="47"/>
  <c r="N233" i="47" s="1"/>
  <c r="O234" i="47"/>
  <c r="O233" i="47" s="1"/>
  <c r="P234" i="47"/>
  <c r="P233" i="47" s="1"/>
  <c r="Q234" i="47"/>
  <c r="Q233" i="47" s="1"/>
  <c r="V234" i="47"/>
  <c r="V233" i="47" s="1"/>
  <c r="W234" i="47"/>
  <c r="W233" i="47" s="1"/>
  <c r="X234" i="47"/>
  <c r="X233" i="47" s="1"/>
  <c r="Y234" i="47"/>
  <c r="Y233" i="47" s="1"/>
  <c r="AM234" i="47"/>
  <c r="AM233" i="47" s="1"/>
  <c r="AO234" i="47"/>
  <c r="AO233" i="47" s="1"/>
  <c r="AP234" i="47"/>
  <c r="AP233" i="47" s="1"/>
  <c r="AQ234" i="47"/>
  <c r="AQ233" i="47" s="1"/>
  <c r="AR234" i="47"/>
  <c r="AR233" i="47" s="1"/>
  <c r="AS234" i="47"/>
  <c r="AS233" i="47" s="1"/>
  <c r="AX234" i="47"/>
  <c r="AX233" i="47" s="1"/>
  <c r="AY234" i="47"/>
  <c r="AY233" i="47" s="1"/>
  <c r="AZ234" i="47"/>
  <c r="AZ233" i="47" s="1"/>
  <c r="BA234" i="47"/>
  <c r="BA233" i="47" s="1"/>
  <c r="BB234" i="47"/>
  <c r="BB233" i="47" s="1"/>
  <c r="BC234" i="47"/>
  <c r="BC233" i="47" s="1"/>
  <c r="BD234" i="47"/>
  <c r="BD233" i="47" s="1"/>
  <c r="BE234" i="47"/>
  <c r="BE233" i="47" s="1"/>
  <c r="R235" i="47"/>
  <c r="R234" i="47" s="1"/>
  <c r="R233" i="47" s="1"/>
  <c r="S235" i="47"/>
  <c r="S234" i="47" s="1"/>
  <c r="S233" i="47" s="1"/>
  <c r="T235" i="47"/>
  <c r="T234" i="47" s="1"/>
  <c r="T233" i="47" s="1"/>
  <c r="U235" i="47"/>
  <c r="U234" i="47" s="1"/>
  <c r="U233" i="47" s="1"/>
  <c r="Z235" i="47"/>
  <c r="AC235" i="47"/>
  <c r="AL235" i="47"/>
  <c r="AL234" i="47" s="1"/>
  <c r="AL233" i="47" s="1"/>
  <c r="AN235" i="47"/>
  <c r="AT235" i="47"/>
  <c r="AT234" i="47" s="1"/>
  <c r="AT233" i="47" s="1"/>
  <c r="AU235" i="47"/>
  <c r="AU234" i="47" s="1"/>
  <c r="AU233" i="47" s="1"/>
  <c r="AW235" i="47"/>
  <c r="AW234" i="47" s="1"/>
  <c r="AW233" i="47" s="1"/>
  <c r="BF235" i="47"/>
  <c r="BF234" i="47" s="1"/>
  <c r="BF233" i="47" s="1"/>
  <c r="BG235" i="47"/>
  <c r="BG234" i="47" s="1"/>
  <c r="BG233" i="47" s="1"/>
  <c r="BH235" i="47"/>
  <c r="BH234" i="47" s="1"/>
  <c r="BH233" i="47" s="1"/>
  <c r="BI235" i="47"/>
  <c r="BI234" i="47" s="1"/>
  <c r="BI233" i="47" s="1"/>
  <c r="J237" i="47"/>
  <c r="J236" i="47" s="1"/>
  <c r="K237" i="47"/>
  <c r="K236" i="47" s="1"/>
  <c r="L237" i="47"/>
  <c r="L236" i="47" s="1"/>
  <c r="M237" i="47"/>
  <c r="M236" i="47" s="1"/>
  <c r="N237" i="47"/>
  <c r="N236" i="47" s="1"/>
  <c r="O237" i="47"/>
  <c r="O236" i="47" s="1"/>
  <c r="P237" i="47"/>
  <c r="P236" i="47" s="1"/>
  <c r="Q237" i="47"/>
  <c r="Q236" i="47" s="1"/>
  <c r="V237" i="47"/>
  <c r="V236" i="47" s="1"/>
  <c r="W237" i="47"/>
  <c r="W236" i="47" s="1"/>
  <c r="X237" i="47"/>
  <c r="X236" i="47" s="1"/>
  <c r="Y237" i="47"/>
  <c r="Y236" i="47" s="1"/>
  <c r="AL237" i="47"/>
  <c r="AL236" i="47" s="1"/>
  <c r="AM237" i="47"/>
  <c r="AM236" i="47" s="1"/>
  <c r="AN237" i="47"/>
  <c r="AN236" i="47" s="1"/>
  <c r="AO237" i="47"/>
  <c r="AO236" i="47" s="1"/>
  <c r="AP237" i="47"/>
  <c r="AP236" i="47" s="1"/>
  <c r="AQ237" i="47"/>
  <c r="AQ236" i="47" s="1"/>
  <c r="AR237" i="47"/>
  <c r="AR236" i="47" s="1"/>
  <c r="AS237" i="47"/>
  <c r="AS236" i="47" s="1"/>
  <c r="AX237" i="47"/>
  <c r="AX236" i="47" s="1"/>
  <c r="AY237" i="47"/>
  <c r="AY236" i="47" s="1"/>
  <c r="AZ237" i="47"/>
  <c r="AZ236" i="47" s="1"/>
  <c r="BA237" i="47"/>
  <c r="BA236" i="47" s="1"/>
  <c r="BB237" i="47"/>
  <c r="BB236" i="47" s="1"/>
  <c r="BC237" i="47"/>
  <c r="BC236" i="47" s="1"/>
  <c r="BD237" i="47"/>
  <c r="BD236" i="47" s="1"/>
  <c r="BE237" i="47"/>
  <c r="BE236" i="47" s="1"/>
  <c r="R238" i="47"/>
  <c r="R237" i="47" s="1"/>
  <c r="R236" i="47" s="1"/>
  <c r="S238" i="47"/>
  <c r="S237" i="47" s="1"/>
  <c r="S236" i="47" s="1"/>
  <c r="T238" i="47"/>
  <c r="T237" i="47" s="1"/>
  <c r="T236" i="47" s="1"/>
  <c r="U238" i="47"/>
  <c r="U237" i="47" s="1"/>
  <c r="U236" i="47" s="1"/>
  <c r="AC238" i="47"/>
  <c r="AT238" i="47"/>
  <c r="AT237" i="47" s="1"/>
  <c r="AT236" i="47" s="1"/>
  <c r="AU238" i="47"/>
  <c r="AU237" i="47" s="1"/>
  <c r="AU236" i="47" s="1"/>
  <c r="AV238" i="47"/>
  <c r="AV237" i="47" s="1"/>
  <c r="AV236" i="47" s="1"/>
  <c r="AW238" i="47"/>
  <c r="AW237" i="47" s="1"/>
  <c r="AW236" i="47" s="1"/>
  <c r="BF238" i="47"/>
  <c r="BF237" i="47" s="1"/>
  <c r="BF236" i="47" s="1"/>
  <c r="BG238" i="47"/>
  <c r="BG237" i="47" s="1"/>
  <c r="BG236" i="47" s="1"/>
  <c r="BH238" i="47"/>
  <c r="BH237" i="47" s="1"/>
  <c r="BH236" i="47" s="1"/>
  <c r="BI238" i="47"/>
  <c r="BI237" i="47" s="1"/>
  <c r="BI236" i="47" s="1"/>
  <c r="J240" i="47"/>
  <c r="J239" i="47" s="1"/>
  <c r="K240" i="47"/>
  <c r="K239" i="47" s="1"/>
  <c r="L240" i="47"/>
  <c r="L239" i="47" s="1"/>
  <c r="M240" i="47"/>
  <c r="M239" i="47" s="1"/>
  <c r="N240" i="47"/>
  <c r="N239" i="47" s="1"/>
  <c r="O240" i="47"/>
  <c r="O239" i="47" s="1"/>
  <c r="P240" i="47"/>
  <c r="P239" i="47" s="1"/>
  <c r="Q240" i="47"/>
  <c r="Q239" i="47" s="1"/>
  <c r="V240" i="47"/>
  <c r="V239" i="47" s="1"/>
  <c r="W240" i="47"/>
  <c r="W239" i="47" s="1"/>
  <c r="X240" i="47"/>
  <c r="X239" i="47" s="1"/>
  <c r="Y240" i="47"/>
  <c r="Y239" i="47" s="1"/>
  <c r="AL240" i="47"/>
  <c r="AL239" i="47" s="1"/>
  <c r="AM240" i="47"/>
  <c r="AM239" i="47" s="1"/>
  <c r="AN240" i="47"/>
  <c r="AN239" i="47" s="1"/>
  <c r="AO240" i="47"/>
  <c r="AO239" i="47" s="1"/>
  <c r="AP240" i="47"/>
  <c r="AP239" i="47" s="1"/>
  <c r="AQ240" i="47"/>
  <c r="AQ239" i="47" s="1"/>
  <c r="AR240" i="47"/>
  <c r="AR239" i="47" s="1"/>
  <c r="AS240" i="47"/>
  <c r="AS239" i="47" s="1"/>
  <c r="AX240" i="47"/>
  <c r="AX239" i="47" s="1"/>
  <c r="AY240" i="47"/>
  <c r="AY239" i="47" s="1"/>
  <c r="AZ240" i="47"/>
  <c r="AZ239" i="47" s="1"/>
  <c r="BA240" i="47"/>
  <c r="BA239" i="47" s="1"/>
  <c r="BB240" i="47"/>
  <c r="BB239" i="47" s="1"/>
  <c r="BC240" i="47"/>
  <c r="BC239" i="47" s="1"/>
  <c r="BD240" i="47"/>
  <c r="BD239" i="47" s="1"/>
  <c r="BE240" i="47"/>
  <c r="BE239" i="47" s="1"/>
  <c r="R241" i="47"/>
  <c r="R240" i="47" s="1"/>
  <c r="R239" i="47" s="1"/>
  <c r="S241" i="47"/>
  <c r="S240" i="47" s="1"/>
  <c r="S239" i="47" s="1"/>
  <c r="T241" i="47"/>
  <c r="T240" i="47" s="1"/>
  <c r="T239" i="47" s="1"/>
  <c r="U241" i="47"/>
  <c r="U240" i="47" s="1"/>
  <c r="U239" i="47" s="1"/>
  <c r="AC241" i="47"/>
  <c r="AT241" i="47"/>
  <c r="AT240" i="47" s="1"/>
  <c r="AT239" i="47" s="1"/>
  <c r="AU241" i="47"/>
  <c r="AU240" i="47" s="1"/>
  <c r="AU239" i="47" s="1"/>
  <c r="AV241" i="47"/>
  <c r="AV240" i="47" s="1"/>
  <c r="AV239" i="47" s="1"/>
  <c r="AW241" i="47"/>
  <c r="AW240" i="47" s="1"/>
  <c r="AW239" i="47" s="1"/>
  <c r="BF241" i="47"/>
  <c r="BF240" i="47" s="1"/>
  <c r="BF239" i="47" s="1"/>
  <c r="BG241" i="47"/>
  <c r="BG240" i="47" s="1"/>
  <c r="BG239" i="47" s="1"/>
  <c r="BH241" i="47"/>
  <c r="BH240" i="47" s="1"/>
  <c r="BH239" i="47" s="1"/>
  <c r="BI241" i="47"/>
  <c r="BI240" i="47" s="1"/>
  <c r="BI239" i="47" s="1"/>
  <c r="J243" i="47"/>
  <c r="J242" i="47" s="1"/>
  <c r="K243" i="47"/>
  <c r="K242" i="47" s="1"/>
  <c r="L243" i="47"/>
  <c r="L242" i="47" s="1"/>
  <c r="M243" i="47"/>
  <c r="M242" i="47" s="1"/>
  <c r="N243" i="47"/>
  <c r="N242" i="47" s="1"/>
  <c r="O243" i="47"/>
  <c r="O242" i="47" s="1"/>
  <c r="P243" i="47"/>
  <c r="P242" i="47" s="1"/>
  <c r="Q243" i="47"/>
  <c r="Q242" i="47" s="1"/>
  <c r="V243" i="47"/>
  <c r="V242" i="47" s="1"/>
  <c r="W243" i="47"/>
  <c r="W242" i="47" s="1"/>
  <c r="X243" i="47"/>
  <c r="X242" i="47" s="1"/>
  <c r="Y243" i="47"/>
  <c r="Y242" i="47" s="1"/>
  <c r="AL243" i="47"/>
  <c r="AL242" i="47" s="1"/>
  <c r="AM243" i="47"/>
  <c r="AM242" i="47" s="1"/>
  <c r="AN243" i="47"/>
  <c r="AN242" i="47" s="1"/>
  <c r="AO243" i="47"/>
  <c r="AO242" i="47" s="1"/>
  <c r="AP243" i="47"/>
  <c r="AP242" i="47" s="1"/>
  <c r="AQ243" i="47"/>
  <c r="AQ242" i="47" s="1"/>
  <c r="AR243" i="47"/>
  <c r="AR242" i="47" s="1"/>
  <c r="AS243" i="47"/>
  <c r="AS242" i="47" s="1"/>
  <c r="AX243" i="47"/>
  <c r="AX242" i="47" s="1"/>
  <c r="AY243" i="47"/>
  <c r="AY242" i="47" s="1"/>
  <c r="AZ243" i="47"/>
  <c r="AZ242" i="47" s="1"/>
  <c r="BA243" i="47"/>
  <c r="BA242" i="47" s="1"/>
  <c r="BB243" i="47"/>
  <c r="BB242" i="47" s="1"/>
  <c r="BC243" i="47"/>
  <c r="BC242" i="47" s="1"/>
  <c r="BD243" i="47"/>
  <c r="BD242" i="47" s="1"/>
  <c r="BE243" i="47"/>
  <c r="BE242" i="47" s="1"/>
  <c r="R244" i="47"/>
  <c r="R243" i="47" s="1"/>
  <c r="R242" i="47" s="1"/>
  <c r="S244" i="47"/>
  <c r="S243" i="47" s="1"/>
  <c r="S242" i="47" s="1"/>
  <c r="T244" i="47"/>
  <c r="T243" i="47" s="1"/>
  <c r="T242" i="47" s="1"/>
  <c r="U244" i="47"/>
  <c r="U243" i="47" s="1"/>
  <c r="U242" i="47" s="1"/>
  <c r="AA244" i="47"/>
  <c r="AT244" i="47"/>
  <c r="AT243" i="47" s="1"/>
  <c r="AT242" i="47" s="1"/>
  <c r="AU244" i="47"/>
  <c r="AU243" i="47" s="1"/>
  <c r="AU242" i="47" s="1"/>
  <c r="AV244" i="47"/>
  <c r="AV243" i="47" s="1"/>
  <c r="AV242" i="47" s="1"/>
  <c r="AW244" i="47"/>
  <c r="AW243" i="47" s="1"/>
  <c r="AW242" i="47" s="1"/>
  <c r="BF244" i="47"/>
  <c r="BF243" i="47" s="1"/>
  <c r="BF242" i="47" s="1"/>
  <c r="BG244" i="47"/>
  <c r="BG243" i="47" s="1"/>
  <c r="BG242" i="47" s="1"/>
  <c r="BH244" i="47"/>
  <c r="BH243" i="47" s="1"/>
  <c r="BH242" i="47" s="1"/>
  <c r="BI244" i="47"/>
  <c r="BI243" i="47" s="1"/>
  <c r="BI242" i="47" s="1"/>
  <c r="J246" i="47"/>
  <c r="J245" i="47" s="1"/>
  <c r="K246" i="47"/>
  <c r="K245" i="47" s="1"/>
  <c r="M246" i="47"/>
  <c r="M245" i="47" s="1"/>
  <c r="N246" i="47"/>
  <c r="N245" i="47" s="1"/>
  <c r="O246" i="47"/>
  <c r="O245" i="47" s="1"/>
  <c r="Q246" i="47"/>
  <c r="Q245" i="47" s="1"/>
  <c r="V246" i="47"/>
  <c r="V245" i="47" s="1"/>
  <c r="W246" i="47"/>
  <c r="W245" i="47" s="1"/>
  <c r="Y246" i="47"/>
  <c r="Y245" i="47" s="1"/>
  <c r="AL246" i="47"/>
  <c r="AL245" i="47" s="1"/>
  <c r="AM246" i="47"/>
  <c r="AM245" i="47" s="1"/>
  <c r="AO246" i="47"/>
  <c r="AO245" i="47" s="1"/>
  <c r="AP246" i="47"/>
  <c r="AP245" i="47" s="1"/>
  <c r="AQ246" i="47"/>
  <c r="AQ245" i="47" s="1"/>
  <c r="AS246" i="47"/>
  <c r="AS245" i="47" s="1"/>
  <c r="AX246" i="47"/>
  <c r="AX245" i="47" s="1"/>
  <c r="AY246" i="47"/>
  <c r="AY245" i="47" s="1"/>
  <c r="BA246" i="47"/>
  <c r="BA245" i="47" s="1"/>
  <c r="BB246" i="47"/>
  <c r="BB245" i="47" s="1"/>
  <c r="BC246" i="47"/>
  <c r="BC245" i="47" s="1"/>
  <c r="BE246" i="47"/>
  <c r="BE245" i="47" s="1"/>
  <c r="L247" i="47"/>
  <c r="L246" i="47" s="1"/>
  <c r="L245" i="47" s="1"/>
  <c r="P247" i="47"/>
  <c r="P246" i="47" s="1"/>
  <c r="P245" i="47" s="1"/>
  <c r="R247" i="47"/>
  <c r="R246" i="47" s="1"/>
  <c r="R245" i="47" s="1"/>
  <c r="S247" i="47"/>
  <c r="S246" i="47" s="1"/>
  <c r="S245" i="47" s="1"/>
  <c r="U247" i="47"/>
  <c r="AC247" i="47" s="1"/>
  <c r="X247" i="47"/>
  <c r="X246" i="47" s="1"/>
  <c r="X245" i="47" s="1"/>
  <c r="Z247" i="47"/>
  <c r="AH247" i="47" s="1"/>
  <c r="AA247" i="47"/>
  <c r="AI247" i="47" s="1"/>
  <c r="AN247" i="47"/>
  <c r="AN246" i="47" s="1"/>
  <c r="AN245" i="47" s="1"/>
  <c r="AR247" i="47"/>
  <c r="AR246" i="47" s="1"/>
  <c r="AR245" i="47" s="1"/>
  <c r="AT247" i="47"/>
  <c r="AT246" i="47" s="1"/>
  <c r="AT245" i="47" s="1"/>
  <c r="AU247" i="47"/>
  <c r="AU246" i="47" s="1"/>
  <c r="AU245" i="47" s="1"/>
  <c r="AW247" i="47"/>
  <c r="AW246" i="47" s="1"/>
  <c r="AW245" i="47" s="1"/>
  <c r="AZ247" i="47"/>
  <c r="AZ246" i="47" s="1"/>
  <c r="AZ245" i="47" s="1"/>
  <c r="BD247" i="47"/>
  <c r="BD246" i="47" s="1"/>
  <c r="BD245" i="47" s="1"/>
  <c r="BF247" i="47"/>
  <c r="BF246" i="47" s="1"/>
  <c r="BF245" i="47" s="1"/>
  <c r="BG247" i="47"/>
  <c r="BG246" i="47" s="1"/>
  <c r="BG245" i="47" s="1"/>
  <c r="BI247" i="47"/>
  <c r="BI246" i="47" s="1"/>
  <c r="BI245" i="47" s="1"/>
  <c r="J250" i="47"/>
  <c r="J249" i="47" s="1"/>
  <c r="J248" i="47" s="1"/>
  <c r="K250" i="47"/>
  <c r="K249" i="47" s="1"/>
  <c r="K248" i="47" s="1"/>
  <c r="M250" i="47"/>
  <c r="M249" i="47" s="1"/>
  <c r="M248" i="47" s="1"/>
  <c r="N250" i="47"/>
  <c r="N249" i="47" s="1"/>
  <c r="N248" i="47" s="1"/>
  <c r="O250" i="47"/>
  <c r="O249" i="47" s="1"/>
  <c r="O248" i="47" s="1"/>
  <c r="Q250" i="47"/>
  <c r="Q249" i="47" s="1"/>
  <c r="Q248" i="47" s="1"/>
  <c r="V250" i="47"/>
  <c r="V249" i="47" s="1"/>
  <c r="V248" i="47" s="1"/>
  <c r="W250" i="47"/>
  <c r="W249" i="47" s="1"/>
  <c r="W248" i="47" s="1"/>
  <c r="Y250" i="47"/>
  <c r="Y249" i="47" s="1"/>
  <c r="Y248" i="47" s="1"/>
  <c r="AL250" i="47"/>
  <c r="AL249" i="47" s="1"/>
  <c r="AL248" i="47" s="1"/>
  <c r="AM250" i="47"/>
  <c r="AM249" i="47" s="1"/>
  <c r="AM248" i="47" s="1"/>
  <c r="AO250" i="47"/>
  <c r="AO249" i="47" s="1"/>
  <c r="AO248" i="47" s="1"/>
  <c r="AP250" i="47"/>
  <c r="AP249" i="47" s="1"/>
  <c r="AP248" i="47" s="1"/>
  <c r="AQ250" i="47"/>
  <c r="AQ249" i="47" s="1"/>
  <c r="AQ248" i="47" s="1"/>
  <c r="AS250" i="47"/>
  <c r="AS249" i="47" s="1"/>
  <c r="AS248" i="47" s="1"/>
  <c r="AX250" i="47"/>
  <c r="AX249" i="47" s="1"/>
  <c r="AX248" i="47" s="1"/>
  <c r="AY250" i="47"/>
  <c r="AY249" i="47" s="1"/>
  <c r="AY248" i="47" s="1"/>
  <c r="BA250" i="47"/>
  <c r="BA249" i="47" s="1"/>
  <c r="BA248" i="47" s="1"/>
  <c r="BB250" i="47"/>
  <c r="BB249" i="47" s="1"/>
  <c r="BB248" i="47" s="1"/>
  <c r="BC250" i="47"/>
  <c r="BC249" i="47" s="1"/>
  <c r="BC248" i="47" s="1"/>
  <c r="BE250" i="47"/>
  <c r="BE249" i="47" s="1"/>
  <c r="BE248" i="47" s="1"/>
  <c r="L251" i="47"/>
  <c r="L250" i="47" s="1"/>
  <c r="L249" i="47" s="1"/>
  <c r="L248" i="47" s="1"/>
  <c r="P251" i="47"/>
  <c r="P250" i="47" s="1"/>
  <c r="P249" i="47" s="1"/>
  <c r="P248" i="47" s="1"/>
  <c r="R251" i="47"/>
  <c r="Z251" i="47" s="1"/>
  <c r="S251" i="47"/>
  <c r="AA251" i="47" s="1"/>
  <c r="AI251" i="47" s="1"/>
  <c r="U251" i="47"/>
  <c r="U250" i="47" s="1"/>
  <c r="U249" i="47" s="1"/>
  <c r="U248" i="47" s="1"/>
  <c r="X251" i="47"/>
  <c r="X250" i="47" s="1"/>
  <c r="X249" i="47" s="1"/>
  <c r="X248" i="47" s="1"/>
  <c r="AN251" i="47"/>
  <c r="AN250" i="47" s="1"/>
  <c r="AN249" i="47" s="1"/>
  <c r="AN248" i="47" s="1"/>
  <c r="AR251" i="47"/>
  <c r="AT251" i="47"/>
  <c r="AT250" i="47" s="1"/>
  <c r="AT249" i="47" s="1"/>
  <c r="AT248" i="47" s="1"/>
  <c r="AU251" i="47"/>
  <c r="AU250" i="47" s="1"/>
  <c r="AU249" i="47" s="1"/>
  <c r="AU248" i="47" s="1"/>
  <c r="AW251" i="47"/>
  <c r="AW250" i="47" s="1"/>
  <c r="AW249" i="47" s="1"/>
  <c r="AW248" i="47" s="1"/>
  <c r="AZ251" i="47"/>
  <c r="AZ250" i="47" s="1"/>
  <c r="AZ249" i="47" s="1"/>
  <c r="AZ248" i="47" s="1"/>
  <c r="BD251" i="47"/>
  <c r="BD250" i="47" s="1"/>
  <c r="BD249" i="47" s="1"/>
  <c r="BD248" i="47" s="1"/>
  <c r="BF251" i="47"/>
  <c r="BF250" i="47" s="1"/>
  <c r="BF249" i="47" s="1"/>
  <c r="BF248" i="47" s="1"/>
  <c r="BG251" i="47"/>
  <c r="BG250" i="47" s="1"/>
  <c r="BG249" i="47" s="1"/>
  <c r="BG248" i="47" s="1"/>
  <c r="BI251" i="47"/>
  <c r="BI250" i="47" s="1"/>
  <c r="BI249" i="47" s="1"/>
  <c r="BI248" i="47" s="1"/>
  <c r="J255" i="47"/>
  <c r="J254" i="47" s="1"/>
  <c r="J253" i="47" s="1"/>
  <c r="K255" i="47"/>
  <c r="K254" i="47" s="1"/>
  <c r="K253" i="47" s="1"/>
  <c r="M255" i="47"/>
  <c r="M254" i="47" s="1"/>
  <c r="M253" i="47" s="1"/>
  <c r="N255" i="47"/>
  <c r="N254" i="47" s="1"/>
  <c r="N253" i="47" s="1"/>
  <c r="O255" i="47"/>
  <c r="O254" i="47" s="1"/>
  <c r="O253" i="47" s="1"/>
  <c r="Q255" i="47"/>
  <c r="Q254" i="47" s="1"/>
  <c r="Q253" i="47" s="1"/>
  <c r="V255" i="47"/>
  <c r="V254" i="47" s="1"/>
  <c r="V253" i="47" s="1"/>
  <c r="W255" i="47"/>
  <c r="W254" i="47" s="1"/>
  <c r="W253" i="47" s="1"/>
  <c r="Y255" i="47"/>
  <c r="Y254" i="47" s="1"/>
  <c r="Y253" i="47" s="1"/>
  <c r="AL255" i="47"/>
  <c r="AL254" i="47" s="1"/>
  <c r="AL253" i="47" s="1"/>
  <c r="AM255" i="47"/>
  <c r="AM254" i="47" s="1"/>
  <c r="AM253" i="47" s="1"/>
  <c r="AO255" i="47"/>
  <c r="AO254" i="47" s="1"/>
  <c r="AO253" i="47" s="1"/>
  <c r="AP255" i="47"/>
  <c r="AP254" i="47" s="1"/>
  <c r="AP253" i="47" s="1"/>
  <c r="AQ255" i="47"/>
  <c r="AQ254" i="47" s="1"/>
  <c r="AQ253" i="47" s="1"/>
  <c r="AS255" i="47"/>
  <c r="AS254" i="47" s="1"/>
  <c r="AS253" i="47" s="1"/>
  <c r="AX255" i="47"/>
  <c r="AX254" i="47" s="1"/>
  <c r="AX253" i="47" s="1"/>
  <c r="AY255" i="47"/>
  <c r="AY254" i="47" s="1"/>
  <c r="AY253" i="47" s="1"/>
  <c r="BA255" i="47"/>
  <c r="BA254" i="47" s="1"/>
  <c r="BA253" i="47" s="1"/>
  <c r="BB255" i="47"/>
  <c r="BB254" i="47" s="1"/>
  <c r="BB253" i="47" s="1"/>
  <c r="BC255" i="47"/>
  <c r="BC254" i="47" s="1"/>
  <c r="BC253" i="47" s="1"/>
  <c r="BE255" i="47"/>
  <c r="BE254" i="47" s="1"/>
  <c r="BE253" i="47" s="1"/>
  <c r="L256" i="47"/>
  <c r="L255" i="47" s="1"/>
  <c r="L254" i="47" s="1"/>
  <c r="L253" i="47" s="1"/>
  <c r="P256" i="47"/>
  <c r="P255" i="47" s="1"/>
  <c r="P254" i="47" s="1"/>
  <c r="P253" i="47" s="1"/>
  <c r="R256" i="47"/>
  <c r="R255" i="47" s="1"/>
  <c r="R254" i="47" s="1"/>
  <c r="R253" i="47" s="1"/>
  <c r="S256" i="47"/>
  <c r="U256" i="47"/>
  <c r="X256" i="47"/>
  <c r="X255" i="47" s="1"/>
  <c r="X254" i="47" s="1"/>
  <c r="X253" i="47" s="1"/>
  <c r="Z256" i="47"/>
  <c r="AN256" i="47"/>
  <c r="AN255" i="47" s="1"/>
  <c r="AN254" i="47" s="1"/>
  <c r="AN253" i="47" s="1"/>
  <c r="AR256" i="47"/>
  <c r="AR255" i="47" s="1"/>
  <c r="AR254" i="47" s="1"/>
  <c r="AR253" i="47" s="1"/>
  <c r="AT256" i="47"/>
  <c r="AT255" i="47" s="1"/>
  <c r="AT254" i="47" s="1"/>
  <c r="AT253" i="47" s="1"/>
  <c r="AU256" i="47"/>
  <c r="AU255" i="47" s="1"/>
  <c r="AU254" i="47" s="1"/>
  <c r="AU253" i="47" s="1"/>
  <c r="AW256" i="47"/>
  <c r="AW255" i="47" s="1"/>
  <c r="AW254" i="47" s="1"/>
  <c r="AW253" i="47" s="1"/>
  <c r="AZ256" i="47"/>
  <c r="AZ255" i="47" s="1"/>
  <c r="AZ254" i="47" s="1"/>
  <c r="AZ253" i="47" s="1"/>
  <c r="BD256" i="47"/>
  <c r="BF256" i="47"/>
  <c r="BF255" i="47" s="1"/>
  <c r="BF254" i="47" s="1"/>
  <c r="BF253" i="47" s="1"/>
  <c r="BG256" i="47"/>
  <c r="BG255" i="47" s="1"/>
  <c r="BG254" i="47" s="1"/>
  <c r="BG253" i="47" s="1"/>
  <c r="BI256" i="47"/>
  <c r="BI255" i="47" s="1"/>
  <c r="BI254" i="47" s="1"/>
  <c r="BI253" i="47" s="1"/>
  <c r="AP258" i="47"/>
  <c r="J259" i="47"/>
  <c r="J258" i="47" s="1"/>
  <c r="L259" i="47"/>
  <c r="L258" i="47" s="1"/>
  <c r="M259" i="47"/>
  <c r="M258" i="47" s="1"/>
  <c r="N259" i="47"/>
  <c r="N258" i="47" s="1"/>
  <c r="P259" i="47"/>
  <c r="P258" i="47" s="1"/>
  <c r="Q259" i="47"/>
  <c r="Q258" i="47" s="1"/>
  <c r="V259" i="47"/>
  <c r="V258" i="47" s="1"/>
  <c r="X259" i="47"/>
  <c r="X258" i="47" s="1"/>
  <c r="Y259" i="47"/>
  <c r="Y258" i="47" s="1"/>
  <c r="AL259" i="47"/>
  <c r="AL258" i="47" s="1"/>
  <c r="AN259" i="47"/>
  <c r="AN258" i="47" s="1"/>
  <c r="AO259" i="47"/>
  <c r="AO258" i="47" s="1"/>
  <c r="AP259" i="47"/>
  <c r="AR259" i="47"/>
  <c r="AR258" i="47" s="1"/>
  <c r="AS259" i="47"/>
  <c r="AS258" i="47" s="1"/>
  <c r="AX259" i="47"/>
  <c r="AX258" i="47" s="1"/>
  <c r="AZ259" i="47"/>
  <c r="AZ258" i="47" s="1"/>
  <c r="BA259" i="47"/>
  <c r="BA258" i="47" s="1"/>
  <c r="BB259" i="47"/>
  <c r="BB258" i="47" s="1"/>
  <c r="BD259" i="47"/>
  <c r="BD258" i="47" s="1"/>
  <c r="BE259" i="47"/>
  <c r="BE258" i="47" s="1"/>
  <c r="K260" i="47"/>
  <c r="O260" i="47"/>
  <c r="O259" i="47" s="1"/>
  <c r="O258" i="47" s="1"/>
  <c r="R260" i="47"/>
  <c r="R259" i="47" s="1"/>
  <c r="R258" i="47" s="1"/>
  <c r="T260" i="47"/>
  <c r="U260" i="47"/>
  <c r="W260" i="47"/>
  <c r="W259" i="47" s="1"/>
  <c r="W258" i="47" s="1"/>
  <c r="Z260" i="47"/>
  <c r="AH260" i="47" s="1"/>
  <c r="AM260" i="47"/>
  <c r="AM259" i="47" s="1"/>
  <c r="AM258" i="47" s="1"/>
  <c r="AQ260" i="47"/>
  <c r="AQ259" i="47" s="1"/>
  <c r="AQ258" i="47" s="1"/>
  <c r="AT260" i="47"/>
  <c r="AT259" i="47" s="1"/>
  <c r="AT258" i="47" s="1"/>
  <c r="AT257" i="47" s="1"/>
  <c r="AV260" i="47"/>
  <c r="AV259" i="47" s="1"/>
  <c r="AV258" i="47" s="1"/>
  <c r="AW260" i="47"/>
  <c r="AW259" i="47" s="1"/>
  <c r="AW258" i="47" s="1"/>
  <c r="AY260" i="47"/>
  <c r="AY259" i="47" s="1"/>
  <c r="AY258" i="47" s="1"/>
  <c r="BC260" i="47"/>
  <c r="BC259" i="47" s="1"/>
  <c r="BC258" i="47" s="1"/>
  <c r="BF260" i="47"/>
  <c r="BF259" i="47" s="1"/>
  <c r="BF258" i="47" s="1"/>
  <c r="BH260" i="47"/>
  <c r="BH259" i="47" s="1"/>
  <c r="BH258" i="47" s="1"/>
  <c r="BI260" i="47"/>
  <c r="BI259" i="47" s="1"/>
  <c r="BI258" i="47" s="1"/>
  <c r="J262" i="47"/>
  <c r="J261" i="47" s="1"/>
  <c r="K262" i="47"/>
  <c r="K261" i="47" s="1"/>
  <c r="L262" i="47"/>
  <c r="L261" i="47" s="1"/>
  <c r="M262" i="47"/>
  <c r="M261" i="47" s="1"/>
  <c r="M257" i="47" s="1"/>
  <c r="N262" i="47"/>
  <c r="N261" i="47" s="1"/>
  <c r="O262" i="47"/>
  <c r="O261" i="47" s="1"/>
  <c r="P262" i="47"/>
  <c r="P261" i="47" s="1"/>
  <c r="P257" i="47" s="1"/>
  <c r="Q262" i="47"/>
  <c r="Q261" i="47" s="1"/>
  <c r="V262" i="47"/>
  <c r="V261" i="47" s="1"/>
  <c r="V257" i="47" s="1"/>
  <c r="W262" i="47"/>
  <c r="W261" i="47" s="1"/>
  <c r="X262" i="47"/>
  <c r="X261" i="47" s="1"/>
  <c r="Y262" i="47"/>
  <c r="Y261" i="47" s="1"/>
  <c r="AL262" i="47"/>
  <c r="AL261" i="47" s="1"/>
  <c r="AM262" i="47"/>
  <c r="AM261" i="47" s="1"/>
  <c r="AN262" i="47"/>
  <c r="AN261" i="47" s="1"/>
  <c r="AO262" i="47"/>
  <c r="AO261" i="47" s="1"/>
  <c r="AP262" i="47"/>
  <c r="AP261" i="47" s="1"/>
  <c r="AQ262" i="47"/>
  <c r="AQ261" i="47" s="1"/>
  <c r="AQ257" i="47" s="1"/>
  <c r="AR262" i="47"/>
  <c r="AR261" i="47" s="1"/>
  <c r="AS262" i="47"/>
  <c r="AS261" i="47" s="1"/>
  <c r="AS257" i="47" s="1"/>
  <c r="AX262" i="47"/>
  <c r="AX261" i="47" s="1"/>
  <c r="AY262" i="47"/>
  <c r="AY261" i="47" s="1"/>
  <c r="AZ262" i="47"/>
  <c r="AZ261" i="47" s="1"/>
  <c r="BA262" i="47"/>
  <c r="BA261" i="47" s="1"/>
  <c r="BA257" i="47" s="1"/>
  <c r="BB262" i="47"/>
  <c r="BB261" i="47" s="1"/>
  <c r="BC262" i="47"/>
  <c r="BC261" i="47" s="1"/>
  <c r="BD262" i="47"/>
  <c r="BD261" i="47" s="1"/>
  <c r="BE262" i="47"/>
  <c r="BE261" i="47" s="1"/>
  <c r="BE257" i="47" s="1"/>
  <c r="R263" i="47"/>
  <c r="R262" i="47" s="1"/>
  <c r="R261" i="47" s="1"/>
  <c r="S263" i="47"/>
  <c r="S262" i="47" s="1"/>
  <c r="S261" i="47" s="1"/>
  <c r="T263" i="47"/>
  <c r="T262" i="47" s="1"/>
  <c r="T261" i="47" s="1"/>
  <c r="U263" i="47"/>
  <c r="U262" i="47" s="1"/>
  <c r="U261" i="47" s="1"/>
  <c r="Z263" i="47"/>
  <c r="AA263" i="47"/>
  <c r="AB263" i="47"/>
  <c r="AC263" i="47"/>
  <c r="AT263" i="47"/>
  <c r="AT262" i="47" s="1"/>
  <c r="AT261" i="47" s="1"/>
  <c r="AU263" i="47"/>
  <c r="AU262" i="47" s="1"/>
  <c r="AU261" i="47" s="1"/>
  <c r="AV263" i="47"/>
  <c r="AV262" i="47" s="1"/>
  <c r="AV261" i="47" s="1"/>
  <c r="AV257" i="47" s="1"/>
  <c r="AW263" i="47"/>
  <c r="AW262" i="47" s="1"/>
  <c r="AW261" i="47" s="1"/>
  <c r="BF263" i="47"/>
  <c r="BF262" i="47" s="1"/>
  <c r="BF261" i="47" s="1"/>
  <c r="BG263" i="47"/>
  <c r="BG262" i="47" s="1"/>
  <c r="BG261" i="47" s="1"/>
  <c r="BH263" i="47"/>
  <c r="BH262" i="47" s="1"/>
  <c r="BH261" i="47" s="1"/>
  <c r="BI263" i="47"/>
  <c r="BI262" i="47" s="1"/>
  <c r="BI261" i="47" s="1"/>
  <c r="J266" i="47"/>
  <c r="J265" i="47" s="1"/>
  <c r="J264" i="47" s="1"/>
  <c r="K266" i="47"/>
  <c r="K265" i="47" s="1"/>
  <c r="K264" i="47" s="1"/>
  <c r="M266" i="47"/>
  <c r="M265" i="47" s="1"/>
  <c r="M264" i="47" s="1"/>
  <c r="N266" i="47"/>
  <c r="N265" i="47" s="1"/>
  <c r="N264" i="47" s="1"/>
  <c r="O266" i="47"/>
  <c r="O265" i="47" s="1"/>
  <c r="O264" i="47" s="1"/>
  <c r="Q266" i="47"/>
  <c r="Q265" i="47" s="1"/>
  <c r="Q264" i="47" s="1"/>
  <c r="V266" i="47"/>
  <c r="V265" i="47" s="1"/>
  <c r="V264" i="47" s="1"/>
  <c r="W266" i="47"/>
  <c r="W265" i="47" s="1"/>
  <c r="W264" i="47" s="1"/>
  <c r="Y266" i="47"/>
  <c r="Y265" i="47" s="1"/>
  <c r="Y264" i="47" s="1"/>
  <c r="AL266" i="47"/>
  <c r="AL265" i="47" s="1"/>
  <c r="AL264" i="47" s="1"/>
  <c r="AM266" i="47"/>
  <c r="AM265" i="47" s="1"/>
  <c r="AM264" i="47" s="1"/>
  <c r="AO266" i="47"/>
  <c r="AO265" i="47" s="1"/>
  <c r="AO264" i="47" s="1"/>
  <c r="AP266" i="47"/>
  <c r="AP265" i="47" s="1"/>
  <c r="AP264" i="47" s="1"/>
  <c r="AQ266" i="47"/>
  <c r="AQ265" i="47" s="1"/>
  <c r="AQ264" i="47" s="1"/>
  <c r="AS266" i="47"/>
  <c r="AS265" i="47" s="1"/>
  <c r="AS264" i="47" s="1"/>
  <c r="AX266" i="47"/>
  <c r="AX265" i="47" s="1"/>
  <c r="AX264" i="47" s="1"/>
  <c r="AY266" i="47"/>
  <c r="AY265" i="47" s="1"/>
  <c r="AY264" i="47" s="1"/>
  <c r="BA266" i="47"/>
  <c r="BA265" i="47" s="1"/>
  <c r="BA264" i="47" s="1"/>
  <c r="BB266" i="47"/>
  <c r="BB265" i="47" s="1"/>
  <c r="BB264" i="47" s="1"/>
  <c r="BC266" i="47"/>
  <c r="BC265" i="47" s="1"/>
  <c r="BC264" i="47" s="1"/>
  <c r="BE266" i="47"/>
  <c r="BE265" i="47" s="1"/>
  <c r="BE264" i="47" s="1"/>
  <c r="L267" i="47"/>
  <c r="L266" i="47" s="1"/>
  <c r="L265" i="47" s="1"/>
  <c r="L264" i="47" s="1"/>
  <c r="P267" i="47"/>
  <c r="R267" i="47"/>
  <c r="R266" i="47" s="1"/>
  <c r="R265" i="47" s="1"/>
  <c r="R264" i="47" s="1"/>
  <c r="S267" i="47"/>
  <c r="S266" i="47" s="1"/>
  <c r="S265" i="47" s="1"/>
  <c r="S264" i="47" s="1"/>
  <c r="U267" i="47"/>
  <c r="X267" i="47"/>
  <c r="X266" i="47" s="1"/>
  <c r="X265" i="47" s="1"/>
  <c r="X264" i="47" s="1"/>
  <c r="Z267" i="47"/>
  <c r="AN267" i="47"/>
  <c r="AN266" i="47" s="1"/>
  <c r="AN265" i="47" s="1"/>
  <c r="AN264" i="47" s="1"/>
  <c r="AR267" i="47"/>
  <c r="AT267" i="47"/>
  <c r="AT266" i="47" s="1"/>
  <c r="AT265" i="47" s="1"/>
  <c r="AT264" i="47" s="1"/>
  <c r="AU267" i="47"/>
  <c r="AU266" i="47" s="1"/>
  <c r="AU265" i="47" s="1"/>
  <c r="AU264" i="47" s="1"/>
  <c r="AW267" i="47"/>
  <c r="AW266" i="47" s="1"/>
  <c r="AW265" i="47" s="1"/>
  <c r="AW264" i="47" s="1"/>
  <c r="AZ267" i="47"/>
  <c r="AZ266" i="47" s="1"/>
  <c r="AZ265" i="47" s="1"/>
  <c r="AZ264" i="47" s="1"/>
  <c r="BD267" i="47"/>
  <c r="BF267" i="47"/>
  <c r="BF266" i="47" s="1"/>
  <c r="BF265" i="47" s="1"/>
  <c r="BF264" i="47" s="1"/>
  <c r="BG267" i="47"/>
  <c r="BG266" i="47" s="1"/>
  <c r="BG265" i="47" s="1"/>
  <c r="BG264" i="47" s="1"/>
  <c r="BI267" i="47"/>
  <c r="BI266" i="47" s="1"/>
  <c r="BI265" i="47" s="1"/>
  <c r="BI264" i="47" s="1"/>
  <c r="J271" i="47"/>
  <c r="J270" i="47" s="1"/>
  <c r="K271" i="47"/>
  <c r="K270" i="47" s="1"/>
  <c r="M271" i="47"/>
  <c r="M270" i="47" s="1"/>
  <c r="N271" i="47"/>
  <c r="N270" i="47" s="1"/>
  <c r="O271" i="47"/>
  <c r="O270" i="47" s="1"/>
  <c r="Q271" i="47"/>
  <c r="Q270" i="47" s="1"/>
  <c r="V271" i="47"/>
  <c r="V270" i="47" s="1"/>
  <c r="W271" i="47"/>
  <c r="W270" i="47" s="1"/>
  <c r="Y271" i="47"/>
  <c r="Y270" i="47" s="1"/>
  <c r="AL271" i="47"/>
  <c r="AL270" i="47" s="1"/>
  <c r="AM271" i="47"/>
  <c r="AM270" i="47" s="1"/>
  <c r="AO271" i="47"/>
  <c r="AO270" i="47" s="1"/>
  <c r="AP271" i="47"/>
  <c r="AP270" i="47" s="1"/>
  <c r="AQ271" i="47"/>
  <c r="AQ270" i="47" s="1"/>
  <c r="AS271" i="47"/>
  <c r="AS270" i="47" s="1"/>
  <c r="AX271" i="47"/>
  <c r="AX270" i="47" s="1"/>
  <c r="AY271" i="47"/>
  <c r="AY270" i="47" s="1"/>
  <c r="BA271" i="47"/>
  <c r="BA270" i="47" s="1"/>
  <c r="BB271" i="47"/>
  <c r="BB270" i="47" s="1"/>
  <c r="BC271" i="47"/>
  <c r="BC270" i="47" s="1"/>
  <c r="BE271" i="47"/>
  <c r="BE270" i="47" s="1"/>
  <c r="L272" i="47"/>
  <c r="L271" i="47" s="1"/>
  <c r="L270" i="47" s="1"/>
  <c r="P272" i="47"/>
  <c r="P271" i="47" s="1"/>
  <c r="P270" i="47" s="1"/>
  <c r="R272" i="47"/>
  <c r="R271" i="47" s="1"/>
  <c r="R270" i="47" s="1"/>
  <c r="S272" i="47"/>
  <c r="S271" i="47" s="1"/>
  <c r="S270" i="47" s="1"/>
  <c r="U272" i="47"/>
  <c r="AC272" i="47" s="1"/>
  <c r="X272" i="47"/>
  <c r="X271" i="47" s="1"/>
  <c r="X270" i="47" s="1"/>
  <c r="AN272" i="47"/>
  <c r="AN271" i="47" s="1"/>
  <c r="AN270" i="47" s="1"/>
  <c r="AR272" i="47"/>
  <c r="AR271" i="47" s="1"/>
  <c r="AR270" i="47" s="1"/>
  <c r="AT272" i="47"/>
  <c r="AT271" i="47" s="1"/>
  <c r="AT270" i="47" s="1"/>
  <c r="AU272" i="47"/>
  <c r="AU271" i="47" s="1"/>
  <c r="AU270" i="47" s="1"/>
  <c r="AW272" i="47"/>
  <c r="AW271" i="47" s="1"/>
  <c r="AW270" i="47" s="1"/>
  <c r="AZ272" i="47"/>
  <c r="AZ271" i="47" s="1"/>
  <c r="AZ270" i="47" s="1"/>
  <c r="BD272" i="47"/>
  <c r="BD271" i="47" s="1"/>
  <c r="BD270" i="47" s="1"/>
  <c r="BF272" i="47"/>
  <c r="BF271" i="47" s="1"/>
  <c r="BF270" i="47" s="1"/>
  <c r="BG272" i="47"/>
  <c r="BG271" i="47" s="1"/>
  <c r="BG270" i="47" s="1"/>
  <c r="BI272" i="47"/>
  <c r="BI271" i="47" s="1"/>
  <c r="BI270" i="47" s="1"/>
  <c r="J274" i="47"/>
  <c r="J273" i="47" s="1"/>
  <c r="K274" i="47"/>
  <c r="K273" i="47" s="1"/>
  <c r="L274" i="47"/>
  <c r="L273" i="47" s="1"/>
  <c r="M274" i="47"/>
  <c r="M273" i="47" s="1"/>
  <c r="N274" i="47"/>
  <c r="N273" i="47" s="1"/>
  <c r="O274" i="47"/>
  <c r="O273" i="47" s="1"/>
  <c r="P274" i="47"/>
  <c r="P273" i="47" s="1"/>
  <c r="Q274" i="47"/>
  <c r="Q273" i="47" s="1"/>
  <c r="W274" i="47"/>
  <c r="W273" i="47" s="1"/>
  <c r="X274" i="47"/>
  <c r="X273" i="47" s="1"/>
  <c r="Y274" i="47"/>
  <c r="Y273" i="47" s="1"/>
  <c r="AL274" i="47"/>
  <c r="AL273" i="47" s="1"/>
  <c r="AM274" i="47"/>
  <c r="AM273" i="47" s="1"/>
  <c r="AN274" i="47"/>
  <c r="AN273" i="47" s="1"/>
  <c r="AO274" i="47"/>
  <c r="AO273" i="47" s="1"/>
  <c r="AP274" i="47"/>
  <c r="AP273" i="47" s="1"/>
  <c r="AQ274" i="47"/>
  <c r="AQ273" i="47" s="1"/>
  <c r="AR274" i="47"/>
  <c r="AR273" i="47" s="1"/>
  <c r="AS274" i="47"/>
  <c r="AS273" i="47" s="1"/>
  <c r="AX274" i="47"/>
  <c r="AX273" i="47" s="1"/>
  <c r="AY274" i="47"/>
  <c r="AY273" i="47" s="1"/>
  <c r="AZ274" i="47"/>
  <c r="AZ273" i="47" s="1"/>
  <c r="BA274" i="47"/>
  <c r="BA273" i="47" s="1"/>
  <c r="BB274" i="47"/>
  <c r="BB273" i="47" s="1"/>
  <c r="BC274" i="47"/>
  <c r="BC273" i="47" s="1"/>
  <c r="BD274" i="47"/>
  <c r="BD273" i="47" s="1"/>
  <c r="BE274" i="47"/>
  <c r="BE273" i="47" s="1"/>
  <c r="R275" i="47"/>
  <c r="S275" i="47"/>
  <c r="S274" i="47" s="1"/>
  <c r="S273" i="47" s="1"/>
  <c r="T275" i="47"/>
  <c r="T274" i="47" s="1"/>
  <c r="T273" i="47" s="1"/>
  <c r="U275" i="47"/>
  <c r="U274" i="47" s="1"/>
  <c r="U273" i="47" s="1"/>
  <c r="V275" i="47"/>
  <c r="V274" i="47" s="1"/>
  <c r="V273" i="47" s="1"/>
  <c r="AT275" i="47"/>
  <c r="AT274" i="47" s="1"/>
  <c r="AT273" i="47" s="1"/>
  <c r="AU275" i="47"/>
  <c r="AU274" i="47" s="1"/>
  <c r="AU273" i="47" s="1"/>
  <c r="AV275" i="47"/>
  <c r="AV274" i="47" s="1"/>
  <c r="AV273" i="47" s="1"/>
  <c r="AW275" i="47"/>
  <c r="AW274" i="47" s="1"/>
  <c r="AW273" i="47" s="1"/>
  <c r="BF275" i="47"/>
  <c r="BF274" i="47" s="1"/>
  <c r="BF273" i="47" s="1"/>
  <c r="BG275" i="47"/>
  <c r="BG274" i="47" s="1"/>
  <c r="BG273" i="47" s="1"/>
  <c r="BH275" i="47"/>
  <c r="BH274" i="47" s="1"/>
  <c r="BH273" i="47" s="1"/>
  <c r="BI275" i="47"/>
  <c r="BI274" i="47" s="1"/>
  <c r="BI273" i="47" s="1"/>
  <c r="J278" i="47"/>
  <c r="K278" i="47"/>
  <c r="M278" i="47"/>
  <c r="N278" i="47"/>
  <c r="O278" i="47"/>
  <c r="Q278" i="47"/>
  <c r="R278" i="47"/>
  <c r="V278" i="47"/>
  <c r="W278" i="47"/>
  <c r="Y278" i="47"/>
  <c r="AL278" i="47"/>
  <c r="AM278" i="47"/>
  <c r="AO278" i="47"/>
  <c r="AP278" i="47"/>
  <c r="AQ278" i="47"/>
  <c r="AS278" i="47"/>
  <c r="AX278" i="47"/>
  <c r="AY278" i="47"/>
  <c r="BA278" i="47"/>
  <c r="BB278" i="47"/>
  <c r="BC278" i="47"/>
  <c r="BE278" i="47"/>
  <c r="BI278" i="47"/>
  <c r="L279" i="47"/>
  <c r="L278" i="47" s="1"/>
  <c r="P279" i="47"/>
  <c r="P278" i="47" s="1"/>
  <c r="R279" i="47"/>
  <c r="S279" i="47"/>
  <c r="S278" i="47" s="1"/>
  <c r="U279" i="47"/>
  <c r="AC279" i="47" s="1"/>
  <c r="X279" i="47"/>
  <c r="X278" i="47" s="1"/>
  <c r="Z279" i="47"/>
  <c r="AA279" i="47"/>
  <c r="AI279" i="47" s="1"/>
  <c r="AN279" i="47"/>
  <c r="AN278" i="47" s="1"/>
  <c r="AR279" i="47"/>
  <c r="AR278" i="47" s="1"/>
  <c r="AT279" i="47"/>
  <c r="AT278" i="47" s="1"/>
  <c r="AU279" i="47"/>
  <c r="AU278" i="47" s="1"/>
  <c r="AW279" i="47"/>
  <c r="AW278" i="47" s="1"/>
  <c r="AZ279" i="47"/>
  <c r="AZ278" i="47" s="1"/>
  <c r="BD279" i="47"/>
  <c r="BD278" i="47" s="1"/>
  <c r="BF279" i="47"/>
  <c r="BF278" i="47" s="1"/>
  <c r="BG279" i="47"/>
  <c r="BG278" i="47" s="1"/>
  <c r="BH279" i="47"/>
  <c r="BH278" i="47" s="1"/>
  <c r="BI279" i="47"/>
  <c r="J280" i="47"/>
  <c r="K280" i="47"/>
  <c r="L280" i="47"/>
  <c r="M280" i="47"/>
  <c r="N280" i="47"/>
  <c r="O280" i="47"/>
  <c r="Q280" i="47"/>
  <c r="V280" i="47"/>
  <c r="W280" i="47"/>
  <c r="Y280" i="47"/>
  <c r="AL280" i="47"/>
  <c r="AM280" i="47"/>
  <c r="AO280" i="47"/>
  <c r="AP280" i="47"/>
  <c r="AQ280" i="47"/>
  <c r="AS280" i="47"/>
  <c r="AX280" i="47"/>
  <c r="AY280" i="47"/>
  <c r="BA280" i="47"/>
  <c r="BB280" i="47"/>
  <c r="BC280" i="47"/>
  <c r="BE280" i="47"/>
  <c r="L281" i="47"/>
  <c r="P281" i="47"/>
  <c r="P280" i="47" s="1"/>
  <c r="R281" i="47"/>
  <c r="Z281" i="47" s="1"/>
  <c r="S281" i="47"/>
  <c r="AA281" i="47" s="1"/>
  <c r="U281" i="47"/>
  <c r="U280" i="47" s="1"/>
  <c r="X281" i="47"/>
  <c r="X280" i="47" s="1"/>
  <c r="AN281" i="47"/>
  <c r="AN280" i="47" s="1"/>
  <c r="AR281" i="47"/>
  <c r="AR280" i="47" s="1"/>
  <c r="AT281" i="47"/>
  <c r="AT280" i="47" s="1"/>
  <c r="AU281" i="47"/>
  <c r="AU280" i="47" s="1"/>
  <c r="AW281" i="47"/>
  <c r="AW280" i="47" s="1"/>
  <c r="AZ281" i="47"/>
  <c r="AZ280" i="47" s="1"/>
  <c r="BD281" i="47"/>
  <c r="BD280" i="47" s="1"/>
  <c r="BF281" i="47"/>
  <c r="BF280" i="47" s="1"/>
  <c r="BG281" i="47"/>
  <c r="BG280" i="47" s="1"/>
  <c r="BI281" i="47"/>
  <c r="BI280" i="47" s="1"/>
  <c r="J283" i="47"/>
  <c r="K283" i="47"/>
  <c r="M283" i="47"/>
  <c r="N283" i="47"/>
  <c r="O283" i="47"/>
  <c r="Q283" i="47"/>
  <c r="V283" i="47"/>
  <c r="W283" i="47"/>
  <c r="Y283" i="47"/>
  <c r="AL283" i="47"/>
  <c r="AM283" i="47"/>
  <c r="AO283" i="47"/>
  <c r="AP283" i="47"/>
  <c r="AQ283" i="47"/>
  <c r="AS283" i="47"/>
  <c r="AX283" i="47"/>
  <c r="AY283" i="47"/>
  <c r="BA283" i="47"/>
  <c r="BB283" i="47"/>
  <c r="BC283" i="47"/>
  <c r="BE283" i="47"/>
  <c r="L284" i="47"/>
  <c r="L283" i="47" s="1"/>
  <c r="P284" i="47"/>
  <c r="R284" i="47"/>
  <c r="R283" i="47" s="1"/>
  <c r="S284" i="47"/>
  <c r="AA284" i="47" s="1"/>
  <c r="U284" i="47"/>
  <c r="AC284" i="47" s="1"/>
  <c r="X284" i="47"/>
  <c r="X283" i="47" s="1"/>
  <c r="Z284" i="47"/>
  <c r="AN284" i="47"/>
  <c r="AN283" i="47" s="1"/>
  <c r="AR284" i="47"/>
  <c r="AR283" i="47" s="1"/>
  <c r="AT284" i="47"/>
  <c r="AT283" i="47" s="1"/>
  <c r="AU284" i="47"/>
  <c r="AU283" i="47" s="1"/>
  <c r="AW284" i="47"/>
  <c r="AW283" i="47" s="1"/>
  <c r="AZ284" i="47"/>
  <c r="AZ283" i="47" s="1"/>
  <c r="BD284" i="47"/>
  <c r="BD283" i="47" s="1"/>
  <c r="BF284" i="47"/>
  <c r="BF283" i="47" s="1"/>
  <c r="BG284" i="47"/>
  <c r="BG283" i="47" s="1"/>
  <c r="BH284" i="47"/>
  <c r="BH283" i="47" s="1"/>
  <c r="BI284" i="47"/>
  <c r="BI283" i="47" s="1"/>
  <c r="J285" i="47"/>
  <c r="K285" i="47"/>
  <c r="M285" i="47"/>
  <c r="N285" i="47"/>
  <c r="O285" i="47"/>
  <c r="Q285" i="47"/>
  <c r="V285" i="47"/>
  <c r="W285" i="47"/>
  <c r="Y285" i="47"/>
  <c r="AL285" i="47"/>
  <c r="AL282" i="47" s="1"/>
  <c r="AM285" i="47"/>
  <c r="AO285" i="47"/>
  <c r="AP285" i="47"/>
  <c r="AP282" i="47" s="1"/>
  <c r="AQ285" i="47"/>
  <c r="AS285" i="47"/>
  <c r="AX285" i="47"/>
  <c r="AX282" i="47" s="1"/>
  <c r="AY285" i="47"/>
  <c r="BA285" i="47"/>
  <c r="BB285" i="47"/>
  <c r="BC285" i="47"/>
  <c r="BE285" i="47"/>
  <c r="L286" i="47"/>
  <c r="L285" i="47" s="1"/>
  <c r="P286" i="47"/>
  <c r="P285" i="47" s="1"/>
  <c r="R286" i="47"/>
  <c r="S286" i="47"/>
  <c r="S285" i="47" s="1"/>
  <c r="U286" i="47"/>
  <c r="U285" i="47" s="1"/>
  <c r="X286" i="47"/>
  <c r="X285" i="47" s="1"/>
  <c r="AA286" i="47"/>
  <c r="AN286" i="47"/>
  <c r="AN285" i="47" s="1"/>
  <c r="AR286" i="47"/>
  <c r="AR285" i="47" s="1"/>
  <c r="AT286" i="47"/>
  <c r="AT285" i="47" s="1"/>
  <c r="AT282" i="47" s="1"/>
  <c r="AU286" i="47"/>
  <c r="AU285" i="47" s="1"/>
  <c r="AW286" i="47"/>
  <c r="AW285" i="47" s="1"/>
  <c r="AZ286" i="47"/>
  <c r="AZ285" i="47" s="1"/>
  <c r="AZ282" i="47" s="1"/>
  <c r="BD286" i="47"/>
  <c r="BF286" i="47"/>
  <c r="BF285" i="47" s="1"/>
  <c r="BG286" i="47"/>
  <c r="BG285" i="47" s="1"/>
  <c r="BI286" i="47"/>
  <c r="BI285" i="47" s="1"/>
  <c r="J288" i="47"/>
  <c r="J287" i="47" s="1"/>
  <c r="K288" i="47"/>
  <c r="K287" i="47" s="1"/>
  <c r="M288" i="47"/>
  <c r="M287" i="47" s="1"/>
  <c r="N288" i="47"/>
  <c r="N287" i="47" s="1"/>
  <c r="O288" i="47"/>
  <c r="O287" i="47" s="1"/>
  <c r="Q288" i="47"/>
  <c r="Q287" i="47" s="1"/>
  <c r="V288" i="47"/>
  <c r="V287" i="47" s="1"/>
  <c r="W288" i="47"/>
  <c r="W287" i="47" s="1"/>
  <c r="Y288" i="47"/>
  <c r="Y287" i="47" s="1"/>
  <c r="AL288" i="47"/>
  <c r="AL287" i="47" s="1"/>
  <c r="AM288" i="47"/>
  <c r="AM287" i="47" s="1"/>
  <c r="AO288" i="47"/>
  <c r="AO287" i="47" s="1"/>
  <c r="AP288" i="47"/>
  <c r="AP287" i="47" s="1"/>
  <c r="AQ288" i="47"/>
  <c r="AQ287" i="47" s="1"/>
  <c r="AS288" i="47"/>
  <c r="AS287" i="47" s="1"/>
  <c r="AX288" i="47"/>
  <c r="AX287" i="47" s="1"/>
  <c r="AY288" i="47"/>
  <c r="AY287" i="47" s="1"/>
  <c r="BA288" i="47"/>
  <c r="BA287" i="47" s="1"/>
  <c r="BB288" i="47"/>
  <c r="BB287" i="47" s="1"/>
  <c r="BC288" i="47"/>
  <c r="BC287" i="47" s="1"/>
  <c r="BE288" i="47"/>
  <c r="BE287" i="47" s="1"/>
  <c r="L289" i="47"/>
  <c r="L288" i="47" s="1"/>
  <c r="L287" i="47" s="1"/>
  <c r="P289" i="47"/>
  <c r="P288" i="47" s="1"/>
  <c r="P287" i="47" s="1"/>
  <c r="R289" i="47"/>
  <c r="R288" i="47" s="1"/>
  <c r="R287" i="47" s="1"/>
  <c r="S289" i="47"/>
  <c r="AA289" i="47" s="1"/>
  <c r="U289" i="47"/>
  <c r="AC289" i="47" s="1"/>
  <c r="X289" i="47"/>
  <c r="X288" i="47" s="1"/>
  <c r="X287" i="47" s="1"/>
  <c r="Z289" i="47"/>
  <c r="AN289" i="47"/>
  <c r="AN288" i="47" s="1"/>
  <c r="AN287" i="47" s="1"/>
  <c r="AR289" i="47"/>
  <c r="AT289" i="47"/>
  <c r="AT288" i="47" s="1"/>
  <c r="AT287" i="47" s="1"/>
  <c r="AU289" i="47"/>
  <c r="AU288" i="47" s="1"/>
  <c r="AU287" i="47" s="1"/>
  <c r="AW289" i="47"/>
  <c r="AW288" i="47" s="1"/>
  <c r="AW287" i="47" s="1"/>
  <c r="AZ289" i="47"/>
  <c r="AZ288" i="47" s="1"/>
  <c r="AZ287" i="47" s="1"/>
  <c r="BD289" i="47"/>
  <c r="BD288" i="47" s="1"/>
  <c r="BD287" i="47" s="1"/>
  <c r="BF289" i="47"/>
  <c r="BF288" i="47" s="1"/>
  <c r="BF287" i="47" s="1"/>
  <c r="BG289" i="47"/>
  <c r="BG288" i="47" s="1"/>
  <c r="BG287" i="47" s="1"/>
  <c r="BI289" i="47"/>
  <c r="BI288" i="47" s="1"/>
  <c r="BI287" i="47" s="1"/>
  <c r="J291" i="47"/>
  <c r="K291" i="47"/>
  <c r="L291" i="47"/>
  <c r="N291" i="47"/>
  <c r="O291" i="47"/>
  <c r="P291" i="47"/>
  <c r="V291" i="47"/>
  <c r="W291" i="47"/>
  <c r="X291" i="47"/>
  <c r="AL291" i="47"/>
  <c r="AM291" i="47"/>
  <c r="AN291" i="47"/>
  <c r="AP291" i="47"/>
  <c r="AQ291" i="47"/>
  <c r="AR291" i="47"/>
  <c r="AX291" i="47"/>
  <c r="AY291" i="47"/>
  <c r="AZ291" i="47"/>
  <c r="BB291" i="47"/>
  <c r="BC291" i="47"/>
  <c r="BD291" i="47"/>
  <c r="M292" i="47"/>
  <c r="M291" i="47" s="1"/>
  <c r="Q292" i="47"/>
  <c r="Q291" i="47" s="1"/>
  <c r="R292" i="47"/>
  <c r="Z292" i="47" s="1"/>
  <c r="S292" i="47"/>
  <c r="T292" i="47"/>
  <c r="AB292" i="47" s="1"/>
  <c r="Y292" i="47"/>
  <c r="Y291" i="47" s="1"/>
  <c r="AO292" i="47"/>
  <c r="AS292" i="47"/>
  <c r="AS291" i="47" s="1"/>
  <c r="AT292" i="47"/>
  <c r="AT291" i="47" s="1"/>
  <c r="AU292" i="47"/>
  <c r="AU291" i="47" s="1"/>
  <c r="AV292" i="47"/>
  <c r="AV291" i="47" s="1"/>
  <c r="BA292" i="47"/>
  <c r="BA291" i="47" s="1"/>
  <c r="BE292" i="47"/>
  <c r="BE291" i="47" s="1"/>
  <c r="BF292" i="47"/>
  <c r="BF291" i="47" s="1"/>
  <c r="BG292" i="47"/>
  <c r="BG291" i="47" s="1"/>
  <c r="BH292" i="47"/>
  <c r="BH291" i="47" s="1"/>
  <c r="J293" i="47"/>
  <c r="K293" i="47"/>
  <c r="L293" i="47"/>
  <c r="N293" i="47"/>
  <c r="O293" i="47"/>
  <c r="P293" i="47"/>
  <c r="V293" i="47"/>
  <c r="W293" i="47"/>
  <c r="X293" i="47"/>
  <c r="AL293" i="47"/>
  <c r="AM293" i="47"/>
  <c r="AN293" i="47"/>
  <c r="AP293" i="47"/>
  <c r="AQ293" i="47"/>
  <c r="AR293" i="47"/>
  <c r="AX293" i="47"/>
  <c r="AY293" i="47"/>
  <c r="AZ293" i="47"/>
  <c r="BB293" i="47"/>
  <c r="BC293" i="47"/>
  <c r="BD293" i="47"/>
  <c r="M294" i="47"/>
  <c r="M293" i="47" s="1"/>
  <c r="Q294" i="47"/>
  <c r="Q293" i="47" s="1"/>
  <c r="R294" i="47"/>
  <c r="S294" i="47"/>
  <c r="AA294" i="47" s="1"/>
  <c r="T294" i="47"/>
  <c r="T293" i="47" s="1"/>
  <c r="Y294" i="47"/>
  <c r="Y293" i="47" s="1"/>
  <c r="AB294" i="47"/>
  <c r="AO294" i="47"/>
  <c r="AO293" i="47" s="1"/>
  <c r="AS294" i="47"/>
  <c r="AS293" i="47" s="1"/>
  <c r="AT294" i="47"/>
  <c r="AT293" i="47" s="1"/>
  <c r="AU294" i="47"/>
  <c r="AU293" i="47" s="1"/>
  <c r="AV294" i="47"/>
  <c r="AV293" i="47" s="1"/>
  <c r="BA294" i="47"/>
  <c r="BA293" i="47" s="1"/>
  <c r="BE294" i="47"/>
  <c r="BE293" i="47" s="1"/>
  <c r="BF294" i="47"/>
  <c r="BF293" i="47" s="1"/>
  <c r="BG294" i="47"/>
  <c r="BG293" i="47" s="1"/>
  <c r="BH294" i="47"/>
  <c r="BH293" i="47" s="1"/>
  <c r="J296" i="47"/>
  <c r="J295" i="47" s="1"/>
  <c r="K296" i="47"/>
  <c r="K295" i="47" s="1"/>
  <c r="L296" i="47"/>
  <c r="L295" i="47" s="1"/>
  <c r="M296" i="47"/>
  <c r="M295" i="47" s="1"/>
  <c r="N296" i="47"/>
  <c r="N295" i="47" s="1"/>
  <c r="O296" i="47"/>
  <c r="O295" i="47" s="1"/>
  <c r="P296" i="47"/>
  <c r="P295" i="47" s="1"/>
  <c r="Q296" i="47"/>
  <c r="Q295" i="47" s="1"/>
  <c r="V296" i="47"/>
  <c r="V295" i="47" s="1"/>
  <c r="W296" i="47"/>
  <c r="W295" i="47" s="1"/>
  <c r="X296" i="47"/>
  <c r="X295" i="47" s="1"/>
  <c r="Y296" i="47"/>
  <c r="Y295" i="47" s="1"/>
  <c r="AL296" i="47"/>
  <c r="AL295" i="47" s="1"/>
  <c r="AM296" i="47"/>
  <c r="AM295" i="47" s="1"/>
  <c r="AN296" i="47"/>
  <c r="AN295" i="47" s="1"/>
  <c r="AO296" i="47"/>
  <c r="AO295" i="47" s="1"/>
  <c r="AP296" i="47"/>
  <c r="AP295" i="47" s="1"/>
  <c r="AQ296" i="47"/>
  <c r="AQ295" i="47" s="1"/>
  <c r="AR296" i="47"/>
  <c r="AR295" i="47" s="1"/>
  <c r="AS296" i="47"/>
  <c r="AS295" i="47" s="1"/>
  <c r="AX296" i="47"/>
  <c r="AX295" i="47" s="1"/>
  <c r="AY296" i="47"/>
  <c r="AY295" i="47" s="1"/>
  <c r="AZ296" i="47"/>
  <c r="AZ295" i="47" s="1"/>
  <c r="BA296" i="47"/>
  <c r="BA295" i="47" s="1"/>
  <c r="BB296" i="47"/>
  <c r="BB295" i="47" s="1"/>
  <c r="BC296" i="47"/>
  <c r="BC295" i="47" s="1"/>
  <c r="BD296" i="47"/>
  <c r="BD295" i="47" s="1"/>
  <c r="BE296" i="47"/>
  <c r="BE295" i="47" s="1"/>
  <c r="R297" i="47"/>
  <c r="R296" i="47" s="1"/>
  <c r="R295" i="47" s="1"/>
  <c r="S297" i="47"/>
  <c r="S296" i="47" s="1"/>
  <c r="S295" i="47" s="1"/>
  <c r="T297" i="47"/>
  <c r="T296" i="47" s="1"/>
  <c r="T295" i="47" s="1"/>
  <c r="U297" i="47"/>
  <c r="U296" i="47" s="1"/>
  <c r="U295" i="47" s="1"/>
  <c r="AB297" i="47"/>
  <c r="AT297" i="47"/>
  <c r="AT296" i="47" s="1"/>
  <c r="AT295" i="47" s="1"/>
  <c r="AU297" i="47"/>
  <c r="AU296" i="47" s="1"/>
  <c r="AU295" i="47" s="1"/>
  <c r="AV297" i="47"/>
  <c r="AV296" i="47" s="1"/>
  <c r="AV295" i="47" s="1"/>
  <c r="AW297" i="47"/>
  <c r="AW296" i="47" s="1"/>
  <c r="AW295" i="47" s="1"/>
  <c r="BF297" i="47"/>
  <c r="BF296" i="47" s="1"/>
  <c r="BF295" i="47" s="1"/>
  <c r="BG297" i="47"/>
  <c r="BG296" i="47" s="1"/>
  <c r="BG295" i="47" s="1"/>
  <c r="BH297" i="47"/>
  <c r="BH296" i="47" s="1"/>
  <c r="BH295" i="47" s="1"/>
  <c r="BI297" i="47"/>
  <c r="BI296" i="47" s="1"/>
  <c r="BI295" i="47" s="1"/>
  <c r="J303" i="47"/>
  <c r="J302" i="47" s="1"/>
  <c r="L303" i="47"/>
  <c r="L302" i="47" s="1"/>
  <c r="M303" i="47"/>
  <c r="M302" i="47" s="1"/>
  <c r="N303" i="47"/>
  <c r="N302" i="47" s="1"/>
  <c r="P303" i="47"/>
  <c r="P302" i="47" s="1"/>
  <c r="Q303" i="47"/>
  <c r="Q302" i="47" s="1"/>
  <c r="V303" i="47"/>
  <c r="V302" i="47" s="1"/>
  <c r="X303" i="47"/>
  <c r="X302" i="47" s="1"/>
  <c r="Y303" i="47"/>
  <c r="Y302" i="47" s="1"/>
  <c r="AL303" i="47"/>
  <c r="AL302" i="47" s="1"/>
  <c r="AN303" i="47"/>
  <c r="AN302" i="47" s="1"/>
  <c r="AO303" i="47"/>
  <c r="AO302" i="47" s="1"/>
  <c r="AP303" i="47"/>
  <c r="AP302" i="47" s="1"/>
  <c r="AR303" i="47"/>
  <c r="AR302" i="47" s="1"/>
  <c r="AS303" i="47"/>
  <c r="AS302" i="47" s="1"/>
  <c r="AX303" i="47"/>
  <c r="AX302" i="47" s="1"/>
  <c r="AZ303" i="47"/>
  <c r="AZ302" i="47" s="1"/>
  <c r="BA303" i="47"/>
  <c r="BA302" i="47" s="1"/>
  <c r="BB303" i="47"/>
  <c r="BB302" i="47" s="1"/>
  <c r="BD303" i="47"/>
  <c r="BD302" i="47" s="1"/>
  <c r="BE303" i="47"/>
  <c r="BE302" i="47" s="1"/>
  <c r="K304" i="47"/>
  <c r="O304" i="47"/>
  <c r="O303" i="47" s="1"/>
  <c r="O302" i="47" s="1"/>
  <c r="R304" i="47"/>
  <c r="Z304" i="47" s="1"/>
  <c r="T304" i="47"/>
  <c r="AB304" i="47" s="1"/>
  <c r="U304" i="47"/>
  <c r="U303" i="47" s="1"/>
  <c r="U302" i="47" s="1"/>
  <c r="W304" i="47"/>
  <c r="W303" i="47" s="1"/>
  <c r="W302" i="47" s="1"/>
  <c r="AM304" i="47"/>
  <c r="AU304" i="47" s="1"/>
  <c r="AU303" i="47" s="1"/>
  <c r="AU302" i="47" s="1"/>
  <c r="AQ304" i="47"/>
  <c r="AQ303" i="47" s="1"/>
  <c r="AQ302" i="47" s="1"/>
  <c r="AT304" i="47"/>
  <c r="AT303" i="47" s="1"/>
  <c r="AT302" i="47" s="1"/>
  <c r="AV304" i="47"/>
  <c r="AV303" i="47" s="1"/>
  <c r="AV302" i="47" s="1"/>
  <c r="AW304" i="47"/>
  <c r="AW303" i="47" s="1"/>
  <c r="AW302" i="47" s="1"/>
  <c r="AY304" i="47"/>
  <c r="AY303" i="47" s="1"/>
  <c r="AY302" i="47" s="1"/>
  <c r="BC304" i="47"/>
  <c r="BF304" i="47"/>
  <c r="BF303" i="47" s="1"/>
  <c r="BF302" i="47" s="1"/>
  <c r="BH304" i="47"/>
  <c r="BH303" i="47" s="1"/>
  <c r="BH302" i="47" s="1"/>
  <c r="BI304" i="47"/>
  <c r="BI303" i="47" s="1"/>
  <c r="BI302" i="47" s="1"/>
  <c r="K306" i="47"/>
  <c r="K305" i="47" s="1"/>
  <c r="M306" i="47"/>
  <c r="M305" i="47" s="1"/>
  <c r="N306" i="47"/>
  <c r="N305" i="47" s="1"/>
  <c r="O306" i="47"/>
  <c r="O305" i="47" s="1"/>
  <c r="Q306" i="47"/>
  <c r="Q305" i="47" s="1"/>
  <c r="V306" i="47"/>
  <c r="V305" i="47" s="1"/>
  <c r="W306" i="47"/>
  <c r="W305" i="47" s="1"/>
  <c r="Y306" i="47"/>
  <c r="Y305" i="47" s="1"/>
  <c r="AM306" i="47"/>
  <c r="AM305" i="47" s="1"/>
  <c r="AO306" i="47"/>
  <c r="AO305" i="47" s="1"/>
  <c r="AP306" i="47"/>
  <c r="AP305" i="47" s="1"/>
  <c r="AQ306" i="47"/>
  <c r="AQ305" i="47" s="1"/>
  <c r="AS306" i="47"/>
  <c r="AS305" i="47" s="1"/>
  <c r="AY306" i="47"/>
  <c r="AY305" i="47" s="1"/>
  <c r="BA306" i="47"/>
  <c r="BA305" i="47" s="1"/>
  <c r="BB306" i="47"/>
  <c r="BB305" i="47" s="1"/>
  <c r="BC306" i="47"/>
  <c r="BC305" i="47" s="1"/>
  <c r="BE306" i="47"/>
  <c r="BE305" i="47" s="1"/>
  <c r="J307" i="47"/>
  <c r="P307" i="47"/>
  <c r="P306" i="47" s="1"/>
  <c r="P305" i="47" s="1"/>
  <c r="S307" i="47"/>
  <c r="S306" i="47" s="1"/>
  <c r="S305" i="47" s="1"/>
  <c r="U307" i="47"/>
  <c r="AC307" i="47" s="1"/>
  <c r="X307" i="47"/>
  <c r="X306" i="47" s="1"/>
  <c r="X305" i="47" s="1"/>
  <c r="AL307" i="47"/>
  <c r="AL306" i="47" s="1"/>
  <c r="AL305" i="47" s="1"/>
  <c r="AR307" i="47"/>
  <c r="AR306" i="47" s="1"/>
  <c r="AR305" i="47" s="1"/>
  <c r="AU307" i="47"/>
  <c r="AU306" i="47" s="1"/>
  <c r="AU305" i="47" s="1"/>
  <c r="AW307" i="47"/>
  <c r="AW306" i="47" s="1"/>
  <c r="AW305" i="47" s="1"/>
  <c r="AX307" i="47"/>
  <c r="AX306" i="47" s="1"/>
  <c r="AX305" i="47" s="1"/>
  <c r="BD307" i="47"/>
  <c r="BD306" i="47" s="1"/>
  <c r="BD305" i="47" s="1"/>
  <c r="BG307" i="47"/>
  <c r="BG306" i="47" s="1"/>
  <c r="BG305" i="47" s="1"/>
  <c r="BI307" i="47"/>
  <c r="BI306" i="47" s="1"/>
  <c r="BI305" i="47" s="1"/>
  <c r="J309" i="47"/>
  <c r="J308" i="47" s="1"/>
  <c r="K309" i="47"/>
  <c r="K308" i="47" s="1"/>
  <c r="M309" i="47"/>
  <c r="M308" i="47" s="1"/>
  <c r="N309" i="47"/>
  <c r="N308" i="47" s="1"/>
  <c r="O309" i="47"/>
  <c r="O308" i="47" s="1"/>
  <c r="Q309" i="47"/>
  <c r="Q308" i="47" s="1"/>
  <c r="V309" i="47"/>
  <c r="V308" i="47" s="1"/>
  <c r="W309" i="47"/>
  <c r="W308" i="47" s="1"/>
  <c r="Y309" i="47"/>
  <c r="Y308" i="47" s="1"/>
  <c r="AL309" i="47"/>
  <c r="AL308" i="47" s="1"/>
  <c r="AM309" i="47"/>
  <c r="AM308" i="47" s="1"/>
  <c r="AO309" i="47"/>
  <c r="AO308" i="47" s="1"/>
  <c r="AP309" i="47"/>
  <c r="AP308" i="47" s="1"/>
  <c r="AQ309" i="47"/>
  <c r="AQ308" i="47" s="1"/>
  <c r="AS309" i="47"/>
  <c r="AS308" i="47" s="1"/>
  <c r="AX309" i="47"/>
  <c r="AX308" i="47" s="1"/>
  <c r="AY309" i="47"/>
  <c r="AY308" i="47" s="1"/>
  <c r="BA309" i="47"/>
  <c r="BA308" i="47" s="1"/>
  <c r="BB309" i="47"/>
  <c r="BB308" i="47" s="1"/>
  <c r="BC309" i="47"/>
  <c r="BC308" i="47" s="1"/>
  <c r="BE309" i="47"/>
  <c r="BE308" i="47" s="1"/>
  <c r="L310" i="47"/>
  <c r="L309" i="47" s="1"/>
  <c r="L308" i="47" s="1"/>
  <c r="P310" i="47"/>
  <c r="P309" i="47" s="1"/>
  <c r="P308" i="47" s="1"/>
  <c r="R310" i="47"/>
  <c r="R309" i="47" s="1"/>
  <c r="R308" i="47" s="1"/>
  <c r="S310" i="47"/>
  <c r="AA310" i="47" s="1"/>
  <c r="U310" i="47"/>
  <c r="AC310" i="47" s="1"/>
  <c r="X310" i="47"/>
  <c r="X309" i="47" s="1"/>
  <c r="X308" i="47" s="1"/>
  <c r="Z310" i="47"/>
  <c r="AN310" i="47"/>
  <c r="AN309" i="47" s="1"/>
  <c r="AN308" i="47" s="1"/>
  <c r="AR310" i="47"/>
  <c r="AR309" i="47" s="1"/>
  <c r="AR308" i="47" s="1"/>
  <c r="AT310" i="47"/>
  <c r="AT309" i="47" s="1"/>
  <c r="AT308" i="47" s="1"/>
  <c r="AU310" i="47"/>
  <c r="AU309" i="47" s="1"/>
  <c r="AU308" i="47" s="1"/>
  <c r="AW310" i="47"/>
  <c r="AW309" i="47" s="1"/>
  <c r="AW308" i="47" s="1"/>
  <c r="AZ310" i="47"/>
  <c r="AZ309" i="47" s="1"/>
  <c r="AZ308" i="47" s="1"/>
  <c r="BD310" i="47"/>
  <c r="BD309" i="47" s="1"/>
  <c r="BD308" i="47" s="1"/>
  <c r="BF310" i="47"/>
  <c r="BF309" i="47" s="1"/>
  <c r="BF308" i="47" s="1"/>
  <c r="BG310" i="47"/>
  <c r="BG309" i="47" s="1"/>
  <c r="BG308" i="47" s="1"/>
  <c r="BI310" i="47"/>
  <c r="BI309" i="47" s="1"/>
  <c r="BI308" i="47" s="1"/>
  <c r="J312" i="47"/>
  <c r="J311" i="47" s="1"/>
  <c r="K312" i="47"/>
  <c r="K311" i="47" s="1"/>
  <c r="M312" i="47"/>
  <c r="M311" i="47" s="1"/>
  <c r="N312" i="47"/>
  <c r="N311" i="47" s="1"/>
  <c r="O312" i="47"/>
  <c r="O311" i="47" s="1"/>
  <c r="Q312" i="47"/>
  <c r="Q311" i="47" s="1"/>
  <c r="V312" i="47"/>
  <c r="V311" i="47" s="1"/>
  <c r="W312" i="47"/>
  <c r="W311" i="47" s="1"/>
  <c r="Y312" i="47"/>
  <c r="Y311" i="47" s="1"/>
  <c r="AL312" i="47"/>
  <c r="AL311" i="47" s="1"/>
  <c r="AM312" i="47"/>
  <c r="AM311" i="47" s="1"/>
  <c r="AO312" i="47"/>
  <c r="AO311" i="47" s="1"/>
  <c r="AP312" i="47"/>
  <c r="AP311" i="47" s="1"/>
  <c r="AQ312" i="47"/>
  <c r="AQ311" i="47" s="1"/>
  <c r="AS312" i="47"/>
  <c r="AS311" i="47" s="1"/>
  <c r="AX312" i="47"/>
  <c r="AX311" i="47" s="1"/>
  <c r="AY312" i="47"/>
  <c r="AY311" i="47" s="1"/>
  <c r="BA312" i="47"/>
  <c r="BA311" i="47" s="1"/>
  <c r="BB312" i="47"/>
  <c r="BB311" i="47" s="1"/>
  <c r="BC312" i="47"/>
  <c r="BC311" i="47" s="1"/>
  <c r="BE312" i="47"/>
  <c r="BE311" i="47" s="1"/>
  <c r="L313" i="47"/>
  <c r="L312" i="47" s="1"/>
  <c r="L311" i="47" s="1"/>
  <c r="P313" i="47"/>
  <c r="P312" i="47" s="1"/>
  <c r="P311" i="47" s="1"/>
  <c r="R313" i="47"/>
  <c r="S313" i="47"/>
  <c r="S312" i="47" s="1"/>
  <c r="S311" i="47" s="1"/>
  <c r="U313" i="47"/>
  <c r="U312" i="47" s="1"/>
  <c r="U311" i="47" s="1"/>
  <c r="X313" i="47"/>
  <c r="X312" i="47" s="1"/>
  <c r="X311" i="47" s="1"/>
  <c r="AN313" i="47"/>
  <c r="AN312" i="47" s="1"/>
  <c r="AN311" i="47" s="1"/>
  <c r="AR313" i="47"/>
  <c r="AT313" i="47"/>
  <c r="AT312" i="47" s="1"/>
  <c r="AT311" i="47" s="1"/>
  <c r="AU313" i="47"/>
  <c r="AU312" i="47" s="1"/>
  <c r="AU311" i="47" s="1"/>
  <c r="AW313" i="47"/>
  <c r="AW312" i="47" s="1"/>
  <c r="AW311" i="47" s="1"/>
  <c r="AZ313" i="47"/>
  <c r="AZ312" i="47" s="1"/>
  <c r="AZ311" i="47" s="1"/>
  <c r="BD313" i="47"/>
  <c r="BF313" i="47"/>
  <c r="BF312" i="47" s="1"/>
  <c r="BF311" i="47" s="1"/>
  <c r="BG313" i="47"/>
  <c r="BG312" i="47" s="1"/>
  <c r="BG311" i="47" s="1"/>
  <c r="BI313" i="47"/>
  <c r="BI312" i="47" s="1"/>
  <c r="BI311" i="47" s="1"/>
  <c r="K315" i="47"/>
  <c r="K314" i="47" s="1"/>
  <c r="M315" i="47"/>
  <c r="M314" i="47" s="1"/>
  <c r="O315" i="47"/>
  <c r="O314" i="47" s="1"/>
  <c r="Q315" i="47"/>
  <c r="Q314" i="47" s="1"/>
  <c r="W315" i="47"/>
  <c r="W314" i="47" s="1"/>
  <c r="Y315" i="47"/>
  <c r="Y314" i="47" s="1"/>
  <c r="AM315" i="47"/>
  <c r="AM314" i="47" s="1"/>
  <c r="AO315" i="47"/>
  <c r="AO314" i="47" s="1"/>
  <c r="AQ315" i="47"/>
  <c r="AQ314" i="47" s="1"/>
  <c r="AS315" i="47"/>
  <c r="AS314" i="47" s="1"/>
  <c r="AY315" i="47"/>
  <c r="AY314" i="47" s="1"/>
  <c r="BA315" i="47"/>
  <c r="BA314" i="47" s="1"/>
  <c r="BC315" i="47"/>
  <c r="BC314" i="47" s="1"/>
  <c r="BE315" i="47"/>
  <c r="BE314" i="47" s="1"/>
  <c r="J316" i="47"/>
  <c r="J315" i="47" s="1"/>
  <c r="J314" i="47" s="1"/>
  <c r="L316" i="47"/>
  <c r="L315" i="47" s="1"/>
  <c r="L314" i="47" s="1"/>
  <c r="N316" i="47"/>
  <c r="N315" i="47" s="1"/>
  <c r="N314" i="47" s="1"/>
  <c r="P316" i="47"/>
  <c r="P315" i="47" s="1"/>
  <c r="P314" i="47" s="1"/>
  <c r="S316" i="47"/>
  <c r="S315" i="47" s="1"/>
  <c r="S314" i="47" s="1"/>
  <c r="U316" i="47"/>
  <c r="AC316" i="47" s="1"/>
  <c r="V316" i="47"/>
  <c r="V315" i="47" s="1"/>
  <c r="V314" i="47" s="1"/>
  <c r="X316" i="47"/>
  <c r="X315" i="47" s="1"/>
  <c r="X314" i="47" s="1"/>
  <c r="AA316" i="47"/>
  <c r="AL316" i="47"/>
  <c r="AL315" i="47" s="1"/>
  <c r="AL314" i="47" s="1"/>
  <c r="AP316" i="47"/>
  <c r="AU316" i="47"/>
  <c r="AU315" i="47" s="1"/>
  <c r="AU314" i="47" s="1"/>
  <c r="AW316" i="47"/>
  <c r="AW315" i="47" s="1"/>
  <c r="AW314" i="47" s="1"/>
  <c r="AX316" i="47"/>
  <c r="AX315" i="47" s="1"/>
  <c r="AX314" i="47" s="1"/>
  <c r="BB316" i="47"/>
  <c r="BB315" i="47" s="1"/>
  <c r="BB314" i="47" s="1"/>
  <c r="BF316" i="47"/>
  <c r="BF315" i="47" s="1"/>
  <c r="BF314" i="47" s="1"/>
  <c r="BG316" i="47"/>
  <c r="BG315" i="47" s="1"/>
  <c r="BG314" i="47" s="1"/>
  <c r="BI316" i="47"/>
  <c r="BI315" i="47" s="1"/>
  <c r="BI314" i="47" s="1"/>
  <c r="J318" i="47"/>
  <c r="J317" i="47" s="1"/>
  <c r="K318" i="47"/>
  <c r="K317" i="47" s="1"/>
  <c r="M318" i="47"/>
  <c r="M317" i="47" s="1"/>
  <c r="N318" i="47"/>
  <c r="N317" i="47" s="1"/>
  <c r="O318" i="47"/>
  <c r="O317" i="47" s="1"/>
  <c r="Q318" i="47"/>
  <c r="Q317" i="47" s="1"/>
  <c r="V318" i="47"/>
  <c r="V317" i="47" s="1"/>
  <c r="W318" i="47"/>
  <c r="W317" i="47" s="1"/>
  <c r="Y318" i="47"/>
  <c r="Y317" i="47" s="1"/>
  <c r="AL318" i="47"/>
  <c r="AL317" i="47" s="1"/>
  <c r="AM318" i="47"/>
  <c r="AM317" i="47" s="1"/>
  <c r="AO318" i="47"/>
  <c r="AO317" i="47" s="1"/>
  <c r="AP318" i="47"/>
  <c r="AP317" i="47" s="1"/>
  <c r="AQ318" i="47"/>
  <c r="AQ317" i="47" s="1"/>
  <c r="AS318" i="47"/>
  <c r="AS317" i="47" s="1"/>
  <c r="AX318" i="47"/>
  <c r="AX317" i="47" s="1"/>
  <c r="AY318" i="47"/>
  <c r="AY317" i="47" s="1"/>
  <c r="BA318" i="47"/>
  <c r="BA317" i="47" s="1"/>
  <c r="BB318" i="47"/>
  <c r="BB317" i="47" s="1"/>
  <c r="BC318" i="47"/>
  <c r="BC317" i="47" s="1"/>
  <c r="BE318" i="47"/>
  <c r="BE317" i="47" s="1"/>
  <c r="L319" i="47"/>
  <c r="L318" i="47" s="1"/>
  <c r="L317" i="47" s="1"/>
  <c r="P319" i="47"/>
  <c r="R319" i="47"/>
  <c r="Z319" i="47" s="1"/>
  <c r="S319" i="47"/>
  <c r="U319" i="47"/>
  <c r="X319" i="47"/>
  <c r="X318" i="47" s="1"/>
  <c r="X317" i="47" s="1"/>
  <c r="AN319" i="47"/>
  <c r="AN318" i="47" s="1"/>
  <c r="AN317" i="47" s="1"/>
  <c r="AR319" i="47"/>
  <c r="AR318" i="47" s="1"/>
  <c r="AR317" i="47" s="1"/>
  <c r="AT319" i="47"/>
  <c r="AT318" i="47" s="1"/>
  <c r="AT317" i="47" s="1"/>
  <c r="AU319" i="47"/>
  <c r="AU318" i="47" s="1"/>
  <c r="AU317" i="47" s="1"/>
  <c r="AW319" i="47"/>
  <c r="AW318" i="47" s="1"/>
  <c r="AW317" i="47" s="1"/>
  <c r="AZ319" i="47"/>
  <c r="AZ318" i="47" s="1"/>
  <c r="AZ317" i="47" s="1"/>
  <c r="BD319" i="47"/>
  <c r="BD318" i="47" s="1"/>
  <c r="BD317" i="47" s="1"/>
  <c r="BF319" i="47"/>
  <c r="BF318" i="47" s="1"/>
  <c r="BF317" i="47" s="1"/>
  <c r="BG319" i="47"/>
  <c r="BG318" i="47" s="1"/>
  <c r="BG317" i="47" s="1"/>
  <c r="BI319" i="47"/>
  <c r="BI318" i="47" s="1"/>
  <c r="BI317" i="47" s="1"/>
  <c r="J321" i="47"/>
  <c r="J320" i="47" s="1"/>
  <c r="L321" i="47"/>
  <c r="L320" i="47" s="1"/>
  <c r="M321" i="47"/>
  <c r="M320" i="47" s="1"/>
  <c r="N321" i="47"/>
  <c r="N320" i="47" s="1"/>
  <c r="P321" i="47"/>
  <c r="P320" i="47" s="1"/>
  <c r="Q321" i="47"/>
  <c r="Q320" i="47" s="1"/>
  <c r="V321" i="47"/>
  <c r="V320" i="47" s="1"/>
  <c r="X321" i="47"/>
  <c r="X320" i="47" s="1"/>
  <c r="Y321" i="47"/>
  <c r="Y320" i="47" s="1"/>
  <c r="AL321" i="47"/>
  <c r="AL320" i="47" s="1"/>
  <c r="AN321" i="47"/>
  <c r="AN320" i="47" s="1"/>
  <c r="AO321" i="47"/>
  <c r="AO320" i="47" s="1"/>
  <c r="AP321" i="47"/>
  <c r="AP320" i="47" s="1"/>
  <c r="AR321" i="47"/>
  <c r="AR320" i="47" s="1"/>
  <c r="AS321" i="47"/>
  <c r="AS320" i="47" s="1"/>
  <c r="AX321" i="47"/>
  <c r="AX320" i="47" s="1"/>
  <c r="AZ321" i="47"/>
  <c r="AZ320" i="47" s="1"/>
  <c r="BA321" i="47"/>
  <c r="BA320" i="47" s="1"/>
  <c r="BB321" i="47"/>
  <c r="BB320" i="47" s="1"/>
  <c r="BD321" i="47"/>
  <c r="BD320" i="47" s="1"/>
  <c r="BE321" i="47"/>
  <c r="BE320" i="47" s="1"/>
  <c r="K322" i="47"/>
  <c r="O322" i="47"/>
  <c r="O321" i="47" s="1"/>
  <c r="O320" i="47" s="1"/>
  <c r="R322" i="47"/>
  <c r="T322" i="47"/>
  <c r="AB322" i="47" s="1"/>
  <c r="AJ322" i="47" s="1"/>
  <c r="U322" i="47"/>
  <c r="U321" i="47" s="1"/>
  <c r="U320" i="47" s="1"/>
  <c r="W322" i="47"/>
  <c r="W321" i="47" s="1"/>
  <c r="W320" i="47" s="1"/>
  <c r="AM322" i="47"/>
  <c r="AM321" i="47" s="1"/>
  <c r="AM320" i="47" s="1"/>
  <c r="AQ322" i="47"/>
  <c r="AQ321" i="47" s="1"/>
  <c r="AQ320" i="47" s="1"/>
  <c r="AT322" i="47"/>
  <c r="AT321" i="47" s="1"/>
  <c r="AT320" i="47" s="1"/>
  <c r="AV322" i="47"/>
  <c r="AV321" i="47" s="1"/>
  <c r="AV320" i="47" s="1"/>
  <c r="AW322" i="47"/>
  <c r="AW321" i="47" s="1"/>
  <c r="AW320" i="47" s="1"/>
  <c r="AY322" i="47"/>
  <c r="AY321" i="47" s="1"/>
  <c r="AY320" i="47" s="1"/>
  <c r="BC322" i="47"/>
  <c r="BF322" i="47"/>
  <c r="BF321" i="47" s="1"/>
  <c r="BF320" i="47" s="1"/>
  <c r="BH322" i="47"/>
  <c r="BH321" i="47" s="1"/>
  <c r="BH320" i="47" s="1"/>
  <c r="BI322" i="47"/>
  <c r="BI321" i="47" s="1"/>
  <c r="BI320" i="47" s="1"/>
  <c r="J324" i="47"/>
  <c r="J323" i="47" s="1"/>
  <c r="K324" i="47"/>
  <c r="K323" i="47" s="1"/>
  <c r="L324" i="47"/>
  <c r="L323" i="47" s="1"/>
  <c r="M324" i="47"/>
  <c r="M323" i="47" s="1"/>
  <c r="N324" i="47"/>
  <c r="N323" i="47" s="1"/>
  <c r="O324" i="47"/>
  <c r="O323" i="47" s="1"/>
  <c r="P324" i="47"/>
  <c r="P323" i="47" s="1"/>
  <c r="Q324" i="47"/>
  <c r="Q323" i="47" s="1"/>
  <c r="V324" i="47"/>
  <c r="V323" i="47" s="1"/>
  <c r="W324" i="47"/>
  <c r="W323" i="47" s="1"/>
  <c r="X324" i="47"/>
  <c r="X323" i="47" s="1"/>
  <c r="Y324" i="47"/>
  <c r="Y323" i="47" s="1"/>
  <c r="AL324" i="47"/>
  <c r="AL323" i="47" s="1"/>
  <c r="AM324" i="47"/>
  <c r="AM323" i="47" s="1"/>
  <c r="AN324" i="47"/>
  <c r="AN323" i="47" s="1"/>
  <c r="AO324" i="47"/>
  <c r="AO323" i="47" s="1"/>
  <c r="AP324" i="47"/>
  <c r="AP323" i="47" s="1"/>
  <c r="AQ324" i="47"/>
  <c r="AQ323" i="47" s="1"/>
  <c r="AR324" i="47"/>
  <c r="AR323" i="47" s="1"/>
  <c r="AS324" i="47"/>
  <c r="AS323" i="47" s="1"/>
  <c r="AX324" i="47"/>
  <c r="AX323" i="47" s="1"/>
  <c r="AY324" i="47"/>
  <c r="AY323" i="47" s="1"/>
  <c r="AZ324" i="47"/>
  <c r="AZ323" i="47" s="1"/>
  <c r="BA324" i="47"/>
  <c r="BA323" i="47" s="1"/>
  <c r="BB324" i="47"/>
  <c r="BB323" i="47" s="1"/>
  <c r="BC324" i="47"/>
  <c r="BC323" i="47" s="1"/>
  <c r="BD324" i="47"/>
  <c r="BD323" i="47" s="1"/>
  <c r="BE324" i="47"/>
  <c r="BE323" i="47" s="1"/>
  <c r="R325" i="47"/>
  <c r="R324" i="47" s="1"/>
  <c r="R323" i="47" s="1"/>
  <c r="S325" i="47"/>
  <c r="S324" i="47" s="1"/>
  <c r="S323" i="47" s="1"/>
  <c r="T325" i="47"/>
  <c r="T324" i="47" s="1"/>
  <c r="T323" i="47" s="1"/>
  <c r="U325" i="47"/>
  <c r="U324" i="47" s="1"/>
  <c r="U323" i="47" s="1"/>
  <c r="Z325" i="47"/>
  <c r="AA325" i="47"/>
  <c r="AB325" i="47"/>
  <c r="AC325" i="47"/>
  <c r="AK325" i="47" s="1"/>
  <c r="AK324" i="47" s="1"/>
  <c r="AK323" i="47" s="1"/>
  <c r="AT325" i="47"/>
  <c r="AT324" i="47" s="1"/>
  <c r="AT323" i="47" s="1"/>
  <c r="AU325" i="47"/>
  <c r="AU324" i="47" s="1"/>
  <c r="AU323" i="47" s="1"/>
  <c r="AV325" i="47"/>
  <c r="AV324" i="47" s="1"/>
  <c r="AV323" i="47" s="1"/>
  <c r="AW325" i="47"/>
  <c r="AW324" i="47" s="1"/>
  <c r="AW323" i="47" s="1"/>
  <c r="BF325" i="47"/>
  <c r="BF324" i="47" s="1"/>
  <c r="BF323" i="47" s="1"/>
  <c r="BG325" i="47"/>
  <c r="BG324" i="47" s="1"/>
  <c r="BG323" i="47" s="1"/>
  <c r="BH325" i="47"/>
  <c r="BH324" i="47" s="1"/>
  <c r="BH323" i="47" s="1"/>
  <c r="BI325" i="47"/>
  <c r="BI324" i="47" s="1"/>
  <c r="BI323" i="47" s="1"/>
  <c r="J327" i="47"/>
  <c r="J326" i="47" s="1"/>
  <c r="K327" i="47"/>
  <c r="K326" i="47" s="1"/>
  <c r="L327" i="47"/>
  <c r="L326" i="47" s="1"/>
  <c r="M327" i="47"/>
  <c r="M326" i="47" s="1"/>
  <c r="N327" i="47"/>
  <c r="N326" i="47" s="1"/>
  <c r="O327" i="47"/>
  <c r="O326" i="47" s="1"/>
  <c r="P327" i="47"/>
  <c r="P326" i="47" s="1"/>
  <c r="Q327" i="47"/>
  <c r="Q326" i="47" s="1"/>
  <c r="V327" i="47"/>
  <c r="V326" i="47" s="1"/>
  <c r="W327" i="47"/>
  <c r="W326" i="47" s="1"/>
  <c r="X327" i="47"/>
  <c r="X326" i="47" s="1"/>
  <c r="Y327" i="47"/>
  <c r="Y326" i="47" s="1"/>
  <c r="AL327" i="47"/>
  <c r="AL326" i="47" s="1"/>
  <c r="AM327" i="47"/>
  <c r="AM326" i="47" s="1"/>
  <c r="AN327" i="47"/>
  <c r="AN326" i="47" s="1"/>
  <c r="AO327" i="47"/>
  <c r="AO326" i="47" s="1"/>
  <c r="AP327" i="47"/>
  <c r="AP326" i="47" s="1"/>
  <c r="AQ327" i="47"/>
  <c r="AQ326" i="47" s="1"/>
  <c r="AR327" i="47"/>
  <c r="AR326" i="47" s="1"/>
  <c r="AS327" i="47"/>
  <c r="AS326" i="47" s="1"/>
  <c r="AX327" i="47"/>
  <c r="AX326" i="47" s="1"/>
  <c r="AY327" i="47"/>
  <c r="AY326" i="47" s="1"/>
  <c r="AZ327" i="47"/>
  <c r="AZ326" i="47" s="1"/>
  <c r="BA327" i="47"/>
  <c r="BA326" i="47" s="1"/>
  <c r="BB327" i="47"/>
  <c r="BB326" i="47" s="1"/>
  <c r="BC327" i="47"/>
  <c r="BC326" i="47" s="1"/>
  <c r="BD327" i="47"/>
  <c r="BD326" i="47" s="1"/>
  <c r="BE327" i="47"/>
  <c r="BE326" i="47" s="1"/>
  <c r="R328" i="47"/>
  <c r="R327" i="47" s="1"/>
  <c r="R326" i="47" s="1"/>
  <c r="S328" i="47"/>
  <c r="S327" i="47" s="1"/>
  <c r="S326" i="47" s="1"/>
  <c r="T328" i="47"/>
  <c r="T327" i="47" s="1"/>
  <c r="T326" i="47" s="1"/>
  <c r="U328" i="47"/>
  <c r="U327" i="47" s="1"/>
  <c r="U326" i="47" s="1"/>
  <c r="Z328" i="47"/>
  <c r="AC328" i="47"/>
  <c r="AT328" i="47"/>
  <c r="AT327" i="47" s="1"/>
  <c r="AT326" i="47" s="1"/>
  <c r="AU328" i="47"/>
  <c r="AU327" i="47" s="1"/>
  <c r="AU326" i="47" s="1"/>
  <c r="AV328" i="47"/>
  <c r="AV327" i="47" s="1"/>
  <c r="AV326" i="47" s="1"/>
  <c r="AW328" i="47"/>
  <c r="AW327" i="47" s="1"/>
  <c r="AW326" i="47" s="1"/>
  <c r="BF328" i="47"/>
  <c r="BF327" i="47" s="1"/>
  <c r="BF326" i="47" s="1"/>
  <c r="BG328" i="47"/>
  <c r="BG327" i="47" s="1"/>
  <c r="BG326" i="47" s="1"/>
  <c r="BH328" i="47"/>
  <c r="BH327" i="47" s="1"/>
  <c r="BH326" i="47" s="1"/>
  <c r="BI328" i="47"/>
  <c r="BI327" i="47" s="1"/>
  <c r="BI326" i="47" s="1"/>
  <c r="J331" i="47"/>
  <c r="J330" i="47" s="1"/>
  <c r="K331" i="47"/>
  <c r="K330" i="47" s="1"/>
  <c r="L331" i="47"/>
  <c r="L330" i="47" s="1"/>
  <c r="M331" i="47"/>
  <c r="M330" i="47" s="1"/>
  <c r="O331" i="47"/>
  <c r="O330" i="47" s="1"/>
  <c r="P331" i="47"/>
  <c r="P330" i="47" s="1"/>
  <c r="Q331" i="47"/>
  <c r="Q330" i="47" s="1"/>
  <c r="V331" i="47"/>
  <c r="V330" i="47" s="1"/>
  <c r="W331" i="47"/>
  <c r="W330" i="47" s="1"/>
  <c r="X331" i="47"/>
  <c r="X330" i="47" s="1"/>
  <c r="Y331" i="47"/>
  <c r="Y330" i="47" s="1"/>
  <c r="N332" i="47"/>
  <c r="N331" i="47" s="1"/>
  <c r="N330" i="47" s="1"/>
  <c r="S332" i="47"/>
  <c r="S331" i="47" s="1"/>
  <c r="S330" i="47" s="1"/>
  <c r="T332" i="47"/>
  <c r="T331" i="47" s="1"/>
  <c r="T330" i="47" s="1"/>
  <c r="U332" i="47"/>
  <c r="U331" i="47" s="1"/>
  <c r="U330" i="47" s="1"/>
  <c r="AC332" i="47"/>
  <c r="J334" i="47"/>
  <c r="J333" i="47" s="1"/>
  <c r="K334" i="47"/>
  <c r="K333" i="47" s="1"/>
  <c r="L334" i="47"/>
  <c r="L333" i="47" s="1"/>
  <c r="M334" i="47"/>
  <c r="M333" i="47" s="1"/>
  <c r="O334" i="47"/>
  <c r="O333" i="47" s="1"/>
  <c r="P334" i="47"/>
  <c r="P333" i="47" s="1"/>
  <c r="Q334" i="47"/>
  <c r="Q333" i="47" s="1"/>
  <c r="V334" i="47"/>
  <c r="V333" i="47" s="1"/>
  <c r="W334" i="47"/>
  <c r="W333" i="47" s="1"/>
  <c r="X334" i="47"/>
  <c r="X333" i="47" s="1"/>
  <c r="Y334" i="47"/>
  <c r="Y333" i="47" s="1"/>
  <c r="N335" i="47"/>
  <c r="S335" i="47"/>
  <c r="S334" i="47" s="1"/>
  <c r="S333" i="47" s="1"/>
  <c r="T335" i="47"/>
  <c r="T334" i="47" s="1"/>
  <c r="T333" i="47" s="1"/>
  <c r="U335" i="47"/>
  <c r="U334" i="47" s="1"/>
  <c r="U333" i="47" s="1"/>
  <c r="AA335" i="47"/>
  <c r="AI335" i="47" s="1"/>
  <c r="AC335" i="47"/>
  <c r="J337" i="47"/>
  <c r="J336" i="47" s="1"/>
  <c r="L337" i="47"/>
  <c r="L336" i="47" s="1"/>
  <c r="M337" i="47"/>
  <c r="M336" i="47" s="1"/>
  <c r="N337" i="47"/>
  <c r="N336" i="47" s="1"/>
  <c r="P337" i="47"/>
  <c r="P336" i="47" s="1"/>
  <c r="Q337" i="47"/>
  <c r="Q336" i="47" s="1"/>
  <c r="U337" i="47"/>
  <c r="U336" i="47" s="1"/>
  <c r="V337" i="47"/>
  <c r="V336" i="47" s="1"/>
  <c r="X337" i="47"/>
  <c r="X336" i="47" s="1"/>
  <c r="Y337" i="47"/>
  <c r="Y336" i="47" s="1"/>
  <c r="AL337" i="47"/>
  <c r="AL336" i="47" s="1"/>
  <c r="AN337" i="47"/>
  <c r="AN336" i="47" s="1"/>
  <c r="AO337" i="47"/>
  <c r="AO336" i="47" s="1"/>
  <c r="AP337" i="47"/>
  <c r="AP336" i="47" s="1"/>
  <c r="AR337" i="47"/>
  <c r="AR336" i="47" s="1"/>
  <c r="AS337" i="47"/>
  <c r="AS336" i="47" s="1"/>
  <c r="AX337" i="47"/>
  <c r="AX336" i="47" s="1"/>
  <c r="AZ337" i="47"/>
  <c r="AZ336" i="47" s="1"/>
  <c r="BA337" i="47"/>
  <c r="BA336" i="47" s="1"/>
  <c r="BB337" i="47"/>
  <c r="BB336" i="47" s="1"/>
  <c r="BD337" i="47"/>
  <c r="BD336" i="47" s="1"/>
  <c r="BE337" i="47"/>
  <c r="BE336" i="47" s="1"/>
  <c r="BH337" i="47"/>
  <c r="BH336" i="47" s="1"/>
  <c r="K338" i="47"/>
  <c r="K337" i="47" s="1"/>
  <c r="K336" i="47" s="1"/>
  <c r="O338" i="47"/>
  <c r="O337" i="47" s="1"/>
  <c r="O336" i="47" s="1"/>
  <c r="R338" i="47"/>
  <c r="R337" i="47" s="1"/>
  <c r="R336" i="47" s="1"/>
  <c r="T338" i="47"/>
  <c r="AB338" i="47" s="1"/>
  <c r="U338" i="47"/>
  <c r="AC338" i="47" s="1"/>
  <c r="W338" i="47"/>
  <c r="W337" i="47" s="1"/>
  <c r="W336" i="47" s="1"/>
  <c r="AM338" i="47"/>
  <c r="AM337" i="47" s="1"/>
  <c r="AM336" i="47" s="1"/>
  <c r="AQ338" i="47"/>
  <c r="AQ337" i="47" s="1"/>
  <c r="AQ336" i="47" s="1"/>
  <c r="AT338" i="47"/>
  <c r="AT337" i="47" s="1"/>
  <c r="AT336" i="47" s="1"/>
  <c r="AV338" i="47"/>
  <c r="AV337" i="47" s="1"/>
  <c r="AV336" i="47" s="1"/>
  <c r="AW338" i="47"/>
  <c r="AW337" i="47" s="1"/>
  <c r="AW336" i="47" s="1"/>
  <c r="AY338" i="47"/>
  <c r="AY337" i="47" s="1"/>
  <c r="AY336" i="47" s="1"/>
  <c r="BC338" i="47"/>
  <c r="BF338" i="47"/>
  <c r="BF337" i="47" s="1"/>
  <c r="BF336" i="47" s="1"/>
  <c r="BH338" i="47"/>
  <c r="BI338" i="47"/>
  <c r="BI337" i="47" s="1"/>
  <c r="BI336" i="47" s="1"/>
  <c r="K340" i="47"/>
  <c r="K339" i="47" s="1"/>
  <c r="M340" i="47"/>
  <c r="M339" i="47" s="1"/>
  <c r="N340" i="47"/>
  <c r="N339" i="47" s="1"/>
  <c r="O340" i="47"/>
  <c r="O339" i="47" s="1"/>
  <c r="Q340" i="47"/>
  <c r="Q339" i="47" s="1"/>
  <c r="V340" i="47"/>
  <c r="V339" i="47" s="1"/>
  <c r="W340" i="47"/>
  <c r="W339" i="47" s="1"/>
  <c r="Y340" i="47"/>
  <c r="Y339" i="47" s="1"/>
  <c r="AM340" i="47"/>
  <c r="AM339" i="47" s="1"/>
  <c r="AO340" i="47"/>
  <c r="AO339" i="47" s="1"/>
  <c r="AP340" i="47"/>
  <c r="AP339" i="47" s="1"/>
  <c r="AQ340" i="47"/>
  <c r="AQ339" i="47" s="1"/>
  <c r="AS340" i="47"/>
  <c r="AS339" i="47" s="1"/>
  <c r="AU340" i="47"/>
  <c r="AU339" i="47" s="1"/>
  <c r="AY340" i="47"/>
  <c r="AY339" i="47" s="1"/>
  <c r="BA340" i="47"/>
  <c r="BA339" i="47" s="1"/>
  <c r="BB340" i="47"/>
  <c r="BB339" i="47" s="1"/>
  <c r="BC340" i="47"/>
  <c r="BC339" i="47" s="1"/>
  <c r="BE340" i="47"/>
  <c r="BE339" i="47" s="1"/>
  <c r="BG340" i="47"/>
  <c r="BG339" i="47" s="1"/>
  <c r="J341" i="47"/>
  <c r="R341" i="47" s="1"/>
  <c r="L341" i="47"/>
  <c r="L340" i="47" s="1"/>
  <c r="L339" i="47" s="1"/>
  <c r="P341" i="47"/>
  <c r="P340" i="47" s="1"/>
  <c r="P339" i="47" s="1"/>
  <c r="S341" i="47"/>
  <c r="S340" i="47" s="1"/>
  <c r="S339" i="47" s="1"/>
  <c r="U341" i="47"/>
  <c r="AC341" i="47" s="1"/>
  <c r="X341" i="47"/>
  <c r="X340" i="47" s="1"/>
  <c r="X339" i="47" s="1"/>
  <c r="AL341" i="47"/>
  <c r="AT341" i="47" s="1"/>
  <c r="AT340" i="47" s="1"/>
  <c r="AT339" i="47" s="1"/>
  <c r="AR341" i="47"/>
  <c r="AR340" i="47" s="1"/>
  <c r="AR339" i="47" s="1"/>
  <c r="AU341" i="47"/>
  <c r="AW341" i="47"/>
  <c r="AW340" i="47" s="1"/>
  <c r="AW339" i="47" s="1"/>
  <c r="AX341" i="47"/>
  <c r="BD341" i="47"/>
  <c r="BD340" i="47" s="1"/>
  <c r="BD339" i="47" s="1"/>
  <c r="BG341" i="47"/>
  <c r="BI341" i="47"/>
  <c r="BI340" i="47" s="1"/>
  <c r="BI339" i="47" s="1"/>
  <c r="J343" i="47"/>
  <c r="J342" i="47" s="1"/>
  <c r="K343" i="47"/>
  <c r="K342" i="47" s="1"/>
  <c r="M343" i="47"/>
  <c r="M342" i="47" s="1"/>
  <c r="N343" i="47"/>
  <c r="N342" i="47" s="1"/>
  <c r="O343" i="47"/>
  <c r="O342" i="47" s="1"/>
  <c r="Q343" i="47"/>
  <c r="Q342" i="47" s="1"/>
  <c r="V343" i="47"/>
  <c r="V342" i="47" s="1"/>
  <c r="W343" i="47"/>
  <c r="W342" i="47" s="1"/>
  <c r="Y343" i="47"/>
  <c r="Y342" i="47" s="1"/>
  <c r="AL343" i="47"/>
  <c r="AL342" i="47" s="1"/>
  <c r="AM343" i="47"/>
  <c r="AM342" i="47" s="1"/>
  <c r="AO343" i="47"/>
  <c r="AO342" i="47" s="1"/>
  <c r="AP343" i="47"/>
  <c r="AP342" i="47" s="1"/>
  <c r="AQ343" i="47"/>
  <c r="AQ342" i="47" s="1"/>
  <c r="AS343" i="47"/>
  <c r="AS342" i="47" s="1"/>
  <c r="AX343" i="47"/>
  <c r="AX342" i="47" s="1"/>
  <c r="AY343" i="47"/>
  <c r="AY342" i="47" s="1"/>
  <c r="AZ343" i="47"/>
  <c r="AZ342" i="47" s="1"/>
  <c r="BA343" i="47"/>
  <c r="BA342" i="47" s="1"/>
  <c r="BB343" i="47"/>
  <c r="BB342" i="47" s="1"/>
  <c r="BC343" i="47"/>
  <c r="BC342" i="47" s="1"/>
  <c r="BE343" i="47"/>
  <c r="BE342" i="47" s="1"/>
  <c r="L344" i="47"/>
  <c r="L343" i="47" s="1"/>
  <c r="L342" i="47" s="1"/>
  <c r="P344" i="47"/>
  <c r="R344" i="47"/>
  <c r="R343" i="47" s="1"/>
  <c r="R342" i="47" s="1"/>
  <c r="S344" i="47"/>
  <c r="AA344" i="47" s="1"/>
  <c r="U344" i="47"/>
  <c r="U343" i="47" s="1"/>
  <c r="U342" i="47" s="1"/>
  <c r="X344" i="47"/>
  <c r="X343" i="47" s="1"/>
  <c r="X342" i="47" s="1"/>
  <c r="Z344" i="47"/>
  <c r="AN344" i="47"/>
  <c r="AN343" i="47" s="1"/>
  <c r="AN342" i="47" s="1"/>
  <c r="AR344" i="47"/>
  <c r="AT344" i="47"/>
  <c r="AT343" i="47" s="1"/>
  <c r="AT342" i="47" s="1"/>
  <c r="AU344" i="47"/>
  <c r="AU343" i="47" s="1"/>
  <c r="AU342" i="47" s="1"/>
  <c r="AW344" i="47"/>
  <c r="AW343" i="47" s="1"/>
  <c r="AW342" i="47" s="1"/>
  <c r="AZ344" i="47"/>
  <c r="BD344" i="47"/>
  <c r="BH344" i="47" s="1"/>
  <c r="BH343" i="47" s="1"/>
  <c r="BH342" i="47" s="1"/>
  <c r="BF344" i="47"/>
  <c r="BF343" i="47" s="1"/>
  <c r="BF342" i="47" s="1"/>
  <c r="BG344" i="47"/>
  <c r="BG343" i="47" s="1"/>
  <c r="BG342" i="47" s="1"/>
  <c r="BI344" i="47"/>
  <c r="BI343" i="47" s="1"/>
  <c r="BI342" i="47" s="1"/>
  <c r="K346" i="47"/>
  <c r="K345" i="47" s="1"/>
  <c r="M346" i="47"/>
  <c r="M345" i="47" s="1"/>
  <c r="N346" i="47"/>
  <c r="N345" i="47" s="1"/>
  <c r="O346" i="47"/>
  <c r="O345" i="47" s="1"/>
  <c r="Q346" i="47"/>
  <c r="Q345" i="47" s="1"/>
  <c r="W346" i="47"/>
  <c r="W345" i="47" s="1"/>
  <c r="Y346" i="47"/>
  <c r="Y345" i="47" s="1"/>
  <c r="AL346" i="47"/>
  <c r="AL345" i="47" s="1"/>
  <c r="AM346" i="47"/>
  <c r="AM345" i="47" s="1"/>
  <c r="AO346" i="47"/>
  <c r="AO345" i="47" s="1"/>
  <c r="AP346" i="47"/>
  <c r="AP345" i="47" s="1"/>
  <c r="AQ346" i="47"/>
  <c r="AQ345" i="47" s="1"/>
  <c r="AS346" i="47"/>
  <c r="AS345" i="47" s="1"/>
  <c r="AX346" i="47"/>
  <c r="AX345" i="47" s="1"/>
  <c r="AY346" i="47"/>
  <c r="AY345" i="47" s="1"/>
  <c r="BA346" i="47"/>
  <c r="BA345" i="47" s="1"/>
  <c r="BB346" i="47"/>
  <c r="BB345" i="47" s="1"/>
  <c r="BC346" i="47"/>
  <c r="BC345" i="47" s="1"/>
  <c r="BE346" i="47"/>
  <c r="BE345" i="47" s="1"/>
  <c r="J347" i="47"/>
  <c r="N347" i="47"/>
  <c r="P347" i="47"/>
  <c r="P346" i="47" s="1"/>
  <c r="P345" i="47" s="1"/>
  <c r="S347" i="47"/>
  <c r="U347" i="47"/>
  <c r="AC347" i="47" s="1"/>
  <c r="V346" i="47"/>
  <c r="V345" i="47" s="1"/>
  <c r="AN347" i="47"/>
  <c r="AN346" i="47" s="1"/>
  <c r="AN345" i="47" s="1"/>
  <c r="AR347" i="47"/>
  <c r="AR346" i="47" s="1"/>
  <c r="AR345" i="47" s="1"/>
  <c r="AT347" i="47"/>
  <c r="AT346" i="47" s="1"/>
  <c r="AT345" i="47" s="1"/>
  <c r="AU347" i="47"/>
  <c r="AU346" i="47" s="1"/>
  <c r="AU345" i="47" s="1"/>
  <c r="AW347" i="47"/>
  <c r="AW346" i="47" s="1"/>
  <c r="AW345" i="47" s="1"/>
  <c r="AZ347" i="47"/>
  <c r="AZ346" i="47" s="1"/>
  <c r="AZ345" i="47" s="1"/>
  <c r="BD347" i="47"/>
  <c r="BD346" i="47" s="1"/>
  <c r="BD345" i="47" s="1"/>
  <c r="BF347" i="47"/>
  <c r="BF346" i="47" s="1"/>
  <c r="BF345" i="47" s="1"/>
  <c r="BG347" i="47"/>
  <c r="BG346" i="47" s="1"/>
  <c r="BG345" i="47" s="1"/>
  <c r="BI347" i="47"/>
  <c r="BI346" i="47" s="1"/>
  <c r="BI345" i="47" s="1"/>
  <c r="K349" i="47"/>
  <c r="K348" i="47" s="1"/>
  <c r="M349" i="47"/>
  <c r="M348" i="47" s="1"/>
  <c r="O349" i="47"/>
  <c r="O348" i="47" s="1"/>
  <c r="Q349" i="47"/>
  <c r="Q348" i="47" s="1"/>
  <c r="W349" i="47"/>
  <c r="W348" i="47" s="1"/>
  <c r="Y349" i="47"/>
  <c r="Y348" i="47" s="1"/>
  <c r="AM349" i="47"/>
  <c r="AM348" i="47" s="1"/>
  <c r="AO349" i="47"/>
  <c r="AO348" i="47" s="1"/>
  <c r="AQ349" i="47"/>
  <c r="AQ348" i="47" s="1"/>
  <c r="AS349" i="47"/>
  <c r="AS348" i="47" s="1"/>
  <c r="AY349" i="47"/>
  <c r="AY348" i="47" s="1"/>
  <c r="BA349" i="47"/>
  <c r="BA348" i="47" s="1"/>
  <c r="BC349" i="47"/>
  <c r="BC348" i="47" s="1"/>
  <c r="BE349" i="47"/>
  <c r="BE348" i="47" s="1"/>
  <c r="J350" i="47"/>
  <c r="J349" i="47" s="1"/>
  <c r="J348" i="47" s="1"/>
  <c r="L350" i="47"/>
  <c r="L349" i="47" s="1"/>
  <c r="L348" i="47" s="1"/>
  <c r="N350" i="47"/>
  <c r="P350" i="47" s="1"/>
  <c r="S350" i="47"/>
  <c r="AA350" i="47" s="1"/>
  <c r="U350" i="47"/>
  <c r="U349" i="47" s="1"/>
  <c r="U348" i="47" s="1"/>
  <c r="V350" i="47"/>
  <c r="AL350" i="47"/>
  <c r="AN350" i="47" s="1"/>
  <c r="AP350" i="47"/>
  <c r="AU350" i="47"/>
  <c r="AU349" i="47" s="1"/>
  <c r="AU348" i="47" s="1"/>
  <c r="AW350" i="47"/>
  <c r="AW349" i="47" s="1"/>
  <c r="AW348" i="47" s="1"/>
  <c r="AX350" i="47"/>
  <c r="AZ350" i="47" s="1"/>
  <c r="BB350" i="47"/>
  <c r="BB349" i="47" s="1"/>
  <c r="BB348" i="47" s="1"/>
  <c r="BG350" i="47"/>
  <c r="BG349" i="47" s="1"/>
  <c r="BG348" i="47" s="1"/>
  <c r="BI350" i="47"/>
  <c r="BI349" i="47" s="1"/>
  <c r="BI348" i="47" s="1"/>
  <c r="J352" i="47"/>
  <c r="J351" i="47" s="1"/>
  <c r="K352" i="47"/>
  <c r="K351" i="47" s="1"/>
  <c r="M352" i="47"/>
  <c r="M351" i="47" s="1"/>
  <c r="O352" i="47"/>
  <c r="O351" i="47" s="1"/>
  <c r="Q352" i="47"/>
  <c r="Q351" i="47" s="1"/>
  <c r="V352" i="47"/>
  <c r="V351" i="47" s="1"/>
  <c r="W352" i="47"/>
  <c r="W351" i="47" s="1"/>
  <c r="Y352" i="47"/>
  <c r="Y351" i="47" s="1"/>
  <c r="AL352" i="47"/>
  <c r="AL351" i="47" s="1"/>
  <c r="AM352" i="47"/>
  <c r="AM351" i="47" s="1"/>
  <c r="AO352" i="47"/>
  <c r="AO351" i="47" s="1"/>
  <c r="AP352" i="47"/>
  <c r="AP351" i="47" s="1"/>
  <c r="AQ352" i="47"/>
  <c r="AQ351" i="47" s="1"/>
  <c r="AS352" i="47"/>
  <c r="AS351" i="47" s="1"/>
  <c r="AX352" i="47"/>
  <c r="AX351" i="47" s="1"/>
  <c r="AY352" i="47"/>
  <c r="AY351" i="47" s="1"/>
  <c r="BA352" i="47"/>
  <c r="BA351" i="47" s="1"/>
  <c r="BB352" i="47"/>
  <c r="BB351" i="47" s="1"/>
  <c r="BC352" i="47"/>
  <c r="BC351" i="47" s="1"/>
  <c r="BE352" i="47"/>
  <c r="BE351" i="47" s="1"/>
  <c r="L353" i="47"/>
  <c r="N353" i="47"/>
  <c r="N352" i="47" s="1"/>
  <c r="N351" i="47" s="1"/>
  <c r="R353" i="47"/>
  <c r="R352" i="47" s="1"/>
  <c r="R351" i="47" s="1"/>
  <c r="S353" i="47"/>
  <c r="S352" i="47" s="1"/>
  <c r="S351" i="47" s="1"/>
  <c r="U353" i="47"/>
  <c r="AC353" i="47" s="1"/>
  <c r="X353" i="47"/>
  <c r="X352" i="47" s="1"/>
  <c r="X351" i="47" s="1"/>
  <c r="Z353" i="47"/>
  <c r="AN353" i="47"/>
  <c r="AN352" i="47" s="1"/>
  <c r="AN351" i="47" s="1"/>
  <c r="AR353" i="47"/>
  <c r="AR352" i="47" s="1"/>
  <c r="AR351" i="47" s="1"/>
  <c r="AT353" i="47"/>
  <c r="AT352" i="47" s="1"/>
  <c r="AT351" i="47" s="1"/>
  <c r="AU353" i="47"/>
  <c r="AU352" i="47" s="1"/>
  <c r="AU351" i="47" s="1"/>
  <c r="AW353" i="47"/>
  <c r="AW352" i="47" s="1"/>
  <c r="AW351" i="47" s="1"/>
  <c r="AZ353" i="47"/>
  <c r="AZ352" i="47" s="1"/>
  <c r="AZ351" i="47" s="1"/>
  <c r="BD353" i="47"/>
  <c r="BD352" i="47" s="1"/>
  <c r="BD351" i="47" s="1"/>
  <c r="BF353" i="47"/>
  <c r="BF352" i="47" s="1"/>
  <c r="BF351" i="47" s="1"/>
  <c r="BG353" i="47"/>
  <c r="BG352" i="47" s="1"/>
  <c r="BG351" i="47" s="1"/>
  <c r="BI353" i="47"/>
  <c r="BI352" i="47" s="1"/>
  <c r="BI351" i="47" s="1"/>
  <c r="M355" i="47"/>
  <c r="M354" i="47" s="1"/>
  <c r="N355" i="47"/>
  <c r="N354" i="47" s="1"/>
  <c r="O355" i="47"/>
  <c r="O354" i="47" s="1"/>
  <c r="P355" i="47"/>
  <c r="P354" i="47" s="1"/>
  <c r="Q355" i="47"/>
  <c r="Q354" i="47" s="1"/>
  <c r="V355" i="47"/>
  <c r="V354" i="47" s="1"/>
  <c r="W355" i="47"/>
  <c r="W354" i="47" s="1"/>
  <c r="X355" i="47"/>
  <c r="X354" i="47" s="1"/>
  <c r="Y355" i="47"/>
  <c r="Y354" i="47" s="1"/>
  <c r="AL355" i="47"/>
  <c r="AL354" i="47" s="1"/>
  <c r="AM355" i="47"/>
  <c r="AM354" i="47" s="1"/>
  <c r="AN355" i="47"/>
  <c r="AN354" i="47" s="1"/>
  <c r="AO355" i="47"/>
  <c r="AO354" i="47" s="1"/>
  <c r="AP355" i="47"/>
  <c r="AP354" i="47" s="1"/>
  <c r="AQ355" i="47"/>
  <c r="AQ354" i="47" s="1"/>
  <c r="AR355" i="47"/>
  <c r="AR354" i="47" s="1"/>
  <c r="AS355" i="47"/>
  <c r="AS354" i="47" s="1"/>
  <c r="BA355" i="47"/>
  <c r="BA354" i="47" s="1"/>
  <c r="BB355" i="47"/>
  <c r="BB354" i="47" s="1"/>
  <c r="BC355" i="47"/>
  <c r="BC354" i="47" s="1"/>
  <c r="BD355" i="47"/>
  <c r="BD354" i="47" s="1"/>
  <c r="BE355" i="47"/>
  <c r="BE354" i="47" s="1"/>
  <c r="K356" i="47"/>
  <c r="K355" i="47" s="1"/>
  <c r="K354" i="47" s="1"/>
  <c r="L356" i="47"/>
  <c r="U356" i="47"/>
  <c r="U355" i="47" s="1"/>
  <c r="U354" i="47" s="1"/>
  <c r="AT356" i="47"/>
  <c r="AT355" i="47" s="1"/>
  <c r="AT354" i="47" s="1"/>
  <c r="AU356" i="47"/>
  <c r="AU355" i="47" s="1"/>
  <c r="AU354" i="47" s="1"/>
  <c r="AV356" i="47"/>
  <c r="AV355" i="47" s="1"/>
  <c r="AV354" i="47" s="1"/>
  <c r="AW356" i="47"/>
  <c r="AW355" i="47" s="1"/>
  <c r="AW354" i="47" s="1"/>
  <c r="AY356" i="47"/>
  <c r="AY355" i="47" s="1"/>
  <c r="AY354" i="47" s="1"/>
  <c r="AZ356" i="47"/>
  <c r="AZ355" i="47" s="1"/>
  <c r="AZ354" i="47" s="1"/>
  <c r="BI356" i="47"/>
  <c r="BI355" i="47" s="1"/>
  <c r="BI354" i="47" s="1"/>
  <c r="M358" i="47"/>
  <c r="M357" i="47" s="1"/>
  <c r="O358" i="47"/>
  <c r="O357" i="47" s="1"/>
  <c r="P358" i="47"/>
  <c r="P357" i="47" s="1"/>
  <c r="Q358" i="47"/>
  <c r="Q357" i="47" s="1"/>
  <c r="V358" i="47"/>
  <c r="V357" i="47" s="1"/>
  <c r="W358" i="47"/>
  <c r="W357" i="47" s="1"/>
  <c r="X358" i="47"/>
  <c r="X357" i="47" s="1"/>
  <c r="Y358" i="47"/>
  <c r="Y357" i="47" s="1"/>
  <c r="AO358" i="47"/>
  <c r="AO357" i="47" s="1"/>
  <c r="AQ358" i="47"/>
  <c r="AQ357" i="47" s="1"/>
  <c r="AR358" i="47"/>
  <c r="AR357" i="47" s="1"/>
  <c r="AS358" i="47"/>
  <c r="AS357" i="47" s="1"/>
  <c r="BA358" i="47"/>
  <c r="BA357" i="47" s="1"/>
  <c r="BC358" i="47"/>
  <c r="BC357" i="47" s="1"/>
  <c r="BD358" i="47"/>
  <c r="BD357" i="47" s="1"/>
  <c r="BE358" i="47"/>
  <c r="BE357" i="47" s="1"/>
  <c r="K359" i="47"/>
  <c r="S359" i="47" s="1"/>
  <c r="L359" i="47"/>
  <c r="L358" i="47" s="1"/>
  <c r="L357" i="47" s="1"/>
  <c r="N359" i="47"/>
  <c r="N358" i="47" s="1"/>
  <c r="N357" i="47" s="1"/>
  <c r="U359" i="47"/>
  <c r="U358" i="47" s="1"/>
  <c r="U357" i="47" s="1"/>
  <c r="AM359" i="47"/>
  <c r="AN359" i="47"/>
  <c r="AN358" i="47" s="1"/>
  <c r="AN357" i="47" s="1"/>
  <c r="AP359" i="47"/>
  <c r="AP358" i="47" s="1"/>
  <c r="AP357" i="47" s="1"/>
  <c r="AV359" i="47"/>
  <c r="AV358" i="47" s="1"/>
  <c r="AV357" i="47" s="1"/>
  <c r="AW359" i="47"/>
  <c r="AW358" i="47" s="1"/>
  <c r="AW357" i="47" s="1"/>
  <c r="AY359" i="47"/>
  <c r="AZ359" i="47"/>
  <c r="AZ358" i="47" s="1"/>
  <c r="AZ357" i="47" s="1"/>
  <c r="BB359" i="47"/>
  <c r="BB358" i="47" s="1"/>
  <c r="BB357" i="47" s="1"/>
  <c r="BH359" i="47"/>
  <c r="BH358" i="47" s="1"/>
  <c r="BH357" i="47" s="1"/>
  <c r="BI359" i="47"/>
  <c r="BI358" i="47" s="1"/>
  <c r="BI357" i="47" s="1"/>
  <c r="J361" i="47"/>
  <c r="J360" i="47" s="1"/>
  <c r="K361" i="47"/>
  <c r="K360" i="47" s="1"/>
  <c r="L361" i="47"/>
  <c r="L360" i="47" s="1"/>
  <c r="M361" i="47"/>
  <c r="M360" i="47" s="1"/>
  <c r="O361" i="47"/>
  <c r="O360" i="47" s="1"/>
  <c r="P361" i="47"/>
  <c r="P360" i="47" s="1"/>
  <c r="Q361" i="47"/>
  <c r="Q360" i="47" s="1"/>
  <c r="V361" i="47"/>
  <c r="V360" i="47" s="1"/>
  <c r="W361" i="47"/>
  <c r="W360" i="47" s="1"/>
  <c r="X361" i="47"/>
  <c r="X360" i="47" s="1"/>
  <c r="Y361" i="47"/>
  <c r="Y360" i="47" s="1"/>
  <c r="AL361" i="47"/>
  <c r="AL360" i="47" s="1"/>
  <c r="AM361" i="47"/>
  <c r="AM360" i="47" s="1"/>
  <c r="AN361" i="47"/>
  <c r="AN360" i="47" s="1"/>
  <c r="AO361" i="47"/>
  <c r="AO360" i="47" s="1"/>
  <c r="AQ361" i="47"/>
  <c r="AQ360" i="47" s="1"/>
  <c r="AR361" i="47"/>
  <c r="AR360" i="47" s="1"/>
  <c r="AS361" i="47"/>
  <c r="AS360" i="47" s="1"/>
  <c r="AX361" i="47"/>
  <c r="AX360" i="47" s="1"/>
  <c r="AY361" i="47"/>
  <c r="AY360" i="47" s="1"/>
  <c r="AZ361" i="47"/>
  <c r="AZ360" i="47" s="1"/>
  <c r="BA361" i="47"/>
  <c r="BA360" i="47" s="1"/>
  <c r="BC361" i="47"/>
  <c r="BC360" i="47" s="1"/>
  <c r="BD361" i="47"/>
  <c r="BD360" i="47" s="1"/>
  <c r="BE361" i="47"/>
  <c r="BE360" i="47" s="1"/>
  <c r="N362" i="47"/>
  <c r="N361" i="47" s="1"/>
  <c r="N360" i="47" s="1"/>
  <c r="S362" i="47"/>
  <c r="S361" i="47" s="1"/>
  <c r="S360" i="47" s="1"/>
  <c r="T362" i="47"/>
  <c r="T361" i="47" s="1"/>
  <c r="T360" i="47" s="1"/>
  <c r="U362" i="47"/>
  <c r="U361" i="47" s="1"/>
  <c r="U360" i="47" s="1"/>
  <c r="AA362" i="47"/>
  <c r="AB362" i="47"/>
  <c r="AC362" i="47"/>
  <c r="AP362" i="47"/>
  <c r="AP361" i="47" s="1"/>
  <c r="AP360" i="47" s="1"/>
  <c r="AU362" i="47"/>
  <c r="AU361" i="47" s="1"/>
  <c r="AU360" i="47" s="1"/>
  <c r="AV362" i="47"/>
  <c r="AV361" i="47" s="1"/>
  <c r="AV360" i="47" s="1"/>
  <c r="AW362" i="47"/>
  <c r="AW361" i="47" s="1"/>
  <c r="AW360" i="47" s="1"/>
  <c r="BB362" i="47"/>
  <c r="BF362" i="47" s="1"/>
  <c r="BF361" i="47" s="1"/>
  <c r="BF360" i="47" s="1"/>
  <c r="BG362" i="47"/>
  <c r="BG361" i="47" s="1"/>
  <c r="BG360" i="47" s="1"/>
  <c r="BH362" i="47"/>
  <c r="BH361" i="47" s="1"/>
  <c r="BH360" i="47" s="1"/>
  <c r="BI362" i="47"/>
  <c r="BI361" i="47" s="1"/>
  <c r="BI360" i="47" s="1"/>
  <c r="J364" i="47"/>
  <c r="J363" i="47" s="1"/>
  <c r="L364" i="47"/>
  <c r="L363" i="47" s="1"/>
  <c r="M364" i="47"/>
  <c r="M363" i="47" s="1"/>
  <c r="N364" i="47"/>
  <c r="N363" i="47" s="1"/>
  <c r="P364" i="47"/>
  <c r="P363" i="47" s="1"/>
  <c r="Q364" i="47"/>
  <c r="Q363" i="47" s="1"/>
  <c r="V364" i="47"/>
  <c r="V363" i="47" s="1"/>
  <c r="X364" i="47"/>
  <c r="X363" i="47" s="1"/>
  <c r="Y364" i="47"/>
  <c r="Y363" i="47" s="1"/>
  <c r="AL364" i="47"/>
  <c r="AL363" i="47" s="1"/>
  <c r="AN364" i="47"/>
  <c r="AN363" i="47" s="1"/>
  <c r="AO364" i="47"/>
  <c r="AO363" i="47" s="1"/>
  <c r="AP364" i="47"/>
  <c r="AP363" i="47" s="1"/>
  <c r="AR364" i="47"/>
  <c r="AR363" i="47" s="1"/>
  <c r="AS364" i="47"/>
  <c r="AS363" i="47" s="1"/>
  <c r="AX364" i="47"/>
  <c r="AX363" i="47" s="1"/>
  <c r="AZ364" i="47"/>
  <c r="AZ363" i="47" s="1"/>
  <c r="BA364" i="47"/>
  <c r="BA363" i="47" s="1"/>
  <c r="BB364" i="47"/>
  <c r="BB363" i="47" s="1"/>
  <c r="BD364" i="47"/>
  <c r="BD363" i="47" s="1"/>
  <c r="BE364" i="47"/>
  <c r="BE363" i="47" s="1"/>
  <c r="K365" i="47"/>
  <c r="K364" i="47" s="1"/>
  <c r="K363" i="47" s="1"/>
  <c r="O365" i="47"/>
  <c r="O364" i="47" s="1"/>
  <c r="O363" i="47" s="1"/>
  <c r="R365" i="47"/>
  <c r="T365" i="47"/>
  <c r="AB365" i="47" s="1"/>
  <c r="U365" i="47"/>
  <c r="AC365" i="47" s="1"/>
  <c r="AK365" i="47" s="1"/>
  <c r="AK364" i="47" s="1"/>
  <c r="AK363" i="47" s="1"/>
  <c r="W365" i="47"/>
  <c r="W364" i="47" s="1"/>
  <c r="W363" i="47" s="1"/>
  <c r="AM365" i="47"/>
  <c r="AM364" i="47" s="1"/>
  <c r="AM363" i="47" s="1"/>
  <c r="AQ365" i="47"/>
  <c r="AQ364" i="47" s="1"/>
  <c r="AQ363" i="47" s="1"/>
  <c r="AT365" i="47"/>
  <c r="AT364" i="47" s="1"/>
  <c r="AT363" i="47" s="1"/>
  <c r="AV365" i="47"/>
  <c r="AV364" i="47" s="1"/>
  <c r="AV363" i="47" s="1"/>
  <c r="AW365" i="47"/>
  <c r="AW364" i="47" s="1"/>
  <c r="AW363" i="47" s="1"/>
  <c r="AY365" i="47"/>
  <c r="AY364" i="47" s="1"/>
  <c r="AY363" i="47" s="1"/>
  <c r="BC365" i="47"/>
  <c r="BF365" i="47"/>
  <c r="BF364" i="47" s="1"/>
  <c r="BF363" i="47" s="1"/>
  <c r="BH365" i="47"/>
  <c r="BH364" i="47" s="1"/>
  <c r="BH363" i="47" s="1"/>
  <c r="BI365" i="47"/>
  <c r="BI364" i="47" s="1"/>
  <c r="BI363" i="47" s="1"/>
  <c r="J367" i="47"/>
  <c r="J366" i="47" s="1"/>
  <c r="L367" i="47"/>
  <c r="L366" i="47" s="1"/>
  <c r="M367" i="47"/>
  <c r="M366" i="47" s="1"/>
  <c r="N367" i="47"/>
  <c r="N366" i="47" s="1"/>
  <c r="P367" i="47"/>
  <c r="P366" i="47" s="1"/>
  <c r="Q367" i="47"/>
  <c r="Q366" i="47" s="1"/>
  <c r="V367" i="47"/>
  <c r="V366" i="47" s="1"/>
  <c r="X367" i="47"/>
  <c r="X366" i="47" s="1"/>
  <c r="Y367" i="47"/>
  <c r="Y366" i="47" s="1"/>
  <c r="AL367" i="47"/>
  <c r="AL366" i="47" s="1"/>
  <c r="AN367" i="47"/>
  <c r="AN366" i="47" s="1"/>
  <c r="AO367" i="47"/>
  <c r="AO366" i="47" s="1"/>
  <c r="AP367" i="47"/>
  <c r="AP366" i="47" s="1"/>
  <c r="AR367" i="47"/>
  <c r="AR366" i="47" s="1"/>
  <c r="AS367" i="47"/>
  <c r="AS366" i="47" s="1"/>
  <c r="AX367" i="47"/>
  <c r="AX366" i="47" s="1"/>
  <c r="AZ367" i="47"/>
  <c r="AZ366" i="47" s="1"/>
  <c r="BA367" i="47"/>
  <c r="BA366" i="47" s="1"/>
  <c r="BB367" i="47"/>
  <c r="BB366" i="47" s="1"/>
  <c r="BD367" i="47"/>
  <c r="BD366" i="47" s="1"/>
  <c r="BE367" i="47"/>
  <c r="BE366" i="47" s="1"/>
  <c r="K368" i="47"/>
  <c r="K367" i="47" s="1"/>
  <c r="K366" i="47" s="1"/>
  <c r="O368" i="47"/>
  <c r="O367" i="47" s="1"/>
  <c r="O366" i="47" s="1"/>
  <c r="R368" i="47"/>
  <c r="R367" i="47" s="1"/>
  <c r="R366" i="47" s="1"/>
  <c r="T368" i="47"/>
  <c r="AB368" i="47" s="1"/>
  <c r="U368" i="47"/>
  <c r="AC368" i="47" s="1"/>
  <c r="W368" i="47"/>
  <c r="W367" i="47" s="1"/>
  <c r="W366" i="47" s="1"/>
  <c r="AM368" i="47"/>
  <c r="AM367" i="47" s="1"/>
  <c r="AM366" i="47" s="1"/>
  <c r="AQ368" i="47"/>
  <c r="AQ367" i="47" s="1"/>
  <c r="AQ366" i="47" s="1"/>
  <c r="AT368" i="47"/>
  <c r="AT367" i="47" s="1"/>
  <c r="AT366" i="47" s="1"/>
  <c r="AV368" i="47"/>
  <c r="AV367" i="47" s="1"/>
  <c r="AV366" i="47" s="1"/>
  <c r="AW368" i="47"/>
  <c r="AW367" i="47" s="1"/>
  <c r="AW366" i="47" s="1"/>
  <c r="AY368" i="47"/>
  <c r="BC368" i="47"/>
  <c r="BC367" i="47" s="1"/>
  <c r="BC366" i="47" s="1"/>
  <c r="BF368" i="47"/>
  <c r="BF367" i="47" s="1"/>
  <c r="BF366" i="47" s="1"/>
  <c r="BH368" i="47"/>
  <c r="BH367" i="47" s="1"/>
  <c r="BH366" i="47" s="1"/>
  <c r="BI368" i="47"/>
  <c r="BI367" i="47" s="1"/>
  <c r="BI366" i="47" s="1"/>
  <c r="O370" i="47"/>
  <c r="O369" i="47" s="1"/>
  <c r="P370" i="47"/>
  <c r="P369" i="47" s="1"/>
  <c r="Q370" i="47"/>
  <c r="Q369" i="47" s="1"/>
  <c r="W370" i="47"/>
  <c r="W369" i="47" s="1"/>
  <c r="X370" i="47"/>
  <c r="X369" i="47" s="1"/>
  <c r="Y370" i="47"/>
  <c r="Y369" i="47" s="1"/>
  <c r="R371" i="47"/>
  <c r="R370" i="47" s="1"/>
  <c r="R369" i="47" s="1"/>
  <c r="S371" i="47"/>
  <c r="S370" i="47" s="1"/>
  <c r="S369" i="47" s="1"/>
  <c r="T371" i="47"/>
  <c r="T370" i="47" s="1"/>
  <c r="T369" i="47" s="1"/>
  <c r="U371" i="47"/>
  <c r="U370" i="47" s="1"/>
  <c r="U369" i="47" s="1"/>
  <c r="V371" i="47"/>
  <c r="V370" i="47" s="1"/>
  <c r="V369" i="47" s="1"/>
  <c r="AA371" i="47"/>
  <c r="AB371" i="47"/>
  <c r="AT371" i="47"/>
  <c r="AU371" i="47"/>
  <c r="AV371" i="47"/>
  <c r="AW371" i="47"/>
  <c r="BF371" i="47"/>
  <c r="BG371" i="47"/>
  <c r="BH371" i="47"/>
  <c r="BI371" i="47"/>
  <c r="J373" i="47"/>
  <c r="J372" i="47" s="1"/>
  <c r="K373" i="47"/>
  <c r="K372" i="47" s="1"/>
  <c r="L373" i="47"/>
  <c r="L372" i="47" s="1"/>
  <c r="M373" i="47"/>
  <c r="M372" i="47" s="1"/>
  <c r="N373" i="47"/>
  <c r="N372" i="47" s="1"/>
  <c r="O373" i="47"/>
  <c r="O372" i="47" s="1"/>
  <c r="P373" i="47"/>
  <c r="P372" i="47" s="1"/>
  <c r="Q373" i="47"/>
  <c r="Q372" i="47" s="1"/>
  <c r="V373" i="47"/>
  <c r="V372" i="47" s="1"/>
  <c r="W373" i="47"/>
  <c r="W372" i="47" s="1"/>
  <c r="X373" i="47"/>
  <c r="X372" i="47" s="1"/>
  <c r="Y373" i="47"/>
  <c r="Y372" i="47" s="1"/>
  <c r="AL373" i="47"/>
  <c r="AL372" i="47" s="1"/>
  <c r="AM373" i="47"/>
  <c r="AM372" i="47" s="1"/>
  <c r="AN373" i="47"/>
  <c r="AN372" i="47" s="1"/>
  <c r="AO373" i="47"/>
  <c r="AO372" i="47" s="1"/>
  <c r="AP373" i="47"/>
  <c r="AP372" i="47" s="1"/>
  <c r="AQ373" i="47"/>
  <c r="AQ372" i="47" s="1"/>
  <c r="AR373" i="47"/>
  <c r="AR372" i="47" s="1"/>
  <c r="AS373" i="47"/>
  <c r="AS372" i="47" s="1"/>
  <c r="AX373" i="47"/>
  <c r="AX372" i="47" s="1"/>
  <c r="AY373" i="47"/>
  <c r="AY372" i="47" s="1"/>
  <c r="AZ373" i="47"/>
  <c r="AZ372" i="47" s="1"/>
  <c r="BA373" i="47"/>
  <c r="BA372" i="47" s="1"/>
  <c r="BB373" i="47"/>
  <c r="BB372" i="47" s="1"/>
  <c r="BC373" i="47"/>
  <c r="BC372" i="47" s="1"/>
  <c r="BD373" i="47"/>
  <c r="BD372" i="47" s="1"/>
  <c r="BE373" i="47"/>
  <c r="BE372" i="47" s="1"/>
  <c r="R374" i="47"/>
  <c r="R373" i="47" s="1"/>
  <c r="R372" i="47" s="1"/>
  <c r="S374" i="47"/>
  <c r="S373" i="47" s="1"/>
  <c r="S372" i="47" s="1"/>
  <c r="T374" i="47"/>
  <c r="T373" i="47" s="1"/>
  <c r="T372" i="47" s="1"/>
  <c r="U374" i="47"/>
  <c r="U373" i="47" s="1"/>
  <c r="U372" i="47" s="1"/>
  <c r="Z374" i="47"/>
  <c r="AA374" i="47"/>
  <c r="AB374" i="47"/>
  <c r="AC374" i="47"/>
  <c r="AT374" i="47"/>
  <c r="AT373" i="47" s="1"/>
  <c r="AT372" i="47" s="1"/>
  <c r="AU374" i="47"/>
  <c r="AU373" i="47" s="1"/>
  <c r="AU372" i="47" s="1"/>
  <c r="AV374" i="47"/>
  <c r="AV373" i="47" s="1"/>
  <c r="AV372" i="47" s="1"/>
  <c r="AW374" i="47"/>
  <c r="AW373" i="47" s="1"/>
  <c r="AW372" i="47" s="1"/>
  <c r="BF374" i="47"/>
  <c r="BF373" i="47" s="1"/>
  <c r="BF372" i="47" s="1"/>
  <c r="BG374" i="47"/>
  <c r="BG373" i="47" s="1"/>
  <c r="BG372" i="47" s="1"/>
  <c r="BH374" i="47"/>
  <c r="BH373" i="47" s="1"/>
  <c r="BH372" i="47" s="1"/>
  <c r="BI374" i="47"/>
  <c r="BI373" i="47" s="1"/>
  <c r="BI372" i="47" s="1"/>
  <c r="M376" i="47"/>
  <c r="M375" i="47" s="1"/>
  <c r="N376" i="47"/>
  <c r="N375" i="47" s="1"/>
  <c r="O376" i="47"/>
  <c r="O375" i="47" s="1"/>
  <c r="P376" i="47"/>
  <c r="P375" i="47" s="1"/>
  <c r="Q376" i="47"/>
  <c r="Q375" i="47" s="1"/>
  <c r="V376" i="47"/>
  <c r="V375" i="47" s="1"/>
  <c r="W376" i="47"/>
  <c r="W375" i="47" s="1"/>
  <c r="X376" i="47"/>
  <c r="X375" i="47" s="1"/>
  <c r="Y376" i="47"/>
  <c r="Y375" i="47" s="1"/>
  <c r="AL376" i="47"/>
  <c r="AL375" i="47" s="1"/>
  <c r="AM376" i="47"/>
  <c r="AM375" i="47" s="1"/>
  <c r="AN376" i="47"/>
  <c r="AN375" i="47" s="1"/>
  <c r="AO376" i="47"/>
  <c r="AO375" i="47" s="1"/>
  <c r="AP376" i="47"/>
  <c r="AP375" i="47" s="1"/>
  <c r="AQ376" i="47"/>
  <c r="AQ375" i="47" s="1"/>
  <c r="AR376" i="47"/>
  <c r="AR375" i="47" s="1"/>
  <c r="AS376" i="47"/>
  <c r="AS375" i="47" s="1"/>
  <c r="AX376" i="47"/>
  <c r="AX375" i="47" s="1"/>
  <c r="AY376" i="47"/>
  <c r="AY375" i="47" s="1"/>
  <c r="AZ376" i="47"/>
  <c r="AZ375" i="47" s="1"/>
  <c r="BA376" i="47"/>
  <c r="BA375" i="47" s="1"/>
  <c r="BB376" i="47"/>
  <c r="BB375" i="47" s="1"/>
  <c r="BC376" i="47"/>
  <c r="BC375" i="47" s="1"/>
  <c r="BD376" i="47"/>
  <c r="BD375" i="47" s="1"/>
  <c r="BE376" i="47"/>
  <c r="BE375" i="47" s="1"/>
  <c r="BG376" i="47"/>
  <c r="BG375" i="47" s="1"/>
  <c r="K377" i="47"/>
  <c r="L377" i="47"/>
  <c r="L376" i="47" s="1"/>
  <c r="L375" i="47" s="1"/>
  <c r="U377" i="47"/>
  <c r="U376" i="47" s="1"/>
  <c r="U375" i="47" s="1"/>
  <c r="AT377" i="47"/>
  <c r="AT376" i="47" s="1"/>
  <c r="AT375" i="47" s="1"/>
  <c r="AU377" i="47"/>
  <c r="AU376" i="47" s="1"/>
  <c r="AU375" i="47" s="1"/>
  <c r="AV377" i="47"/>
  <c r="AV376" i="47" s="1"/>
  <c r="AV375" i="47" s="1"/>
  <c r="AW377" i="47"/>
  <c r="AW376" i="47" s="1"/>
  <c r="AW375" i="47" s="1"/>
  <c r="BF377" i="47"/>
  <c r="BF376" i="47" s="1"/>
  <c r="BF375" i="47" s="1"/>
  <c r="BG377" i="47"/>
  <c r="BH377" i="47"/>
  <c r="BH376" i="47" s="1"/>
  <c r="BH375" i="47" s="1"/>
  <c r="BI377" i="47"/>
  <c r="BI376" i="47" s="1"/>
  <c r="BI375" i="47" s="1"/>
  <c r="J379" i="47"/>
  <c r="J378" i="47" s="1"/>
  <c r="K379" i="47"/>
  <c r="K378" i="47" s="1"/>
  <c r="L379" i="47"/>
  <c r="L378" i="47" s="1"/>
  <c r="M379" i="47"/>
  <c r="M378" i="47" s="1"/>
  <c r="N379" i="47"/>
  <c r="N378" i="47" s="1"/>
  <c r="O379" i="47"/>
  <c r="O378" i="47" s="1"/>
  <c r="P379" i="47"/>
  <c r="P378" i="47" s="1"/>
  <c r="Q379" i="47"/>
  <c r="Q378" i="47" s="1"/>
  <c r="V379" i="47"/>
  <c r="V378" i="47" s="1"/>
  <c r="W379" i="47"/>
  <c r="W378" i="47" s="1"/>
  <c r="X379" i="47"/>
  <c r="X378" i="47" s="1"/>
  <c r="Y379" i="47"/>
  <c r="Y378" i="47" s="1"/>
  <c r="AL379" i="47"/>
  <c r="AL378" i="47" s="1"/>
  <c r="AM379" i="47"/>
  <c r="AM378" i="47" s="1"/>
  <c r="AN379" i="47"/>
  <c r="AN378" i="47" s="1"/>
  <c r="AO379" i="47"/>
  <c r="AO378" i="47" s="1"/>
  <c r="AP379" i="47"/>
  <c r="AP378" i="47" s="1"/>
  <c r="AQ379" i="47"/>
  <c r="AQ378" i="47" s="1"/>
  <c r="AR379" i="47"/>
  <c r="AR378" i="47" s="1"/>
  <c r="AS379" i="47"/>
  <c r="AS378" i="47" s="1"/>
  <c r="AX379" i="47"/>
  <c r="AX378" i="47" s="1"/>
  <c r="AY379" i="47"/>
  <c r="AY378" i="47" s="1"/>
  <c r="AZ379" i="47"/>
  <c r="AZ378" i="47" s="1"/>
  <c r="BA379" i="47"/>
  <c r="BA378" i="47" s="1"/>
  <c r="BB379" i="47"/>
  <c r="BB378" i="47" s="1"/>
  <c r="BC379" i="47"/>
  <c r="BC378" i="47" s="1"/>
  <c r="BD379" i="47"/>
  <c r="BD378" i="47" s="1"/>
  <c r="BE379" i="47"/>
  <c r="BE378" i="47" s="1"/>
  <c r="R380" i="47"/>
  <c r="R379" i="47" s="1"/>
  <c r="R378" i="47" s="1"/>
  <c r="S380" i="47"/>
  <c r="S379" i="47" s="1"/>
  <c r="S378" i="47" s="1"/>
  <c r="T380" i="47"/>
  <c r="T379" i="47" s="1"/>
  <c r="T378" i="47" s="1"/>
  <c r="U380" i="47"/>
  <c r="U379" i="47" s="1"/>
  <c r="U378" i="47" s="1"/>
  <c r="Z380" i="47"/>
  <c r="AA380" i="47"/>
  <c r="AB380" i="47"/>
  <c r="AC380" i="47"/>
  <c r="AT380" i="47"/>
  <c r="AT379" i="47" s="1"/>
  <c r="AT378" i="47" s="1"/>
  <c r="AU380" i="47"/>
  <c r="AU379" i="47" s="1"/>
  <c r="AU378" i="47" s="1"/>
  <c r="AV380" i="47"/>
  <c r="AV379" i="47" s="1"/>
  <c r="AV378" i="47" s="1"/>
  <c r="AW380" i="47"/>
  <c r="AW379" i="47" s="1"/>
  <c r="AW378" i="47" s="1"/>
  <c r="BF380" i="47"/>
  <c r="BF379" i="47" s="1"/>
  <c r="BF378" i="47" s="1"/>
  <c r="BG380" i="47"/>
  <c r="BG379" i="47" s="1"/>
  <c r="BG378" i="47" s="1"/>
  <c r="BH380" i="47"/>
  <c r="BH379" i="47" s="1"/>
  <c r="BH378" i="47" s="1"/>
  <c r="BI380" i="47"/>
  <c r="BI379" i="47" s="1"/>
  <c r="BI378" i="47" s="1"/>
  <c r="K383" i="47"/>
  <c r="K382" i="47" s="1"/>
  <c r="M383" i="47"/>
  <c r="M382" i="47" s="1"/>
  <c r="N383" i="47"/>
  <c r="N382" i="47" s="1"/>
  <c r="O383" i="47"/>
  <c r="O382" i="47" s="1"/>
  <c r="Q383" i="47"/>
  <c r="Q382" i="47" s="1"/>
  <c r="V383" i="47"/>
  <c r="V382" i="47" s="1"/>
  <c r="W383" i="47"/>
  <c r="W382" i="47" s="1"/>
  <c r="Y383" i="47"/>
  <c r="Y382" i="47" s="1"/>
  <c r="AM383" i="47"/>
  <c r="AM382" i="47" s="1"/>
  <c r="AO383" i="47"/>
  <c r="AO382" i="47" s="1"/>
  <c r="AP383" i="47"/>
  <c r="AP382" i="47" s="1"/>
  <c r="AQ383" i="47"/>
  <c r="AQ382" i="47" s="1"/>
  <c r="AS383" i="47"/>
  <c r="AS382" i="47" s="1"/>
  <c r="AY383" i="47"/>
  <c r="AY382" i="47" s="1"/>
  <c r="BA383" i="47"/>
  <c r="BA382" i="47" s="1"/>
  <c r="BB383" i="47"/>
  <c r="BB382" i="47" s="1"/>
  <c r="BC383" i="47"/>
  <c r="BC382" i="47" s="1"/>
  <c r="BE383" i="47"/>
  <c r="BE382" i="47" s="1"/>
  <c r="J384" i="47"/>
  <c r="J383" i="47" s="1"/>
  <c r="J382" i="47" s="1"/>
  <c r="P384" i="47"/>
  <c r="P383" i="47" s="1"/>
  <c r="P382" i="47" s="1"/>
  <c r="S384" i="47"/>
  <c r="S383" i="47" s="1"/>
  <c r="S382" i="47" s="1"/>
  <c r="U384" i="47"/>
  <c r="U383" i="47" s="1"/>
  <c r="U382" i="47" s="1"/>
  <c r="X384" i="47"/>
  <c r="X383" i="47" s="1"/>
  <c r="X382" i="47" s="1"/>
  <c r="AL384" i="47"/>
  <c r="AL383" i="47" s="1"/>
  <c r="AL382" i="47" s="1"/>
  <c r="AR384" i="47"/>
  <c r="AR383" i="47" s="1"/>
  <c r="AR382" i="47" s="1"/>
  <c r="AU384" i="47"/>
  <c r="AU383" i="47" s="1"/>
  <c r="AU382" i="47" s="1"/>
  <c r="AW384" i="47"/>
  <c r="AW383" i="47" s="1"/>
  <c r="AW382" i="47" s="1"/>
  <c r="AX384" i="47"/>
  <c r="AX383" i="47" s="1"/>
  <c r="AX382" i="47" s="1"/>
  <c r="BD384" i="47"/>
  <c r="BD383" i="47" s="1"/>
  <c r="BD382" i="47" s="1"/>
  <c r="BG384" i="47"/>
  <c r="BG383" i="47" s="1"/>
  <c r="BG382" i="47" s="1"/>
  <c r="BI384" i="47"/>
  <c r="BI383" i="47" s="1"/>
  <c r="BI382" i="47" s="1"/>
  <c r="J386" i="47"/>
  <c r="J385" i="47" s="1"/>
  <c r="K386" i="47"/>
  <c r="K385" i="47" s="1"/>
  <c r="M386" i="47"/>
  <c r="M385" i="47" s="1"/>
  <c r="N386" i="47"/>
  <c r="N385" i="47" s="1"/>
  <c r="O386" i="47"/>
  <c r="O385" i="47" s="1"/>
  <c r="Q386" i="47"/>
  <c r="Q385" i="47" s="1"/>
  <c r="V386" i="47"/>
  <c r="V385" i="47" s="1"/>
  <c r="W386" i="47"/>
  <c r="W385" i="47" s="1"/>
  <c r="Y386" i="47"/>
  <c r="Y385" i="47" s="1"/>
  <c r="AL386" i="47"/>
  <c r="AL385" i="47" s="1"/>
  <c r="AM386" i="47"/>
  <c r="AM385" i="47" s="1"/>
  <c r="AO386" i="47"/>
  <c r="AO385" i="47" s="1"/>
  <c r="AP386" i="47"/>
  <c r="AP385" i="47" s="1"/>
  <c r="AQ386" i="47"/>
  <c r="AQ385" i="47" s="1"/>
  <c r="AS386" i="47"/>
  <c r="AS385" i="47" s="1"/>
  <c r="AX386" i="47"/>
  <c r="AX385" i="47" s="1"/>
  <c r="AY386" i="47"/>
  <c r="AY385" i="47" s="1"/>
  <c r="BA386" i="47"/>
  <c r="BA385" i="47" s="1"/>
  <c r="BB386" i="47"/>
  <c r="BB385" i="47" s="1"/>
  <c r="BC386" i="47"/>
  <c r="BC385" i="47" s="1"/>
  <c r="BE386" i="47"/>
  <c r="BE385" i="47" s="1"/>
  <c r="L387" i="47"/>
  <c r="L386" i="47" s="1"/>
  <c r="L385" i="47" s="1"/>
  <c r="P387" i="47"/>
  <c r="P386" i="47" s="1"/>
  <c r="P385" i="47" s="1"/>
  <c r="R387" i="47"/>
  <c r="R386" i="47" s="1"/>
  <c r="R385" i="47" s="1"/>
  <c r="S387" i="47"/>
  <c r="S386" i="47" s="1"/>
  <c r="S385" i="47" s="1"/>
  <c r="U387" i="47"/>
  <c r="AC387" i="47" s="1"/>
  <c r="X387" i="47"/>
  <c r="X386" i="47" s="1"/>
  <c r="X385" i="47" s="1"/>
  <c r="Z387" i="47"/>
  <c r="AA387" i="47"/>
  <c r="AI387" i="47" s="1"/>
  <c r="AN387" i="47"/>
  <c r="AN386" i="47" s="1"/>
  <c r="AN385" i="47" s="1"/>
  <c r="AR387" i="47"/>
  <c r="AR386" i="47" s="1"/>
  <c r="AR385" i="47" s="1"/>
  <c r="AT387" i="47"/>
  <c r="AT386" i="47" s="1"/>
  <c r="AT385" i="47" s="1"/>
  <c r="AU387" i="47"/>
  <c r="AU386" i="47" s="1"/>
  <c r="AU385" i="47" s="1"/>
  <c r="AW387" i="47"/>
  <c r="AW386" i="47" s="1"/>
  <c r="AW385" i="47" s="1"/>
  <c r="AZ387" i="47"/>
  <c r="AZ386" i="47" s="1"/>
  <c r="AZ385" i="47" s="1"/>
  <c r="BD387" i="47"/>
  <c r="BF387" i="47"/>
  <c r="BF386" i="47" s="1"/>
  <c r="BF385" i="47" s="1"/>
  <c r="BG387" i="47"/>
  <c r="BG386" i="47" s="1"/>
  <c r="BG385" i="47" s="1"/>
  <c r="BI387" i="47"/>
  <c r="BI386" i="47" s="1"/>
  <c r="BI385" i="47" s="1"/>
  <c r="K389" i="47"/>
  <c r="K388" i="47" s="1"/>
  <c r="M389" i="47"/>
  <c r="M388" i="47" s="1"/>
  <c r="N389" i="47"/>
  <c r="N388" i="47" s="1"/>
  <c r="O389" i="47"/>
  <c r="O388" i="47" s="1"/>
  <c r="Q389" i="47"/>
  <c r="Q388" i="47" s="1"/>
  <c r="V389" i="47"/>
  <c r="V388" i="47" s="1"/>
  <c r="W389" i="47"/>
  <c r="W388" i="47" s="1"/>
  <c r="Y389" i="47"/>
  <c r="Y388" i="47" s="1"/>
  <c r="AL389" i="47"/>
  <c r="AL388" i="47" s="1"/>
  <c r="AM389" i="47"/>
  <c r="AM388" i="47" s="1"/>
  <c r="AO389" i="47"/>
  <c r="AO388" i="47" s="1"/>
  <c r="AP389" i="47"/>
  <c r="AP388" i="47" s="1"/>
  <c r="AQ389" i="47"/>
  <c r="AQ388" i="47" s="1"/>
  <c r="AS389" i="47"/>
  <c r="AS388" i="47" s="1"/>
  <c r="AX389" i="47"/>
  <c r="AX388" i="47" s="1"/>
  <c r="AY389" i="47"/>
  <c r="AY388" i="47" s="1"/>
  <c r="BA389" i="47"/>
  <c r="BA388" i="47" s="1"/>
  <c r="BB389" i="47"/>
  <c r="BB388" i="47" s="1"/>
  <c r="BC389" i="47"/>
  <c r="BC388" i="47" s="1"/>
  <c r="BE389" i="47"/>
  <c r="BE388" i="47" s="1"/>
  <c r="J390" i="47"/>
  <c r="P390" i="47"/>
  <c r="P389" i="47" s="1"/>
  <c r="P388" i="47" s="1"/>
  <c r="S390" i="47"/>
  <c r="S389" i="47" s="1"/>
  <c r="S388" i="47" s="1"/>
  <c r="U390" i="47"/>
  <c r="U389" i="47" s="1"/>
  <c r="U388" i="47" s="1"/>
  <c r="X390" i="47"/>
  <c r="X389" i="47" s="1"/>
  <c r="X388" i="47" s="1"/>
  <c r="AN390" i="47"/>
  <c r="AN389" i="47" s="1"/>
  <c r="AN388" i="47" s="1"/>
  <c r="AR390" i="47"/>
  <c r="AT390" i="47"/>
  <c r="AT389" i="47" s="1"/>
  <c r="AT388" i="47" s="1"/>
  <c r="AU390" i="47"/>
  <c r="AU389" i="47" s="1"/>
  <c r="AU388" i="47" s="1"/>
  <c r="AW390" i="47"/>
  <c r="AW389" i="47" s="1"/>
  <c r="AW388" i="47" s="1"/>
  <c r="AZ390" i="47"/>
  <c r="AZ389" i="47" s="1"/>
  <c r="AZ388" i="47" s="1"/>
  <c r="BD390" i="47"/>
  <c r="BD389" i="47" s="1"/>
  <c r="BD388" i="47" s="1"/>
  <c r="BF390" i="47"/>
  <c r="BF389" i="47" s="1"/>
  <c r="BF388" i="47" s="1"/>
  <c r="BG390" i="47"/>
  <c r="BG389" i="47" s="1"/>
  <c r="BG388" i="47" s="1"/>
  <c r="BI390" i="47"/>
  <c r="BI389" i="47" s="1"/>
  <c r="BI388" i="47" s="1"/>
  <c r="J392" i="47"/>
  <c r="J391" i="47" s="1"/>
  <c r="K392" i="47"/>
  <c r="K391" i="47" s="1"/>
  <c r="M392" i="47"/>
  <c r="M391" i="47" s="1"/>
  <c r="N392" i="47"/>
  <c r="N391" i="47" s="1"/>
  <c r="O392" i="47"/>
  <c r="O391" i="47" s="1"/>
  <c r="Q392" i="47"/>
  <c r="Q391" i="47" s="1"/>
  <c r="V392" i="47"/>
  <c r="V391" i="47" s="1"/>
  <c r="W392" i="47"/>
  <c r="W391" i="47" s="1"/>
  <c r="Y392" i="47"/>
  <c r="Y391" i="47" s="1"/>
  <c r="AL392" i="47"/>
  <c r="AL391" i="47" s="1"/>
  <c r="AM392" i="47"/>
  <c r="AM391" i="47" s="1"/>
  <c r="AO392" i="47"/>
  <c r="AO391" i="47" s="1"/>
  <c r="AP392" i="47"/>
  <c r="AP391" i="47" s="1"/>
  <c r="AQ392" i="47"/>
  <c r="AQ391" i="47" s="1"/>
  <c r="AS392" i="47"/>
  <c r="AS391" i="47" s="1"/>
  <c r="AX392" i="47"/>
  <c r="AX391" i="47" s="1"/>
  <c r="AY392" i="47"/>
  <c r="AY391" i="47" s="1"/>
  <c r="BA392" i="47"/>
  <c r="BA391" i="47" s="1"/>
  <c r="BB392" i="47"/>
  <c r="BB391" i="47" s="1"/>
  <c r="BC392" i="47"/>
  <c r="BC391" i="47" s="1"/>
  <c r="BE392" i="47"/>
  <c r="BE391" i="47" s="1"/>
  <c r="L393" i="47"/>
  <c r="L392" i="47" s="1"/>
  <c r="L391" i="47" s="1"/>
  <c r="P393" i="47"/>
  <c r="R393" i="47"/>
  <c r="Z393" i="47" s="1"/>
  <c r="S393" i="47"/>
  <c r="AA393" i="47" s="1"/>
  <c r="U393" i="47"/>
  <c r="U392" i="47" s="1"/>
  <c r="U391" i="47" s="1"/>
  <c r="X393" i="47"/>
  <c r="X392" i="47" s="1"/>
  <c r="X391" i="47" s="1"/>
  <c r="AN393" i="47"/>
  <c r="AN392" i="47" s="1"/>
  <c r="AN391" i="47" s="1"/>
  <c r="AR393" i="47"/>
  <c r="AR392" i="47" s="1"/>
  <c r="AR391" i="47" s="1"/>
  <c r="AT393" i="47"/>
  <c r="AT392" i="47" s="1"/>
  <c r="AT391" i="47" s="1"/>
  <c r="AU393" i="47"/>
  <c r="AU392" i="47" s="1"/>
  <c r="AU391" i="47" s="1"/>
  <c r="AW393" i="47"/>
  <c r="AW392" i="47" s="1"/>
  <c r="AW391" i="47" s="1"/>
  <c r="AZ393" i="47"/>
  <c r="AZ392" i="47" s="1"/>
  <c r="AZ391" i="47" s="1"/>
  <c r="BD393" i="47"/>
  <c r="BD392" i="47" s="1"/>
  <c r="BD391" i="47" s="1"/>
  <c r="BF393" i="47"/>
  <c r="BF392" i="47" s="1"/>
  <c r="BF391" i="47" s="1"/>
  <c r="BG393" i="47"/>
  <c r="BG392" i="47" s="1"/>
  <c r="BG391" i="47" s="1"/>
  <c r="BI393" i="47"/>
  <c r="BI392" i="47" s="1"/>
  <c r="BI391" i="47" s="1"/>
  <c r="K395" i="47"/>
  <c r="K394" i="47" s="1"/>
  <c r="M395" i="47"/>
  <c r="M394" i="47" s="1"/>
  <c r="O395" i="47"/>
  <c r="O394" i="47" s="1"/>
  <c r="Q395" i="47"/>
  <c r="Q394" i="47" s="1"/>
  <c r="W395" i="47"/>
  <c r="W394" i="47" s="1"/>
  <c r="Y395" i="47"/>
  <c r="Y394" i="47" s="1"/>
  <c r="AM395" i="47"/>
  <c r="AM394" i="47" s="1"/>
  <c r="AO395" i="47"/>
  <c r="AO394" i="47" s="1"/>
  <c r="AQ395" i="47"/>
  <c r="AQ394" i="47" s="1"/>
  <c r="AS395" i="47"/>
  <c r="AS394" i="47" s="1"/>
  <c r="AY395" i="47"/>
  <c r="AY394" i="47" s="1"/>
  <c r="BA395" i="47"/>
  <c r="BA394" i="47" s="1"/>
  <c r="BC395" i="47"/>
  <c r="BC394" i="47" s="1"/>
  <c r="BE395" i="47"/>
  <c r="BE394" i="47" s="1"/>
  <c r="J396" i="47"/>
  <c r="J395" i="47" s="1"/>
  <c r="J394" i="47" s="1"/>
  <c r="N396" i="47"/>
  <c r="N395" i="47" s="1"/>
  <c r="N394" i="47" s="1"/>
  <c r="P396" i="47"/>
  <c r="P395" i="47" s="1"/>
  <c r="P394" i="47" s="1"/>
  <c r="S396" i="47"/>
  <c r="S395" i="47" s="1"/>
  <c r="S394" i="47" s="1"/>
  <c r="U396" i="47"/>
  <c r="AC396" i="47" s="1"/>
  <c r="V396" i="47"/>
  <c r="V395" i="47" s="1"/>
  <c r="V394" i="47" s="1"/>
  <c r="AL396" i="47"/>
  <c r="AL395" i="47" s="1"/>
  <c r="AL394" i="47" s="1"/>
  <c r="AP396" i="47"/>
  <c r="AP395" i="47" s="1"/>
  <c r="AP394" i="47" s="1"/>
  <c r="AU396" i="47"/>
  <c r="AU395" i="47" s="1"/>
  <c r="AU394" i="47" s="1"/>
  <c r="AW396" i="47"/>
  <c r="AW395" i="47" s="1"/>
  <c r="AW394" i="47" s="1"/>
  <c r="AX396" i="47"/>
  <c r="AX395" i="47" s="1"/>
  <c r="AX394" i="47" s="1"/>
  <c r="BB396" i="47"/>
  <c r="BB395" i="47" s="1"/>
  <c r="BB394" i="47" s="1"/>
  <c r="BG396" i="47"/>
  <c r="BG395" i="47" s="1"/>
  <c r="BG394" i="47" s="1"/>
  <c r="BI396" i="47"/>
  <c r="BI395" i="47" s="1"/>
  <c r="BI394" i="47" s="1"/>
  <c r="J398" i="47"/>
  <c r="J397" i="47" s="1"/>
  <c r="K398" i="47"/>
  <c r="K397" i="47" s="1"/>
  <c r="L398" i="47"/>
  <c r="L397" i="47" s="1"/>
  <c r="M398" i="47"/>
  <c r="M397" i="47" s="1"/>
  <c r="N398" i="47"/>
  <c r="N397" i="47" s="1"/>
  <c r="O398" i="47"/>
  <c r="O397" i="47" s="1"/>
  <c r="P398" i="47"/>
  <c r="P397" i="47" s="1"/>
  <c r="Q398" i="47"/>
  <c r="Q397" i="47" s="1"/>
  <c r="V398" i="47"/>
  <c r="V397" i="47" s="1"/>
  <c r="W398" i="47"/>
  <c r="W397" i="47" s="1"/>
  <c r="X398" i="47"/>
  <c r="X397" i="47" s="1"/>
  <c r="Y398" i="47"/>
  <c r="Y397" i="47" s="1"/>
  <c r="AL398" i="47"/>
  <c r="AL397" i="47" s="1"/>
  <c r="AM398" i="47"/>
  <c r="AM397" i="47" s="1"/>
  <c r="AN398" i="47"/>
  <c r="AN397" i="47" s="1"/>
  <c r="AO398" i="47"/>
  <c r="AO397" i="47" s="1"/>
  <c r="AP398" i="47"/>
  <c r="AP397" i="47" s="1"/>
  <c r="AQ398" i="47"/>
  <c r="AQ397" i="47" s="1"/>
  <c r="AR398" i="47"/>
  <c r="AR397" i="47" s="1"/>
  <c r="AS398" i="47"/>
  <c r="AS397" i="47" s="1"/>
  <c r="AX398" i="47"/>
  <c r="AX397" i="47" s="1"/>
  <c r="AY398" i="47"/>
  <c r="AY397" i="47" s="1"/>
  <c r="AZ398" i="47"/>
  <c r="AZ397" i="47" s="1"/>
  <c r="BA398" i="47"/>
  <c r="BA397" i="47" s="1"/>
  <c r="BB398" i="47"/>
  <c r="BB397" i="47" s="1"/>
  <c r="BC398" i="47"/>
  <c r="BC397" i="47" s="1"/>
  <c r="BD398" i="47"/>
  <c r="BD397" i="47" s="1"/>
  <c r="BE398" i="47"/>
  <c r="BE397" i="47" s="1"/>
  <c r="R399" i="47"/>
  <c r="R398" i="47" s="1"/>
  <c r="R397" i="47" s="1"/>
  <c r="S399" i="47"/>
  <c r="S398" i="47" s="1"/>
  <c r="S397" i="47" s="1"/>
  <c r="T399" i="47"/>
  <c r="T398" i="47" s="1"/>
  <c r="T397" i="47" s="1"/>
  <c r="U399" i="47"/>
  <c r="U398" i="47" s="1"/>
  <c r="U397" i="47" s="1"/>
  <c r="AB399" i="47"/>
  <c r="AT399" i="47"/>
  <c r="AT398" i="47" s="1"/>
  <c r="AT397" i="47" s="1"/>
  <c r="AU399" i="47"/>
  <c r="AU398" i="47" s="1"/>
  <c r="AU397" i="47" s="1"/>
  <c r="AV399" i="47"/>
  <c r="AV398" i="47" s="1"/>
  <c r="AV397" i="47" s="1"/>
  <c r="AW399" i="47"/>
  <c r="AW398" i="47" s="1"/>
  <c r="AW397" i="47" s="1"/>
  <c r="BF399" i="47"/>
  <c r="BF398" i="47" s="1"/>
  <c r="BF397" i="47" s="1"/>
  <c r="BG399" i="47"/>
  <c r="BG398" i="47" s="1"/>
  <c r="BG397" i="47" s="1"/>
  <c r="BH399" i="47"/>
  <c r="BH398" i="47" s="1"/>
  <c r="BH397" i="47" s="1"/>
  <c r="BI399" i="47"/>
  <c r="BI398" i="47" s="1"/>
  <c r="BI397" i="47" s="1"/>
  <c r="AQ400" i="47"/>
  <c r="J401" i="47"/>
  <c r="J400" i="47" s="1"/>
  <c r="K401" i="47"/>
  <c r="K400" i="47" s="1"/>
  <c r="L401" i="47"/>
  <c r="L400" i="47" s="1"/>
  <c r="M401" i="47"/>
  <c r="M400" i="47" s="1"/>
  <c r="N401" i="47"/>
  <c r="N400" i="47" s="1"/>
  <c r="O401" i="47"/>
  <c r="O400" i="47" s="1"/>
  <c r="P401" i="47"/>
  <c r="P400" i="47" s="1"/>
  <c r="Q401" i="47"/>
  <c r="Q400" i="47" s="1"/>
  <c r="W401" i="47"/>
  <c r="W400" i="47" s="1"/>
  <c r="X401" i="47"/>
  <c r="X400" i="47" s="1"/>
  <c r="Y401" i="47"/>
  <c r="Y400" i="47" s="1"/>
  <c r="AL401" i="47"/>
  <c r="AL400" i="47" s="1"/>
  <c r="AM401" i="47"/>
  <c r="AM400" i="47" s="1"/>
  <c r="AN401" i="47"/>
  <c r="AN400" i="47" s="1"/>
  <c r="AO401" i="47"/>
  <c r="AO400" i="47" s="1"/>
  <c r="AP401" i="47"/>
  <c r="AP400" i="47" s="1"/>
  <c r="AQ401" i="47"/>
  <c r="AR401" i="47"/>
  <c r="AR400" i="47" s="1"/>
  <c r="AS401" i="47"/>
  <c r="AS400" i="47" s="1"/>
  <c r="AX401" i="47"/>
  <c r="AX400" i="47" s="1"/>
  <c r="AY401" i="47"/>
  <c r="AY400" i="47" s="1"/>
  <c r="AZ401" i="47"/>
  <c r="AZ400" i="47" s="1"/>
  <c r="BA401" i="47"/>
  <c r="BA400" i="47" s="1"/>
  <c r="BB401" i="47"/>
  <c r="BB400" i="47" s="1"/>
  <c r="BC401" i="47"/>
  <c r="BC400" i="47" s="1"/>
  <c r="BD401" i="47"/>
  <c r="BD400" i="47" s="1"/>
  <c r="BE401" i="47"/>
  <c r="BE400" i="47" s="1"/>
  <c r="R402" i="47"/>
  <c r="S402" i="47"/>
  <c r="AA402" i="47" s="1"/>
  <c r="T402" i="47"/>
  <c r="T401" i="47" s="1"/>
  <c r="T400" i="47" s="1"/>
  <c r="U402" i="47"/>
  <c r="U401" i="47" s="1"/>
  <c r="U400" i="47" s="1"/>
  <c r="V402" i="47"/>
  <c r="V401" i="47" s="1"/>
  <c r="V400" i="47" s="1"/>
  <c r="AC402" i="47"/>
  <c r="AT402" i="47"/>
  <c r="AT401" i="47" s="1"/>
  <c r="AT400" i="47" s="1"/>
  <c r="AU402" i="47"/>
  <c r="AU401" i="47" s="1"/>
  <c r="AU400" i="47" s="1"/>
  <c r="AV402" i="47"/>
  <c r="AV401" i="47" s="1"/>
  <c r="AV400" i="47" s="1"/>
  <c r="AW402" i="47"/>
  <c r="AW401" i="47" s="1"/>
  <c r="AW400" i="47" s="1"/>
  <c r="BF402" i="47"/>
  <c r="BF401" i="47" s="1"/>
  <c r="BF400" i="47" s="1"/>
  <c r="BG402" i="47"/>
  <c r="BG401" i="47" s="1"/>
  <c r="BG400" i="47" s="1"/>
  <c r="BH402" i="47"/>
  <c r="BH401" i="47" s="1"/>
  <c r="BH400" i="47" s="1"/>
  <c r="BI402" i="47"/>
  <c r="BI401" i="47" s="1"/>
  <c r="BI400" i="47" s="1"/>
  <c r="BB403" i="47"/>
  <c r="J404" i="47"/>
  <c r="J403" i="47" s="1"/>
  <c r="L404" i="47"/>
  <c r="L403" i="47" s="1"/>
  <c r="M404" i="47"/>
  <c r="M403" i="47" s="1"/>
  <c r="N404" i="47"/>
  <c r="N403" i="47" s="1"/>
  <c r="P404" i="47"/>
  <c r="P403" i="47" s="1"/>
  <c r="Q404" i="47"/>
  <c r="Q403" i="47" s="1"/>
  <c r="V404" i="47"/>
  <c r="V403" i="47" s="1"/>
  <c r="X404" i="47"/>
  <c r="X403" i="47" s="1"/>
  <c r="Y404" i="47"/>
  <c r="Y403" i="47" s="1"/>
  <c r="AL404" i="47"/>
  <c r="AL403" i="47" s="1"/>
  <c r="AN404" i="47"/>
  <c r="AN403" i="47" s="1"/>
  <c r="AO404" i="47"/>
  <c r="AO403" i="47" s="1"/>
  <c r="AP404" i="47"/>
  <c r="AP403" i="47" s="1"/>
  <c r="AR404" i="47"/>
  <c r="AR403" i="47" s="1"/>
  <c r="AS404" i="47"/>
  <c r="AS403" i="47" s="1"/>
  <c r="AX404" i="47"/>
  <c r="AX403" i="47" s="1"/>
  <c r="AZ404" i="47"/>
  <c r="AZ403" i="47" s="1"/>
  <c r="BA404" i="47"/>
  <c r="BA403" i="47" s="1"/>
  <c r="BB404" i="47"/>
  <c r="BD404" i="47"/>
  <c r="BD403" i="47" s="1"/>
  <c r="BE404" i="47"/>
  <c r="BE403" i="47" s="1"/>
  <c r="BF404" i="47"/>
  <c r="BF403" i="47" s="1"/>
  <c r="K405" i="47"/>
  <c r="O405" i="47"/>
  <c r="O404" i="47" s="1"/>
  <c r="O403" i="47" s="1"/>
  <c r="R405" i="47"/>
  <c r="R404" i="47" s="1"/>
  <c r="R403" i="47" s="1"/>
  <c r="T405" i="47"/>
  <c r="U405" i="47"/>
  <c r="AC405" i="47" s="1"/>
  <c r="W405" i="47"/>
  <c r="W404" i="47" s="1"/>
  <c r="W403" i="47" s="1"/>
  <c r="Z405" i="47"/>
  <c r="AH405" i="47" s="1"/>
  <c r="AM405" i="47"/>
  <c r="AM404" i="47" s="1"/>
  <c r="AM403" i="47" s="1"/>
  <c r="AQ405" i="47"/>
  <c r="AQ404" i="47" s="1"/>
  <c r="AQ403" i="47" s="1"/>
  <c r="AT405" i="47"/>
  <c r="AT404" i="47" s="1"/>
  <c r="AT403" i="47" s="1"/>
  <c r="AV405" i="47"/>
  <c r="AV404" i="47" s="1"/>
  <c r="AV403" i="47" s="1"/>
  <c r="AW405" i="47"/>
  <c r="AW404" i="47" s="1"/>
  <c r="AW403" i="47" s="1"/>
  <c r="AY405" i="47"/>
  <c r="AY404" i="47" s="1"/>
  <c r="AY403" i="47" s="1"/>
  <c r="BC405" i="47"/>
  <c r="BF405" i="47"/>
  <c r="BH405" i="47"/>
  <c r="BH404" i="47" s="1"/>
  <c r="BH403" i="47" s="1"/>
  <c r="BI405" i="47"/>
  <c r="BI404" i="47" s="1"/>
  <c r="BI403" i="47" s="1"/>
  <c r="J408" i="47"/>
  <c r="K408" i="47"/>
  <c r="M408" i="47"/>
  <c r="N408" i="47"/>
  <c r="O408" i="47"/>
  <c r="Q408" i="47"/>
  <c r="V408" i="47"/>
  <c r="W408" i="47"/>
  <c r="Y408" i="47"/>
  <c r="AL408" i="47"/>
  <c r="AM408" i="47"/>
  <c r="AO408" i="47"/>
  <c r="AP408" i="47"/>
  <c r="AQ408" i="47"/>
  <c r="AS408" i="47"/>
  <c r="AX408" i="47"/>
  <c r="AY408" i="47"/>
  <c r="AY407" i="47" s="1"/>
  <c r="AY406" i="47" s="1"/>
  <c r="BA408" i="47"/>
  <c r="BB408" i="47"/>
  <c r="BC408" i="47"/>
  <c r="BE408" i="47"/>
  <c r="L409" i="47"/>
  <c r="L408" i="47" s="1"/>
  <c r="P409" i="47"/>
  <c r="R409" i="47"/>
  <c r="Z409" i="47" s="1"/>
  <c r="S409" i="47"/>
  <c r="S408" i="47" s="1"/>
  <c r="U409" i="47"/>
  <c r="X409" i="47"/>
  <c r="X408" i="47" s="1"/>
  <c r="AN409" i="47"/>
  <c r="AN408" i="47" s="1"/>
  <c r="AR409" i="47"/>
  <c r="AR408" i="47" s="1"/>
  <c r="AT409" i="47"/>
  <c r="AT408" i="47" s="1"/>
  <c r="AU409" i="47"/>
  <c r="AU408" i="47" s="1"/>
  <c r="AW409" i="47"/>
  <c r="AW408" i="47" s="1"/>
  <c r="AZ409" i="47"/>
  <c r="AZ408" i="47" s="1"/>
  <c r="BD409" i="47"/>
  <c r="BD408" i="47" s="1"/>
  <c r="BF409" i="47"/>
  <c r="BF408" i="47" s="1"/>
  <c r="BG409" i="47"/>
  <c r="BG408" i="47" s="1"/>
  <c r="BI409" i="47"/>
  <c r="BI408" i="47" s="1"/>
  <c r="J410" i="47"/>
  <c r="K410" i="47"/>
  <c r="M410" i="47"/>
  <c r="N410" i="47"/>
  <c r="O410" i="47"/>
  <c r="Q410" i="47"/>
  <c r="V410" i="47"/>
  <c r="W410" i="47"/>
  <c r="Y410" i="47"/>
  <c r="AL410" i="47"/>
  <c r="AM410" i="47"/>
  <c r="AO410" i="47"/>
  <c r="AP410" i="47"/>
  <c r="AQ410" i="47"/>
  <c r="AS410" i="47"/>
  <c r="AX410" i="47"/>
  <c r="AY410" i="47"/>
  <c r="BA410" i="47"/>
  <c r="BB410" i="47"/>
  <c r="BC410" i="47"/>
  <c r="BE410" i="47"/>
  <c r="L411" i="47"/>
  <c r="L410" i="47" s="1"/>
  <c r="P411" i="47"/>
  <c r="R411" i="47"/>
  <c r="R410" i="47" s="1"/>
  <c r="S411" i="47"/>
  <c r="S410" i="47" s="1"/>
  <c r="U411" i="47"/>
  <c r="X411" i="47"/>
  <c r="X410" i="47" s="1"/>
  <c r="Z411" i="47"/>
  <c r="AN411" i="47"/>
  <c r="AN410" i="47" s="1"/>
  <c r="AR411" i="47"/>
  <c r="AR410" i="47" s="1"/>
  <c r="AT411" i="47"/>
  <c r="AT410" i="47" s="1"/>
  <c r="AU411" i="47"/>
  <c r="AU410" i="47" s="1"/>
  <c r="AW411" i="47"/>
  <c r="AW410" i="47" s="1"/>
  <c r="AZ411" i="47"/>
  <c r="AZ410" i="47" s="1"/>
  <c r="BD411" i="47"/>
  <c r="BF411" i="47"/>
  <c r="BF410" i="47" s="1"/>
  <c r="BG411" i="47"/>
  <c r="BG410" i="47" s="1"/>
  <c r="BI411" i="47"/>
  <c r="BI410" i="47" s="1"/>
  <c r="J414" i="47"/>
  <c r="L414" i="47"/>
  <c r="M414" i="47"/>
  <c r="N414" i="47"/>
  <c r="P414" i="47"/>
  <c r="Q414" i="47"/>
  <c r="X414" i="47"/>
  <c r="Y414" i="47"/>
  <c r="AL414" i="47"/>
  <c r="AN414" i="47"/>
  <c r="AO414" i="47"/>
  <c r="AP414" i="47"/>
  <c r="AR414" i="47"/>
  <c r="AS414" i="47"/>
  <c r="AX414" i="47"/>
  <c r="AZ414" i="47"/>
  <c r="BA414" i="47"/>
  <c r="BB414" i="47"/>
  <c r="BD414" i="47"/>
  <c r="BE414" i="47"/>
  <c r="K415" i="47"/>
  <c r="K414" i="47" s="1"/>
  <c r="O415" i="47"/>
  <c r="O414" i="47" s="1"/>
  <c r="R415" i="47"/>
  <c r="R414" i="47" s="1"/>
  <c r="T415" i="47"/>
  <c r="T414" i="47" s="1"/>
  <c r="U415" i="47"/>
  <c r="U414" i="47" s="1"/>
  <c r="V415" i="47"/>
  <c r="V414" i="47" s="1"/>
  <c r="Z415" i="47"/>
  <c r="AM415" i="47"/>
  <c r="AM414" i="47" s="1"/>
  <c r="AQ415" i="47"/>
  <c r="AQ414" i="47" s="1"/>
  <c r="AT415" i="47"/>
  <c r="AT414" i="47" s="1"/>
  <c r="AV415" i="47"/>
  <c r="AV414" i="47" s="1"/>
  <c r="AW415" i="47"/>
  <c r="AW414" i="47" s="1"/>
  <c r="AY415" i="47"/>
  <c r="BG415" i="47" s="1"/>
  <c r="BG414" i="47" s="1"/>
  <c r="BC415" i="47"/>
  <c r="BC414" i="47" s="1"/>
  <c r="BF415" i="47"/>
  <c r="BF414" i="47" s="1"/>
  <c r="BH415" i="47"/>
  <c r="BH414" i="47" s="1"/>
  <c r="BI415" i="47"/>
  <c r="BI414" i="47" s="1"/>
  <c r="J416" i="47"/>
  <c r="L416" i="47"/>
  <c r="M416" i="47"/>
  <c r="N416" i="47"/>
  <c r="P416" i="47"/>
  <c r="Q416" i="47"/>
  <c r="V416" i="47"/>
  <c r="X416" i="47"/>
  <c r="Y416" i="47"/>
  <c r="AL416" i="47"/>
  <c r="AN416" i="47"/>
  <c r="AO416" i="47"/>
  <c r="AP416" i="47"/>
  <c r="AR416" i="47"/>
  <c r="AS416" i="47"/>
  <c r="AX416" i="47"/>
  <c r="AZ416" i="47"/>
  <c r="BA416" i="47"/>
  <c r="BB416" i="47"/>
  <c r="BD416" i="47"/>
  <c r="BE416" i="47"/>
  <c r="K417" i="47"/>
  <c r="K416" i="47" s="1"/>
  <c r="O417" i="47"/>
  <c r="O416" i="47" s="1"/>
  <c r="R417" i="47"/>
  <c r="R416" i="47" s="1"/>
  <c r="T417" i="47"/>
  <c r="AB417" i="47" s="1"/>
  <c r="U417" i="47"/>
  <c r="AC417" i="47" s="1"/>
  <c r="W417" i="47"/>
  <c r="W416" i="47" s="1"/>
  <c r="Z417" i="47"/>
  <c r="AH417" i="47" s="1"/>
  <c r="AM417" i="47"/>
  <c r="AQ417" i="47"/>
  <c r="AQ416" i="47" s="1"/>
  <c r="AT417" i="47"/>
  <c r="AT416" i="47" s="1"/>
  <c r="AV417" i="47"/>
  <c r="AV416" i="47" s="1"/>
  <c r="AW417" i="47"/>
  <c r="AW416" i="47" s="1"/>
  <c r="AY417" i="47"/>
  <c r="BC417" i="47"/>
  <c r="BC416" i="47" s="1"/>
  <c r="BF417" i="47"/>
  <c r="BF416" i="47" s="1"/>
  <c r="BH417" i="47"/>
  <c r="BH416" i="47" s="1"/>
  <c r="BI417" i="47"/>
  <c r="BI416" i="47" s="1"/>
  <c r="J419" i="47"/>
  <c r="J418" i="47" s="1"/>
  <c r="K419" i="47"/>
  <c r="K418" i="47" s="1"/>
  <c r="M419" i="47"/>
  <c r="M418" i="47" s="1"/>
  <c r="N419" i="47"/>
  <c r="N418" i="47" s="1"/>
  <c r="O419" i="47"/>
  <c r="O418" i="47" s="1"/>
  <c r="Q419" i="47"/>
  <c r="Q418" i="47" s="1"/>
  <c r="V419" i="47"/>
  <c r="V418" i="47" s="1"/>
  <c r="W419" i="47"/>
  <c r="W418" i="47" s="1"/>
  <c r="Y419" i="47"/>
  <c r="Y418" i="47" s="1"/>
  <c r="AL419" i="47"/>
  <c r="AL418" i="47" s="1"/>
  <c r="AM419" i="47"/>
  <c r="AM418" i="47" s="1"/>
  <c r="AN419" i="47"/>
  <c r="AN418" i="47" s="1"/>
  <c r="AO419" i="47"/>
  <c r="AO418" i="47" s="1"/>
  <c r="AP419" i="47"/>
  <c r="AP418" i="47" s="1"/>
  <c r="AQ419" i="47"/>
  <c r="AQ418" i="47" s="1"/>
  <c r="AS419" i="47"/>
  <c r="AS418" i="47" s="1"/>
  <c r="AX419" i="47"/>
  <c r="AX418" i="47" s="1"/>
  <c r="AY419" i="47"/>
  <c r="AY418" i="47" s="1"/>
  <c r="BA419" i="47"/>
  <c r="BA418" i="47" s="1"/>
  <c r="BB419" i="47"/>
  <c r="BB418" i="47" s="1"/>
  <c r="BC419" i="47"/>
  <c r="BC418" i="47" s="1"/>
  <c r="BE419" i="47"/>
  <c r="BE418" i="47" s="1"/>
  <c r="L420" i="47"/>
  <c r="L419" i="47" s="1"/>
  <c r="L418" i="47" s="1"/>
  <c r="P420" i="47"/>
  <c r="P419" i="47" s="1"/>
  <c r="P418" i="47" s="1"/>
  <c r="R420" i="47"/>
  <c r="Z420" i="47" s="1"/>
  <c r="S420" i="47"/>
  <c r="S419" i="47" s="1"/>
  <c r="S418" i="47" s="1"/>
  <c r="U420" i="47"/>
  <c r="AC420" i="47" s="1"/>
  <c r="X420" i="47"/>
  <c r="X419" i="47" s="1"/>
  <c r="X418" i="47" s="1"/>
  <c r="AN420" i="47"/>
  <c r="AR420" i="47"/>
  <c r="AR419" i="47" s="1"/>
  <c r="AR418" i="47" s="1"/>
  <c r="AT420" i="47"/>
  <c r="AT419" i="47" s="1"/>
  <c r="AT418" i="47" s="1"/>
  <c r="AU420" i="47"/>
  <c r="AU419" i="47" s="1"/>
  <c r="AU418" i="47" s="1"/>
  <c r="AW420" i="47"/>
  <c r="AW419" i="47" s="1"/>
  <c r="AW418" i="47" s="1"/>
  <c r="AZ420" i="47"/>
  <c r="AZ419" i="47" s="1"/>
  <c r="AZ418" i="47" s="1"/>
  <c r="BD420" i="47"/>
  <c r="BF420" i="47"/>
  <c r="BF419" i="47" s="1"/>
  <c r="BF418" i="47" s="1"/>
  <c r="BG420" i="47"/>
  <c r="BG419" i="47" s="1"/>
  <c r="BG418" i="47" s="1"/>
  <c r="BI420" i="47"/>
  <c r="BI419" i="47" s="1"/>
  <c r="BI418" i="47" s="1"/>
  <c r="J422" i="47"/>
  <c r="K422" i="47"/>
  <c r="M422" i="47"/>
  <c r="N422" i="47"/>
  <c r="O422" i="47"/>
  <c r="Q422" i="47"/>
  <c r="W422" i="47"/>
  <c r="Y422" i="47"/>
  <c r="AL422" i="47"/>
  <c r="AM422" i="47"/>
  <c r="AO422" i="47"/>
  <c r="AP422" i="47"/>
  <c r="AQ422" i="47"/>
  <c r="AR422" i="47"/>
  <c r="AS422" i="47"/>
  <c r="AW422" i="47"/>
  <c r="AX422" i="47"/>
  <c r="AY422" i="47"/>
  <c r="BA422" i="47"/>
  <c r="BB422" i="47"/>
  <c r="BC422" i="47"/>
  <c r="BE422" i="47"/>
  <c r="L423" i="47"/>
  <c r="L422" i="47" s="1"/>
  <c r="P423" i="47"/>
  <c r="R423" i="47"/>
  <c r="R422" i="47" s="1"/>
  <c r="S423" i="47"/>
  <c r="S422" i="47" s="1"/>
  <c r="U423" i="47"/>
  <c r="U422" i="47" s="1"/>
  <c r="V423" i="47"/>
  <c r="X423" i="47" s="1"/>
  <c r="X422" i="47" s="1"/>
  <c r="AC423" i="47"/>
  <c r="AN423" i="47"/>
  <c r="AN422" i="47" s="1"/>
  <c r="AR423" i="47"/>
  <c r="AT423" i="47"/>
  <c r="AT422" i="47" s="1"/>
  <c r="AU423" i="47"/>
  <c r="AU422" i="47" s="1"/>
  <c r="AW423" i="47"/>
  <c r="AZ423" i="47"/>
  <c r="AZ422" i="47" s="1"/>
  <c r="BD423" i="47"/>
  <c r="BF423" i="47"/>
  <c r="BF422" i="47" s="1"/>
  <c r="BG423" i="47"/>
  <c r="BG422" i="47" s="1"/>
  <c r="BI423" i="47"/>
  <c r="BI422" i="47" s="1"/>
  <c r="J424" i="47"/>
  <c r="K424" i="47"/>
  <c r="M424" i="47"/>
  <c r="N424" i="47"/>
  <c r="O424" i="47"/>
  <c r="Q424" i="47"/>
  <c r="V424" i="47"/>
  <c r="W424" i="47"/>
  <c r="Y424" i="47"/>
  <c r="AL424" i="47"/>
  <c r="AM424" i="47"/>
  <c r="AO424" i="47"/>
  <c r="AP424" i="47"/>
  <c r="AQ424" i="47"/>
  <c r="AS424" i="47"/>
  <c r="AX424" i="47"/>
  <c r="AY424" i="47"/>
  <c r="BA424" i="47"/>
  <c r="BB424" i="47"/>
  <c r="BC424" i="47"/>
  <c r="BE424" i="47"/>
  <c r="L425" i="47"/>
  <c r="L424" i="47" s="1"/>
  <c r="P425" i="47"/>
  <c r="R425" i="47"/>
  <c r="Z425" i="47" s="1"/>
  <c r="S425" i="47"/>
  <c r="AA425" i="47" s="1"/>
  <c r="U425" i="47"/>
  <c r="U424" i="47" s="1"/>
  <c r="X425" i="47"/>
  <c r="X424" i="47" s="1"/>
  <c r="AN425" i="47"/>
  <c r="AN424" i="47" s="1"/>
  <c r="AR425" i="47"/>
  <c r="AR424" i="47" s="1"/>
  <c r="AT425" i="47"/>
  <c r="AT424" i="47" s="1"/>
  <c r="AU425" i="47"/>
  <c r="AU424" i="47" s="1"/>
  <c r="AW425" i="47"/>
  <c r="AW424" i="47" s="1"/>
  <c r="AZ425" i="47"/>
  <c r="AZ424" i="47" s="1"/>
  <c r="BD425" i="47"/>
  <c r="BD424" i="47" s="1"/>
  <c r="BF425" i="47"/>
  <c r="BF424" i="47" s="1"/>
  <c r="BG425" i="47"/>
  <c r="BG424" i="47" s="1"/>
  <c r="BI425" i="47"/>
  <c r="BI424" i="47" s="1"/>
  <c r="J426" i="47"/>
  <c r="K426" i="47"/>
  <c r="M426" i="47"/>
  <c r="N426" i="47"/>
  <c r="O426" i="47"/>
  <c r="Q426" i="47"/>
  <c r="V426" i="47"/>
  <c r="W426" i="47"/>
  <c r="Y426" i="47"/>
  <c r="AL426" i="47"/>
  <c r="AM426" i="47"/>
  <c r="AO426" i="47"/>
  <c r="AP426" i="47"/>
  <c r="AQ426" i="47"/>
  <c r="AS426" i="47"/>
  <c r="AX426" i="47"/>
  <c r="AY426" i="47"/>
  <c r="BA426" i="47"/>
  <c r="BB426" i="47"/>
  <c r="BC426" i="47"/>
  <c r="BE426" i="47"/>
  <c r="L427" i="47"/>
  <c r="L426" i="47" s="1"/>
  <c r="P427" i="47"/>
  <c r="R427" i="47"/>
  <c r="R426" i="47" s="1"/>
  <c r="S427" i="47"/>
  <c r="AA427" i="47" s="1"/>
  <c r="U427" i="47"/>
  <c r="X427" i="47"/>
  <c r="X426" i="47" s="1"/>
  <c r="Z427" i="47"/>
  <c r="AN427" i="47"/>
  <c r="AN426" i="47" s="1"/>
  <c r="AR427" i="47"/>
  <c r="AR426" i="47" s="1"/>
  <c r="AT427" i="47"/>
  <c r="AT426" i="47" s="1"/>
  <c r="AU427" i="47"/>
  <c r="AU426" i="47" s="1"/>
  <c r="AW427" i="47"/>
  <c r="AW426" i="47" s="1"/>
  <c r="AZ427" i="47"/>
  <c r="AZ426" i="47" s="1"/>
  <c r="BD427" i="47"/>
  <c r="BF427" i="47"/>
  <c r="BF426" i="47" s="1"/>
  <c r="BG427" i="47"/>
  <c r="BG426" i="47" s="1"/>
  <c r="BI427" i="47"/>
  <c r="BI426" i="47" s="1"/>
  <c r="J429" i="47"/>
  <c r="J428" i="47" s="1"/>
  <c r="L429" i="47"/>
  <c r="L428" i="47" s="1"/>
  <c r="M429" i="47"/>
  <c r="M428" i="47" s="1"/>
  <c r="N429" i="47"/>
  <c r="N428" i="47" s="1"/>
  <c r="P429" i="47"/>
  <c r="P428" i="47" s="1"/>
  <c r="Q429" i="47"/>
  <c r="Q428" i="47" s="1"/>
  <c r="V429" i="47"/>
  <c r="V428" i="47" s="1"/>
  <c r="X429" i="47"/>
  <c r="X428" i="47" s="1"/>
  <c r="Y429" i="47"/>
  <c r="Y428" i="47" s="1"/>
  <c r="AL429" i="47"/>
  <c r="AL428" i="47" s="1"/>
  <c r="AN429" i="47"/>
  <c r="AN428" i="47" s="1"/>
  <c r="AO429" i="47"/>
  <c r="AO428" i="47" s="1"/>
  <c r="AP429" i="47"/>
  <c r="AP428" i="47" s="1"/>
  <c r="AR429" i="47"/>
  <c r="AR428" i="47" s="1"/>
  <c r="AS429" i="47"/>
  <c r="AS428" i="47" s="1"/>
  <c r="AX429" i="47"/>
  <c r="AX428" i="47" s="1"/>
  <c r="AZ429" i="47"/>
  <c r="AZ428" i="47" s="1"/>
  <c r="BA429" i="47"/>
  <c r="BA428" i="47" s="1"/>
  <c r="BB429" i="47"/>
  <c r="BB428" i="47" s="1"/>
  <c r="BD429" i="47"/>
  <c r="BD428" i="47" s="1"/>
  <c r="BE429" i="47"/>
  <c r="BE428" i="47" s="1"/>
  <c r="K430" i="47"/>
  <c r="K429" i="47" s="1"/>
  <c r="K428" i="47" s="1"/>
  <c r="O430" i="47"/>
  <c r="O429" i="47" s="1"/>
  <c r="O428" i="47" s="1"/>
  <c r="R430" i="47"/>
  <c r="R429" i="47" s="1"/>
  <c r="R428" i="47" s="1"/>
  <c r="T430" i="47"/>
  <c r="AB430" i="47" s="1"/>
  <c r="U430" i="47"/>
  <c r="AC430" i="47" s="1"/>
  <c r="W430" i="47"/>
  <c r="W429" i="47" s="1"/>
  <c r="W428" i="47" s="1"/>
  <c r="Z430" i="47"/>
  <c r="AH430" i="47" s="1"/>
  <c r="AM430" i="47"/>
  <c r="AU430" i="47" s="1"/>
  <c r="AU429" i="47" s="1"/>
  <c r="AU428" i="47" s="1"/>
  <c r="AQ430" i="47"/>
  <c r="AQ429" i="47" s="1"/>
  <c r="AQ428" i="47" s="1"/>
  <c r="AT430" i="47"/>
  <c r="AT429" i="47" s="1"/>
  <c r="AT428" i="47" s="1"/>
  <c r="AV430" i="47"/>
  <c r="AV429" i="47" s="1"/>
  <c r="AV428" i="47" s="1"/>
  <c r="AW430" i="47"/>
  <c r="AW429" i="47" s="1"/>
  <c r="AW428" i="47" s="1"/>
  <c r="AY430" i="47"/>
  <c r="AY429" i="47" s="1"/>
  <c r="AY428" i="47" s="1"/>
  <c r="BC430" i="47"/>
  <c r="BF430" i="47"/>
  <c r="BF429" i="47" s="1"/>
  <c r="BF428" i="47" s="1"/>
  <c r="BH430" i="47"/>
  <c r="BH429" i="47" s="1"/>
  <c r="BH428" i="47" s="1"/>
  <c r="BI430" i="47"/>
  <c r="BI429" i="47" s="1"/>
  <c r="BI428" i="47" s="1"/>
  <c r="R432" i="47"/>
  <c r="R431" i="47" s="1"/>
  <c r="S432" i="47"/>
  <c r="S431" i="47" s="1"/>
  <c r="T432" i="47"/>
  <c r="T431" i="47" s="1"/>
  <c r="U432" i="47"/>
  <c r="U431" i="47" s="1"/>
  <c r="V432" i="47"/>
  <c r="V431" i="47" s="1"/>
  <c r="X432" i="47"/>
  <c r="X431" i="47" s="1"/>
  <c r="Y432" i="47"/>
  <c r="Y431" i="47" s="1"/>
  <c r="W433" i="47"/>
  <c r="W363" i="3" s="1"/>
  <c r="Z433" i="47"/>
  <c r="AB433" i="47"/>
  <c r="AC433" i="47"/>
  <c r="J437" i="47"/>
  <c r="J436" i="47" s="1"/>
  <c r="J435" i="47" s="1"/>
  <c r="K437" i="47"/>
  <c r="K436" i="47" s="1"/>
  <c r="K435" i="47" s="1"/>
  <c r="L437" i="47"/>
  <c r="L436" i="47" s="1"/>
  <c r="L435" i="47" s="1"/>
  <c r="M437" i="47"/>
  <c r="M436" i="47" s="1"/>
  <c r="M435" i="47" s="1"/>
  <c r="N437" i="47"/>
  <c r="N436" i="47" s="1"/>
  <c r="N435" i="47" s="1"/>
  <c r="O437" i="47"/>
  <c r="O436" i="47" s="1"/>
  <c r="O435" i="47" s="1"/>
  <c r="P437" i="47"/>
  <c r="P436" i="47" s="1"/>
  <c r="P435" i="47" s="1"/>
  <c r="Q437" i="47"/>
  <c r="Q436" i="47" s="1"/>
  <c r="Q435" i="47" s="1"/>
  <c r="V437" i="47"/>
  <c r="V436" i="47" s="1"/>
  <c r="V435" i="47" s="1"/>
  <c r="W437" i="47"/>
  <c r="W436" i="47" s="1"/>
  <c r="W435" i="47" s="1"/>
  <c r="X437" i="47"/>
  <c r="X436" i="47" s="1"/>
  <c r="X435" i="47" s="1"/>
  <c r="Y437" i="47"/>
  <c r="Y436" i="47" s="1"/>
  <c r="Y435" i="47" s="1"/>
  <c r="AL437" i="47"/>
  <c r="AL436" i="47" s="1"/>
  <c r="AL435" i="47" s="1"/>
  <c r="AM437" i="47"/>
  <c r="AM436" i="47" s="1"/>
  <c r="AM435" i="47" s="1"/>
  <c r="AN437" i="47"/>
  <c r="AN436" i="47" s="1"/>
  <c r="AN435" i="47" s="1"/>
  <c r="AO437" i="47"/>
  <c r="AO436" i="47" s="1"/>
  <c r="AO435" i="47" s="1"/>
  <c r="AP437" i="47"/>
  <c r="AP436" i="47" s="1"/>
  <c r="AP435" i="47" s="1"/>
  <c r="AQ437" i="47"/>
  <c r="AQ436" i="47" s="1"/>
  <c r="AQ435" i="47" s="1"/>
  <c r="AR437" i="47"/>
  <c r="AR436" i="47" s="1"/>
  <c r="AR435" i="47" s="1"/>
  <c r="AS437" i="47"/>
  <c r="AS436" i="47" s="1"/>
  <c r="AS435" i="47" s="1"/>
  <c r="AX437" i="47"/>
  <c r="AX436" i="47" s="1"/>
  <c r="AX435" i="47" s="1"/>
  <c r="AY437" i="47"/>
  <c r="AY436" i="47" s="1"/>
  <c r="AY435" i="47" s="1"/>
  <c r="AZ437" i="47"/>
  <c r="AZ436" i="47" s="1"/>
  <c r="AZ435" i="47" s="1"/>
  <c r="BA437" i="47"/>
  <c r="BA436" i="47" s="1"/>
  <c r="BA435" i="47" s="1"/>
  <c r="BB437" i="47"/>
  <c r="BB436" i="47" s="1"/>
  <c r="BB435" i="47" s="1"/>
  <c r="BC437" i="47"/>
  <c r="BC436" i="47" s="1"/>
  <c r="BC435" i="47" s="1"/>
  <c r="BD437" i="47"/>
  <c r="BD436" i="47" s="1"/>
  <c r="BD435" i="47" s="1"/>
  <c r="BE437" i="47"/>
  <c r="BE436" i="47" s="1"/>
  <c r="BE435" i="47" s="1"/>
  <c r="R438" i="47"/>
  <c r="R437" i="47" s="1"/>
  <c r="R436" i="47" s="1"/>
  <c r="R435" i="47" s="1"/>
  <c r="S438" i="47"/>
  <c r="S437" i="47" s="1"/>
  <c r="S436" i="47" s="1"/>
  <c r="S435" i="47" s="1"/>
  <c r="T438" i="47"/>
  <c r="T437" i="47" s="1"/>
  <c r="T436" i="47" s="1"/>
  <c r="T435" i="47" s="1"/>
  <c r="U438" i="47"/>
  <c r="U437" i="47" s="1"/>
  <c r="U436" i="47" s="1"/>
  <c r="U435" i="47" s="1"/>
  <c r="Z438" i="47"/>
  <c r="AA438" i="47"/>
  <c r="AB438" i="47"/>
  <c r="AC438" i="47"/>
  <c r="AT438" i="47"/>
  <c r="AT437" i="47" s="1"/>
  <c r="AT436" i="47" s="1"/>
  <c r="AT435" i="47" s="1"/>
  <c r="AU438" i="47"/>
  <c r="AU437" i="47" s="1"/>
  <c r="AU436" i="47" s="1"/>
  <c r="AU435" i="47" s="1"/>
  <c r="AV438" i="47"/>
  <c r="AV437" i="47" s="1"/>
  <c r="AV436" i="47" s="1"/>
  <c r="AV435" i="47" s="1"/>
  <c r="AW438" i="47"/>
  <c r="AW437" i="47" s="1"/>
  <c r="AW436" i="47" s="1"/>
  <c r="AW435" i="47" s="1"/>
  <c r="BF438" i="47"/>
  <c r="BF437" i="47" s="1"/>
  <c r="BF436" i="47" s="1"/>
  <c r="BF435" i="47" s="1"/>
  <c r="BG438" i="47"/>
  <c r="BG437" i="47" s="1"/>
  <c r="BG436" i="47" s="1"/>
  <c r="BG435" i="47" s="1"/>
  <c r="BH438" i="47"/>
  <c r="BH437" i="47" s="1"/>
  <c r="BH436" i="47" s="1"/>
  <c r="BH435" i="47" s="1"/>
  <c r="BI438" i="47"/>
  <c r="BI437" i="47" s="1"/>
  <c r="BI436" i="47" s="1"/>
  <c r="BI435" i="47" s="1"/>
  <c r="J441" i="47"/>
  <c r="J440" i="47" s="1"/>
  <c r="L441" i="47"/>
  <c r="L440" i="47" s="1"/>
  <c r="M441" i="47"/>
  <c r="M440" i="47" s="1"/>
  <c r="N441" i="47"/>
  <c r="N440" i="47" s="1"/>
  <c r="P441" i="47"/>
  <c r="P440" i="47" s="1"/>
  <c r="Q441" i="47"/>
  <c r="Q440" i="47" s="1"/>
  <c r="V441" i="47"/>
  <c r="V440" i="47" s="1"/>
  <c r="X441" i="47"/>
  <c r="X440" i="47" s="1"/>
  <c r="Y441" i="47"/>
  <c r="Y440" i="47" s="1"/>
  <c r="AL441" i="47"/>
  <c r="AL440" i="47" s="1"/>
  <c r="AN441" i="47"/>
  <c r="AN440" i="47" s="1"/>
  <c r="AO441" i="47"/>
  <c r="AO440" i="47" s="1"/>
  <c r="AP441" i="47"/>
  <c r="AP440" i="47" s="1"/>
  <c r="AR441" i="47"/>
  <c r="AR440" i="47" s="1"/>
  <c r="AS441" i="47"/>
  <c r="AS440" i="47" s="1"/>
  <c r="AX441" i="47"/>
  <c r="AX440" i="47" s="1"/>
  <c r="AZ441" i="47"/>
  <c r="AZ440" i="47" s="1"/>
  <c r="BA441" i="47"/>
  <c r="BA440" i="47" s="1"/>
  <c r="BB441" i="47"/>
  <c r="BB440" i="47" s="1"/>
  <c r="BD441" i="47"/>
  <c r="BD440" i="47" s="1"/>
  <c r="BE441" i="47"/>
  <c r="BE440" i="47" s="1"/>
  <c r="K442" i="47"/>
  <c r="K441" i="47" s="1"/>
  <c r="K440" i="47" s="1"/>
  <c r="O442" i="47"/>
  <c r="O441" i="47" s="1"/>
  <c r="O440" i="47" s="1"/>
  <c r="R442" i="47"/>
  <c r="R441" i="47" s="1"/>
  <c r="R440" i="47" s="1"/>
  <c r="T442" i="47"/>
  <c r="AB442" i="47" s="1"/>
  <c r="U442" i="47"/>
  <c r="AC442" i="47" s="1"/>
  <c r="W442" i="47"/>
  <c r="W441" i="47" s="1"/>
  <c r="W440" i="47" s="1"/>
  <c r="Z442" i="47"/>
  <c r="AH442" i="47" s="1"/>
  <c r="AM442" i="47"/>
  <c r="AQ442" i="47"/>
  <c r="AQ441" i="47" s="1"/>
  <c r="AQ440" i="47" s="1"/>
  <c r="AT442" i="47"/>
  <c r="AT441" i="47" s="1"/>
  <c r="AT440" i="47" s="1"/>
  <c r="AV442" i="47"/>
  <c r="AV441" i="47" s="1"/>
  <c r="AV440" i="47" s="1"/>
  <c r="AW442" i="47"/>
  <c r="AW441" i="47" s="1"/>
  <c r="AW440" i="47" s="1"/>
  <c r="AY442" i="47"/>
  <c r="AY441" i="47" s="1"/>
  <c r="AY440" i="47" s="1"/>
  <c r="BC442" i="47"/>
  <c r="BC441" i="47" s="1"/>
  <c r="BC440" i="47" s="1"/>
  <c r="BF442" i="47"/>
  <c r="BF441" i="47" s="1"/>
  <c r="BF440" i="47" s="1"/>
  <c r="BH442" i="47"/>
  <c r="BH441" i="47" s="1"/>
  <c r="BH440" i="47" s="1"/>
  <c r="BI442" i="47"/>
  <c r="BI441" i="47" s="1"/>
  <c r="BI440" i="47" s="1"/>
  <c r="J444" i="47"/>
  <c r="J443" i="47" s="1"/>
  <c r="L444" i="47"/>
  <c r="L443" i="47" s="1"/>
  <c r="M444" i="47"/>
  <c r="M443" i="47" s="1"/>
  <c r="N444" i="47"/>
  <c r="N443" i="47" s="1"/>
  <c r="P444" i="47"/>
  <c r="P443" i="47" s="1"/>
  <c r="Q444" i="47"/>
  <c r="Q443" i="47" s="1"/>
  <c r="V444" i="47"/>
  <c r="V443" i="47" s="1"/>
  <c r="X444" i="47"/>
  <c r="X443" i="47" s="1"/>
  <c r="Y444" i="47"/>
  <c r="Y443" i="47" s="1"/>
  <c r="AL444" i="47"/>
  <c r="AL443" i="47" s="1"/>
  <c r="AN444" i="47"/>
  <c r="AN443" i="47" s="1"/>
  <c r="AO444" i="47"/>
  <c r="AO443" i="47" s="1"/>
  <c r="AP444" i="47"/>
  <c r="AP443" i="47" s="1"/>
  <c r="AR444" i="47"/>
  <c r="AR443" i="47" s="1"/>
  <c r="AS444" i="47"/>
  <c r="AS443" i="47" s="1"/>
  <c r="AX444" i="47"/>
  <c r="AX443" i="47" s="1"/>
  <c r="AZ444" i="47"/>
  <c r="AZ443" i="47" s="1"/>
  <c r="BA444" i="47"/>
  <c r="BA443" i="47" s="1"/>
  <c r="BB444" i="47"/>
  <c r="BB443" i="47" s="1"/>
  <c r="BD444" i="47"/>
  <c r="BD443" i="47" s="1"/>
  <c r="BE444" i="47"/>
  <c r="BE443" i="47" s="1"/>
  <c r="K445" i="47"/>
  <c r="S445" i="47" s="1"/>
  <c r="O445" i="47"/>
  <c r="O444" i="47" s="1"/>
  <c r="O443" i="47" s="1"/>
  <c r="R445" i="47"/>
  <c r="Z445" i="47" s="1"/>
  <c r="T445" i="47"/>
  <c r="T444" i="47" s="1"/>
  <c r="T443" i="47" s="1"/>
  <c r="U445" i="47"/>
  <c r="AC445" i="47" s="1"/>
  <c r="W445" i="47"/>
  <c r="W444" i="47" s="1"/>
  <c r="W443" i="47" s="1"/>
  <c r="AB445" i="47"/>
  <c r="AM445" i="47"/>
  <c r="AM444" i="47" s="1"/>
  <c r="AM443" i="47" s="1"/>
  <c r="AQ445" i="47"/>
  <c r="AQ444" i="47" s="1"/>
  <c r="AQ443" i="47" s="1"/>
  <c r="AT445" i="47"/>
  <c r="AT444" i="47" s="1"/>
  <c r="AT443" i="47" s="1"/>
  <c r="AU445" i="47"/>
  <c r="AU444" i="47" s="1"/>
  <c r="AU443" i="47" s="1"/>
  <c r="AV445" i="47"/>
  <c r="AV444" i="47" s="1"/>
  <c r="AV443" i="47" s="1"/>
  <c r="AW445" i="47"/>
  <c r="AW444" i="47" s="1"/>
  <c r="AW443" i="47" s="1"/>
  <c r="AY445" i="47"/>
  <c r="AY444" i="47" s="1"/>
  <c r="AY443" i="47" s="1"/>
  <c r="BC445" i="47"/>
  <c r="BC444" i="47" s="1"/>
  <c r="BC443" i="47" s="1"/>
  <c r="BF445" i="47"/>
  <c r="BF444" i="47" s="1"/>
  <c r="BF443" i="47" s="1"/>
  <c r="BH445" i="47"/>
  <c r="BH444" i="47" s="1"/>
  <c r="BH443" i="47" s="1"/>
  <c r="BI445" i="47"/>
  <c r="BI444" i="47" s="1"/>
  <c r="BI443" i="47" s="1"/>
  <c r="J447" i="47"/>
  <c r="J446" i="47" s="1"/>
  <c r="L447" i="47"/>
  <c r="L446" i="47" s="1"/>
  <c r="M447" i="47"/>
  <c r="M446" i="47" s="1"/>
  <c r="N447" i="47"/>
  <c r="N446" i="47" s="1"/>
  <c r="P447" i="47"/>
  <c r="P446" i="47" s="1"/>
  <c r="Q447" i="47"/>
  <c r="Q446" i="47" s="1"/>
  <c r="V447" i="47"/>
  <c r="V446" i="47" s="1"/>
  <c r="X447" i="47"/>
  <c r="X446" i="47" s="1"/>
  <c r="Y447" i="47"/>
  <c r="Y446" i="47" s="1"/>
  <c r="AL447" i="47"/>
  <c r="AL446" i="47" s="1"/>
  <c r="AN447" i="47"/>
  <c r="AN446" i="47" s="1"/>
  <c r="AO447" i="47"/>
  <c r="AO446" i="47" s="1"/>
  <c r="AP447" i="47"/>
  <c r="AP446" i="47" s="1"/>
  <c r="AR447" i="47"/>
  <c r="AR446" i="47" s="1"/>
  <c r="AS447" i="47"/>
  <c r="AS446" i="47" s="1"/>
  <c r="AX447" i="47"/>
  <c r="AX446" i="47" s="1"/>
  <c r="AZ447" i="47"/>
  <c r="AZ446" i="47" s="1"/>
  <c r="BA447" i="47"/>
  <c r="BA446" i="47" s="1"/>
  <c r="BB447" i="47"/>
  <c r="BB446" i="47" s="1"/>
  <c r="BD447" i="47"/>
  <c r="BD446" i="47" s="1"/>
  <c r="BE447" i="47"/>
  <c r="BE446" i="47" s="1"/>
  <c r="K448" i="47"/>
  <c r="S448" i="47" s="1"/>
  <c r="O448" i="47"/>
  <c r="R448" i="47"/>
  <c r="T448" i="47"/>
  <c r="U448" i="47"/>
  <c r="AC448" i="47" s="1"/>
  <c r="W448" i="47"/>
  <c r="AM448" i="47"/>
  <c r="AQ448" i="47"/>
  <c r="AT448" i="47"/>
  <c r="AV448" i="47"/>
  <c r="AW448" i="47"/>
  <c r="AY448" i="47"/>
  <c r="BC448" i="47"/>
  <c r="BF448" i="47"/>
  <c r="BH448" i="47"/>
  <c r="BI448" i="47"/>
  <c r="K449" i="47"/>
  <c r="O449" i="47"/>
  <c r="R449" i="47"/>
  <c r="Z449" i="47" s="1"/>
  <c r="AH449" i="47" s="1"/>
  <c r="T449" i="47"/>
  <c r="U449" i="47"/>
  <c r="AC449" i="47" s="1"/>
  <c r="AK449" i="47" s="1"/>
  <c r="AK437" i="2" s="1"/>
  <c r="W449" i="47"/>
  <c r="AM449" i="47"/>
  <c r="AQ449" i="47"/>
  <c r="AT449" i="47"/>
  <c r="AV449" i="47"/>
  <c r="AW449" i="47"/>
  <c r="AY449" i="47"/>
  <c r="BC449" i="47"/>
  <c r="BF449" i="47"/>
  <c r="BH449" i="47"/>
  <c r="BI449" i="47"/>
  <c r="J451" i="47"/>
  <c r="J450" i="47" s="1"/>
  <c r="L451" i="47"/>
  <c r="L450" i="47" s="1"/>
  <c r="M451" i="47"/>
  <c r="M450" i="47" s="1"/>
  <c r="N451" i="47"/>
  <c r="N450" i="47" s="1"/>
  <c r="P451" i="47"/>
  <c r="P450" i="47" s="1"/>
  <c r="Q451" i="47"/>
  <c r="Q450" i="47" s="1"/>
  <c r="V451" i="47"/>
  <c r="V450" i="47" s="1"/>
  <c r="X451" i="47"/>
  <c r="X450" i="47" s="1"/>
  <c r="Y451" i="47"/>
  <c r="Y450" i="47" s="1"/>
  <c r="AL451" i="47"/>
  <c r="AL450" i="47" s="1"/>
  <c r="AN451" i="47"/>
  <c r="AN450" i="47" s="1"/>
  <c r="AO451" i="47"/>
  <c r="AO450" i="47" s="1"/>
  <c r="AP451" i="47"/>
  <c r="AP450" i="47" s="1"/>
  <c r="AR451" i="47"/>
  <c r="AR450" i="47" s="1"/>
  <c r="AS451" i="47"/>
  <c r="AS450" i="47" s="1"/>
  <c r="AX451" i="47"/>
  <c r="AX450" i="47" s="1"/>
  <c r="AZ451" i="47"/>
  <c r="AZ450" i="47" s="1"/>
  <c r="BA451" i="47"/>
  <c r="BA450" i="47" s="1"/>
  <c r="BB451" i="47"/>
  <c r="BB450" i="47" s="1"/>
  <c r="BD451" i="47"/>
  <c r="BD450" i="47" s="1"/>
  <c r="BE451" i="47"/>
  <c r="BE450" i="47" s="1"/>
  <c r="K452" i="47"/>
  <c r="K451" i="47" s="1"/>
  <c r="K450" i="47" s="1"/>
  <c r="O452" i="47"/>
  <c r="O451" i="47" s="1"/>
  <c r="O450" i="47" s="1"/>
  <c r="R452" i="47"/>
  <c r="R451" i="47" s="1"/>
  <c r="R450" i="47" s="1"/>
  <c r="T452" i="47"/>
  <c r="AB452" i="47" s="1"/>
  <c r="U452" i="47"/>
  <c r="AC452" i="47" s="1"/>
  <c r="W452" i="47"/>
  <c r="W451" i="47" s="1"/>
  <c r="W450" i="47" s="1"/>
  <c r="Z452" i="47"/>
  <c r="AH452" i="47" s="1"/>
  <c r="AM452" i="47"/>
  <c r="AQ452" i="47"/>
  <c r="AQ451" i="47" s="1"/>
  <c r="AQ450" i="47" s="1"/>
  <c r="AT452" i="47"/>
  <c r="AT451" i="47" s="1"/>
  <c r="AT450" i="47" s="1"/>
  <c r="AV452" i="47"/>
  <c r="AV451" i="47" s="1"/>
  <c r="AV450" i="47" s="1"/>
  <c r="AW452" i="47"/>
  <c r="AW451" i="47" s="1"/>
  <c r="AW450" i="47" s="1"/>
  <c r="AY452" i="47"/>
  <c r="AY451" i="47" s="1"/>
  <c r="AY450" i="47" s="1"/>
  <c r="BC452" i="47"/>
  <c r="BC451" i="47" s="1"/>
  <c r="BC450" i="47" s="1"/>
  <c r="BF452" i="47"/>
  <c r="BF451" i="47" s="1"/>
  <c r="BF450" i="47" s="1"/>
  <c r="BH452" i="47"/>
  <c r="BH451" i="47" s="1"/>
  <c r="BH450" i="47" s="1"/>
  <c r="BI452" i="47"/>
  <c r="BI451" i="47" s="1"/>
  <c r="BI450" i="47" s="1"/>
  <c r="J455" i="47"/>
  <c r="J454" i="47" s="1"/>
  <c r="J453" i="47" s="1"/>
  <c r="L455" i="47"/>
  <c r="L454" i="47" s="1"/>
  <c r="L453" i="47" s="1"/>
  <c r="M455" i="47"/>
  <c r="M454" i="47" s="1"/>
  <c r="M453" i="47" s="1"/>
  <c r="N455" i="47"/>
  <c r="N454" i="47" s="1"/>
  <c r="N453" i="47" s="1"/>
  <c r="P455" i="47"/>
  <c r="P454" i="47" s="1"/>
  <c r="P453" i="47" s="1"/>
  <c r="Q455" i="47"/>
  <c r="Q454" i="47" s="1"/>
  <c r="Q453" i="47" s="1"/>
  <c r="V455" i="47"/>
  <c r="V454" i="47" s="1"/>
  <c r="V453" i="47" s="1"/>
  <c r="X455" i="47"/>
  <c r="X454" i="47" s="1"/>
  <c r="X453" i="47" s="1"/>
  <c r="Y455" i="47"/>
  <c r="Y454" i="47" s="1"/>
  <c r="Y453" i="47" s="1"/>
  <c r="AL455" i="47"/>
  <c r="AL454" i="47" s="1"/>
  <c r="AL453" i="47" s="1"/>
  <c r="AN455" i="47"/>
  <c r="AN454" i="47" s="1"/>
  <c r="AN453" i="47" s="1"/>
  <c r="AO455" i="47"/>
  <c r="AO454" i="47" s="1"/>
  <c r="AO453" i="47" s="1"/>
  <c r="AP455" i="47"/>
  <c r="AP454" i="47" s="1"/>
  <c r="AP453" i="47" s="1"/>
  <c r="AR455" i="47"/>
  <c r="AR454" i="47" s="1"/>
  <c r="AR453" i="47" s="1"/>
  <c r="AS455" i="47"/>
  <c r="AS454" i="47" s="1"/>
  <c r="AS453" i="47" s="1"/>
  <c r="AX455" i="47"/>
  <c r="AX454" i="47" s="1"/>
  <c r="AX453" i="47" s="1"/>
  <c r="AZ455" i="47"/>
  <c r="AZ454" i="47" s="1"/>
  <c r="AZ453" i="47" s="1"/>
  <c r="BA455" i="47"/>
  <c r="BA454" i="47" s="1"/>
  <c r="BA453" i="47" s="1"/>
  <c r="BB455" i="47"/>
  <c r="BB454" i="47" s="1"/>
  <c r="BB453" i="47" s="1"/>
  <c r="BD455" i="47"/>
  <c r="BD454" i="47" s="1"/>
  <c r="BD453" i="47" s="1"/>
  <c r="BE455" i="47"/>
  <c r="BE454" i="47" s="1"/>
  <c r="BE453" i="47" s="1"/>
  <c r="K456" i="47"/>
  <c r="K455" i="47" s="1"/>
  <c r="K454" i="47" s="1"/>
  <c r="K453" i="47" s="1"/>
  <c r="O456" i="47"/>
  <c r="O455" i="47" s="1"/>
  <c r="O454" i="47" s="1"/>
  <c r="O453" i="47" s="1"/>
  <c r="R456" i="47"/>
  <c r="Z456" i="47" s="1"/>
  <c r="T456" i="47"/>
  <c r="AB456" i="47" s="1"/>
  <c r="U456" i="47"/>
  <c r="AC456" i="47" s="1"/>
  <c r="W456" i="47"/>
  <c r="W455" i="47" s="1"/>
  <c r="W454" i="47" s="1"/>
  <c r="W453" i="47" s="1"/>
  <c r="AM456" i="47"/>
  <c r="AQ456" i="47"/>
  <c r="AQ455" i="47" s="1"/>
  <c r="AQ454" i="47" s="1"/>
  <c r="AQ453" i="47" s="1"/>
  <c r="AT456" i="47"/>
  <c r="AT455" i="47" s="1"/>
  <c r="AT454" i="47" s="1"/>
  <c r="AT453" i="47" s="1"/>
  <c r="AV456" i="47"/>
  <c r="AV455" i="47" s="1"/>
  <c r="AV454" i="47" s="1"/>
  <c r="AV453" i="47" s="1"/>
  <c r="AW456" i="47"/>
  <c r="AW455" i="47" s="1"/>
  <c r="AW454" i="47" s="1"/>
  <c r="AW453" i="47" s="1"/>
  <c r="AY456" i="47"/>
  <c r="AY455" i="47" s="1"/>
  <c r="AY454" i="47" s="1"/>
  <c r="AY453" i="47" s="1"/>
  <c r="BC456" i="47"/>
  <c r="BC455" i="47" s="1"/>
  <c r="BC454" i="47" s="1"/>
  <c r="BC453" i="47" s="1"/>
  <c r="BF456" i="47"/>
  <c r="BF455" i="47" s="1"/>
  <c r="BF454" i="47" s="1"/>
  <c r="BF453" i="47" s="1"/>
  <c r="BH456" i="47"/>
  <c r="BH455" i="47" s="1"/>
  <c r="BH454" i="47" s="1"/>
  <c r="BH453" i="47" s="1"/>
  <c r="BI456" i="47"/>
  <c r="BI455" i="47" s="1"/>
  <c r="BI454" i="47" s="1"/>
  <c r="BI453" i="47" s="1"/>
  <c r="J461" i="47"/>
  <c r="K461" i="47"/>
  <c r="M461" i="47"/>
  <c r="N461" i="47"/>
  <c r="O461" i="47"/>
  <c r="Q461" i="47"/>
  <c r="V461" i="47"/>
  <c r="W461" i="47"/>
  <c r="Y461" i="47"/>
  <c r="AL461" i="47"/>
  <c r="AM461" i="47"/>
  <c r="AO461" i="47"/>
  <c r="AP461" i="47"/>
  <c r="AQ461" i="47"/>
  <c r="AS461" i="47"/>
  <c r="AX461" i="47"/>
  <c r="AY461" i="47"/>
  <c r="BA461" i="47"/>
  <c r="BB461" i="47"/>
  <c r="BC461" i="47"/>
  <c r="BE461" i="47"/>
  <c r="L462" i="47"/>
  <c r="L461" i="47" s="1"/>
  <c r="P462" i="47"/>
  <c r="R462" i="47"/>
  <c r="Z462" i="47" s="1"/>
  <c r="S462" i="47"/>
  <c r="AA462" i="47" s="1"/>
  <c r="U462" i="47"/>
  <c r="U461" i="47" s="1"/>
  <c r="X462" i="47"/>
  <c r="X461" i="47" s="1"/>
  <c r="AN462" i="47"/>
  <c r="AN461" i="47" s="1"/>
  <c r="AR462" i="47"/>
  <c r="AT462" i="47"/>
  <c r="AT461" i="47" s="1"/>
  <c r="AU462" i="47"/>
  <c r="AU461" i="47" s="1"/>
  <c r="AW462" i="47"/>
  <c r="AW461" i="47" s="1"/>
  <c r="AZ462" i="47"/>
  <c r="AZ461" i="47" s="1"/>
  <c r="BD462" i="47"/>
  <c r="BD461" i="47" s="1"/>
  <c r="BF462" i="47"/>
  <c r="BF461" i="47" s="1"/>
  <c r="BG462" i="47"/>
  <c r="BG461" i="47" s="1"/>
  <c r="BI462" i="47"/>
  <c r="BI461" i="47" s="1"/>
  <c r="J463" i="47"/>
  <c r="K463" i="47"/>
  <c r="M463" i="47"/>
  <c r="N463" i="47"/>
  <c r="O463" i="47"/>
  <c r="Q463" i="47"/>
  <c r="V463" i="47"/>
  <c r="W463" i="47"/>
  <c r="Y463" i="47"/>
  <c r="AL463" i="47"/>
  <c r="AM463" i="47"/>
  <c r="AO463" i="47"/>
  <c r="AP463" i="47"/>
  <c r="AQ463" i="47"/>
  <c r="AS463" i="47"/>
  <c r="AX463" i="47"/>
  <c r="AY463" i="47"/>
  <c r="BA463" i="47"/>
  <c r="BB463" i="47"/>
  <c r="BC463" i="47"/>
  <c r="BE463" i="47"/>
  <c r="L464" i="47"/>
  <c r="L463" i="47" s="1"/>
  <c r="P464" i="47"/>
  <c r="R464" i="47"/>
  <c r="R463" i="47" s="1"/>
  <c r="S464" i="47"/>
  <c r="AA464" i="47" s="1"/>
  <c r="U464" i="47"/>
  <c r="X464" i="47"/>
  <c r="X463" i="47" s="1"/>
  <c r="Z464" i="47"/>
  <c r="AN464" i="47"/>
  <c r="AN463" i="47" s="1"/>
  <c r="AR464" i="47"/>
  <c r="AR463" i="47" s="1"/>
  <c r="AT464" i="47"/>
  <c r="AT463" i="47" s="1"/>
  <c r="AU464" i="47"/>
  <c r="AU463" i="47" s="1"/>
  <c r="AW464" i="47"/>
  <c r="AW463" i="47" s="1"/>
  <c r="AZ464" i="47"/>
  <c r="AZ463" i="47" s="1"/>
  <c r="BD464" i="47"/>
  <c r="BF464" i="47"/>
  <c r="BF463" i="47" s="1"/>
  <c r="BG464" i="47"/>
  <c r="BG463" i="47" s="1"/>
  <c r="BI464" i="47"/>
  <c r="BI463" i="47" s="1"/>
  <c r="J466" i="47"/>
  <c r="J465" i="47" s="1"/>
  <c r="K466" i="47"/>
  <c r="K465" i="47" s="1"/>
  <c r="L466" i="47"/>
  <c r="L465" i="47" s="1"/>
  <c r="N466" i="47"/>
  <c r="N465" i="47" s="1"/>
  <c r="O466" i="47"/>
  <c r="O465" i="47" s="1"/>
  <c r="P466" i="47"/>
  <c r="P465" i="47" s="1"/>
  <c r="V466" i="47"/>
  <c r="V465" i="47" s="1"/>
  <c r="W466" i="47"/>
  <c r="W465" i="47" s="1"/>
  <c r="X466" i="47"/>
  <c r="X465" i="47" s="1"/>
  <c r="AL466" i="47"/>
  <c r="AL465" i="47" s="1"/>
  <c r="AM466" i="47"/>
  <c r="AM465" i="47" s="1"/>
  <c r="AN466" i="47"/>
  <c r="AN465" i="47" s="1"/>
  <c r="AP466" i="47"/>
  <c r="AP465" i="47" s="1"/>
  <c r="AQ466" i="47"/>
  <c r="AQ465" i="47" s="1"/>
  <c r="AR466" i="47"/>
  <c r="AR465" i="47" s="1"/>
  <c r="AX466" i="47"/>
  <c r="AX465" i="47" s="1"/>
  <c r="AY466" i="47"/>
  <c r="AY465" i="47" s="1"/>
  <c r="AZ466" i="47"/>
  <c r="AZ465" i="47" s="1"/>
  <c r="BB466" i="47"/>
  <c r="BB465" i="47" s="1"/>
  <c r="BC466" i="47"/>
  <c r="BC465" i="47" s="1"/>
  <c r="BD466" i="47"/>
  <c r="BD465" i="47" s="1"/>
  <c r="M467" i="47"/>
  <c r="Q467" i="47"/>
  <c r="Q466" i="47" s="1"/>
  <c r="Q465" i="47" s="1"/>
  <c r="R467" i="47"/>
  <c r="R466" i="47" s="1"/>
  <c r="R465" i="47" s="1"/>
  <c r="S467" i="47"/>
  <c r="S466" i="47" s="1"/>
  <c r="S465" i="47" s="1"/>
  <c r="T467" i="47"/>
  <c r="AB467" i="47" s="1"/>
  <c r="Y467" i="47"/>
  <c r="Y466" i="47" s="1"/>
  <c r="Y465" i="47" s="1"/>
  <c r="Z467" i="47"/>
  <c r="AH467" i="47" s="1"/>
  <c r="AA467" i="47"/>
  <c r="AO467" i="47"/>
  <c r="AO466" i="47" s="1"/>
  <c r="AO465" i="47" s="1"/>
  <c r="AS467" i="47"/>
  <c r="AS466" i="47" s="1"/>
  <c r="AS465" i="47" s="1"/>
  <c r="AT467" i="47"/>
  <c r="AT466" i="47" s="1"/>
  <c r="AT465" i="47" s="1"/>
  <c r="AU467" i="47"/>
  <c r="AU466" i="47" s="1"/>
  <c r="AU465" i="47" s="1"/>
  <c r="AV467" i="47"/>
  <c r="AV466" i="47" s="1"/>
  <c r="AV465" i="47" s="1"/>
  <c r="BA467" i="47"/>
  <c r="BE467" i="47"/>
  <c r="BE466" i="47" s="1"/>
  <c r="BE465" i="47" s="1"/>
  <c r="BF467" i="47"/>
  <c r="BF466" i="47" s="1"/>
  <c r="BF465" i="47" s="1"/>
  <c r="BG467" i="47"/>
  <c r="BG466" i="47" s="1"/>
  <c r="BG465" i="47" s="1"/>
  <c r="BH467" i="47"/>
  <c r="BH466" i="47" s="1"/>
  <c r="BH465" i="47" s="1"/>
  <c r="V469" i="47"/>
  <c r="V468" i="47" s="1"/>
  <c r="X469" i="47"/>
  <c r="X468" i="47" s="1"/>
  <c r="Y469" i="47"/>
  <c r="Y468" i="47" s="1"/>
  <c r="W470" i="47"/>
  <c r="AA470" i="47" s="1"/>
  <c r="Z470" i="47"/>
  <c r="AB470" i="47"/>
  <c r="AC470" i="47"/>
  <c r="J473" i="47"/>
  <c r="J472" i="47" s="1"/>
  <c r="J471" i="47" s="1"/>
  <c r="K473" i="47"/>
  <c r="K472" i="47" s="1"/>
  <c r="K471" i="47" s="1"/>
  <c r="M473" i="47"/>
  <c r="M472" i="47" s="1"/>
  <c r="M471" i="47" s="1"/>
  <c r="O473" i="47"/>
  <c r="O472" i="47" s="1"/>
  <c r="O471" i="47" s="1"/>
  <c r="Q473" i="47"/>
  <c r="Q472" i="47" s="1"/>
  <c r="Q471" i="47" s="1"/>
  <c r="V473" i="47"/>
  <c r="V472" i="47" s="1"/>
  <c r="V471" i="47" s="1"/>
  <c r="W473" i="47"/>
  <c r="W472" i="47" s="1"/>
  <c r="W471" i="47" s="1"/>
  <c r="Y473" i="47"/>
  <c r="Y472" i="47" s="1"/>
  <c r="Y471" i="47" s="1"/>
  <c r="AL473" i="47"/>
  <c r="AL472" i="47" s="1"/>
  <c r="AL471" i="47" s="1"/>
  <c r="AM473" i="47"/>
  <c r="AM472" i="47" s="1"/>
  <c r="AM471" i="47" s="1"/>
  <c r="AO473" i="47"/>
  <c r="AO472" i="47" s="1"/>
  <c r="AO471" i="47" s="1"/>
  <c r="AP473" i="47"/>
  <c r="AP472" i="47" s="1"/>
  <c r="AP471" i="47" s="1"/>
  <c r="AQ473" i="47"/>
  <c r="AQ472" i="47" s="1"/>
  <c r="AQ471" i="47" s="1"/>
  <c r="AS473" i="47"/>
  <c r="AS472" i="47" s="1"/>
  <c r="AS471" i="47" s="1"/>
  <c r="AX473" i="47"/>
  <c r="AX472" i="47" s="1"/>
  <c r="AX471" i="47" s="1"/>
  <c r="AY473" i="47"/>
  <c r="AY472" i="47" s="1"/>
  <c r="AY471" i="47" s="1"/>
  <c r="BA473" i="47"/>
  <c r="BA472" i="47" s="1"/>
  <c r="BA471" i="47" s="1"/>
  <c r="BB473" i="47"/>
  <c r="BB472" i="47" s="1"/>
  <c r="BB471" i="47" s="1"/>
  <c r="BC473" i="47"/>
  <c r="BC472" i="47" s="1"/>
  <c r="BC471" i="47" s="1"/>
  <c r="BE473" i="47"/>
  <c r="BE472" i="47" s="1"/>
  <c r="BE471" i="47" s="1"/>
  <c r="L474" i="47"/>
  <c r="N474" i="47"/>
  <c r="N473" i="47" s="1"/>
  <c r="N472" i="47" s="1"/>
  <c r="N471" i="47" s="1"/>
  <c r="S474" i="47"/>
  <c r="S473" i="47" s="1"/>
  <c r="S472" i="47" s="1"/>
  <c r="S471" i="47" s="1"/>
  <c r="U474" i="47"/>
  <c r="U473" i="47" s="1"/>
  <c r="U472" i="47" s="1"/>
  <c r="U471" i="47" s="1"/>
  <c r="X474" i="47"/>
  <c r="X473" i="47" s="1"/>
  <c r="X472" i="47" s="1"/>
  <c r="X471" i="47" s="1"/>
  <c r="AN474" i="47"/>
  <c r="AN473" i="47" s="1"/>
  <c r="AN472" i="47" s="1"/>
  <c r="AN471" i="47" s="1"/>
  <c r="AR474" i="47"/>
  <c r="AR473" i="47" s="1"/>
  <c r="AR472" i="47" s="1"/>
  <c r="AR471" i="47" s="1"/>
  <c r="AT474" i="47"/>
  <c r="AT473" i="47" s="1"/>
  <c r="AT472" i="47" s="1"/>
  <c r="AT471" i="47" s="1"/>
  <c r="AU474" i="47"/>
  <c r="AU473" i="47" s="1"/>
  <c r="AU472" i="47" s="1"/>
  <c r="AU471" i="47" s="1"/>
  <c r="AW474" i="47"/>
  <c r="AW473" i="47" s="1"/>
  <c r="AW472" i="47" s="1"/>
  <c r="AW471" i="47" s="1"/>
  <c r="AZ474" i="47"/>
  <c r="AZ473" i="47" s="1"/>
  <c r="AZ472" i="47" s="1"/>
  <c r="AZ471" i="47" s="1"/>
  <c r="BD474" i="47"/>
  <c r="BD473" i="47" s="1"/>
  <c r="BD472" i="47" s="1"/>
  <c r="BD471" i="47" s="1"/>
  <c r="BF474" i="47"/>
  <c r="BF473" i="47" s="1"/>
  <c r="BF472" i="47" s="1"/>
  <c r="BF471" i="47" s="1"/>
  <c r="BG474" i="47"/>
  <c r="BG473" i="47" s="1"/>
  <c r="BG472" i="47" s="1"/>
  <c r="BG471" i="47" s="1"/>
  <c r="BI474" i="47"/>
  <c r="BI473" i="47" s="1"/>
  <c r="BI472" i="47" s="1"/>
  <c r="BI471" i="47" s="1"/>
  <c r="J476" i="47"/>
  <c r="J475" i="47" s="1"/>
  <c r="K476" i="47"/>
  <c r="K475" i="47" s="1"/>
  <c r="L476" i="47"/>
  <c r="L475" i="47" s="1"/>
  <c r="M476" i="47"/>
  <c r="M475" i="47" s="1"/>
  <c r="N476" i="47"/>
  <c r="N475" i="47" s="1"/>
  <c r="O476" i="47"/>
  <c r="O475" i="47" s="1"/>
  <c r="P476" i="47"/>
  <c r="P475" i="47" s="1"/>
  <c r="Q476" i="47"/>
  <c r="Q475" i="47" s="1"/>
  <c r="V476" i="47"/>
  <c r="V475" i="47" s="1"/>
  <c r="W476" i="47"/>
  <c r="W475" i="47" s="1"/>
  <c r="X476" i="47"/>
  <c r="X475" i="47" s="1"/>
  <c r="Y476" i="47"/>
  <c r="Y475" i="47" s="1"/>
  <c r="AM476" i="47"/>
  <c r="AM475" i="47" s="1"/>
  <c r="AO476" i="47"/>
  <c r="AO475" i="47" s="1"/>
  <c r="AP476" i="47"/>
  <c r="AP475" i="47" s="1"/>
  <c r="AQ476" i="47"/>
  <c r="AQ475" i="47" s="1"/>
  <c r="AS476" i="47"/>
  <c r="AS475" i="47" s="1"/>
  <c r="AY476" i="47"/>
  <c r="AY475" i="47" s="1"/>
  <c r="BA476" i="47"/>
  <c r="BA475" i="47" s="1"/>
  <c r="BB476" i="47"/>
  <c r="BB475" i="47" s="1"/>
  <c r="BC476" i="47"/>
  <c r="BC475" i="47" s="1"/>
  <c r="BE476" i="47"/>
  <c r="BE475" i="47" s="1"/>
  <c r="J477" i="47"/>
  <c r="K477" i="47"/>
  <c r="L477" i="47"/>
  <c r="M477" i="47"/>
  <c r="N477" i="47"/>
  <c r="O477" i="47"/>
  <c r="P477" i="47"/>
  <c r="Q477" i="47"/>
  <c r="V477" i="47"/>
  <c r="W477" i="47"/>
  <c r="X477" i="47"/>
  <c r="Y477" i="47"/>
  <c r="AM477" i="47"/>
  <c r="AO477" i="47"/>
  <c r="AP477" i="47"/>
  <c r="AQ477" i="47"/>
  <c r="AS477" i="47"/>
  <c r="AY477" i="47"/>
  <c r="BA477" i="47"/>
  <c r="BB477" i="47"/>
  <c r="BC477" i="47"/>
  <c r="BE477" i="47"/>
  <c r="R478" i="47"/>
  <c r="R476" i="47" s="1"/>
  <c r="R475" i="47" s="1"/>
  <c r="S478" i="47"/>
  <c r="S476" i="47" s="1"/>
  <c r="S475" i="47" s="1"/>
  <c r="T478" i="47"/>
  <c r="T476" i="47" s="1"/>
  <c r="T475" i="47" s="1"/>
  <c r="U478" i="47"/>
  <c r="U476" i="47" s="1"/>
  <c r="U475" i="47" s="1"/>
  <c r="AC478" i="47"/>
  <c r="AL478" i="47"/>
  <c r="AL476" i="47" s="1"/>
  <c r="AL475" i="47" s="1"/>
  <c r="AR478" i="47"/>
  <c r="AR476" i="47" s="1"/>
  <c r="AR475" i="47" s="1"/>
  <c r="AU478" i="47"/>
  <c r="AU476" i="47" s="1"/>
  <c r="AU475" i="47" s="1"/>
  <c r="AW478" i="47"/>
  <c r="AW476" i="47" s="1"/>
  <c r="AW475" i="47" s="1"/>
  <c r="AX478" i="47"/>
  <c r="BF478" i="47" s="1"/>
  <c r="BD478" i="47"/>
  <c r="BD476" i="47" s="1"/>
  <c r="BD475" i="47" s="1"/>
  <c r="BG478" i="47"/>
  <c r="BG476" i="47" s="1"/>
  <c r="BG475" i="47" s="1"/>
  <c r="BI478" i="47"/>
  <c r="BI476" i="47" s="1"/>
  <c r="BI475" i="47" s="1"/>
  <c r="J482" i="47"/>
  <c r="J481" i="47" s="1"/>
  <c r="J480" i="47" s="1"/>
  <c r="L482" i="47"/>
  <c r="L481" i="47" s="1"/>
  <c r="L480" i="47" s="1"/>
  <c r="M482" i="47"/>
  <c r="M481" i="47" s="1"/>
  <c r="M480" i="47" s="1"/>
  <c r="N482" i="47"/>
  <c r="N481" i="47" s="1"/>
  <c r="N480" i="47" s="1"/>
  <c r="P482" i="47"/>
  <c r="P481" i="47" s="1"/>
  <c r="P480" i="47" s="1"/>
  <c r="Q482" i="47"/>
  <c r="Q481" i="47" s="1"/>
  <c r="Q480" i="47" s="1"/>
  <c r="V482" i="47"/>
  <c r="V481" i="47" s="1"/>
  <c r="V480" i="47" s="1"/>
  <c r="X482" i="47"/>
  <c r="X481" i="47" s="1"/>
  <c r="X480" i="47" s="1"/>
  <c r="Y482" i="47"/>
  <c r="Y481" i="47" s="1"/>
  <c r="Y480" i="47" s="1"/>
  <c r="AL482" i="47"/>
  <c r="AL481" i="47" s="1"/>
  <c r="AL480" i="47" s="1"/>
  <c r="AN482" i="47"/>
  <c r="AN481" i="47" s="1"/>
  <c r="AN480" i="47" s="1"/>
  <c r="AO482" i="47"/>
  <c r="AO481" i="47" s="1"/>
  <c r="AO480" i="47" s="1"/>
  <c r="AP482" i="47"/>
  <c r="AP481" i="47" s="1"/>
  <c r="AP480" i="47" s="1"/>
  <c r="AR482" i="47"/>
  <c r="AR481" i="47" s="1"/>
  <c r="AR480" i="47" s="1"/>
  <c r="AS482" i="47"/>
  <c r="AS481" i="47" s="1"/>
  <c r="AS480" i="47" s="1"/>
  <c r="AX482" i="47"/>
  <c r="AX481" i="47" s="1"/>
  <c r="AX480" i="47" s="1"/>
  <c r="AZ482" i="47"/>
  <c r="AZ481" i="47" s="1"/>
  <c r="AZ480" i="47" s="1"/>
  <c r="BA482" i="47"/>
  <c r="BA481" i="47" s="1"/>
  <c r="BA480" i="47" s="1"/>
  <c r="BB482" i="47"/>
  <c r="BB481" i="47" s="1"/>
  <c r="BB480" i="47" s="1"/>
  <c r="BD482" i="47"/>
  <c r="BD481" i="47" s="1"/>
  <c r="BD480" i="47" s="1"/>
  <c r="BE482" i="47"/>
  <c r="BE481" i="47" s="1"/>
  <c r="BE480" i="47" s="1"/>
  <c r="K483" i="47"/>
  <c r="K482" i="47" s="1"/>
  <c r="K481" i="47" s="1"/>
  <c r="K480" i="47" s="1"/>
  <c r="O483" i="47"/>
  <c r="O482" i="47" s="1"/>
  <c r="O481" i="47" s="1"/>
  <c r="O480" i="47" s="1"/>
  <c r="R483" i="47"/>
  <c r="Z483" i="47" s="1"/>
  <c r="T483" i="47"/>
  <c r="T482" i="47" s="1"/>
  <c r="T481" i="47" s="1"/>
  <c r="T480" i="47" s="1"/>
  <c r="U483" i="47"/>
  <c r="U482" i="47" s="1"/>
  <c r="U481" i="47" s="1"/>
  <c r="U480" i="47" s="1"/>
  <c r="W483" i="47"/>
  <c r="W482" i="47" s="1"/>
  <c r="W481" i="47" s="1"/>
  <c r="W480" i="47" s="1"/>
  <c r="AB483" i="47"/>
  <c r="AJ483" i="47" s="1"/>
  <c r="AM483" i="47"/>
  <c r="AM482" i="47" s="1"/>
  <c r="AM481" i="47" s="1"/>
  <c r="AM480" i="47" s="1"/>
  <c r="AQ483" i="47"/>
  <c r="AQ482" i="47" s="1"/>
  <c r="AQ481" i="47" s="1"/>
  <c r="AQ480" i="47" s="1"/>
  <c r="AT483" i="47"/>
  <c r="AT482" i="47" s="1"/>
  <c r="AT481" i="47" s="1"/>
  <c r="AT480" i="47" s="1"/>
  <c r="AV483" i="47"/>
  <c r="AV482" i="47" s="1"/>
  <c r="AV481" i="47" s="1"/>
  <c r="AV480" i="47" s="1"/>
  <c r="AW483" i="47"/>
  <c r="AW482" i="47" s="1"/>
  <c r="AW481" i="47" s="1"/>
  <c r="AW480" i="47" s="1"/>
  <c r="AY483" i="47"/>
  <c r="BG483" i="47" s="1"/>
  <c r="BG482" i="47" s="1"/>
  <c r="BG481" i="47" s="1"/>
  <c r="BG480" i="47" s="1"/>
  <c r="BC483" i="47"/>
  <c r="BC482" i="47" s="1"/>
  <c r="BC481" i="47" s="1"/>
  <c r="BC480" i="47" s="1"/>
  <c r="BF483" i="47"/>
  <c r="BF482" i="47" s="1"/>
  <c r="BF481" i="47" s="1"/>
  <c r="BF480" i="47" s="1"/>
  <c r="BH483" i="47"/>
  <c r="BH482" i="47" s="1"/>
  <c r="BH481" i="47" s="1"/>
  <c r="BH480" i="47" s="1"/>
  <c r="BI483" i="47"/>
  <c r="BI482" i="47" s="1"/>
  <c r="BI481" i="47" s="1"/>
  <c r="BI480" i="47" s="1"/>
  <c r="J486" i="47"/>
  <c r="J485" i="47" s="1"/>
  <c r="J484" i="47" s="1"/>
  <c r="K486" i="47"/>
  <c r="K485" i="47" s="1"/>
  <c r="K484" i="47" s="1"/>
  <c r="M486" i="47"/>
  <c r="M485" i="47" s="1"/>
  <c r="M484" i="47" s="1"/>
  <c r="N486" i="47"/>
  <c r="N485" i="47" s="1"/>
  <c r="N484" i="47" s="1"/>
  <c r="O486" i="47"/>
  <c r="O485" i="47" s="1"/>
  <c r="O484" i="47" s="1"/>
  <c r="Q486" i="47"/>
  <c r="Q485" i="47" s="1"/>
  <c r="Q484" i="47" s="1"/>
  <c r="V486" i="47"/>
  <c r="V485" i="47" s="1"/>
  <c r="V484" i="47" s="1"/>
  <c r="W486" i="47"/>
  <c r="W485" i="47" s="1"/>
  <c r="W484" i="47" s="1"/>
  <c r="Y486" i="47"/>
  <c r="Y485" i="47" s="1"/>
  <c r="Y484" i="47" s="1"/>
  <c r="AL486" i="47"/>
  <c r="AL485" i="47" s="1"/>
  <c r="AL484" i="47" s="1"/>
  <c r="AM486" i="47"/>
  <c r="AM485" i="47" s="1"/>
  <c r="AM484" i="47" s="1"/>
  <c r="AO486" i="47"/>
  <c r="AO485" i="47" s="1"/>
  <c r="AO484" i="47" s="1"/>
  <c r="AP486" i="47"/>
  <c r="AP485" i="47" s="1"/>
  <c r="AP484" i="47" s="1"/>
  <c r="AQ486" i="47"/>
  <c r="AQ485" i="47" s="1"/>
  <c r="AQ484" i="47" s="1"/>
  <c r="AS486" i="47"/>
  <c r="AS485" i="47" s="1"/>
  <c r="AS484" i="47" s="1"/>
  <c r="AX486" i="47"/>
  <c r="AX485" i="47" s="1"/>
  <c r="AX484" i="47" s="1"/>
  <c r="AY486" i="47"/>
  <c r="AY485" i="47" s="1"/>
  <c r="AY484" i="47" s="1"/>
  <c r="BA486" i="47"/>
  <c r="BA485" i="47" s="1"/>
  <c r="BA484" i="47" s="1"/>
  <c r="BB486" i="47"/>
  <c r="BB485" i="47" s="1"/>
  <c r="BB484" i="47" s="1"/>
  <c r="BC486" i="47"/>
  <c r="BC485" i="47" s="1"/>
  <c r="BC484" i="47" s="1"/>
  <c r="BE486" i="47"/>
  <c r="BE485" i="47" s="1"/>
  <c r="BE484" i="47" s="1"/>
  <c r="L487" i="47"/>
  <c r="L486" i="47" s="1"/>
  <c r="L485" i="47" s="1"/>
  <c r="L484" i="47" s="1"/>
  <c r="P487" i="47"/>
  <c r="P486" i="47" s="1"/>
  <c r="P485" i="47" s="1"/>
  <c r="P484" i="47" s="1"/>
  <c r="R487" i="47"/>
  <c r="R486" i="47" s="1"/>
  <c r="R485" i="47" s="1"/>
  <c r="R484" i="47" s="1"/>
  <c r="S487" i="47"/>
  <c r="AA487" i="47" s="1"/>
  <c r="U487" i="47"/>
  <c r="U486" i="47" s="1"/>
  <c r="U485" i="47" s="1"/>
  <c r="U484" i="47" s="1"/>
  <c r="X487" i="47"/>
  <c r="X486" i="47" s="1"/>
  <c r="X485" i="47" s="1"/>
  <c r="X484" i="47" s="1"/>
  <c r="AN487" i="47"/>
  <c r="AN486" i="47" s="1"/>
  <c r="AN485" i="47" s="1"/>
  <c r="AN484" i="47" s="1"/>
  <c r="AR487" i="47"/>
  <c r="AR486" i="47" s="1"/>
  <c r="AR485" i="47" s="1"/>
  <c r="AR484" i="47" s="1"/>
  <c r="AT487" i="47"/>
  <c r="AT486" i="47" s="1"/>
  <c r="AT485" i="47" s="1"/>
  <c r="AT484" i="47" s="1"/>
  <c r="AU487" i="47"/>
  <c r="AU486" i="47" s="1"/>
  <c r="AU485" i="47" s="1"/>
  <c r="AU484" i="47" s="1"/>
  <c r="AW487" i="47"/>
  <c r="AW486" i="47" s="1"/>
  <c r="AW485" i="47" s="1"/>
  <c r="AW484" i="47" s="1"/>
  <c r="AZ487" i="47"/>
  <c r="AZ486" i="47" s="1"/>
  <c r="AZ485" i="47" s="1"/>
  <c r="AZ484" i="47" s="1"/>
  <c r="BD487" i="47"/>
  <c r="BF487" i="47"/>
  <c r="BF486" i="47" s="1"/>
  <c r="BF485" i="47" s="1"/>
  <c r="BF484" i="47" s="1"/>
  <c r="BG487" i="47"/>
  <c r="BG486" i="47" s="1"/>
  <c r="BG485" i="47" s="1"/>
  <c r="BG484" i="47" s="1"/>
  <c r="BI487" i="47"/>
  <c r="BI486" i="47" s="1"/>
  <c r="BI485" i="47" s="1"/>
  <c r="BI484" i="47" s="1"/>
  <c r="J492" i="47"/>
  <c r="K492" i="47"/>
  <c r="M492" i="47"/>
  <c r="N492" i="47"/>
  <c r="O492" i="47"/>
  <c r="Q492" i="47"/>
  <c r="V492" i="47"/>
  <c r="W492" i="47"/>
  <c r="Y492" i="47"/>
  <c r="AL492" i="47"/>
  <c r="AM492" i="47"/>
  <c r="AO492" i="47"/>
  <c r="AP492" i="47"/>
  <c r="AQ492" i="47"/>
  <c r="AS492" i="47"/>
  <c r="AX492" i="47"/>
  <c r="AY492" i="47"/>
  <c r="BA492" i="47"/>
  <c r="BB492" i="47"/>
  <c r="BC492" i="47"/>
  <c r="BE492" i="47"/>
  <c r="L493" i="47"/>
  <c r="L492" i="47" s="1"/>
  <c r="P493" i="47"/>
  <c r="P492" i="47" s="1"/>
  <c r="R493" i="47"/>
  <c r="R492" i="47" s="1"/>
  <c r="S493" i="47"/>
  <c r="S492" i="47" s="1"/>
  <c r="U493" i="47"/>
  <c r="X493" i="47"/>
  <c r="X492" i="47" s="1"/>
  <c r="Z493" i="47"/>
  <c r="AH493" i="47" s="1"/>
  <c r="AA493" i="47"/>
  <c r="AN493" i="47"/>
  <c r="AN492" i="47" s="1"/>
  <c r="AR493" i="47"/>
  <c r="AT493" i="47"/>
  <c r="AT492" i="47" s="1"/>
  <c r="AU493" i="47"/>
  <c r="AU492" i="47" s="1"/>
  <c r="AW493" i="47"/>
  <c r="AW492" i="47" s="1"/>
  <c r="AZ493" i="47"/>
  <c r="AZ492" i="47" s="1"/>
  <c r="BD493" i="47"/>
  <c r="BD492" i="47" s="1"/>
  <c r="BF493" i="47"/>
  <c r="BF492" i="47" s="1"/>
  <c r="BG493" i="47"/>
  <c r="BG492" i="47" s="1"/>
  <c r="BI493" i="47"/>
  <c r="BI492" i="47" s="1"/>
  <c r="J494" i="47"/>
  <c r="K494" i="47"/>
  <c r="M494" i="47"/>
  <c r="N494" i="47"/>
  <c r="O494" i="47"/>
  <c r="Q494" i="47"/>
  <c r="V494" i="47"/>
  <c r="W494" i="47"/>
  <c r="Y494" i="47"/>
  <c r="AL494" i="47"/>
  <c r="AL491" i="47" s="1"/>
  <c r="AL490" i="47" s="1"/>
  <c r="AL489" i="47" s="1"/>
  <c r="AL488" i="47" s="1"/>
  <c r="AM494" i="47"/>
  <c r="AO494" i="47"/>
  <c r="AP494" i="47"/>
  <c r="AQ494" i="47"/>
  <c r="AS494" i="47"/>
  <c r="AX494" i="47"/>
  <c r="AY494" i="47"/>
  <c r="BA494" i="47"/>
  <c r="BB494" i="47"/>
  <c r="BC494" i="47"/>
  <c r="BE494" i="47"/>
  <c r="L495" i="47"/>
  <c r="L494" i="47" s="1"/>
  <c r="P495" i="47"/>
  <c r="R495" i="47"/>
  <c r="S495" i="47"/>
  <c r="S494" i="47" s="1"/>
  <c r="U495" i="47"/>
  <c r="U494" i="47" s="1"/>
  <c r="X495" i="47"/>
  <c r="X494" i="47" s="1"/>
  <c r="AN495" i="47"/>
  <c r="AN494" i="47" s="1"/>
  <c r="AR495" i="47"/>
  <c r="AV495" i="47" s="1"/>
  <c r="AV494" i="47" s="1"/>
  <c r="AT495" i="47"/>
  <c r="AT494" i="47" s="1"/>
  <c r="AU495" i="47"/>
  <c r="AU494" i="47" s="1"/>
  <c r="AW495" i="47"/>
  <c r="AW494" i="47" s="1"/>
  <c r="AZ495" i="47"/>
  <c r="AZ494" i="47" s="1"/>
  <c r="BD495" i="47"/>
  <c r="BD494" i="47" s="1"/>
  <c r="BF495" i="47"/>
  <c r="BF494" i="47" s="1"/>
  <c r="BG495" i="47"/>
  <c r="BG494" i="47" s="1"/>
  <c r="BI495" i="47"/>
  <c r="BI494" i="47" s="1"/>
  <c r="J500" i="47"/>
  <c r="J499" i="47" s="1"/>
  <c r="K500" i="47"/>
  <c r="K499" i="47" s="1"/>
  <c r="M500" i="47"/>
  <c r="M499" i="47" s="1"/>
  <c r="N500" i="47"/>
  <c r="N499" i="47" s="1"/>
  <c r="O500" i="47"/>
  <c r="O499" i="47" s="1"/>
  <c r="Q500" i="47"/>
  <c r="Q499" i="47" s="1"/>
  <c r="V500" i="47"/>
  <c r="V499" i="47" s="1"/>
  <c r="W500" i="47"/>
  <c r="W499" i="47" s="1"/>
  <c r="Y500" i="47"/>
  <c r="Y499" i="47" s="1"/>
  <c r="AL500" i="47"/>
  <c r="AL499" i="47" s="1"/>
  <c r="AM500" i="47"/>
  <c r="AM499" i="47" s="1"/>
  <c r="AO500" i="47"/>
  <c r="AO499" i="47" s="1"/>
  <c r="AP500" i="47"/>
  <c r="AP499" i="47" s="1"/>
  <c r="AQ500" i="47"/>
  <c r="AQ499" i="47" s="1"/>
  <c r="AS500" i="47"/>
  <c r="AS499" i="47" s="1"/>
  <c r="AX500" i="47"/>
  <c r="AX499" i="47" s="1"/>
  <c r="AY500" i="47"/>
  <c r="AY499" i="47" s="1"/>
  <c r="BA500" i="47"/>
  <c r="BA499" i="47" s="1"/>
  <c r="BB500" i="47"/>
  <c r="BB499" i="47" s="1"/>
  <c r="BC500" i="47"/>
  <c r="BC499" i="47" s="1"/>
  <c r="BE500" i="47"/>
  <c r="BE499" i="47" s="1"/>
  <c r="L501" i="47"/>
  <c r="L500" i="47" s="1"/>
  <c r="L499" i="47" s="1"/>
  <c r="P501" i="47"/>
  <c r="P500" i="47" s="1"/>
  <c r="P499" i="47" s="1"/>
  <c r="R501" i="47"/>
  <c r="R500" i="47" s="1"/>
  <c r="R499" i="47" s="1"/>
  <c r="S501" i="47"/>
  <c r="U501" i="47"/>
  <c r="U500" i="47" s="1"/>
  <c r="U499" i="47" s="1"/>
  <c r="X501" i="47"/>
  <c r="X500" i="47" s="1"/>
  <c r="X499" i="47" s="1"/>
  <c r="Z501" i="47"/>
  <c r="AN501" i="47"/>
  <c r="AN500" i="47" s="1"/>
  <c r="AN499" i="47" s="1"/>
  <c r="AR501" i="47"/>
  <c r="AR500" i="47" s="1"/>
  <c r="AR499" i="47" s="1"/>
  <c r="AT501" i="47"/>
  <c r="AT500" i="47" s="1"/>
  <c r="AT499" i="47" s="1"/>
  <c r="AU501" i="47"/>
  <c r="AU500" i="47" s="1"/>
  <c r="AU499" i="47" s="1"/>
  <c r="AW501" i="47"/>
  <c r="AW500" i="47" s="1"/>
  <c r="AW499" i="47" s="1"/>
  <c r="AZ501" i="47"/>
  <c r="AZ500" i="47" s="1"/>
  <c r="AZ499" i="47" s="1"/>
  <c r="BD501" i="47"/>
  <c r="BF501" i="47"/>
  <c r="BF500" i="47" s="1"/>
  <c r="BF499" i="47" s="1"/>
  <c r="BG501" i="47"/>
  <c r="BG500" i="47" s="1"/>
  <c r="BG499" i="47" s="1"/>
  <c r="BI501" i="47"/>
  <c r="BI500" i="47" s="1"/>
  <c r="BI499" i="47" s="1"/>
  <c r="J503" i="47"/>
  <c r="J502" i="47" s="1"/>
  <c r="K503" i="47"/>
  <c r="K502" i="47" s="1"/>
  <c r="M503" i="47"/>
  <c r="M502" i="47" s="1"/>
  <c r="N503" i="47"/>
  <c r="N502" i="47" s="1"/>
  <c r="O503" i="47"/>
  <c r="O502" i="47" s="1"/>
  <c r="Q503" i="47"/>
  <c r="Q502" i="47" s="1"/>
  <c r="V503" i="47"/>
  <c r="V502" i="47" s="1"/>
  <c r="W503" i="47"/>
  <c r="W502" i="47" s="1"/>
  <c r="Y503" i="47"/>
  <c r="Y502" i="47" s="1"/>
  <c r="AL503" i="47"/>
  <c r="AL502" i="47" s="1"/>
  <c r="AM503" i="47"/>
  <c r="AM502" i="47" s="1"/>
  <c r="AO503" i="47"/>
  <c r="AO502" i="47" s="1"/>
  <c r="AP503" i="47"/>
  <c r="AP502" i="47" s="1"/>
  <c r="AQ503" i="47"/>
  <c r="AQ502" i="47" s="1"/>
  <c r="AS503" i="47"/>
  <c r="AS502" i="47" s="1"/>
  <c r="AX503" i="47"/>
  <c r="AX502" i="47" s="1"/>
  <c r="AY503" i="47"/>
  <c r="AY502" i="47" s="1"/>
  <c r="BA503" i="47"/>
  <c r="BA502" i="47" s="1"/>
  <c r="BB503" i="47"/>
  <c r="BB502" i="47" s="1"/>
  <c r="BC503" i="47"/>
  <c r="BC502" i="47" s="1"/>
  <c r="BE503" i="47"/>
  <c r="BE502" i="47" s="1"/>
  <c r="L504" i="47"/>
  <c r="L503" i="47" s="1"/>
  <c r="L502" i="47" s="1"/>
  <c r="P504" i="47"/>
  <c r="P503" i="47" s="1"/>
  <c r="P502" i="47" s="1"/>
  <c r="R504" i="47"/>
  <c r="Z504" i="47" s="1"/>
  <c r="S504" i="47"/>
  <c r="S503" i="47" s="1"/>
  <c r="S502" i="47" s="1"/>
  <c r="U504" i="47"/>
  <c r="U503" i="47" s="1"/>
  <c r="U502" i="47" s="1"/>
  <c r="X504" i="47"/>
  <c r="X503" i="47" s="1"/>
  <c r="X502" i="47" s="1"/>
  <c r="AA504" i="47"/>
  <c r="AC504" i="47"/>
  <c r="AK504" i="47" s="1"/>
  <c r="AN504" i="47"/>
  <c r="AN503" i="47" s="1"/>
  <c r="AN502" i="47" s="1"/>
  <c r="AR504" i="47"/>
  <c r="AR503" i="47" s="1"/>
  <c r="AR502" i="47" s="1"/>
  <c r="AT504" i="47"/>
  <c r="AT503" i="47" s="1"/>
  <c r="AT502" i="47" s="1"/>
  <c r="AU504" i="47"/>
  <c r="AU503" i="47" s="1"/>
  <c r="AU502" i="47" s="1"/>
  <c r="AW504" i="47"/>
  <c r="AW503" i="47" s="1"/>
  <c r="AW502" i="47" s="1"/>
  <c r="AZ504" i="47"/>
  <c r="AZ503" i="47" s="1"/>
  <c r="AZ502" i="47" s="1"/>
  <c r="BD504" i="47"/>
  <c r="BH504" i="47" s="1"/>
  <c r="BH503" i="47" s="1"/>
  <c r="BH502" i="47" s="1"/>
  <c r="BF504" i="47"/>
  <c r="BF503" i="47" s="1"/>
  <c r="BF502" i="47" s="1"/>
  <c r="BG504" i="47"/>
  <c r="BG503" i="47" s="1"/>
  <c r="BG502" i="47" s="1"/>
  <c r="BI504" i="47"/>
  <c r="BI503" i="47" s="1"/>
  <c r="BI502" i="47" s="1"/>
  <c r="O505" i="47"/>
  <c r="J506" i="47"/>
  <c r="J505" i="47" s="1"/>
  <c r="K506" i="47"/>
  <c r="K505" i="47" s="1"/>
  <c r="L506" i="47"/>
  <c r="L505" i="47" s="1"/>
  <c r="N506" i="47"/>
  <c r="N505" i="47" s="1"/>
  <c r="O506" i="47"/>
  <c r="P506" i="47"/>
  <c r="P505" i="47" s="1"/>
  <c r="S506" i="47"/>
  <c r="S505" i="47" s="1"/>
  <c r="V506" i="47"/>
  <c r="V505" i="47" s="1"/>
  <c r="W506" i="47"/>
  <c r="W505" i="47" s="1"/>
  <c r="X506" i="47"/>
  <c r="X505" i="47" s="1"/>
  <c r="AL506" i="47"/>
  <c r="AL505" i="47" s="1"/>
  <c r="AM506" i="47"/>
  <c r="AM505" i="47" s="1"/>
  <c r="AN506" i="47"/>
  <c r="AN505" i="47" s="1"/>
  <c r="AP506" i="47"/>
  <c r="AP505" i="47" s="1"/>
  <c r="AQ506" i="47"/>
  <c r="AQ505" i="47" s="1"/>
  <c r="AR506" i="47"/>
  <c r="AR505" i="47" s="1"/>
  <c r="AX506" i="47"/>
  <c r="AX505" i="47" s="1"/>
  <c r="AY506" i="47"/>
  <c r="AY505" i="47" s="1"/>
  <c r="AZ506" i="47"/>
  <c r="AZ505" i="47" s="1"/>
  <c r="BB506" i="47"/>
  <c r="BB505" i="47" s="1"/>
  <c r="BC506" i="47"/>
  <c r="BC505" i="47" s="1"/>
  <c r="BD506" i="47"/>
  <c r="BD505" i="47" s="1"/>
  <c r="M507" i="47"/>
  <c r="M506" i="47" s="1"/>
  <c r="M505" i="47" s="1"/>
  <c r="Q507" i="47"/>
  <c r="Q506" i="47" s="1"/>
  <c r="Q505" i="47" s="1"/>
  <c r="R507" i="47"/>
  <c r="R506" i="47" s="1"/>
  <c r="R505" i="47" s="1"/>
  <c r="S507" i="47"/>
  <c r="AA507" i="47" s="1"/>
  <c r="T507" i="47"/>
  <c r="T506" i="47" s="1"/>
  <c r="T505" i="47" s="1"/>
  <c r="Y507" i="47"/>
  <c r="Y506" i="47" s="1"/>
  <c r="Y505" i="47" s="1"/>
  <c r="Z507" i="47"/>
  <c r="AH507" i="47" s="1"/>
  <c r="AO507" i="47"/>
  <c r="AO506" i="47" s="1"/>
  <c r="AO505" i="47" s="1"/>
  <c r="AS507" i="47"/>
  <c r="AS506" i="47" s="1"/>
  <c r="AS505" i="47" s="1"/>
  <c r="AT507" i="47"/>
  <c r="AT506" i="47" s="1"/>
  <c r="AT505" i="47" s="1"/>
  <c r="AU507" i="47"/>
  <c r="AU506" i="47" s="1"/>
  <c r="AU505" i="47" s="1"/>
  <c r="AV507" i="47"/>
  <c r="AV506" i="47" s="1"/>
  <c r="AV505" i="47" s="1"/>
  <c r="BA507" i="47"/>
  <c r="BE507" i="47"/>
  <c r="BE506" i="47" s="1"/>
  <c r="BE505" i="47" s="1"/>
  <c r="BF507" i="47"/>
  <c r="BF506" i="47" s="1"/>
  <c r="BF505" i="47" s="1"/>
  <c r="BG507" i="47"/>
  <c r="BG506" i="47" s="1"/>
  <c r="BG505" i="47" s="1"/>
  <c r="BH507" i="47"/>
  <c r="BH506" i="47" s="1"/>
  <c r="BH505" i="47" s="1"/>
  <c r="R88" i="47" l="1"/>
  <c r="BG442" i="47"/>
  <c r="BG441" i="47" s="1"/>
  <c r="BG440" i="47" s="1"/>
  <c r="AR498" i="47"/>
  <c r="AR497" i="47" s="1"/>
  <c r="AR496" i="47" s="1"/>
  <c r="T495" i="47"/>
  <c r="T494" i="47" s="1"/>
  <c r="W479" i="47"/>
  <c r="AC399" i="47"/>
  <c r="AZ396" i="47"/>
  <c r="AT396" i="47"/>
  <c r="AT395" i="47" s="1"/>
  <c r="AT394" i="47" s="1"/>
  <c r="T393" i="47"/>
  <c r="R362" i="47"/>
  <c r="AL359" i="47"/>
  <c r="AB328" i="47"/>
  <c r="AC322" i="47"/>
  <c r="AZ316" i="47"/>
  <c r="AA313" i="47"/>
  <c r="S309" i="47"/>
  <c r="S308" i="47" s="1"/>
  <c r="AC304" i="47"/>
  <c r="AC297" i="47"/>
  <c r="BH286" i="47"/>
  <c r="BH285" i="47" s="1"/>
  <c r="BB282" i="47"/>
  <c r="T284" i="47"/>
  <c r="AW232" i="47"/>
  <c r="AW231" i="47" s="1"/>
  <c r="BH224" i="47"/>
  <c r="BH223" i="47" s="1"/>
  <c r="AC216" i="47"/>
  <c r="P192" i="47"/>
  <c r="P191" i="47" s="1"/>
  <c r="BH156" i="47"/>
  <c r="BH155" i="47" s="1"/>
  <c r="BH154" i="47" s="1"/>
  <c r="T146" i="47"/>
  <c r="L124" i="47"/>
  <c r="L123" i="47" s="1"/>
  <c r="L122" i="47" s="1"/>
  <c r="T109" i="47"/>
  <c r="AL20" i="47"/>
  <c r="Z19" i="47"/>
  <c r="U315" i="47"/>
  <c r="U314" i="47" s="1"/>
  <c r="BH219" i="47"/>
  <c r="BH218" i="47" s="1"/>
  <c r="BH217" i="47" s="1"/>
  <c r="S213" i="47"/>
  <c r="AC199" i="47"/>
  <c r="T199" i="47"/>
  <c r="T92" i="47"/>
  <c r="AC84" i="47"/>
  <c r="AV39" i="47"/>
  <c r="AV38" i="47" s="1"/>
  <c r="AV474" i="47"/>
  <c r="AV473" i="47" s="1"/>
  <c r="AV472" i="47" s="1"/>
  <c r="AV471" i="47" s="1"/>
  <c r="AV501" i="47"/>
  <c r="AV500" i="47" s="1"/>
  <c r="AV499" i="47" s="1"/>
  <c r="AC487" i="47"/>
  <c r="AK487" i="47" s="1"/>
  <c r="T487" i="47"/>
  <c r="AB487" i="47" s="1"/>
  <c r="AB478" i="47"/>
  <c r="AU460" i="47"/>
  <c r="AS460" i="47"/>
  <c r="AM460" i="47"/>
  <c r="AU456" i="47"/>
  <c r="AU455" i="47" s="1"/>
  <c r="AU454" i="47" s="1"/>
  <c r="AU453" i="47" s="1"/>
  <c r="AA399" i="47"/>
  <c r="BF396" i="47"/>
  <c r="BF395" i="47" s="1"/>
  <c r="BF394" i="47" s="1"/>
  <c r="AN396" i="47"/>
  <c r="AV393" i="47"/>
  <c r="AV392" i="47" s="1"/>
  <c r="AV391" i="47" s="1"/>
  <c r="J377" i="47"/>
  <c r="U364" i="47"/>
  <c r="U363" i="47" s="1"/>
  <c r="S356" i="47"/>
  <c r="S355" i="47" s="1"/>
  <c r="S354" i="47" s="1"/>
  <c r="BF350" i="47"/>
  <c r="BF349" i="47" s="1"/>
  <c r="BF348" i="47" s="1"/>
  <c r="BD316" i="47"/>
  <c r="BD315" i="47" s="1"/>
  <c r="BD314" i="47" s="1"/>
  <c r="AA297" i="47"/>
  <c r="S280" i="47"/>
  <c r="AA272" i="47"/>
  <c r="AI272" i="47" s="1"/>
  <c r="AI271" i="47" s="1"/>
  <c r="AI270" i="47" s="1"/>
  <c r="BD257" i="47"/>
  <c r="AB235" i="47"/>
  <c r="AB232" i="47"/>
  <c r="AB231" i="47" s="1"/>
  <c r="S210" i="47"/>
  <c r="S209" i="47" s="1"/>
  <c r="S208" i="47" s="1"/>
  <c r="AV179" i="47"/>
  <c r="AV178" i="47" s="1"/>
  <c r="AV177" i="47" s="1"/>
  <c r="T156" i="47"/>
  <c r="AC135" i="47"/>
  <c r="T135" i="47"/>
  <c r="AR130" i="47"/>
  <c r="AR129" i="47" s="1"/>
  <c r="AR128" i="47" s="1"/>
  <c r="AV104" i="47"/>
  <c r="AV103" i="47" s="1"/>
  <c r="AB84" i="47"/>
  <c r="AC78" i="47"/>
  <c r="AV75" i="47"/>
  <c r="AV74" i="47" s="1"/>
  <c r="AV73" i="47" s="1"/>
  <c r="P36" i="47"/>
  <c r="AS491" i="47"/>
  <c r="AS490" i="47" s="1"/>
  <c r="AS489" i="47" s="1"/>
  <c r="AS488" i="47" s="1"/>
  <c r="BG479" i="47"/>
  <c r="BH501" i="47"/>
  <c r="BH500" i="47" s="1"/>
  <c r="BH499" i="47" s="1"/>
  <c r="AC495" i="47"/>
  <c r="BF491" i="47"/>
  <c r="BF490" i="47" s="1"/>
  <c r="BF489" i="47" s="1"/>
  <c r="BF488" i="47" s="1"/>
  <c r="Z487" i="47"/>
  <c r="S483" i="47"/>
  <c r="AW467" i="47"/>
  <c r="AW466" i="47" s="1"/>
  <c r="AW465" i="47" s="1"/>
  <c r="AC393" i="47"/>
  <c r="AC384" i="47"/>
  <c r="R384" i="47"/>
  <c r="R383" i="47" s="1"/>
  <c r="R382" i="47" s="1"/>
  <c r="AB321" i="47"/>
  <c r="AB320" i="47" s="1"/>
  <c r="T321" i="47"/>
  <c r="T320" i="47" s="1"/>
  <c r="BD269" i="47"/>
  <c r="BC257" i="47"/>
  <c r="W257" i="47"/>
  <c r="O257" i="47"/>
  <c r="BG260" i="47"/>
  <c r="BG259" i="47" s="1"/>
  <c r="BG258" i="47" s="1"/>
  <c r="AB238" i="47"/>
  <c r="AA232" i="47"/>
  <c r="AC230" i="47"/>
  <c r="AV219" i="47"/>
  <c r="AV218" i="47" s="1"/>
  <c r="AV217" i="47" s="1"/>
  <c r="AC156" i="47"/>
  <c r="AV149" i="47"/>
  <c r="AV148" i="47" s="1"/>
  <c r="AV147" i="47" s="1"/>
  <c r="T149" i="47"/>
  <c r="T148" i="47" s="1"/>
  <c r="T147" i="47" s="1"/>
  <c r="AV143" i="47"/>
  <c r="AV142" i="47" s="1"/>
  <c r="AV141" i="47" s="1"/>
  <c r="AP132" i="47"/>
  <c r="AC131" i="47"/>
  <c r="AV124" i="47"/>
  <c r="AV123" i="47" s="1"/>
  <c r="AV122" i="47" s="1"/>
  <c r="N100" i="47"/>
  <c r="AB89" i="47"/>
  <c r="AA84" i="47"/>
  <c r="AI84" i="47" s="1"/>
  <c r="BH69" i="47"/>
  <c r="BH68" i="47" s="1"/>
  <c r="BH67" i="47" s="1"/>
  <c r="AC52" i="47"/>
  <c r="T52" i="47"/>
  <c r="T51" i="47" s="1"/>
  <c r="T50" i="47" s="1"/>
  <c r="BH49" i="47"/>
  <c r="BH48" i="47" s="1"/>
  <c r="BH47" i="47" s="1"/>
  <c r="S31" i="47"/>
  <c r="AA31" i="47" s="1"/>
  <c r="W14" i="47"/>
  <c r="W13" i="47" s="1"/>
  <c r="AW507" i="47"/>
  <c r="AW506" i="47" s="1"/>
  <c r="AW505" i="47" s="1"/>
  <c r="AZ498" i="47"/>
  <c r="AZ497" i="47" s="1"/>
  <c r="AZ496" i="47" s="1"/>
  <c r="P498" i="47"/>
  <c r="P497" i="47" s="1"/>
  <c r="P496" i="47" s="1"/>
  <c r="BA491" i="47"/>
  <c r="BA490" i="47" s="1"/>
  <c r="BA489" i="47" s="1"/>
  <c r="BA488" i="47" s="1"/>
  <c r="Q479" i="47"/>
  <c r="AA478" i="47"/>
  <c r="AC474" i="47"/>
  <c r="AV464" i="47"/>
  <c r="AV463" i="47" s="1"/>
  <c r="AY460" i="47"/>
  <c r="AU448" i="47"/>
  <c r="L498" i="47"/>
  <c r="L497" i="47" s="1"/>
  <c r="L496" i="47" s="1"/>
  <c r="AT491" i="47"/>
  <c r="AT490" i="47" s="1"/>
  <c r="AT489" i="47" s="1"/>
  <c r="AT488" i="47" s="1"/>
  <c r="BE491" i="47"/>
  <c r="BE490" i="47" s="1"/>
  <c r="BE489" i="47" s="1"/>
  <c r="BE488" i="47" s="1"/>
  <c r="Y491" i="47"/>
  <c r="Y490" i="47" s="1"/>
  <c r="Y489" i="47" s="1"/>
  <c r="Y488" i="47" s="1"/>
  <c r="AV487" i="47"/>
  <c r="AC483" i="47"/>
  <c r="X479" i="47"/>
  <c r="BI467" i="47"/>
  <c r="BI466" i="47" s="1"/>
  <c r="BI465" i="47" s="1"/>
  <c r="AW460" i="47"/>
  <c r="BH447" i="47"/>
  <c r="BH446" i="47" s="1"/>
  <c r="AN498" i="47"/>
  <c r="AN497" i="47" s="1"/>
  <c r="AN496" i="47" s="1"/>
  <c r="AB495" i="47"/>
  <c r="AX491" i="47"/>
  <c r="AX490" i="47" s="1"/>
  <c r="AX489" i="47" s="1"/>
  <c r="AX488" i="47" s="1"/>
  <c r="AO491" i="47"/>
  <c r="AO490" i="47" s="1"/>
  <c r="AO489" i="47" s="1"/>
  <c r="AO488" i="47" s="1"/>
  <c r="BH487" i="47"/>
  <c r="BH486" i="47" s="1"/>
  <c r="BH485" i="47" s="1"/>
  <c r="BH484" i="47" s="1"/>
  <c r="AA483" i="47"/>
  <c r="AS479" i="47"/>
  <c r="AN479" i="47"/>
  <c r="AM459" i="47"/>
  <c r="M460" i="47"/>
  <c r="BG452" i="47"/>
  <c r="BG451" i="47" s="1"/>
  <c r="BG450" i="47" s="1"/>
  <c r="Z506" i="47"/>
  <c r="Z505" i="47" s="1"/>
  <c r="BH498" i="47"/>
  <c r="BH497" i="47" s="1"/>
  <c r="BH496" i="47" s="1"/>
  <c r="AQ479" i="47"/>
  <c r="BE479" i="47"/>
  <c r="Q460" i="47"/>
  <c r="K460" i="47"/>
  <c r="BG449" i="47"/>
  <c r="BC447" i="47"/>
  <c r="BC446" i="47" s="1"/>
  <c r="AM429" i="47"/>
  <c r="AM428" i="47" s="1"/>
  <c r="T427" i="47"/>
  <c r="AB427" i="47" s="1"/>
  <c r="T425" i="47"/>
  <c r="BH409" i="47"/>
  <c r="BH408" i="47" s="1"/>
  <c r="Z404" i="47"/>
  <c r="Z403" i="47" s="1"/>
  <c r="AA396" i="47"/>
  <c r="BH390" i="47"/>
  <c r="BH389" i="47" s="1"/>
  <c r="BH388" i="47" s="1"/>
  <c r="AV390" i="47"/>
  <c r="AV389" i="47" s="1"/>
  <c r="AV388" i="47" s="1"/>
  <c r="AA386" i="47"/>
  <c r="AA385" i="47" s="1"/>
  <c r="AA356" i="47"/>
  <c r="AC350" i="47"/>
  <c r="Z399" i="47"/>
  <c r="Z368" i="47"/>
  <c r="W432" i="47"/>
  <c r="W431" i="47" s="1"/>
  <c r="Z429" i="47"/>
  <c r="Z428" i="47" s="1"/>
  <c r="AV427" i="47"/>
  <c r="AV426" i="47" s="1"/>
  <c r="AV425" i="47"/>
  <c r="AV424" i="47" s="1"/>
  <c r="AV411" i="47"/>
  <c r="AV410" i="47" s="1"/>
  <c r="AA409" i="47"/>
  <c r="AV353" i="47"/>
  <c r="AV352" i="47" s="1"/>
  <c r="AV351" i="47" s="1"/>
  <c r="BH347" i="47"/>
  <c r="BH346" i="47" s="1"/>
  <c r="BH345" i="47" s="1"/>
  <c r="AC344" i="47"/>
  <c r="AK344" i="47" s="1"/>
  <c r="AK343" i="47" s="1"/>
  <c r="AK342" i="47" s="1"/>
  <c r="AC425" i="47"/>
  <c r="AC356" i="47"/>
  <c r="AB332" i="47"/>
  <c r="AJ332" i="47" s="1"/>
  <c r="AA332" i="47"/>
  <c r="AB335" i="47"/>
  <c r="AA328" i="47"/>
  <c r="R318" i="47"/>
  <c r="R317" i="47" s="1"/>
  <c r="AV319" i="47"/>
  <c r="AV318" i="47" s="1"/>
  <c r="AV317" i="47" s="1"/>
  <c r="AV313" i="47"/>
  <c r="AV312" i="47" s="1"/>
  <c r="AV311" i="47" s="1"/>
  <c r="AV310" i="47"/>
  <c r="AV309" i="47" s="1"/>
  <c r="AV308" i="47" s="1"/>
  <c r="AM303" i="47"/>
  <c r="AM302" i="47" s="1"/>
  <c r="BH319" i="47"/>
  <c r="BH318" i="47" s="1"/>
  <c r="BH317" i="47" s="1"/>
  <c r="AC313" i="47"/>
  <c r="T313" i="47"/>
  <c r="T312" i="47" s="1"/>
  <c r="T311" i="47" s="1"/>
  <c r="BH310" i="47"/>
  <c r="BH309" i="47" s="1"/>
  <c r="BH308" i="47" s="1"/>
  <c r="Z297" i="47"/>
  <c r="AV284" i="47"/>
  <c r="AV283" i="47" s="1"/>
  <c r="AA275" i="47"/>
  <c r="Z272" i="47"/>
  <c r="X282" i="47"/>
  <c r="AC275" i="47"/>
  <c r="AA271" i="47"/>
  <c r="AA270" i="47" s="1"/>
  <c r="AW282" i="47"/>
  <c r="AA267" i="47"/>
  <c r="BI294" i="47"/>
  <c r="BI293" i="47" s="1"/>
  <c r="T291" i="47"/>
  <c r="AC286" i="47"/>
  <c r="T286" i="47"/>
  <c r="L282" i="47"/>
  <c r="AS269" i="47"/>
  <c r="AM269" i="47"/>
  <c r="BG269" i="47"/>
  <c r="AW269" i="47"/>
  <c r="AL257" i="47"/>
  <c r="AV256" i="47"/>
  <c r="AV255" i="47" s="1"/>
  <c r="AV254" i="47" s="1"/>
  <c r="AV253" i="47" s="1"/>
  <c r="AC244" i="47"/>
  <c r="AB241" i="47"/>
  <c r="AA238" i="47"/>
  <c r="Z230" i="47"/>
  <c r="Z229" i="47" s="1"/>
  <c r="X226" i="47"/>
  <c r="X225" i="47" s="1"/>
  <c r="AB244" i="47"/>
  <c r="AA241" i="47"/>
  <c r="BI232" i="47"/>
  <c r="BI231" i="47" s="1"/>
  <c r="U232" i="47"/>
  <c r="AW230" i="47"/>
  <c r="AW229" i="47" s="1"/>
  <c r="S250" i="47"/>
  <c r="S249" i="47" s="1"/>
  <c r="S248" i="47" s="1"/>
  <c r="P223" i="47"/>
  <c r="BH222" i="47"/>
  <c r="BH221" i="47" s="1"/>
  <c r="AP220" i="47"/>
  <c r="BH247" i="47"/>
  <c r="BH246" i="47" s="1"/>
  <c r="BH245" i="47" s="1"/>
  <c r="K212" i="47"/>
  <c r="K211" i="47" s="1"/>
  <c r="U209" i="47"/>
  <c r="U208" i="47" s="1"/>
  <c r="T204" i="47"/>
  <c r="T203" i="47" s="1"/>
  <c r="S205" i="47"/>
  <c r="AA190" i="47"/>
  <c r="AV130" i="47"/>
  <c r="AV129" i="47" s="1"/>
  <c r="AV128" i="47" s="1"/>
  <c r="AL140" i="47"/>
  <c r="BH135" i="47"/>
  <c r="BH134" i="47" s="1"/>
  <c r="BH133" i="47" s="1"/>
  <c r="BH132" i="47" s="1"/>
  <c r="AQ118" i="47"/>
  <c r="J111" i="47"/>
  <c r="AV109" i="47"/>
  <c r="AV108" i="47" s="1"/>
  <c r="AV107" i="47" s="1"/>
  <c r="BH162" i="47"/>
  <c r="BH161" i="47" s="1"/>
  <c r="BH160" i="47" s="1"/>
  <c r="AV153" i="47"/>
  <c r="AV152" i="47" s="1"/>
  <c r="AV151" i="47" s="1"/>
  <c r="W140" i="47"/>
  <c r="AV140" i="47"/>
  <c r="AN140" i="47"/>
  <c r="S103" i="47"/>
  <c r="AB156" i="47"/>
  <c r="AC153" i="47"/>
  <c r="AX140" i="47"/>
  <c r="AX132" i="47"/>
  <c r="BH131" i="47"/>
  <c r="BH130" i="47" s="1"/>
  <c r="BH129" i="47" s="1"/>
  <c r="BH128" i="47" s="1"/>
  <c r="AX118" i="47"/>
  <c r="AO118" i="47"/>
  <c r="W120" i="47"/>
  <c r="W119" i="47" s="1"/>
  <c r="R113" i="47"/>
  <c r="R112" i="47" s="1"/>
  <c r="AC108" i="47"/>
  <c r="AC107" i="47" s="1"/>
  <c r="U108" i="47"/>
  <c r="U107" i="47" s="1"/>
  <c r="AV162" i="47"/>
  <c r="AV161" i="47" s="1"/>
  <c r="AV160" i="47" s="1"/>
  <c r="Z137" i="47"/>
  <c r="Z136" i="47" s="1"/>
  <c r="BF132" i="47"/>
  <c r="AB135" i="47"/>
  <c r="R134" i="47"/>
  <c r="R133" i="47" s="1"/>
  <c r="R132" i="47" s="1"/>
  <c r="N132" i="47"/>
  <c r="BH124" i="47"/>
  <c r="BH123" i="47" s="1"/>
  <c r="BH122" i="47" s="1"/>
  <c r="AP87" i="47"/>
  <c r="AP86" i="47" s="1"/>
  <c r="AP85" i="47" s="1"/>
  <c r="AL87" i="47"/>
  <c r="AL86" i="47" s="1"/>
  <c r="AL85" i="47" s="1"/>
  <c r="AK39" i="47"/>
  <c r="AC38" i="47"/>
  <c r="K30" i="47"/>
  <c r="AV81" i="47"/>
  <c r="AV80" i="47" s="1"/>
  <c r="AV79" i="47" s="1"/>
  <c r="AA78" i="47"/>
  <c r="AI78" i="47" s="1"/>
  <c r="Z77" i="47"/>
  <c r="Z76" i="47" s="1"/>
  <c r="U74" i="47"/>
  <c r="U73" i="47" s="1"/>
  <c r="AB65" i="47"/>
  <c r="AB64" i="47" s="1"/>
  <c r="AV46" i="47"/>
  <c r="AV45" i="47" s="1"/>
  <c r="AV44" i="47" s="1"/>
  <c r="T46" i="47"/>
  <c r="T45" i="47" s="1"/>
  <c r="T44" i="47" s="1"/>
  <c r="U45" i="47"/>
  <c r="U44" i="47" s="1"/>
  <c r="AV43" i="47"/>
  <c r="AV42" i="47" s="1"/>
  <c r="BH41" i="47"/>
  <c r="AV34" i="47"/>
  <c r="AV33" i="47" s="1"/>
  <c r="AV32" i="47" s="1"/>
  <c r="V27" i="47"/>
  <c r="BG26" i="47"/>
  <c r="BG25" i="47" s="1"/>
  <c r="N17" i="47"/>
  <c r="AO12" i="47"/>
  <c r="AU14" i="47"/>
  <c r="AU13" i="47" s="1"/>
  <c r="AC14" i="47"/>
  <c r="Z84" i="47"/>
  <c r="Z34" i="47"/>
  <c r="U38" i="47"/>
  <c r="AC37" i="47"/>
  <c r="AK37" i="47" s="1"/>
  <c r="AU31" i="47"/>
  <c r="AU30" i="47" s="1"/>
  <c r="AB31" i="47"/>
  <c r="AB24" i="47"/>
  <c r="AB23" i="47" s="1"/>
  <c r="Z23" i="47"/>
  <c r="AC21" i="47"/>
  <c r="AS12" i="47"/>
  <c r="N12" i="47"/>
  <c r="AB41" i="47"/>
  <c r="AJ41" i="47" s="1"/>
  <c r="AJ43" i="2" s="1"/>
  <c r="AJ42" i="2" s="1"/>
  <c r="BH81" i="47"/>
  <c r="BH80" i="47" s="1"/>
  <c r="BH79" i="47" s="1"/>
  <c r="T75" i="47"/>
  <c r="T74" i="47" s="1"/>
  <c r="T73" i="47" s="1"/>
  <c r="AV69" i="47"/>
  <c r="AV68" i="47" s="1"/>
  <c r="AV67" i="47" s="1"/>
  <c r="R61" i="47"/>
  <c r="R60" i="47" s="1"/>
  <c r="R59" i="47" s="1"/>
  <c r="BH43" i="47"/>
  <c r="BH42" i="47" s="1"/>
  <c r="AB34" i="47"/>
  <c r="AB33" i="47" s="1"/>
  <c r="AB32" i="47" s="1"/>
  <c r="W27" i="47"/>
  <c r="S29" i="47"/>
  <c r="S28" i="47" s="1"/>
  <c r="S26" i="47"/>
  <c r="S25" i="47" s="1"/>
  <c r="AU21" i="47"/>
  <c r="AU20" i="47" s="1"/>
  <c r="W17" i="47"/>
  <c r="AB18" i="47"/>
  <c r="Z503" i="47"/>
  <c r="Z502" i="47" s="1"/>
  <c r="AH504" i="47"/>
  <c r="AI43" i="2"/>
  <c r="AI42" i="2" s="1"/>
  <c r="AI45" i="3"/>
  <c r="AI44" i="3" s="1"/>
  <c r="AA78" i="3"/>
  <c r="AI470" i="47"/>
  <c r="AA469" i="47"/>
  <c r="AA468" i="47" s="1"/>
  <c r="X498" i="47"/>
  <c r="X497" i="47" s="1"/>
  <c r="X496" i="47" s="1"/>
  <c r="AB494" i="47"/>
  <c r="AJ495" i="47"/>
  <c r="AB486" i="47"/>
  <c r="AB485" i="47" s="1"/>
  <c r="AB484" i="47" s="1"/>
  <c r="AJ487" i="47"/>
  <c r="AA463" i="47"/>
  <c r="AI464" i="47"/>
  <c r="AR461" i="47"/>
  <c r="AV462" i="47"/>
  <c r="AV461" i="47" s="1"/>
  <c r="AV460" i="47" s="1"/>
  <c r="Z414" i="47"/>
  <c r="AH415" i="47"/>
  <c r="S358" i="47"/>
  <c r="S357" i="47" s="1"/>
  <c r="AA359" i="47"/>
  <c r="AA235" i="47"/>
  <c r="AK219" i="47"/>
  <c r="AC218" i="47"/>
  <c r="AC217" i="47" s="1"/>
  <c r="AR195" i="47"/>
  <c r="AR194" i="47" s="1"/>
  <c r="AV196" i="47"/>
  <c r="AV195" i="47" s="1"/>
  <c r="AV194" i="47" s="1"/>
  <c r="P158" i="47"/>
  <c r="P157" i="47" s="1"/>
  <c r="T159" i="47"/>
  <c r="T130" i="47"/>
  <c r="T129" i="47" s="1"/>
  <c r="T128" i="47" s="1"/>
  <c r="AB131" i="47"/>
  <c r="AC77" i="47"/>
  <c r="AC76" i="47" s="1"/>
  <c r="AK78" i="47"/>
  <c r="BH34" i="47"/>
  <c r="BH33" i="47" s="1"/>
  <c r="BH32" i="47" s="1"/>
  <c r="AA29" i="47"/>
  <c r="AC20" i="47"/>
  <c r="AK21" i="47"/>
  <c r="Z18" i="47"/>
  <c r="AH19" i="47"/>
  <c r="AC13" i="47"/>
  <c r="AK14" i="47"/>
  <c r="AK493" i="2"/>
  <c r="AK492" i="2" s="1"/>
  <c r="AK491" i="2" s="1"/>
  <c r="AK503" i="47"/>
  <c r="AK502" i="47" s="1"/>
  <c r="AC503" i="47"/>
  <c r="AC502" i="47" s="1"/>
  <c r="AC501" i="47"/>
  <c r="Q498" i="47"/>
  <c r="Q497" i="47" s="1"/>
  <c r="Q496" i="47" s="1"/>
  <c r="M498" i="47"/>
  <c r="M497" i="47" s="1"/>
  <c r="M496" i="47" s="1"/>
  <c r="AA495" i="47"/>
  <c r="BH493" i="47"/>
  <c r="BH492" i="47" s="1"/>
  <c r="Q491" i="47"/>
  <c r="Q490" i="47" s="1"/>
  <c r="Q489" i="47" s="1"/>
  <c r="Q488" i="47" s="1"/>
  <c r="Z486" i="47"/>
  <c r="Z485" i="47" s="1"/>
  <c r="Z484" i="47" s="1"/>
  <c r="AH487" i="47"/>
  <c r="AA486" i="47"/>
  <c r="AA485" i="47" s="1"/>
  <c r="AA484" i="47" s="1"/>
  <c r="AI487" i="47"/>
  <c r="Z482" i="47"/>
  <c r="Z481" i="47" s="1"/>
  <c r="Z480" i="47" s="1"/>
  <c r="AH483" i="47"/>
  <c r="AC476" i="47"/>
  <c r="AC475" i="47" s="1"/>
  <c r="AK478" i="47"/>
  <c r="BG477" i="47"/>
  <c r="AB78" i="3"/>
  <c r="AJ470" i="47"/>
  <c r="AB469" i="47"/>
  <c r="AB468" i="47" s="1"/>
  <c r="W469" i="47"/>
  <c r="W468" i="47" s="1"/>
  <c r="AB466" i="47"/>
  <c r="AB465" i="47" s="1"/>
  <c r="AJ467" i="47"/>
  <c r="Z463" i="47"/>
  <c r="AH464" i="47"/>
  <c r="AQ460" i="47"/>
  <c r="AQ459" i="47" s="1"/>
  <c r="AQ458" i="47" s="1"/>
  <c r="AQ457" i="47" s="1"/>
  <c r="K459" i="47"/>
  <c r="K458" i="47" s="1"/>
  <c r="AM455" i="47"/>
  <c r="AM454" i="47" s="1"/>
  <c r="AM453" i="47" s="1"/>
  <c r="AU452" i="47"/>
  <c r="AU451" i="47" s="1"/>
  <c r="AU450" i="47" s="1"/>
  <c r="AM451" i="47"/>
  <c r="AM450" i="47" s="1"/>
  <c r="AB451" i="47"/>
  <c r="AB450" i="47" s="1"/>
  <c r="AJ452" i="47"/>
  <c r="AB448" i="47"/>
  <c r="AJ448" i="47" s="1"/>
  <c r="AB444" i="47"/>
  <c r="AB443" i="47" s="1"/>
  <c r="AJ445" i="47"/>
  <c r="Z444" i="47"/>
  <c r="Z443" i="47" s="1"/>
  <c r="AH445" i="47"/>
  <c r="U426" i="47"/>
  <c r="AC427" i="47"/>
  <c r="BD419" i="47"/>
  <c r="BD418" i="47" s="1"/>
  <c r="BH420" i="47"/>
  <c r="BH419" i="47" s="1"/>
  <c r="BH418" i="47" s="1"/>
  <c r="P410" i="47"/>
  <c r="T411" i="47"/>
  <c r="T410" i="47" s="1"/>
  <c r="AA390" i="47"/>
  <c r="BD386" i="47"/>
  <c r="BD385" i="47" s="1"/>
  <c r="BH387" i="47"/>
  <c r="BH386" i="47" s="1"/>
  <c r="BH385" i="47" s="1"/>
  <c r="AH387" i="47"/>
  <c r="Z386" i="47"/>
  <c r="Z385" i="47" s="1"/>
  <c r="Z379" i="47"/>
  <c r="Z378" i="47" s="1"/>
  <c r="AH380" i="47"/>
  <c r="AY367" i="47"/>
  <c r="AY366" i="47" s="1"/>
  <c r="BG368" i="47"/>
  <c r="BG367" i="47" s="1"/>
  <c r="BG366" i="47" s="1"/>
  <c r="AC367" i="47"/>
  <c r="AC366" i="47" s="1"/>
  <c r="AK368" i="47"/>
  <c r="AC352" i="47"/>
  <c r="AC351" i="47" s="1"/>
  <c r="AK353" i="47"/>
  <c r="V349" i="47"/>
  <c r="V348" i="47" s="1"/>
  <c r="V329" i="47" s="1"/>
  <c r="X350" i="47"/>
  <c r="X349" i="47" s="1"/>
  <c r="X348" i="47" s="1"/>
  <c r="S346" i="47"/>
  <c r="S345" i="47" s="1"/>
  <c r="AA347" i="47"/>
  <c r="AC340" i="47"/>
  <c r="AC339" i="47" s="1"/>
  <c r="AK341" i="47"/>
  <c r="BC337" i="47"/>
  <c r="BC336" i="47" s="1"/>
  <c r="BG338" i="47"/>
  <c r="BG337" i="47" s="1"/>
  <c r="BG336" i="47" s="1"/>
  <c r="AC327" i="47"/>
  <c r="AC326" i="47" s="1"/>
  <c r="AK328" i="47"/>
  <c r="AC324" i="47"/>
  <c r="AC323" i="47" s="1"/>
  <c r="AP315" i="47"/>
  <c r="AP314" i="47" s="1"/>
  <c r="AR316" i="47"/>
  <c r="AR315" i="47" s="1"/>
  <c r="AR314" i="47" s="1"/>
  <c r="AT316" i="47"/>
  <c r="AT315" i="47" s="1"/>
  <c r="AT314" i="47" s="1"/>
  <c r="AA307" i="47"/>
  <c r="S291" i="47"/>
  <c r="AA292" i="47"/>
  <c r="AR288" i="47"/>
  <c r="AR287" i="47" s="1"/>
  <c r="AV289" i="47"/>
  <c r="AV288" i="47" s="1"/>
  <c r="AV287" i="47" s="1"/>
  <c r="AC288" i="47"/>
  <c r="AC287" i="47" s="1"/>
  <c r="AK289" i="47"/>
  <c r="BG282" i="47"/>
  <c r="Q257" i="47"/>
  <c r="AI246" i="47"/>
  <c r="AI245" i="47" s="1"/>
  <c r="AI405" i="3"/>
  <c r="AI404" i="3" s="1"/>
  <c r="AI403" i="3" s="1"/>
  <c r="AI248" i="2"/>
  <c r="AI247" i="2" s="1"/>
  <c r="AI246" i="2" s="1"/>
  <c r="AI245" i="2" s="1"/>
  <c r="AI244" i="2" s="1"/>
  <c r="AH230" i="47"/>
  <c r="AA230" i="47"/>
  <c r="S229" i="47"/>
  <c r="S223" i="47"/>
  <c r="AA224" i="47"/>
  <c r="R212" i="47"/>
  <c r="R211" i="47" s="1"/>
  <c r="Z213" i="47"/>
  <c r="AQ204" i="47"/>
  <c r="AQ203" i="47" s="1"/>
  <c r="AU205" i="47"/>
  <c r="AU204" i="47" s="1"/>
  <c r="AU203" i="47" s="1"/>
  <c r="AU187" i="47" s="1"/>
  <c r="AU186" i="47" s="1"/>
  <c r="AA202" i="47"/>
  <c r="S201" i="47"/>
  <c r="S200" i="47" s="1"/>
  <c r="Z199" i="47"/>
  <c r="R198" i="47"/>
  <c r="R197" i="47" s="1"/>
  <c r="Z181" i="47"/>
  <c r="Z180" i="47" s="1"/>
  <c r="AH182" i="47"/>
  <c r="AL179" i="47"/>
  <c r="AM178" i="47"/>
  <c r="AM177" i="47" s="1"/>
  <c r="AM173" i="47" s="1"/>
  <c r="AC158" i="47"/>
  <c r="AC157" i="47" s="1"/>
  <c r="AK159" i="47"/>
  <c r="Z146" i="47"/>
  <c r="AH143" i="47"/>
  <c r="Z142" i="47"/>
  <c r="Z141" i="47" s="1"/>
  <c r="AJ80" i="2"/>
  <c r="AJ79" i="2" s="1"/>
  <c r="AJ78" i="2" s="1"/>
  <c r="AJ170" i="3"/>
  <c r="AJ169" i="3" s="1"/>
  <c r="AJ168" i="3" s="1"/>
  <c r="AA134" i="47"/>
  <c r="AA133" i="47" s="1"/>
  <c r="AA132" i="47" s="1"/>
  <c r="AI135" i="47"/>
  <c r="BF118" i="47"/>
  <c r="AV106" i="47"/>
  <c r="AV105" i="47" s="1"/>
  <c r="AR105" i="47"/>
  <c r="AR100" i="47" s="1"/>
  <c r="AR99" i="47" s="1"/>
  <c r="AR94" i="47" s="1"/>
  <c r="Z105" i="47"/>
  <c r="AH106" i="47"/>
  <c r="AQ92" i="47"/>
  <c r="AU93" i="47"/>
  <c r="AU92" i="47" s="1"/>
  <c r="AU87" i="47" s="1"/>
  <c r="AU86" i="47" s="1"/>
  <c r="AU85" i="47" s="1"/>
  <c r="AA121" i="3"/>
  <c r="AI89" i="47"/>
  <c r="AA88" i="47"/>
  <c r="Z74" i="47"/>
  <c r="Z73" i="47" s="1"/>
  <c r="AH75" i="47"/>
  <c r="AR71" i="47"/>
  <c r="AR70" i="47" s="1"/>
  <c r="AV72" i="47"/>
  <c r="AV71" i="47" s="1"/>
  <c r="AV70" i="47" s="1"/>
  <c r="BC61" i="47"/>
  <c r="BC60" i="47" s="1"/>
  <c r="BC59" i="47" s="1"/>
  <c r="BG62" i="47"/>
  <c r="BG61" i="47" s="1"/>
  <c r="BG60" i="47" s="1"/>
  <c r="BG59" i="47" s="1"/>
  <c r="AC61" i="47"/>
  <c r="AC60" i="47" s="1"/>
  <c r="AC59" i="47" s="1"/>
  <c r="AK62" i="47"/>
  <c r="X51" i="47"/>
  <c r="X50" i="47" s="1"/>
  <c r="AB52" i="47"/>
  <c r="Z51" i="47"/>
  <c r="Z50" i="47" s="1"/>
  <c r="AH52" i="47"/>
  <c r="R51" i="47"/>
  <c r="R50" i="47" s="1"/>
  <c r="AC48" i="47"/>
  <c r="AC47" i="47" s="1"/>
  <c r="AK49" i="47"/>
  <c r="Z45" i="47"/>
  <c r="Z44" i="47" s="1"/>
  <c r="AH46" i="47"/>
  <c r="K15" i="47"/>
  <c r="K12" i="47" s="1"/>
  <c r="S16" i="47"/>
  <c r="AA16" i="47" s="1"/>
  <c r="AH484" i="2"/>
  <c r="AH483" i="2" s="1"/>
  <c r="AH12" i="3"/>
  <c r="AH11" i="3" s="1"/>
  <c r="AH492" i="47"/>
  <c r="AK459" i="2"/>
  <c r="AK458" i="2" s="1"/>
  <c r="AK457" i="2" s="1"/>
  <c r="AK486" i="47"/>
  <c r="AK485" i="47" s="1"/>
  <c r="AK484" i="47" s="1"/>
  <c r="AJ456" i="2"/>
  <c r="AJ455" i="2" s="1"/>
  <c r="AJ454" i="2" s="1"/>
  <c r="AJ477" i="3"/>
  <c r="AJ476" i="3" s="1"/>
  <c r="AJ475" i="3" s="1"/>
  <c r="AJ474" i="3" s="1"/>
  <c r="AJ482" i="47"/>
  <c r="AJ481" i="47" s="1"/>
  <c r="AJ480" i="47" s="1"/>
  <c r="BA460" i="47"/>
  <c r="V460" i="47"/>
  <c r="V459" i="47" s="1"/>
  <c r="J346" i="47"/>
  <c r="J345" i="47" s="1"/>
  <c r="R347" i="47"/>
  <c r="R346" i="47" s="1"/>
  <c r="R345" i="47" s="1"/>
  <c r="Z338" i="47"/>
  <c r="AA331" i="47"/>
  <c r="AA330" i="47" s="1"/>
  <c r="AI332" i="47"/>
  <c r="R285" i="47"/>
  <c r="R282" i="47" s="1"/>
  <c r="Z286" i="47"/>
  <c r="AA280" i="47"/>
  <c r="AI281" i="47"/>
  <c r="U255" i="47"/>
  <c r="U254" i="47" s="1"/>
  <c r="U253" i="47" s="1"/>
  <c r="AC256" i="47"/>
  <c r="AV235" i="47"/>
  <c r="AV234" i="47" s="1"/>
  <c r="AV233" i="47" s="1"/>
  <c r="AN234" i="47"/>
  <c r="AN233" i="47" s="1"/>
  <c r="U204" i="47"/>
  <c r="U203" i="47" s="1"/>
  <c r="AC205" i="47"/>
  <c r="AC195" i="47"/>
  <c r="AC194" i="47" s="1"/>
  <c r="AK196" i="47"/>
  <c r="AB134" i="47"/>
  <c r="AB133" i="47" s="1"/>
  <c r="AB132" i="47" s="1"/>
  <c r="AJ135" i="47"/>
  <c r="U71" i="47"/>
  <c r="U70" i="47" s="1"/>
  <c r="AC72" i="47"/>
  <c r="P48" i="47"/>
  <c r="P47" i="47" s="1"/>
  <c r="T49" i="47"/>
  <c r="T48" i="47" s="1"/>
  <c r="T47" i="47" s="1"/>
  <c r="AA506" i="47"/>
  <c r="AA505" i="47" s="1"/>
  <c r="AI507" i="47"/>
  <c r="AA503" i="47"/>
  <c r="AA502" i="47" s="1"/>
  <c r="AI504" i="47"/>
  <c r="T504" i="47"/>
  <c r="R503" i="47"/>
  <c r="R502" i="47" s="1"/>
  <c r="R498" i="47" s="1"/>
  <c r="R497" i="47" s="1"/>
  <c r="R496" i="47" s="1"/>
  <c r="Z500" i="47"/>
  <c r="Z499" i="47" s="1"/>
  <c r="AH501" i="47"/>
  <c r="BG491" i="47"/>
  <c r="BG490" i="47" s="1"/>
  <c r="BG489" i="47" s="1"/>
  <c r="BG488" i="47" s="1"/>
  <c r="AW491" i="47"/>
  <c r="AW490" i="47" s="1"/>
  <c r="AW489" i="47" s="1"/>
  <c r="AW488" i="47" s="1"/>
  <c r="AN491" i="47"/>
  <c r="AN490" i="47" s="1"/>
  <c r="AN489" i="47" s="1"/>
  <c r="AN488" i="47" s="1"/>
  <c r="L491" i="47"/>
  <c r="L490" i="47" s="1"/>
  <c r="L489" i="47" s="1"/>
  <c r="L488" i="47" s="1"/>
  <c r="V491" i="47"/>
  <c r="V490" i="47" s="1"/>
  <c r="V489" i="47" s="1"/>
  <c r="V488" i="47" s="1"/>
  <c r="J491" i="47"/>
  <c r="J490" i="47" s="1"/>
  <c r="J489" i="47" s="1"/>
  <c r="J488" i="47" s="1"/>
  <c r="O479" i="47"/>
  <c r="AB476" i="47"/>
  <c r="AB475" i="47" s="1"/>
  <c r="AJ478" i="47"/>
  <c r="AA466" i="47"/>
  <c r="AA465" i="47" s="1"/>
  <c r="AI467" i="47"/>
  <c r="P463" i="47"/>
  <c r="T464" i="47"/>
  <c r="AB464" i="47" s="1"/>
  <c r="AC462" i="47"/>
  <c r="Z461" i="47"/>
  <c r="AH462" i="47"/>
  <c r="BC460" i="47"/>
  <c r="Y460" i="47"/>
  <c r="Y459" i="47" s="1"/>
  <c r="Y458" i="47" s="1"/>
  <c r="O460" i="47"/>
  <c r="O459" i="47" s="1"/>
  <c r="AQ447" i="47"/>
  <c r="AQ446" i="47" s="1"/>
  <c r="K447" i="47"/>
  <c r="K446" i="47" s="1"/>
  <c r="S449" i="47"/>
  <c r="AA449" i="47" s="1"/>
  <c r="AI449" i="47" s="1"/>
  <c r="Z432" i="47"/>
  <c r="Z431" i="47" s="1"/>
  <c r="Z363" i="3"/>
  <c r="AH433" i="47"/>
  <c r="BD422" i="47"/>
  <c r="BH423" i="47"/>
  <c r="BH422" i="47" s="1"/>
  <c r="T423" i="47"/>
  <c r="P422" i="47"/>
  <c r="U410" i="47"/>
  <c r="AC411" i="47"/>
  <c r="BC404" i="47"/>
  <c r="BC403" i="47" s="1"/>
  <c r="BG405" i="47"/>
  <c r="BG404" i="47" s="1"/>
  <c r="BG403" i="47" s="1"/>
  <c r="R401" i="47"/>
  <c r="R400" i="47" s="1"/>
  <c r="Z402" i="47"/>
  <c r="Z398" i="47"/>
  <c r="Z397" i="47" s="1"/>
  <c r="AH399" i="47"/>
  <c r="S392" i="47"/>
  <c r="S391" i="47" s="1"/>
  <c r="J389" i="47"/>
  <c r="J388" i="47" s="1"/>
  <c r="L390" i="47"/>
  <c r="L389" i="47" s="1"/>
  <c r="L388" i="47" s="1"/>
  <c r="R390" i="47"/>
  <c r="AA373" i="47"/>
  <c r="AA372" i="47" s="1"/>
  <c r="AI374" i="47"/>
  <c r="U367" i="47"/>
  <c r="U366" i="47" s="1"/>
  <c r="AJ362" i="47"/>
  <c r="AB361" i="47"/>
  <c r="AB360" i="47" s="1"/>
  <c r="AP349" i="47"/>
  <c r="AP348" i="47" s="1"/>
  <c r="AR350" i="47"/>
  <c r="AR349" i="47" s="1"/>
  <c r="AR348" i="47" s="1"/>
  <c r="AT350" i="47"/>
  <c r="AT349" i="47" s="1"/>
  <c r="AT348" i="47" s="1"/>
  <c r="AR343" i="47"/>
  <c r="AR342" i="47" s="1"/>
  <c r="AV344" i="47"/>
  <c r="AV343" i="47" s="1"/>
  <c r="AV342" i="47" s="1"/>
  <c r="T344" i="47"/>
  <c r="P343" i="47"/>
  <c r="P342" i="47" s="1"/>
  <c r="BF341" i="47"/>
  <c r="BF340" i="47" s="1"/>
  <c r="BF339" i="47" s="1"/>
  <c r="AZ341" i="47"/>
  <c r="AZ340" i="47" s="1"/>
  <c r="AZ339" i="47" s="1"/>
  <c r="AX340" i="47"/>
  <c r="AX339" i="47" s="1"/>
  <c r="AK338" i="47"/>
  <c r="AC337" i="47"/>
  <c r="AC336" i="47" s="1"/>
  <c r="N334" i="47"/>
  <c r="N333" i="47" s="1"/>
  <c r="R335" i="47"/>
  <c r="AC312" i="47"/>
  <c r="AC311" i="47" s="1"/>
  <c r="AK313" i="47"/>
  <c r="J306" i="47"/>
  <c r="J305" i="47" s="1"/>
  <c r="L307" i="47"/>
  <c r="R307" i="47"/>
  <c r="R306" i="47" s="1"/>
  <c r="R305" i="47" s="1"/>
  <c r="AC296" i="47"/>
  <c r="AC295" i="47" s="1"/>
  <c r="AK297" i="47"/>
  <c r="AO291" i="47"/>
  <c r="AW292" i="47"/>
  <c r="AW291" i="47" s="1"/>
  <c r="R274" i="47"/>
  <c r="R273" i="47" s="1"/>
  <c r="Z275" i="47"/>
  <c r="BD266" i="47"/>
  <c r="BD265" i="47" s="1"/>
  <c r="BD264" i="47" s="1"/>
  <c r="BH267" i="47"/>
  <c r="BH266" i="47" s="1"/>
  <c r="BH265" i="47" s="1"/>
  <c r="BH264" i="47" s="1"/>
  <c r="AH267" i="47"/>
  <c r="Z266" i="47"/>
  <c r="Z265" i="47" s="1"/>
  <c r="Z264" i="47" s="1"/>
  <c r="AB262" i="47"/>
  <c r="AB261" i="47" s="1"/>
  <c r="AJ263" i="47"/>
  <c r="AI250" i="47"/>
  <c r="AI249" i="47" s="1"/>
  <c r="AI248" i="47" s="1"/>
  <c r="AI264" i="2"/>
  <c r="AI263" i="2" s="1"/>
  <c r="AI262" i="2" s="1"/>
  <c r="AI261" i="2" s="1"/>
  <c r="AI409" i="3"/>
  <c r="AI408" i="3" s="1"/>
  <c r="AI407" i="3" s="1"/>
  <c r="AI406" i="3" s="1"/>
  <c r="Z250" i="47"/>
  <c r="Z249" i="47" s="1"/>
  <c r="Z248" i="47" s="1"/>
  <c r="AH251" i="47"/>
  <c r="AA250" i="47"/>
  <c r="AA249" i="47" s="1"/>
  <c r="AA248" i="47" s="1"/>
  <c r="AA246" i="47"/>
  <c r="AA245" i="47" s="1"/>
  <c r="Z218" i="47"/>
  <c r="Z217" i="47" s="1"/>
  <c r="AH219" i="47"/>
  <c r="AC215" i="47"/>
  <c r="AC214" i="47" s="1"/>
  <c r="AK216" i="47"/>
  <c r="AB193" i="47"/>
  <c r="T192" i="47"/>
  <c r="T191" i="47" s="1"/>
  <c r="AC167" i="47"/>
  <c r="AC166" i="47" s="1"/>
  <c r="AK168" i="47"/>
  <c r="AB155" i="47"/>
  <c r="AB154" i="47" s="1"/>
  <c r="AJ156" i="47"/>
  <c r="P153" i="47"/>
  <c r="P152" i="47" s="1"/>
  <c r="P151" i="47" s="1"/>
  <c r="R153" i="47"/>
  <c r="R152" i="47" s="1"/>
  <c r="R151" i="47" s="1"/>
  <c r="N152" i="47"/>
  <c r="N151" i="47" s="1"/>
  <c r="Z134" i="47"/>
  <c r="Z133" i="47" s="1"/>
  <c r="Z132" i="47" s="1"/>
  <c r="AH135" i="47"/>
  <c r="AA127" i="47"/>
  <c r="AI117" i="47"/>
  <c r="AA116" i="47"/>
  <c r="AA115" i="47" s="1"/>
  <c r="P77" i="47"/>
  <c r="P76" i="47" s="1"/>
  <c r="T78" i="47"/>
  <c r="R74" i="47"/>
  <c r="R73" i="47" s="1"/>
  <c r="AC69" i="47"/>
  <c r="AA65" i="47"/>
  <c r="AA64" i="47" s="1"/>
  <c r="AI66" i="47"/>
  <c r="AB464" i="2"/>
  <c r="AJ58" i="47"/>
  <c r="AB57" i="47"/>
  <c r="AB56" i="47" s="1"/>
  <c r="U48" i="47"/>
  <c r="U47" i="47" s="1"/>
  <c r="AC36" i="47"/>
  <c r="AB37" i="47"/>
  <c r="T36" i="47"/>
  <c r="AM28" i="47"/>
  <c r="AM27" i="47" s="1"/>
  <c r="U25" i="47"/>
  <c r="AC26" i="47"/>
  <c r="N498" i="47"/>
  <c r="N497" i="47" s="1"/>
  <c r="N496" i="47" s="1"/>
  <c r="M491" i="47"/>
  <c r="M490" i="47" s="1"/>
  <c r="M489" i="47" s="1"/>
  <c r="M488" i="47" s="1"/>
  <c r="AC486" i="47"/>
  <c r="AC485" i="47" s="1"/>
  <c r="AC484" i="47" s="1"/>
  <c r="AA482" i="47"/>
  <c r="AA481" i="47" s="1"/>
  <c r="AA480" i="47" s="1"/>
  <c r="AI483" i="47"/>
  <c r="Z478" i="47"/>
  <c r="AC473" i="47"/>
  <c r="AC472" i="47" s="1"/>
  <c r="AC471" i="47" s="1"/>
  <c r="AK474" i="47"/>
  <c r="AC469" i="47"/>
  <c r="AC468" i="47" s="1"/>
  <c r="AC78" i="3"/>
  <c r="AK470" i="47"/>
  <c r="AH437" i="2"/>
  <c r="AH435" i="3"/>
  <c r="AB426" i="47"/>
  <c r="AJ427" i="47"/>
  <c r="AA392" i="47"/>
  <c r="AA391" i="47" s="1"/>
  <c r="AI393" i="47"/>
  <c r="AC383" i="47"/>
  <c r="AC382" i="47" s="1"/>
  <c r="AK384" i="47"/>
  <c r="AX359" i="47"/>
  <c r="BG359" i="47"/>
  <c r="BG358" i="47" s="1"/>
  <c r="BG357" i="47" s="1"/>
  <c r="AC334" i="47"/>
  <c r="AC333" i="47" s="1"/>
  <c r="AK335" i="47"/>
  <c r="R293" i="47"/>
  <c r="Z294" i="47"/>
  <c r="Z280" i="47"/>
  <c r="AH281" i="47"/>
  <c r="Z244" i="47"/>
  <c r="Z241" i="47"/>
  <c r="Z238" i="47"/>
  <c r="U195" i="47"/>
  <c r="U194" i="47" s="1"/>
  <c r="AB184" i="47"/>
  <c r="AB183" i="47" s="1"/>
  <c r="AJ185" i="47"/>
  <c r="S123" i="47"/>
  <c r="S122" i="47" s="1"/>
  <c r="S118" i="47" s="1"/>
  <c r="AA124" i="47"/>
  <c r="BD101" i="47"/>
  <c r="BH102" i="47"/>
  <c r="BH101" i="47" s="1"/>
  <c r="AC93" i="47"/>
  <c r="U92" i="47"/>
  <c r="AH87" i="3"/>
  <c r="AH86" i="3" s="1"/>
  <c r="AH85" i="3" s="1"/>
  <c r="AH496" i="2"/>
  <c r="AH495" i="2" s="1"/>
  <c r="AH494" i="2" s="1"/>
  <c r="AH506" i="47"/>
  <c r="AH505" i="47" s="1"/>
  <c r="T501" i="47"/>
  <c r="T500" i="47" s="1"/>
  <c r="T499" i="47" s="1"/>
  <c r="AO498" i="47"/>
  <c r="AO497" i="47" s="1"/>
  <c r="AO496" i="47" s="1"/>
  <c r="AC494" i="47"/>
  <c r="AK495" i="47"/>
  <c r="AR494" i="47"/>
  <c r="AA492" i="47"/>
  <c r="AI493" i="47"/>
  <c r="BB491" i="47"/>
  <c r="BB490" i="47" s="1"/>
  <c r="BB489" i="47" s="1"/>
  <c r="BB488" i="47" s="1"/>
  <c r="AP491" i="47"/>
  <c r="AP490" i="47" s="1"/>
  <c r="AP489" i="47" s="1"/>
  <c r="AP488" i="47" s="1"/>
  <c r="Z492" i="47"/>
  <c r="N491" i="47"/>
  <c r="N490" i="47" s="1"/>
  <c r="N489" i="47" s="1"/>
  <c r="N488" i="47" s="1"/>
  <c r="AU483" i="47"/>
  <c r="AC482" i="47"/>
  <c r="AC481" i="47" s="1"/>
  <c r="AC480" i="47" s="1"/>
  <c r="AK483" i="47"/>
  <c r="AB482" i="47"/>
  <c r="AB481" i="47" s="1"/>
  <c r="AB480" i="47" s="1"/>
  <c r="AZ478" i="47"/>
  <c r="AA476" i="47"/>
  <c r="AA475" i="47" s="1"/>
  <c r="AI478" i="47"/>
  <c r="AX477" i="47"/>
  <c r="AX476" i="47"/>
  <c r="AX475" i="47" s="1"/>
  <c r="Z469" i="47"/>
  <c r="Z468" i="47" s="1"/>
  <c r="Z78" i="3"/>
  <c r="AH470" i="47"/>
  <c r="AH466" i="47"/>
  <c r="AH465" i="47" s="1"/>
  <c r="AH75" i="3"/>
  <c r="AH74" i="3" s="1"/>
  <c r="AH73" i="3" s="1"/>
  <c r="AH451" i="2"/>
  <c r="AH450" i="2" s="1"/>
  <c r="AH449" i="2" s="1"/>
  <c r="Z466" i="47"/>
  <c r="Z465" i="47" s="1"/>
  <c r="U463" i="47"/>
  <c r="U460" i="47" s="1"/>
  <c r="AC464" i="47"/>
  <c r="AO460" i="47"/>
  <c r="AB455" i="47"/>
  <c r="AB454" i="47" s="1"/>
  <c r="AB453" i="47" s="1"/>
  <c r="AJ456" i="47"/>
  <c r="T455" i="47"/>
  <c r="T454" i="47" s="1"/>
  <c r="T453" i="47" s="1"/>
  <c r="T447" i="47"/>
  <c r="T446" i="47" s="1"/>
  <c r="W447" i="47"/>
  <c r="W446" i="47" s="1"/>
  <c r="AC444" i="47"/>
  <c r="AC443" i="47" s="1"/>
  <c r="AK445" i="47"/>
  <c r="AK444" i="47" s="1"/>
  <c r="AK443" i="47" s="1"/>
  <c r="K444" i="47"/>
  <c r="K443" i="47" s="1"/>
  <c r="AU442" i="47"/>
  <c r="AU441" i="47" s="1"/>
  <c r="AU440" i="47" s="1"/>
  <c r="AM441" i="47"/>
  <c r="AM440" i="47" s="1"/>
  <c r="AB441" i="47"/>
  <c r="AB440" i="47" s="1"/>
  <c r="AJ442" i="47"/>
  <c r="Z437" i="47"/>
  <c r="Z436" i="47" s="1"/>
  <c r="Z435" i="47" s="1"/>
  <c r="AH438" i="47"/>
  <c r="BC429" i="47"/>
  <c r="BC428" i="47" s="1"/>
  <c r="BG430" i="47"/>
  <c r="BG429" i="47" s="1"/>
  <c r="BG428" i="47" s="1"/>
  <c r="P426" i="47"/>
  <c r="AA424" i="47"/>
  <c r="AI425" i="47"/>
  <c r="AY416" i="47"/>
  <c r="BG417" i="47"/>
  <c r="BG416" i="47" s="1"/>
  <c r="BG413" i="47" s="1"/>
  <c r="AC416" i="47"/>
  <c r="AK417" i="47"/>
  <c r="AI409" i="47"/>
  <c r="AA408" i="47"/>
  <c r="Z408" i="47"/>
  <c r="AH409" i="47"/>
  <c r="AC395" i="47"/>
  <c r="AC394" i="47" s="1"/>
  <c r="AK396" i="47"/>
  <c r="R364" i="47"/>
  <c r="R363" i="47" s="1"/>
  <c r="Z365" i="47"/>
  <c r="AK356" i="47"/>
  <c r="AC355" i="47"/>
  <c r="AC354" i="47" s="1"/>
  <c r="T356" i="47"/>
  <c r="J356" i="47"/>
  <c r="J355" i="47" s="1"/>
  <c r="J354" i="47" s="1"/>
  <c r="Z352" i="47"/>
  <c r="Z351" i="47" s="1"/>
  <c r="AH353" i="47"/>
  <c r="AA341" i="47"/>
  <c r="AA319" i="47"/>
  <c r="S318" i="47"/>
  <c r="S317" i="47" s="1"/>
  <c r="AC306" i="47"/>
  <c r="AC305" i="47" s="1"/>
  <c r="AK307" i="47"/>
  <c r="AC271" i="47"/>
  <c r="AC270" i="47" s="1"/>
  <c r="AK272" i="47"/>
  <c r="AK271" i="47" s="1"/>
  <c r="AK270" i="47" s="1"/>
  <c r="BG257" i="47"/>
  <c r="BG252" i="47" s="1"/>
  <c r="U259" i="47"/>
  <c r="U258" i="47" s="1"/>
  <c r="AC260" i="47"/>
  <c r="Z226" i="47"/>
  <c r="Z225" i="47" s="1"/>
  <c r="AH227" i="47"/>
  <c r="BG213" i="47"/>
  <c r="BG212" i="47" s="1"/>
  <c r="BG211" i="47" s="1"/>
  <c r="AY212" i="47"/>
  <c r="AY211" i="47" s="1"/>
  <c r="AA213" i="47"/>
  <c r="S212" i="47"/>
  <c r="S211" i="47" s="1"/>
  <c r="U192" i="47"/>
  <c r="U191" i="47" s="1"/>
  <c r="AC193" i="47"/>
  <c r="AB189" i="47"/>
  <c r="AB188" i="47" s="1"/>
  <c r="AJ190" i="47"/>
  <c r="AC175" i="47"/>
  <c r="AC174" i="47" s="1"/>
  <c r="AK176" i="47"/>
  <c r="AA171" i="47"/>
  <c r="AA170" i="47" s="1"/>
  <c r="AA169" i="47" s="1"/>
  <c r="AI172" i="47"/>
  <c r="AC164" i="47"/>
  <c r="AC163" i="47" s="1"/>
  <c r="AK165" i="47"/>
  <c r="BB132" i="47"/>
  <c r="BD126" i="47"/>
  <c r="BD125" i="47" s="1"/>
  <c r="BH127" i="47"/>
  <c r="BH126" i="47" s="1"/>
  <c r="BH125" i="47" s="1"/>
  <c r="AB120" i="47"/>
  <c r="AB119" i="47" s="1"/>
  <c r="AB125" i="2"/>
  <c r="AB153" i="3"/>
  <c r="AJ121" i="47"/>
  <c r="BC113" i="47"/>
  <c r="BC112" i="47" s="1"/>
  <c r="BC111" i="47" s="1"/>
  <c r="BG114" i="47"/>
  <c r="BG113" i="47" s="1"/>
  <c r="BG112" i="47" s="1"/>
  <c r="BG111" i="47" s="1"/>
  <c r="AA103" i="47"/>
  <c r="AI104" i="47"/>
  <c r="O92" i="47"/>
  <c r="O87" i="47" s="1"/>
  <c r="O86" i="47" s="1"/>
  <c r="O85" i="47" s="1"/>
  <c r="S93" i="47"/>
  <c r="Z90" i="47"/>
  <c r="Z123" i="3"/>
  <c r="AH91" i="47"/>
  <c r="U80" i="47"/>
  <c r="U79" i="47" s="1"/>
  <c r="AC81" i="47"/>
  <c r="P71" i="47"/>
  <c r="P70" i="47" s="1"/>
  <c r="T72" i="47"/>
  <c r="T71" i="47" s="1"/>
  <c r="T70" i="47" s="1"/>
  <c r="BD68" i="47"/>
  <c r="BD67" i="47" s="1"/>
  <c r="N38" i="47"/>
  <c r="N35" i="47" s="1"/>
  <c r="R39" i="47"/>
  <c r="AB30" i="47"/>
  <c r="AJ31" i="47"/>
  <c r="S23" i="47"/>
  <c r="S22" i="47" s="1"/>
  <c r="AA24" i="47"/>
  <c r="AZ22" i="47"/>
  <c r="T20" i="47"/>
  <c r="T17" i="47" s="1"/>
  <c r="AB21" i="47"/>
  <c r="U467" i="47"/>
  <c r="BF460" i="47"/>
  <c r="BF459" i="47" s="1"/>
  <c r="AA461" i="47"/>
  <c r="AA460" i="47" s="1"/>
  <c r="AA459" i="47" s="1"/>
  <c r="AI462" i="47"/>
  <c r="BE460" i="47"/>
  <c r="BE459" i="47" s="1"/>
  <c r="BE458" i="47" s="1"/>
  <c r="AP460" i="47"/>
  <c r="AL460" i="47"/>
  <c r="AL459" i="47" s="1"/>
  <c r="AL458" i="47" s="1"/>
  <c r="N460" i="47"/>
  <c r="J460" i="47"/>
  <c r="J459" i="47" s="1"/>
  <c r="Z455" i="47"/>
  <c r="Z454" i="47" s="1"/>
  <c r="Z453" i="47" s="1"/>
  <c r="AH456" i="47"/>
  <c r="AH451" i="47"/>
  <c r="AH450" i="47" s="1"/>
  <c r="AH440" i="2"/>
  <c r="AH439" i="2" s="1"/>
  <c r="AH438" i="2" s="1"/>
  <c r="AH438" i="3"/>
  <c r="AH437" i="3" s="1"/>
  <c r="AH436" i="3" s="1"/>
  <c r="Z451" i="47"/>
  <c r="Z450" i="47" s="1"/>
  <c r="BI447" i="47"/>
  <c r="BI446" i="47" s="1"/>
  <c r="BG448" i="47"/>
  <c r="BG447" i="47" s="1"/>
  <c r="BG446" i="47" s="1"/>
  <c r="AT447" i="47"/>
  <c r="AT446" i="47" s="1"/>
  <c r="AH441" i="47"/>
  <c r="AH440" i="47" s="1"/>
  <c r="AH345" i="2"/>
  <c r="AH344" i="2" s="1"/>
  <c r="AH343" i="2" s="1"/>
  <c r="AH428" i="3"/>
  <c r="AH427" i="3" s="1"/>
  <c r="AH426" i="3" s="1"/>
  <c r="Z441" i="47"/>
  <c r="Z440" i="47" s="1"/>
  <c r="AC437" i="47"/>
  <c r="AC436" i="47" s="1"/>
  <c r="AC435" i="47" s="1"/>
  <c r="AK438" i="47"/>
  <c r="AC432" i="47"/>
  <c r="AC431" i="47" s="1"/>
  <c r="AC363" i="3"/>
  <c r="AK433" i="47"/>
  <c r="AC429" i="47"/>
  <c r="AC428" i="47" s="1"/>
  <c r="AK430" i="47"/>
  <c r="BH427" i="47"/>
  <c r="BH426" i="47" s="1"/>
  <c r="AC424" i="47"/>
  <c r="AK425" i="47"/>
  <c r="Z424" i="47"/>
  <c r="AH425" i="47"/>
  <c r="P424" i="47"/>
  <c r="AV423" i="47"/>
  <c r="AV422" i="47" s="1"/>
  <c r="AV420" i="47"/>
  <c r="AV419" i="47" s="1"/>
  <c r="AV418" i="47" s="1"/>
  <c r="AC419" i="47"/>
  <c r="AC418" i="47" s="1"/>
  <c r="AK420" i="47"/>
  <c r="AU417" i="47"/>
  <c r="AU416" i="47" s="1"/>
  <c r="AB416" i="47"/>
  <c r="AJ417" i="47"/>
  <c r="Z416" i="47"/>
  <c r="Z413" i="47" s="1"/>
  <c r="W415" i="47"/>
  <c r="W414" i="47" s="1"/>
  <c r="BH411" i="47"/>
  <c r="BH410" i="47" s="1"/>
  <c r="AC404" i="47"/>
  <c r="AC403" i="47" s="1"/>
  <c r="AK405" i="47"/>
  <c r="AC398" i="47"/>
  <c r="AC397" i="47" s="1"/>
  <c r="AK399" i="47"/>
  <c r="AC392" i="47"/>
  <c r="AC391" i="47" s="1"/>
  <c r="AK393" i="47"/>
  <c r="AK392" i="47" s="1"/>
  <c r="AK391" i="47" s="1"/>
  <c r="Z392" i="47"/>
  <c r="Z391" i="47" s="1"/>
  <c r="AH393" i="47"/>
  <c r="AT384" i="47"/>
  <c r="AT383" i="47" s="1"/>
  <c r="AT382" i="47" s="1"/>
  <c r="AC379" i="47"/>
  <c r="AC378" i="47" s="1"/>
  <c r="AK380" i="47"/>
  <c r="AC377" i="47"/>
  <c r="Z373" i="47"/>
  <c r="Z372" i="47" s="1"/>
  <c r="AH374" i="47"/>
  <c r="AB367" i="47"/>
  <c r="AB366" i="47" s="1"/>
  <c r="AJ368" i="47"/>
  <c r="AT362" i="47"/>
  <c r="AT361" i="47" s="1"/>
  <c r="AT360" i="47" s="1"/>
  <c r="AA361" i="47"/>
  <c r="AA360" i="47" s="1"/>
  <c r="AI362" i="47"/>
  <c r="BH356" i="47"/>
  <c r="BH355" i="47" s="1"/>
  <c r="BH354" i="47" s="1"/>
  <c r="AA355" i="47"/>
  <c r="AA354" i="47" s="1"/>
  <c r="AI356" i="47"/>
  <c r="P353" i="47"/>
  <c r="P352" i="47" s="1"/>
  <c r="P351" i="47" s="1"/>
  <c r="BD350" i="47"/>
  <c r="BD349" i="47" s="1"/>
  <c r="BD348" i="47" s="1"/>
  <c r="AN341" i="47"/>
  <c r="U340" i="47"/>
  <c r="U339" i="47" s="1"/>
  <c r="AB334" i="47"/>
  <c r="AB333" i="47" s="1"/>
  <c r="AJ335" i="47"/>
  <c r="AA334" i="47"/>
  <c r="AA333" i="47" s="1"/>
  <c r="R332" i="47"/>
  <c r="AB327" i="47"/>
  <c r="AB326" i="47" s="1"/>
  <c r="AJ328" i="47"/>
  <c r="AB324" i="47"/>
  <c r="AB323" i="47" s="1"/>
  <c r="AJ325" i="47"/>
  <c r="S322" i="47"/>
  <c r="Z318" i="47"/>
  <c r="Z317" i="47" s="1"/>
  <c r="AH319" i="47"/>
  <c r="AN316" i="47"/>
  <c r="AN315" i="47" s="1"/>
  <c r="AN314" i="47" s="1"/>
  <c r="BH313" i="47"/>
  <c r="BH312" i="47" s="1"/>
  <c r="BH311" i="47" s="1"/>
  <c r="AA312" i="47"/>
  <c r="AA311" i="47" s="1"/>
  <c r="AI313" i="47"/>
  <c r="AC309" i="47"/>
  <c r="AC308" i="47" s="1"/>
  <c r="AK310" i="47"/>
  <c r="AN307" i="47"/>
  <c r="U306" i="47"/>
  <c r="U305" i="47" s="1"/>
  <c r="S304" i="47"/>
  <c r="AA304" i="47" s="1"/>
  <c r="T303" i="47"/>
  <c r="T302" i="47" s="1"/>
  <c r="AB296" i="47"/>
  <c r="AB295" i="47" s="1"/>
  <c r="AJ297" i="47"/>
  <c r="U294" i="47"/>
  <c r="BI292" i="47"/>
  <c r="BI291" i="47" s="1"/>
  <c r="Z291" i="47"/>
  <c r="Z467" i="3"/>
  <c r="AH292" i="47"/>
  <c r="AA288" i="47"/>
  <c r="AA287" i="47" s="1"/>
  <c r="AI289" i="47"/>
  <c r="AC285" i="47"/>
  <c r="AK286" i="47"/>
  <c r="V282" i="47"/>
  <c r="AC283" i="47"/>
  <c r="AK284" i="47"/>
  <c r="U283" i="47"/>
  <c r="AV281" i="47"/>
  <c r="AV280" i="47" s="1"/>
  <c r="T281" i="47"/>
  <c r="AC278" i="47"/>
  <c r="AK279" i="47"/>
  <c r="AA278" i="47"/>
  <c r="AC274" i="47"/>
  <c r="AC273" i="47" s="1"/>
  <c r="AK275" i="47"/>
  <c r="AA262" i="47"/>
  <c r="AA261" i="47" s="1"/>
  <c r="AI263" i="47"/>
  <c r="AZ257" i="47"/>
  <c r="X257" i="47"/>
  <c r="X252" i="47" s="1"/>
  <c r="L257" i="47"/>
  <c r="BH256" i="47"/>
  <c r="BH255" i="47" s="1"/>
  <c r="BH254" i="47" s="1"/>
  <c r="BH253" i="47" s="1"/>
  <c r="AV251" i="47"/>
  <c r="AV250" i="47" s="1"/>
  <c r="AV249" i="47" s="1"/>
  <c r="AV248" i="47" s="1"/>
  <c r="T251" i="47"/>
  <c r="T250" i="47" s="1"/>
  <c r="T249" i="47" s="1"/>
  <c r="T248" i="47" s="1"/>
  <c r="AR250" i="47"/>
  <c r="AR249" i="47" s="1"/>
  <c r="AR248" i="47" s="1"/>
  <c r="AH246" i="47"/>
  <c r="AH245" i="47" s="1"/>
  <c r="AH248" i="2"/>
  <c r="AH247" i="2" s="1"/>
  <c r="AH246" i="2" s="1"/>
  <c r="AH245" i="2" s="1"/>
  <c r="AH244" i="2" s="1"/>
  <c r="AH405" i="3"/>
  <c r="AH404" i="3" s="1"/>
  <c r="AH403" i="3" s="1"/>
  <c r="Z246" i="47"/>
  <c r="Z245" i="47" s="1"/>
  <c r="AC243" i="47"/>
  <c r="AC242" i="47" s="1"/>
  <c r="AK244" i="47"/>
  <c r="AC240" i="47"/>
  <c r="AC239" i="47" s="1"/>
  <c r="AK241" i="47"/>
  <c r="AC237" i="47"/>
  <c r="AC236" i="47" s="1"/>
  <c r="AK238" i="47"/>
  <c r="Z234" i="47"/>
  <c r="Z233" i="47" s="1"/>
  <c r="AH235" i="47"/>
  <c r="AB390" i="3"/>
  <c r="AJ232" i="47"/>
  <c r="AB226" i="47"/>
  <c r="AB225" i="47" s="1"/>
  <c r="AJ227" i="47"/>
  <c r="BD223" i="47"/>
  <c r="BD220" i="47" s="1"/>
  <c r="AC221" i="47"/>
  <c r="AK222" i="47"/>
  <c r="BH216" i="47"/>
  <c r="BH215" i="47" s="1"/>
  <c r="BH214" i="47" s="1"/>
  <c r="AA215" i="47"/>
  <c r="AA214" i="47" s="1"/>
  <c r="AI216" i="47"/>
  <c r="AU213" i="47"/>
  <c r="AU212" i="47" s="1"/>
  <c r="AU211" i="47" s="1"/>
  <c r="AK212" i="47"/>
  <c r="AK211" i="47" s="1"/>
  <c r="AK210" i="2"/>
  <c r="AK209" i="2" s="1"/>
  <c r="AK208" i="2" s="1"/>
  <c r="AK207" i="2" s="1"/>
  <c r="AK206" i="2" s="1"/>
  <c r="AC212" i="47"/>
  <c r="AC211" i="47" s="1"/>
  <c r="AB209" i="47"/>
  <c r="AB208" i="47" s="1"/>
  <c r="AJ210" i="47"/>
  <c r="AB204" i="47"/>
  <c r="AB203" i="47" s="1"/>
  <c r="AJ205" i="47"/>
  <c r="Z201" i="47"/>
  <c r="Z200" i="47" s="1"/>
  <c r="AH202" i="47"/>
  <c r="AH201" i="47" s="1"/>
  <c r="AH200" i="47" s="1"/>
  <c r="AA195" i="47"/>
  <c r="AA194" i="47" s="1"/>
  <c r="AI196" i="47"/>
  <c r="AA189" i="47"/>
  <c r="AA188" i="47" s="1"/>
  <c r="AI190" i="47"/>
  <c r="AC184" i="47"/>
  <c r="AC183" i="47" s="1"/>
  <c r="AK185" i="47"/>
  <c r="T184" i="47"/>
  <c r="T183" i="47" s="1"/>
  <c r="AC181" i="47"/>
  <c r="AC180" i="47" s="1"/>
  <c r="AK182" i="47"/>
  <c r="AC179" i="47"/>
  <c r="AB175" i="47"/>
  <c r="AB174" i="47" s="1"/>
  <c r="AJ176" i="47"/>
  <c r="Z171" i="47"/>
  <c r="Z170" i="47" s="1"/>
  <c r="Z169" i="47" s="1"/>
  <c r="AH172" i="47"/>
  <c r="AB167" i="47"/>
  <c r="AB166" i="47" s="1"/>
  <c r="AJ168" i="47"/>
  <c r="AB164" i="47"/>
  <c r="AB163" i="47" s="1"/>
  <c r="AJ165" i="47"/>
  <c r="AA159" i="47"/>
  <c r="Z158" i="47"/>
  <c r="Z157" i="47" s="1"/>
  <c r="Z156" i="47"/>
  <c r="AA155" i="47"/>
  <c r="AA154" i="47" s="1"/>
  <c r="AI156" i="47"/>
  <c r="AC148" i="47"/>
  <c r="AC147" i="47" s="1"/>
  <c r="AK149" i="47"/>
  <c r="AA148" i="47"/>
  <c r="AA147" i="47" s="1"/>
  <c r="AI149" i="47"/>
  <c r="AC142" i="47"/>
  <c r="AC141" i="47" s="1"/>
  <c r="AK143" i="47"/>
  <c r="AA142" i="47"/>
  <c r="AA141" i="47" s="1"/>
  <c r="AI80" i="2"/>
  <c r="AI79" i="2" s="1"/>
  <c r="AI78" i="2" s="1"/>
  <c r="AI170" i="3"/>
  <c r="AI169" i="3" s="1"/>
  <c r="AI168" i="3" s="1"/>
  <c r="AV135" i="47"/>
  <c r="AV134" i="47" s="1"/>
  <c r="AV133" i="47" s="1"/>
  <c r="AV132" i="47" s="1"/>
  <c r="AC130" i="47"/>
  <c r="AC129" i="47" s="1"/>
  <c r="AC128" i="47" s="1"/>
  <c r="AK131" i="47"/>
  <c r="AV127" i="47"/>
  <c r="AV126" i="47" s="1"/>
  <c r="AV125" i="47" s="1"/>
  <c r="Z126" i="47"/>
  <c r="Z125" i="47" s="1"/>
  <c r="AH127" i="47"/>
  <c r="BI118" i="47"/>
  <c r="BB118" i="47"/>
  <c r="AP118" i="47"/>
  <c r="R123" i="47"/>
  <c r="R122" i="47" s="1"/>
  <c r="AA125" i="2"/>
  <c r="AA153" i="3"/>
  <c r="AI121" i="47"/>
  <c r="AA120" i="47"/>
  <c r="AA119" i="47" s="1"/>
  <c r="Z116" i="47"/>
  <c r="Z115" i="47" s="1"/>
  <c r="AH117" i="47"/>
  <c r="N111" i="47"/>
  <c r="AK112" i="2"/>
  <c r="AK111" i="2" s="1"/>
  <c r="AK110" i="2" s="1"/>
  <c r="AK108" i="47"/>
  <c r="AK107" i="47" s="1"/>
  <c r="Z103" i="47"/>
  <c r="AH104" i="47"/>
  <c r="AC101" i="47"/>
  <c r="AK102" i="47"/>
  <c r="AP100" i="47"/>
  <c r="AP99" i="47" s="1"/>
  <c r="AP94" i="47" s="1"/>
  <c r="BF87" i="47"/>
  <c r="BF86" i="47" s="1"/>
  <c r="BF85" i="47" s="1"/>
  <c r="AB92" i="47"/>
  <c r="AJ93" i="47"/>
  <c r="S88" i="47"/>
  <c r="N87" i="47"/>
  <c r="N86" i="47" s="1"/>
  <c r="N85" i="47" s="1"/>
  <c r="AC83" i="47"/>
  <c r="AC82" i="47" s="1"/>
  <c r="AK84" i="47"/>
  <c r="AA80" i="47"/>
  <c r="AA79" i="47" s="1"/>
  <c r="AI81" i="47"/>
  <c r="AC74" i="47"/>
  <c r="AC73" i="47" s="1"/>
  <c r="AK75" i="47"/>
  <c r="AA68" i="47"/>
  <c r="AA67" i="47" s="1"/>
  <c r="AI69" i="47"/>
  <c r="AR68" i="47"/>
  <c r="AR67" i="47" s="1"/>
  <c r="Z65" i="47"/>
  <c r="Z64" i="47" s="1"/>
  <c r="AH66" i="47"/>
  <c r="Z464" i="2"/>
  <c r="AH58" i="47"/>
  <c r="AC51" i="47"/>
  <c r="AC50" i="47" s="1"/>
  <c r="AK52" i="47"/>
  <c r="S42" i="47"/>
  <c r="S35" i="47" s="1"/>
  <c r="AV41" i="47"/>
  <c r="BH37" i="47"/>
  <c r="BH36" i="47" s="1"/>
  <c r="AA36" i="47"/>
  <c r="AI37" i="47"/>
  <c r="Z33" i="47"/>
  <c r="Z32" i="47" s="1"/>
  <c r="AH34" i="47"/>
  <c r="BG31" i="47"/>
  <c r="BG30" i="47" s="1"/>
  <c r="BF22" i="47"/>
  <c r="AB25" i="47"/>
  <c r="AJ26" i="47"/>
  <c r="K22" i="47"/>
  <c r="AP22" i="47"/>
  <c r="AH23" i="2"/>
  <c r="AH22" i="2" s="1"/>
  <c r="AH28" i="3"/>
  <c r="AH27" i="3" s="1"/>
  <c r="AH23" i="47"/>
  <c r="AT21" i="47"/>
  <c r="AT20" i="47" s="1"/>
  <c r="AT17" i="47" s="1"/>
  <c r="AM19" i="47"/>
  <c r="AM18" i="47" s="1"/>
  <c r="AM17" i="47" s="1"/>
  <c r="K19" i="47"/>
  <c r="K18" i="47" s="1"/>
  <c r="Z16" i="47"/>
  <c r="Z14" i="47"/>
  <c r="AB437" i="47"/>
  <c r="AB436" i="47" s="1"/>
  <c r="AB435" i="47" s="1"/>
  <c r="AJ438" i="47"/>
  <c r="AB363" i="3"/>
  <c r="AJ433" i="47"/>
  <c r="AB432" i="47"/>
  <c r="AB431" i="47" s="1"/>
  <c r="AB429" i="47"/>
  <c r="AB428" i="47" s="1"/>
  <c r="AJ430" i="47"/>
  <c r="Z426" i="47"/>
  <c r="AH427" i="47"/>
  <c r="AA426" i="47"/>
  <c r="AI427" i="47"/>
  <c r="AH416" i="47"/>
  <c r="AH324" i="2"/>
  <c r="AH323" i="2" s="1"/>
  <c r="AH347" i="3"/>
  <c r="AH346" i="3" s="1"/>
  <c r="AY414" i="47"/>
  <c r="Z410" i="47"/>
  <c r="AH411" i="47"/>
  <c r="S407" i="47"/>
  <c r="S406" i="47" s="1"/>
  <c r="AC401" i="47"/>
  <c r="AC400" i="47" s="1"/>
  <c r="AK402" i="47"/>
  <c r="AB398" i="47"/>
  <c r="AB397" i="47" s="1"/>
  <c r="AJ399" i="47"/>
  <c r="AA395" i="47"/>
  <c r="AA394" i="47" s="1"/>
  <c r="AI396" i="47"/>
  <c r="P392" i="47"/>
  <c r="P391" i="47" s="1"/>
  <c r="P381" i="47" s="1"/>
  <c r="AR389" i="47"/>
  <c r="AR388" i="47" s="1"/>
  <c r="AC386" i="47"/>
  <c r="AC385" i="47" s="1"/>
  <c r="AK387" i="47"/>
  <c r="AK386" i="47" s="1"/>
  <c r="AK385" i="47" s="1"/>
  <c r="AB379" i="47"/>
  <c r="AB378" i="47" s="1"/>
  <c r="AJ380" i="47"/>
  <c r="AC373" i="47"/>
  <c r="AC372" i="47" s="1"/>
  <c r="AK374" i="47"/>
  <c r="AB370" i="47"/>
  <c r="AB369" i="47" s="1"/>
  <c r="AJ371" i="47"/>
  <c r="AB364" i="47"/>
  <c r="AB363" i="47" s="1"/>
  <c r="AJ365" i="47"/>
  <c r="AC364" i="47"/>
  <c r="AC363" i="47" s="1"/>
  <c r="U352" i="47"/>
  <c r="U351" i="47" s="1"/>
  <c r="AC349" i="47"/>
  <c r="AC348" i="47" s="1"/>
  <c r="AK350" i="47"/>
  <c r="AK349" i="47" s="1"/>
  <c r="AK348" i="47" s="1"/>
  <c r="AA349" i="47"/>
  <c r="AA348" i="47" s="1"/>
  <c r="AI350" i="47"/>
  <c r="AA343" i="47"/>
  <c r="AA342" i="47" s="1"/>
  <c r="AI344" i="47"/>
  <c r="AI404" i="2"/>
  <c r="AI403" i="2" s="1"/>
  <c r="AI402" i="2" s="1"/>
  <c r="AI250" i="3"/>
  <c r="AI249" i="3" s="1"/>
  <c r="AI248" i="3" s="1"/>
  <c r="AI334" i="47"/>
  <c r="AI333" i="47" s="1"/>
  <c r="AC331" i="47"/>
  <c r="AC330" i="47" s="1"/>
  <c r="AK332" i="47"/>
  <c r="AA327" i="47"/>
  <c r="AA326" i="47" s="1"/>
  <c r="AI328" i="47"/>
  <c r="AA324" i="47"/>
  <c r="AA323" i="47" s="1"/>
  <c r="AI325" i="47"/>
  <c r="AJ321" i="47"/>
  <c r="AJ320" i="47" s="1"/>
  <c r="AJ237" i="3"/>
  <c r="AJ236" i="3" s="1"/>
  <c r="AJ235" i="3" s="1"/>
  <c r="AC315" i="47"/>
  <c r="AC314" i="47" s="1"/>
  <c r="AK316" i="47"/>
  <c r="AR312" i="47"/>
  <c r="AR311" i="47" s="1"/>
  <c r="AA309" i="47"/>
  <c r="AA308" i="47" s="1"/>
  <c r="AI310" i="47"/>
  <c r="AB303" i="47"/>
  <c r="AB302" i="47" s="1"/>
  <c r="AJ304" i="47"/>
  <c r="AA296" i="47"/>
  <c r="AA295" i="47" s="1"/>
  <c r="AI297" i="47"/>
  <c r="AB293" i="47"/>
  <c r="AB469" i="3"/>
  <c r="AJ294" i="47"/>
  <c r="BA290" i="47"/>
  <c r="Q290" i="47"/>
  <c r="Z288" i="47"/>
  <c r="Z287" i="47" s="1"/>
  <c r="AH289" i="47"/>
  <c r="BH282" i="47"/>
  <c r="AA285" i="47"/>
  <c r="AI286" i="47"/>
  <c r="AB286" i="47"/>
  <c r="J282" i="47"/>
  <c r="AA283" i="47"/>
  <c r="AI284" i="47"/>
  <c r="AI270" i="2"/>
  <c r="AI269" i="2" s="1"/>
  <c r="AI454" i="3"/>
  <c r="AI453" i="3" s="1"/>
  <c r="AI278" i="47"/>
  <c r="AA274" i="47"/>
  <c r="AA273" i="47" s="1"/>
  <c r="AI275" i="47"/>
  <c r="AT269" i="47"/>
  <c r="Z271" i="47"/>
  <c r="Z270" i="47" s="1"/>
  <c r="AH272" i="47"/>
  <c r="AH271" i="47" s="1"/>
  <c r="AH270" i="47" s="1"/>
  <c r="BF257" i="47"/>
  <c r="Z262" i="47"/>
  <c r="Z261" i="47" s="1"/>
  <c r="AH263" i="47"/>
  <c r="AM257" i="47"/>
  <c r="AH259" i="47"/>
  <c r="AH258" i="47" s="1"/>
  <c r="AH304" i="2"/>
  <c r="AH303" i="2" s="1"/>
  <c r="AH302" i="2" s="1"/>
  <c r="AH298" i="2" s="1"/>
  <c r="AH297" i="2" s="1"/>
  <c r="AH422" i="3"/>
  <c r="AH421" i="3" s="1"/>
  <c r="AH420" i="3" s="1"/>
  <c r="Z259" i="47"/>
  <c r="Z258" i="47" s="1"/>
  <c r="Z255" i="47"/>
  <c r="Z254" i="47" s="1"/>
  <c r="Z253" i="47" s="1"/>
  <c r="AH256" i="47"/>
  <c r="AB243" i="47"/>
  <c r="AB242" i="47" s="1"/>
  <c r="AJ244" i="47"/>
  <c r="AB240" i="47"/>
  <c r="AB239" i="47" s="1"/>
  <c r="AJ241" i="47"/>
  <c r="AB237" i="47"/>
  <c r="AB236" i="47" s="1"/>
  <c r="AJ238" i="47"/>
  <c r="AC234" i="47"/>
  <c r="AC233" i="47" s="1"/>
  <c r="AK235" i="47"/>
  <c r="AA390" i="3"/>
  <c r="AI232" i="47"/>
  <c r="AB229" i="47"/>
  <c r="AB388" i="3"/>
  <c r="AJ230" i="47"/>
  <c r="AC229" i="47"/>
  <c r="AC388" i="3"/>
  <c r="AK230" i="47"/>
  <c r="AC226" i="47"/>
  <c r="AC225" i="47" s="1"/>
  <c r="AK227" i="47"/>
  <c r="AI221" i="47"/>
  <c r="AI221" i="2"/>
  <c r="AI220" i="2" s="1"/>
  <c r="AI380" i="3"/>
  <c r="AI379" i="3" s="1"/>
  <c r="AA221" i="47"/>
  <c r="U218" i="47"/>
  <c r="U217" i="47" s="1"/>
  <c r="Z215" i="47"/>
  <c r="Z214" i="47" s="1"/>
  <c r="AH216" i="47"/>
  <c r="AB212" i="47"/>
  <c r="AB211" i="47" s="1"/>
  <c r="AJ213" i="47"/>
  <c r="AC209" i="47"/>
  <c r="AC208" i="47" s="1"/>
  <c r="AK210" i="47"/>
  <c r="AC198" i="47"/>
  <c r="AC197" i="47" s="1"/>
  <c r="AK199" i="47"/>
  <c r="Z195" i="47"/>
  <c r="Z194" i="47" s="1"/>
  <c r="AH196" i="47"/>
  <c r="AA192" i="47"/>
  <c r="AA191" i="47" s="1"/>
  <c r="AI193" i="47"/>
  <c r="Z189" i="47"/>
  <c r="Z188" i="47" s="1"/>
  <c r="AH190" i="47"/>
  <c r="AB181" i="47"/>
  <c r="AB180" i="47" s="1"/>
  <c r="AJ182" i="47"/>
  <c r="AA175" i="47"/>
  <c r="AA174" i="47" s="1"/>
  <c r="AI176" i="47"/>
  <c r="AC171" i="47"/>
  <c r="AC170" i="47" s="1"/>
  <c r="AC169" i="47" s="1"/>
  <c r="AK172" i="47"/>
  <c r="AA167" i="47"/>
  <c r="AA166" i="47" s="1"/>
  <c r="AI168" i="47"/>
  <c r="AA164" i="47"/>
  <c r="AA163" i="47" s="1"/>
  <c r="AI165" i="47"/>
  <c r="AH158" i="47"/>
  <c r="AH157" i="47" s="1"/>
  <c r="AH150" i="2"/>
  <c r="AH149" i="2" s="1"/>
  <c r="AH148" i="2" s="1"/>
  <c r="AH191" i="3"/>
  <c r="AH190" i="3" s="1"/>
  <c r="AH189" i="3" s="1"/>
  <c r="Z148" i="47"/>
  <c r="Z147" i="47" s="1"/>
  <c r="AH149" i="47"/>
  <c r="AZ140" i="47"/>
  <c r="AB142" i="47"/>
  <c r="AB141" i="47" s="1"/>
  <c r="AJ143" i="47"/>
  <c r="AH80" i="2"/>
  <c r="AH79" i="2" s="1"/>
  <c r="AH78" i="2" s="1"/>
  <c r="AH170" i="3"/>
  <c r="AH169" i="3" s="1"/>
  <c r="AH168" i="3" s="1"/>
  <c r="AH137" i="47"/>
  <c r="AH136" i="47" s="1"/>
  <c r="AL132" i="47"/>
  <c r="V132" i="47"/>
  <c r="AA130" i="47"/>
  <c r="AA129" i="47" s="1"/>
  <c r="AA128" i="47" s="1"/>
  <c r="AI131" i="47"/>
  <c r="Z120" i="47"/>
  <c r="Z119" i="47" s="1"/>
  <c r="Z125" i="2"/>
  <c r="Z153" i="3"/>
  <c r="AH121" i="47"/>
  <c r="AC116" i="47"/>
  <c r="AC115" i="47" s="1"/>
  <c r="AK117" i="47"/>
  <c r="AC105" i="47"/>
  <c r="AK106" i="47"/>
  <c r="AB106" i="47"/>
  <c r="BB100" i="47"/>
  <c r="BB99" i="47" s="1"/>
  <c r="BB94" i="47" s="1"/>
  <c r="AC90" i="47"/>
  <c r="AC123" i="3"/>
  <c r="AK91" i="47"/>
  <c r="AB88" i="47"/>
  <c r="AB121" i="3"/>
  <c r="AJ89" i="47"/>
  <c r="AB83" i="47"/>
  <c r="AB82" i="47" s="1"/>
  <c r="AJ84" i="47"/>
  <c r="Z80" i="47"/>
  <c r="Z79" i="47" s="1"/>
  <c r="AH81" i="47"/>
  <c r="AA77" i="47"/>
  <c r="AA76" i="47" s="1"/>
  <c r="Z68" i="47"/>
  <c r="Z67" i="47" s="1"/>
  <c r="AH69" i="47"/>
  <c r="AK33" i="2"/>
  <c r="AK32" i="2" s="1"/>
  <c r="AK31" i="2" s="1"/>
  <c r="AK65" i="47"/>
  <c r="AK64" i="47" s="1"/>
  <c r="Z61" i="47"/>
  <c r="Z60" i="47" s="1"/>
  <c r="Z59" i="47" s="1"/>
  <c r="AH62" i="47"/>
  <c r="AB54" i="47"/>
  <c r="AB53" i="47" s="1"/>
  <c r="AJ55" i="47"/>
  <c r="AA54" i="47"/>
  <c r="AA53" i="47" s="1"/>
  <c r="AI55" i="47"/>
  <c r="Z48" i="47"/>
  <c r="Z47" i="47" s="1"/>
  <c r="AH49" i="47"/>
  <c r="AA48" i="47"/>
  <c r="AA47" i="47" s="1"/>
  <c r="AI49" i="47"/>
  <c r="AA42" i="47"/>
  <c r="AI43" i="47"/>
  <c r="AK38" i="47"/>
  <c r="AK41" i="2"/>
  <c r="AK40" i="2" s="1"/>
  <c r="AA30" i="47"/>
  <c r="AI31" i="47"/>
  <c r="AH28" i="2"/>
  <c r="AH27" i="2" s="1"/>
  <c r="AH33" i="3"/>
  <c r="AH32" i="3" s="1"/>
  <c r="AH28" i="47"/>
  <c r="BB27" i="47"/>
  <c r="Z28" i="47"/>
  <c r="Z25" i="47"/>
  <c r="AH26" i="47"/>
  <c r="AQ17" i="47"/>
  <c r="BH464" i="47"/>
  <c r="BH463" i="47" s="1"/>
  <c r="BI460" i="47"/>
  <c r="AT460" i="47"/>
  <c r="T462" i="47"/>
  <c r="T461" i="47" s="1"/>
  <c r="BB460" i="47"/>
  <c r="AX460" i="47"/>
  <c r="W460" i="47"/>
  <c r="P461" i="47"/>
  <c r="P460" i="47" s="1"/>
  <c r="P459" i="47" s="1"/>
  <c r="AC455" i="47"/>
  <c r="AC454" i="47" s="1"/>
  <c r="AC453" i="47" s="1"/>
  <c r="AK456" i="47"/>
  <c r="S456" i="47"/>
  <c r="AC451" i="47"/>
  <c r="AC450" i="47" s="1"/>
  <c r="AK452" i="47"/>
  <c r="AW447" i="47"/>
  <c r="AW446" i="47" s="1"/>
  <c r="AU449" i="47"/>
  <c r="AU447" i="47" s="1"/>
  <c r="AU446" i="47" s="1"/>
  <c r="BF447" i="47"/>
  <c r="BF446" i="47" s="1"/>
  <c r="BF439" i="47" s="1"/>
  <c r="BF434" i="47" s="1"/>
  <c r="AV447" i="47"/>
  <c r="AV446" i="47" s="1"/>
  <c r="AM447" i="47"/>
  <c r="AM446" i="47" s="1"/>
  <c r="O447" i="47"/>
  <c r="O446" i="47" s="1"/>
  <c r="AC441" i="47"/>
  <c r="AC440" i="47" s="1"/>
  <c r="AK442" i="47"/>
  <c r="AA437" i="47"/>
  <c r="AA436" i="47" s="1"/>
  <c r="AA435" i="47" s="1"/>
  <c r="AI438" i="47"/>
  <c r="AA433" i="47"/>
  <c r="AH391" i="2"/>
  <c r="AH390" i="2" s="1"/>
  <c r="AH360" i="3"/>
  <c r="AH359" i="3" s="1"/>
  <c r="AH358" i="3" s="1"/>
  <c r="AH429" i="47"/>
  <c r="AH428" i="47" s="1"/>
  <c r="AC422" i="47"/>
  <c r="AK423" i="47"/>
  <c r="AA420" i="47"/>
  <c r="Z419" i="47"/>
  <c r="Z418" i="47" s="1"/>
  <c r="AH420" i="47"/>
  <c r="AM416" i="47"/>
  <c r="AH404" i="47"/>
  <c r="AH403" i="47" s="1"/>
  <c r="AH335" i="3"/>
  <c r="AH334" i="3" s="1"/>
  <c r="AH333" i="3" s="1"/>
  <c r="AA401" i="47"/>
  <c r="AA400" i="47" s="1"/>
  <c r="AI402" i="47"/>
  <c r="AA398" i="47"/>
  <c r="AA397" i="47" s="1"/>
  <c r="AI399" i="47"/>
  <c r="AI317" i="3"/>
  <c r="AI316" i="3" s="1"/>
  <c r="AI315" i="3" s="1"/>
  <c r="AI386" i="47"/>
  <c r="AI385" i="47" s="1"/>
  <c r="AA379" i="47"/>
  <c r="AA378" i="47" s="1"/>
  <c r="AI380" i="47"/>
  <c r="AB373" i="47"/>
  <c r="AB372" i="47" s="1"/>
  <c r="AJ374" i="47"/>
  <c r="AA370" i="47"/>
  <c r="AA369" i="47" s="1"/>
  <c r="AI371" i="47"/>
  <c r="BG365" i="47"/>
  <c r="BG364" i="47" s="1"/>
  <c r="BG363" i="47" s="1"/>
  <c r="S365" i="47"/>
  <c r="AA365" i="47" s="1"/>
  <c r="T364" i="47"/>
  <c r="T363" i="47" s="1"/>
  <c r="AC361" i="47"/>
  <c r="AC360" i="47" s="1"/>
  <c r="AK362" i="47"/>
  <c r="AU359" i="47"/>
  <c r="AU358" i="47" s="1"/>
  <c r="AU357" i="47" s="1"/>
  <c r="AC359" i="47"/>
  <c r="T359" i="47"/>
  <c r="J359" i="47"/>
  <c r="T353" i="47"/>
  <c r="AC346" i="47"/>
  <c r="AC345" i="47" s="1"/>
  <c r="AK347" i="47"/>
  <c r="AK346" i="47" s="1"/>
  <c r="AK345" i="47" s="1"/>
  <c r="Z343" i="47"/>
  <c r="Z342" i="47" s="1"/>
  <c r="AH344" i="47"/>
  <c r="AC343" i="47"/>
  <c r="AC342" i="47" s="1"/>
  <c r="T341" i="47"/>
  <c r="T340" i="47" s="1"/>
  <c r="T339" i="47" s="1"/>
  <c r="AB337" i="47"/>
  <c r="AB336" i="47" s="1"/>
  <c r="AJ338" i="47"/>
  <c r="AJ401" i="2"/>
  <c r="AJ400" i="2" s="1"/>
  <c r="AJ399" i="2" s="1"/>
  <c r="AJ247" i="3"/>
  <c r="AJ246" i="3" s="1"/>
  <c r="AJ245" i="3" s="1"/>
  <c r="AJ331" i="47"/>
  <c r="AJ330" i="47" s="1"/>
  <c r="AB331" i="47"/>
  <c r="AB330" i="47" s="1"/>
  <c r="Z327" i="47"/>
  <c r="Z326" i="47" s="1"/>
  <c r="AH328" i="47"/>
  <c r="Z324" i="47"/>
  <c r="Z323" i="47" s="1"/>
  <c r="AH325" i="47"/>
  <c r="AU322" i="47"/>
  <c r="AU321" i="47" s="1"/>
  <c r="AU320" i="47" s="1"/>
  <c r="AC321" i="47"/>
  <c r="AC320" i="47" s="1"/>
  <c r="AK322" i="47"/>
  <c r="AK321" i="47" s="1"/>
  <c r="AK320" i="47" s="1"/>
  <c r="AA315" i="47"/>
  <c r="AA314" i="47" s="1"/>
  <c r="AI316" i="47"/>
  <c r="Z309" i="47"/>
  <c r="Z308" i="47" s="1"/>
  <c r="AH310" i="47"/>
  <c r="AT307" i="47"/>
  <c r="AT306" i="47" s="1"/>
  <c r="AT305" i="47" s="1"/>
  <c r="BG304" i="47"/>
  <c r="BG303" i="47" s="1"/>
  <c r="BG302" i="47" s="1"/>
  <c r="AC303" i="47"/>
  <c r="AC302" i="47" s="1"/>
  <c r="AK304" i="47"/>
  <c r="Z303" i="47"/>
  <c r="Z302" i="47" s="1"/>
  <c r="AH304" i="47"/>
  <c r="Z296" i="47"/>
  <c r="Z295" i="47" s="1"/>
  <c r="AH297" i="47"/>
  <c r="AA293" i="47"/>
  <c r="AA469" i="3"/>
  <c r="AI294" i="47"/>
  <c r="AB291" i="47"/>
  <c r="AB467" i="3"/>
  <c r="AJ292" i="47"/>
  <c r="BH289" i="47"/>
  <c r="BH288" i="47" s="1"/>
  <c r="BH287" i="47" s="1"/>
  <c r="S288" i="47"/>
  <c r="S287" i="47" s="1"/>
  <c r="BI282" i="47"/>
  <c r="AR282" i="47"/>
  <c r="N282" i="47"/>
  <c r="Z283" i="47"/>
  <c r="AH284" i="47"/>
  <c r="AC281" i="47"/>
  <c r="Z278" i="47"/>
  <c r="AH279" i="47"/>
  <c r="BH272" i="47"/>
  <c r="BH271" i="47" s="1"/>
  <c r="BH270" i="47" s="1"/>
  <c r="BH269" i="47" s="1"/>
  <c r="AR269" i="47"/>
  <c r="AY269" i="47"/>
  <c r="AQ269" i="47"/>
  <c r="AA266" i="47"/>
  <c r="AA265" i="47" s="1"/>
  <c r="AA264" i="47" s="1"/>
  <c r="AI267" i="47"/>
  <c r="BI257" i="47"/>
  <c r="AW257" i="47"/>
  <c r="AC262" i="47"/>
  <c r="AC261" i="47" s="1"/>
  <c r="AK263" i="47"/>
  <c r="U257" i="47"/>
  <c r="AX257" i="47"/>
  <c r="AP257" i="47"/>
  <c r="T256" i="47"/>
  <c r="T255" i="47" s="1"/>
  <c r="T254" i="47" s="1"/>
  <c r="T253" i="47" s="1"/>
  <c r="Q252" i="47"/>
  <c r="AC251" i="47"/>
  <c r="AC246" i="47"/>
  <c r="AC245" i="47" s="1"/>
  <c r="AK247" i="47"/>
  <c r="AA243" i="47"/>
  <c r="AA242" i="47" s="1"/>
  <c r="AI244" i="47"/>
  <c r="AA240" i="47"/>
  <c r="AA239" i="47" s="1"/>
  <c r="AI241" i="47"/>
  <c r="AA237" i="47"/>
  <c r="AA236" i="47" s="1"/>
  <c r="AI238" i="47"/>
  <c r="AB234" i="47"/>
  <c r="AB233" i="47" s="1"/>
  <c r="AJ235" i="47"/>
  <c r="Z231" i="47"/>
  <c r="Z390" i="3"/>
  <c r="AH232" i="47"/>
  <c r="AA231" i="47"/>
  <c r="BI230" i="47"/>
  <c r="BI229" i="47" s="1"/>
  <c r="BI228" i="47" s="1"/>
  <c r="AA226" i="47"/>
  <c r="AA225" i="47" s="1"/>
  <c r="AI227" i="47"/>
  <c r="AV224" i="47"/>
  <c r="AV223" i="47" s="1"/>
  <c r="AH221" i="47"/>
  <c r="AH221" i="2"/>
  <c r="AH220" i="2" s="1"/>
  <c r="AH380" i="3"/>
  <c r="AH379" i="3" s="1"/>
  <c r="AO220" i="47"/>
  <c r="Z221" i="47"/>
  <c r="AA218" i="47"/>
  <c r="AA217" i="47" s="1"/>
  <c r="AI219" i="47"/>
  <c r="S218" i="47"/>
  <c r="S217" i="47" s="1"/>
  <c r="O209" i="47"/>
  <c r="O208" i="47" s="1"/>
  <c r="BH199" i="47"/>
  <c r="BH198" i="47" s="1"/>
  <c r="BH197" i="47" s="1"/>
  <c r="AA198" i="47"/>
  <c r="AA197" i="47" s="1"/>
  <c r="AI199" i="47"/>
  <c r="BH196" i="47"/>
  <c r="BH195" i="47" s="1"/>
  <c r="BH194" i="47" s="1"/>
  <c r="T196" i="47"/>
  <c r="AV193" i="47"/>
  <c r="AV192" i="47" s="1"/>
  <c r="AV191" i="47" s="1"/>
  <c r="Z192" i="47"/>
  <c r="Z191" i="47" s="1"/>
  <c r="AH193" i="47"/>
  <c r="AC189" i="47"/>
  <c r="AC188" i="47" s="1"/>
  <c r="AK190" i="47"/>
  <c r="AA181" i="47"/>
  <c r="AA180" i="47" s="1"/>
  <c r="AI182" i="47"/>
  <c r="Z175" i="47"/>
  <c r="Z174" i="47" s="1"/>
  <c r="AH176" i="47"/>
  <c r="AB171" i="47"/>
  <c r="AB170" i="47" s="1"/>
  <c r="AB169" i="47" s="1"/>
  <c r="AJ172" i="47"/>
  <c r="Z167" i="47"/>
  <c r="Z166" i="47" s="1"/>
  <c r="AH168" i="47"/>
  <c r="Z164" i="47"/>
  <c r="Z163" i="47" s="1"/>
  <c r="AH165" i="47"/>
  <c r="AA162" i="47"/>
  <c r="Z161" i="47"/>
  <c r="Z160" i="47" s="1"/>
  <c r="AH162" i="47"/>
  <c r="BH159" i="47"/>
  <c r="BH158" i="47" s="1"/>
  <c r="BH157" i="47" s="1"/>
  <c r="AV156" i="47"/>
  <c r="AV155" i="47" s="1"/>
  <c r="AV154" i="47" s="1"/>
  <c r="AC152" i="47"/>
  <c r="AC151" i="47" s="1"/>
  <c r="AK153" i="47"/>
  <c r="AC145" i="47"/>
  <c r="AC144" i="47" s="1"/>
  <c r="AK146" i="47"/>
  <c r="AA145" i="47"/>
  <c r="AA144" i="47" s="1"/>
  <c r="AI146" i="47"/>
  <c r="AI77" i="2"/>
  <c r="AI76" i="2" s="1"/>
  <c r="AI75" i="2" s="1"/>
  <c r="AI175" i="3"/>
  <c r="AI174" i="3" s="1"/>
  <c r="AI173" i="3" s="1"/>
  <c r="AI142" i="47"/>
  <c r="AI141" i="47" s="1"/>
  <c r="AC134" i="47"/>
  <c r="AC133" i="47" s="1"/>
  <c r="AC132" i="47" s="1"/>
  <c r="AK135" i="47"/>
  <c r="Z130" i="47"/>
  <c r="Z129" i="47" s="1"/>
  <c r="Z128" i="47" s="1"/>
  <c r="AH131" i="47"/>
  <c r="AC127" i="47"/>
  <c r="T127" i="47"/>
  <c r="T126" i="47" s="1"/>
  <c r="T125" i="47" s="1"/>
  <c r="Z123" i="47"/>
  <c r="Z122" i="47" s="1"/>
  <c r="AH124" i="47"/>
  <c r="AY118" i="47"/>
  <c r="AY110" i="47" s="1"/>
  <c r="AS118" i="47"/>
  <c r="J123" i="47"/>
  <c r="J122" i="47" s="1"/>
  <c r="J118" i="47" s="1"/>
  <c r="AC125" i="2"/>
  <c r="AC153" i="3"/>
  <c r="AK121" i="47"/>
  <c r="AB116" i="47"/>
  <c r="AB115" i="47" s="1"/>
  <c r="AJ117" i="47"/>
  <c r="AC113" i="47"/>
  <c r="AC112" i="47" s="1"/>
  <c r="AC111" i="47" s="1"/>
  <c r="AK114" i="47"/>
  <c r="Z113" i="47"/>
  <c r="Z112" i="47" s="1"/>
  <c r="AH114" i="47"/>
  <c r="Z108" i="47"/>
  <c r="Z107" i="47" s="1"/>
  <c r="AH109" i="47"/>
  <c r="AA105" i="47"/>
  <c r="AI106" i="47"/>
  <c r="AL100" i="47"/>
  <c r="AL99" i="47" s="1"/>
  <c r="AL94" i="47" s="1"/>
  <c r="AC103" i="47"/>
  <c r="AK104" i="47"/>
  <c r="J100" i="47"/>
  <c r="Z101" i="47"/>
  <c r="AH102" i="47"/>
  <c r="AA90" i="47"/>
  <c r="AA123" i="3"/>
  <c r="AI91" i="47"/>
  <c r="Z88" i="47"/>
  <c r="Z121" i="3"/>
  <c r="AH89" i="47"/>
  <c r="BB87" i="47"/>
  <c r="BB86" i="47" s="1"/>
  <c r="BB85" i="47" s="1"/>
  <c r="AI88" i="2"/>
  <c r="AI87" i="2" s="1"/>
  <c r="AI86" i="2" s="1"/>
  <c r="AI113" i="3"/>
  <c r="AI112" i="3" s="1"/>
  <c r="AI111" i="3" s="1"/>
  <c r="AI83" i="47"/>
  <c r="AI82" i="47" s="1"/>
  <c r="AA83" i="47"/>
  <c r="AA82" i="47" s="1"/>
  <c r="AH77" i="47"/>
  <c r="AH76" i="47" s="1"/>
  <c r="AH74" i="2"/>
  <c r="AH73" i="2" s="1"/>
  <c r="AH72" i="2" s="1"/>
  <c r="AH107" i="3"/>
  <c r="AH106" i="3" s="1"/>
  <c r="AH105" i="3" s="1"/>
  <c r="AA74" i="47"/>
  <c r="AA73" i="47" s="1"/>
  <c r="AI75" i="47"/>
  <c r="S74" i="47"/>
  <c r="S73" i="47" s="1"/>
  <c r="Z71" i="47"/>
  <c r="Z70" i="47" s="1"/>
  <c r="AH72" i="47"/>
  <c r="T69" i="47"/>
  <c r="AJ33" i="2"/>
  <c r="AJ32" i="2" s="1"/>
  <c r="AJ31" i="2" s="1"/>
  <c r="AJ95" i="3"/>
  <c r="AJ94" i="3" s="1"/>
  <c r="AJ93" i="3" s="1"/>
  <c r="AJ65" i="47"/>
  <c r="AJ64" i="47" s="1"/>
  <c r="AC65" i="47"/>
  <c r="AC64" i="47" s="1"/>
  <c r="AC57" i="47"/>
  <c r="AC56" i="47" s="1"/>
  <c r="AC464" i="2"/>
  <c r="AK58" i="47"/>
  <c r="AC55" i="47"/>
  <c r="AV52" i="47"/>
  <c r="AV51" i="47" s="1"/>
  <c r="AV50" i="47" s="1"/>
  <c r="AI54" i="2"/>
  <c r="AI53" i="2" s="1"/>
  <c r="AI52" i="2" s="1"/>
  <c r="AI56" i="3"/>
  <c r="AI55" i="3" s="1"/>
  <c r="AI54" i="3" s="1"/>
  <c r="AI51" i="47"/>
  <c r="AI50" i="47" s="1"/>
  <c r="AA51" i="47"/>
  <c r="AA50" i="47" s="1"/>
  <c r="BH46" i="47"/>
  <c r="BH45" i="47" s="1"/>
  <c r="BH44" i="47" s="1"/>
  <c r="AC45" i="47"/>
  <c r="AC44" i="47" s="1"/>
  <c r="AK46" i="47"/>
  <c r="Z42" i="47"/>
  <c r="AH43" i="47"/>
  <c r="AA39" i="47"/>
  <c r="AR36" i="47"/>
  <c r="AC33" i="47"/>
  <c r="AC32" i="47" s="1"/>
  <c r="AK34" i="47"/>
  <c r="W22" i="47"/>
  <c r="P22" i="47"/>
  <c r="AJ18" i="2"/>
  <c r="AJ17" i="2" s="1"/>
  <c r="AJ23" i="3"/>
  <c r="AJ22" i="3" s="1"/>
  <c r="AJ18" i="47"/>
  <c r="BB17" i="47"/>
  <c r="AL18" i="47"/>
  <c r="AQ12" i="47"/>
  <c r="BE421" i="47"/>
  <c r="AY421" i="47"/>
  <c r="W421" i="47"/>
  <c r="O421" i="47"/>
  <c r="K421" i="47"/>
  <c r="BC413" i="47"/>
  <c r="AR413" i="47"/>
  <c r="AL413" i="47"/>
  <c r="V413" i="47"/>
  <c r="N413" i="47"/>
  <c r="AO407" i="47"/>
  <c r="AO406" i="47" s="1"/>
  <c r="Y407" i="47"/>
  <c r="Y406" i="47" s="1"/>
  <c r="Q407" i="47"/>
  <c r="Q406" i="47" s="1"/>
  <c r="K407" i="47"/>
  <c r="K406" i="47" s="1"/>
  <c r="AO290" i="47"/>
  <c r="BB290" i="47"/>
  <c r="AV290" i="47"/>
  <c r="AN290" i="47"/>
  <c r="W290" i="47"/>
  <c r="P290" i="47"/>
  <c r="K290" i="47"/>
  <c r="BE282" i="47"/>
  <c r="AY282" i="47"/>
  <c r="AM282" i="47"/>
  <c r="AZ277" i="47"/>
  <c r="AR277" i="47"/>
  <c r="X277" i="47"/>
  <c r="P277" i="47"/>
  <c r="BE277" i="47"/>
  <c r="AY277" i="47"/>
  <c r="AQ277" i="47"/>
  <c r="AL277" i="47"/>
  <c r="V277" i="47"/>
  <c r="O277" i="47"/>
  <c r="J277" i="47"/>
  <c r="AC269" i="47"/>
  <c r="AS252" i="47"/>
  <c r="BE252" i="47"/>
  <c r="BH228" i="47"/>
  <c r="T228" i="47"/>
  <c r="BD228" i="47"/>
  <c r="AY228" i="47"/>
  <c r="AQ228" i="47"/>
  <c r="AL228" i="47"/>
  <c r="X228" i="47"/>
  <c r="L228" i="47"/>
  <c r="BG220" i="47"/>
  <c r="BB220" i="47"/>
  <c r="AU220" i="47"/>
  <c r="S220" i="47"/>
  <c r="N220" i="47"/>
  <c r="O140" i="47"/>
  <c r="O118" i="47"/>
  <c r="V111" i="47"/>
  <c r="AX100" i="47"/>
  <c r="Y100" i="47"/>
  <c r="Q100" i="47"/>
  <c r="AX87" i="47"/>
  <c r="AX86" i="47" s="1"/>
  <c r="AX85" i="47" s="1"/>
  <c r="AQ87" i="47"/>
  <c r="AQ86" i="47" s="1"/>
  <c r="AQ85" i="47" s="1"/>
  <c r="AM87" i="47"/>
  <c r="AM86" i="47" s="1"/>
  <c r="AM85" i="47" s="1"/>
  <c r="W87" i="47"/>
  <c r="W86" i="47" s="1"/>
  <c r="W85" i="47" s="1"/>
  <c r="K87" i="47"/>
  <c r="K86" i="47" s="1"/>
  <c r="K85" i="47" s="1"/>
  <c r="BA35" i="47"/>
  <c r="AT35" i="47"/>
  <c r="AP35" i="47"/>
  <c r="AL35" i="47"/>
  <c r="T27" i="47"/>
  <c r="AX27" i="47"/>
  <c r="AP27" i="47"/>
  <c r="AL27" i="47"/>
  <c r="P27" i="47"/>
  <c r="J27" i="47"/>
  <c r="BB22" i="47"/>
  <c r="AN22" i="47"/>
  <c r="X22" i="47"/>
  <c r="BC17" i="47"/>
  <c r="X17" i="47"/>
  <c r="L17" i="47"/>
  <c r="BF12" i="47"/>
  <c r="AV12" i="47"/>
  <c r="AM12" i="47"/>
  <c r="AR12" i="47"/>
  <c r="AN12" i="47"/>
  <c r="X12" i="47"/>
  <c r="AC447" i="47"/>
  <c r="AC446" i="47" s="1"/>
  <c r="AK448" i="47"/>
  <c r="AQ439" i="47"/>
  <c r="AQ434" i="47" s="1"/>
  <c r="AU421" i="47"/>
  <c r="BC421" i="47"/>
  <c r="AX421" i="47"/>
  <c r="AQ421" i="47"/>
  <c r="AM421" i="47"/>
  <c r="U421" i="47"/>
  <c r="N421" i="47"/>
  <c r="J421" i="47"/>
  <c r="AW413" i="47"/>
  <c r="AM413" i="47"/>
  <c r="BB413" i="47"/>
  <c r="AX413" i="47"/>
  <c r="AP413" i="47"/>
  <c r="Y413" i="47"/>
  <c r="R413" i="47"/>
  <c r="M413" i="47"/>
  <c r="AS407" i="47"/>
  <c r="AS406" i="47" s="1"/>
  <c r="AM407" i="47"/>
  <c r="AM406" i="47" s="1"/>
  <c r="W407" i="47"/>
  <c r="W406" i="47" s="1"/>
  <c r="O407" i="47"/>
  <c r="O406" i="47" s="1"/>
  <c r="J407" i="47"/>
  <c r="J406" i="47" s="1"/>
  <c r="BE290" i="47"/>
  <c r="AZ290" i="47"/>
  <c r="AR290" i="47"/>
  <c r="AM290" i="47"/>
  <c r="V290" i="47"/>
  <c r="O290" i="47"/>
  <c r="J290" i="47"/>
  <c r="BC282" i="47"/>
  <c r="AQ282" i="47"/>
  <c r="U282" i="47"/>
  <c r="M282" i="47"/>
  <c r="AN277" i="47"/>
  <c r="L277" i="47"/>
  <c r="BC277" i="47"/>
  <c r="AX277" i="47"/>
  <c r="AP277" i="47"/>
  <c r="S277" i="47"/>
  <c r="N277" i="47"/>
  <c r="BG228" i="47"/>
  <c r="BC228" i="47"/>
  <c r="AX228" i="47"/>
  <c r="AP228" i="47"/>
  <c r="AP207" i="47" s="1"/>
  <c r="AP206" i="47" s="1"/>
  <c r="W228" i="47"/>
  <c r="P228" i="47"/>
  <c r="K228" i="47"/>
  <c r="AR220" i="47"/>
  <c r="P220" i="47"/>
  <c r="BA220" i="47"/>
  <c r="AS220" i="47"/>
  <c r="AM220" i="47"/>
  <c r="Y220" i="47"/>
  <c r="M220" i="47"/>
  <c r="N118" i="47"/>
  <c r="N110" i="47" s="1"/>
  <c r="R111" i="47"/>
  <c r="M111" i="47"/>
  <c r="BG100" i="47"/>
  <c r="AW100" i="47"/>
  <c r="AW99" i="47" s="1"/>
  <c r="AW94" i="47" s="1"/>
  <c r="BI100" i="47"/>
  <c r="AO100" i="47"/>
  <c r="V87" i="47"/>
  <c r="V86" i="47" s="1"/>
  <c r="V85" i="47" s="1"/>
  <c r="J87" i="47"/>
  <c r="J86" i="47" s="1"/>
  <c r="J85" i="47" s="1"/>
  <c r="AV35" i="47"/>
  <c r="X35" i="47"/>
  <c r="AS35" i="47"/>
  <c r="AO35" i="47"/>
  <c r="J35" i="47"/>
  <c r="AT27" i="47"/>
  <c r="BF27" i="47"/>
  <c r="AS27" i="47"/>
  <c r="AO27" i="47"/>
  <c r="N27" i="47"/>
  <c r="AR22" i="47"/>
  <c r="AV17" i="47"/>
  <c r="AL17" i="47"/>
  <c r="BC12" i="47"/>
  <c r="BA12" i="47"/>
  <c r="AW12" i="47"/>
  <c r="AL12" i="47"/>
  <c r="Q12" i="47"/>
  <c r="L12" i="47"/>
  <c r="AA448" i="47"/>
  <c r="U447" i="47"/>
  <c r="U446" i="47" s="1"/>
  <c r="BI421" i="47"/>
  <c r="AT421" i="47"/>
  <c r="BB421" i="47"/>
  <c r="AP421" i="47"/>
  <c r="AP412" i="47" s="1"/>
  <c r="AL421" i="47"/>
  <c r="Q421" i="47"/>
  <c r="M421" i="47"/>
  <c r="M412" i="47" s="1"/>
  <c r="BF413" i="47"/>
  <c r="AV413" i="47"/>
  <c r="BE413" i="47"/>
  <c r="BE412" i="47" s="1"/>
  <c r="BA413" i="47"/>
  <c r="AO413" i="47"/>
  <c r="X413" i="47"/>
  <c r="Q413" i="47"/>
  <c r="Q412" i="47" s="1"/>
  <c r="L413" i="47"/>
  <c r="AQ407" i="47"/>
  <c r="AQ406" i="47" s="1"/>
  <c r="AL407" i="47"/>
  <c r="AL406" i="47" s="1"/>
  <c r="V407" i="47"/>
  <c r="V406" i="47" s="1"/>
  <c r="N407" i="47"/>
  <c r="N406" i="47" s="1"/>
  <c r="AT290" i="47"/>
  <c r="Y290" i="47"/>
  <c r="BD290" i="47"/>
  <c r="AY290" i="47"/>
  <c r="AQ290" i="47"/>
  <c r="AL290" i="47"/>
  <c r="T290" i="47"/>
  <c r="N290" i="47"/>
  <c r="Y282" i="47"/>
  <c r="Q282" i="47"/>
  <c r="BF277" i="47"/>
  <c r="BI277" i="47"/>
  <c r="BB277" i="47"/>
  <c r="AU277" i="47"/>
  <c r="AO277" i="47"/>
  <c r="Y277" i="47"/>
  <c r="M277" i="47"/>
  <c r="W269" i="47"/>
  <c r="K269" i="47"/>
  <c r="R257" i="47"/>
  <c r="N257" i="47"/>
  <c r="N252" i="47" s="1"/>
  <c r="J257" i="47"/>
  <c r="BI252" i="47"/>
  <c r="AV228" i="47"/>
  <c r="AO228" i="47"/>
  <c r="AO207" i="47" s="1"/>
  <c r="AO206" i="47" s="1"/>
  <c r="BF228" i="47"/>
  <c r="BB228" i="47"/>
  <c r="AU228" i="47"/>
  <c r="AN228" i="47"/>
  <c r="V228" i="47"/>
  <c r="O228" i="47"/>
  <c r="J228" i="47"/>
  <c r="AW220" i="47"/>
  <c r="AN220" i="47"/>
  <c r="L220" i="47"/>
  <c r="BE220" i="47"/>
  <c r="AY220" i="47"/>
  <c r="AQ220" i="47"/>
  <c r="AL220" i="47"/>
  <c r="W220" i="47"/>
  <c r="W207" i="47" s="1"/>
  <c r="W206" i="47" s="1"/>
  <c r="Q220" i="47"/>
  <c r="K220" i="47"/>
  <c r="M140" i="47"/>
  <c r="P118" i="47"/>
  <c r="W118" i="47"/>
  <c r="Z111" i="47"/>
  <c r="Z100" i="47"/>
  <c r="Z99" i="47" s="1"/>
  <c r="Z94" i="47" s="1"/>
  <c r="BA100" i="47"/>
  <c r="AS100" i="47"/>
  <c r="AS99" i="47" s="1"/>
  <c r="AS94" i="47" s="1"/>
  <c r="V100" i="47"/>
  <c r="V99" i="47" s="1"/>
  <c r="V94" i="47" s="1"/>
  <c r="AZ87" i="47"/>
  <c r="AZ86" i="47" s="1"/>
  <c r="AZ85" i="47" s="1"/>
  <c r="AO87" i="47"/>
  <c r="AO86" i="47" s="1"/>
  <c r="AO85" i="47" s="1"/>
  <c r="M35" i="47"/>
  <c r="BC35" i="47"/>
  <c r="AY35" i="47"/>
  <c r="Q35" i="47"/>
  <c r="O27" i="47"/>
  <c r="BE27" i="47"/>
  <c r="BA27" i="47"/>
  <c r="AR27" i="47"/>
  <c r="AN27" i="47"/>
  <c r="Y27" i="47"/>
  <c r="M27" i="47"/>
  <c r="BH22" i="47"/>
  <c r="AT22" i="47"/>
  <c r="BD22" i="47"/>
  <c r="AY22" i="47"/>
  <c r="V22" i="47"/>
  <c r="O22" i="47"/>
  <c r="J22" i="47"/>
  <c r="AP17" i="47"/>
  <c r="BI12" i="47"/>
  <c r="BE12" i="47"/>
  <c r="AZ12" i="47"/>
  <c r="AT12" i="47"/>
  <c r="AP12" i="47"/>
  <c r="V12" i="47"/>
  <c r="P12" i="47"/>
  <c r="Z448" i="47"/>
  <c r="AZ421" i="47"/>
  <c r="BA421" i="47"/>
  <c r="BA412" i="47" s="1"/>
  <c r="AS421" i="47"/>
  <c r="AO421" i="47"/>
  <c r="Y421" i="47"/>
  <c r="P421" i="47"/>
  <c r="BI413" i="47"/>
  <c r="BD413" i="47"/>
  <c r="AZ413" i="47"/>
  <c r="AS413" i="47"/>
  <c r="AN413" i="47"/>
  <c r="W413" i="47"/>
  <c r="W412" i="47" s="1"/>
  <c r="P413" i="47"/>
  <c r="J413" i="47"/>
  <c r="J412" i="47" s="1"/>
  <c r="AT407" i="47"/>
  <c r="AT406" i="47" s="1"/>
  <c r="BC407" i="47"/>
  <c r="BC406" i="47" s="1"/>
  <c r="AP407" i="47"/>
  <c r="AP406" i="47" s="1"/>
  <c r="M407" i="47"/>
  <c r="M406" i="47" s="1"/>
  <c r="BG290" i="47"/>
  <c r="AS290" i="47"/>
  <c r="M290" i="47"/>
  <c r="BC290" i="47"/>
  <c r="AX290" i="47"/>
  <c r="AP290" i="47"/>
  <c r="X290" i="47"/>
  <c r="L290" i="47"/>
  <c r="BA282" i="47"/>
  <c r="AS282" i="47"/>
  <c r="AO282" i="47"/>
  <c r="W282" i="47"/>
  <c r="O282" i="47"/>
  <c r="K282" i="47"/>
  <c r="BD277" i="47"/>
  <c r="AT277" i="47"/>
  <c r="BA277" i="47"/>
  <c r="AS277" i="47"/>
  <c r="AM277" i="47"/>
  <c r="W277" i="47"/>
  <c r="Q277" i="47"/>
  <c r="K277" i="47"/>
  <c r="X269" i="47"/>
  <c r="J269" i="47"/>
  <c r="BA252" i="47"/>
  <c r="AW252" i="47"/>
  <c r="AB228" i="47"/>
  <c r="Q228" i="47"/>
  <c r="BE228" i="47"/>
  <c r="AZ228" i="47"/>
  <c r="AR228" i="47"/>
  <c r="AM228" i="47"/>
  <c r="S228" i="47"/>
  <c r="N228" i="47"/>
  <c r="BC220" i="47"/>
  <c r="AX220" i="47"/>
  <c r="O220" i="47"/>
  <c r="J220" i="47"/>
  <c r="BF100" i="47"/>
  <c r="BE100" i="47"/>
  <c r="M100" i="47"/>
  <c r="AV87" i="47"/>
  <c r="AV86" i="47" s="1"/>
  <c r="AV85" i="47" s="1"/>
  <c r="AY87" i="47"/>
  <c r="AY86" i="47" s="1"/>
  <c r="AY85" i="47" s="1"/>
  <c r="X87" i="47"/>
  <c r="X86" i="47" s="1"/>
  <c r="X85" i="47" s="1"/>
  <c r="R87" i="47"/>
  <c r="R86" i="47" s="1"/>
  <c r="R85" i="47" s="1"/>
  <c r="L87" i="47"/>
  <c r="L86" i="47" s="1"/>
  <c r="L85" i="47" s="1"/>
  <c r="BF35" i="47"/>
  <c r="BB35" i="47"/>
  <c r="AX35" i="47"/>
  <c r="AW27" i="47"/>
  <c r="BD27" i="47"/>
  <c r="AZ27" i="47"/>
  <c r="AQ27" i="47"/>
  <c r="X27" i="47"/>
  <c r="Q27" i="47"/>
  <c r="L27" i="47"/>
  <c r="BG22" i="47"/>
  <c r="AS22" i="47"/>
  <c r="N22" i="47"/>
  <c r="K17" i="47"/>
  <c r="AZ17" i="47"/>
  <c r="AO17" i="47"/>
  <c r="M17" i="47"/>
  <c r="BD12" i="47"/>
  <c r="Y12" i="47"/>
  <c r="BA63" i="47"/>
  <c r="BE498" i="47"/>
  <c r="BE497" i="47" s="1"/>
  <c r="BE496" i="47" s="1"/>
  <c r="AS498" i="47"/>
  <c r="AS497" i="47" s="1"/>
  <c r="AS496" i="47" s="1"/>
  <c r="Y498" i="47"/>
  <c r="Y497" i="47" s="1"/>
  <c r="Y496" i="47" s="1"/>
  <c r="AW498" i="47"/>
  <c r="AW497" i="47" s="1"/>
  <c r="AW496" i="47" s="1"/>
  <c r="AB501" i="47"/>
  <c r="BG498" i="47"/>
  <c r="BG497" i="47" s="1"/>
  <c r="BG496" i="47" s="1"/>
  <c r="BB498" i="47"/>
  <c r="BB497" i="47" s="1"/>
  <c r="BB496" i="47" s="1"/>
  <c r="AX498" i="47"/>
  <c r="AX497" i="47" s="1"/>
  <c r="AX496" i="47" s="1"/>
  <c r="V498" i="47"/>
  <c r="V497" i="47" s="1"/>
  <c r="V496" i="47" s="1"/>
  <c r="BH495" i="47"/>
  <c r="BH494" i="47" s="1"/>
  <c r="Z495" i="47"/>
  <c r="R494" i="47"/>
  <c r="R491" i="47" s="1"/>
  <c r="R490" i="47" s="1"/>
  <c r="R489" i="47" s="1"/>
  <c r="R488" i="47" s="1"/>
  <c r="BD491" i="47"/>
  <c r="BD490" i="47" s="1"/>
  <c r="BD489" i="47" s="1"/>
  <c r="BD488" i="47" s="1"/>
  <c r="T493" i="47"/>
  <c r="AY491" i="47"/>
  <c r="AY490" i="47" s="1"/>
  <c r="AY489" i="47" s="1"/>
  <c r="AY488" i="47" s="1"/>
  <c r="AM491" i="47"/>
  <c r="AM490" i="47" s="1"/>
  <c r="AM489" i="47" s="1"/>
  <c r="AM488" i="47" s="1"/>
  <c r="W491" i="47"/>
  <c r="W490" i="47" s="1"/>
  <c r="W489" i="47" s="1"/>
  <c r="W488" i="47" s="1"/>
  <c r="K491" i="47"/>
  <c r="K490" i="47" s="1"/>
  <c r="K489" i="47" s="1"/>
  <c r="K488" i="47" s="1"/>
  <c r="BF479" i="47"/>
  <c r="AM479" i="47"/>
  <c r="AX479" i="47"/>
  <c r="AR479" i="47"/>
  <c r="AL479" i="47"/>
  <c r="V479" i="47"/>
  <c r="P479" i="47"/>
  <c r="J479" i="47"/>
  <c r="AU459" i="47"/>
  <c r="AU458" i="47" s="1"/>
  <c r="Z460" i="47"/>
  <c r="Z459" i="47" s="1"/>
  <c r="BC459" i="47"/>
  <c r="BC458" i="47" s="1"/>
  <c r="AY459" i="47"/>
  <c r="AY458" i="47" s="1"/>
  <c r="AS459" i="47"/>
  <c r="AS458" i="47" s="1"/>
  <c r="AS457" i="47" s="1"/>
  <c r="AO459" i="47"/>
  <c r="AO458" i="47" s="1"/>
  <c r="Q459" i="47"/>
  <c r="Q458" i="47" s="1"/>
  <c r="Q457" i="47" s="1"/>
  <c r="AV439" i="47"/>
  <c r="AV434" i="47" s="1"/>
  <c r="BB439" i="47"/>
  <c r="BB434" i="47" s="1"/>
  <c r="AT439" i="47"/>
  <c r="AO439" i="47"/>
  <c r="AO434" i="47" s="1"/>
  <c r="V439" i="47"/>
  <c r="V434" i="47" s="1"/>
  <c r="N439" i="47"/>
  <c r="N434" i="47" s="1"/>
  <c r="AV421" i="47"/>
  <c r="L421" i="47"/>
  <c r="BI412" i="47"/>
  <c r="AZ412" i="47"/>
  <c r="AV504" i="47"/>
  <c r="AV503" i="47" s="1"/>
  <c r="AV502" i="47" s="1"/>
  <c r="AV498" i="47" s="1"/>
  <c r="AV497" i="47" s="1"/>
  <c r="AV496" i="47" s="1"/>
  <c r="BF498" i="47"/>
  <c r="BF497" i="47" s="1"/>
  <c r="BF496" i="47" s="1"/>
  <c r="AQ498" i="47"/>
  <c r="AQ497" i="47" s="1"/>
  <c r="AQ496" i="47" s="1"/>
  <c r="AM498" i="47"/>
  <c r="AM497" i="47" s="1"/>
  <c r="AM496" i="47" s="1"/>
  <c r="O498" i="47"/>
  <c r="O497" i="47" s="1"/>
  <c r="O496" i="47" s="1"/>
  <c r="K498" i="47"/>
  <c r="K497" i="47" s="1"/>
  <c r="K496" i="47" s="1"/>
  <c r="P494" i="47"/>
  <c r="P491" i="47" s="1"/>
  <c r="P490" i="47" s="1"/>
  <c r="P489" i="47" s="1"/>
  <c r="P488" i="47" s="1"/>
  <c r="BH491" i="47"/>
  <c r="BH490" i="47" s="1"/>
  <c r="BH489" i="47" s="1"/>
  <c r="BH488" i="47" s="1"/>
  <c r="AZ491" i="47"/>
  <c r="AZ490" i="47" s="1"/>
  <c r="AZ489" i="47" s="1"/>
  <c r="AZ488" i="47" s="1"/>
  <c r="AR492" i="47"/>
  <c r="AR491" i="47" s="1"/>
  <c r="AR490" i="47" s="1"/>
  <c r="AR489" i="47" s="1"/>
  <c r="AR488" i="47" s="1"/>
  <c r="AV493" i="47"/>
  <c r="AV492" i="47" s="1"/>
  <c r="AV491" i="47" s="1"/>
  <c r="AV490" i="47" s="1"/>
  <c r="AV489" i="47" s="1"/>
  <c r="AV488" i="47" s="1"/>
  <c r="BI491" i="47"/>
  <c r="BI490" i="47" s="1"/>
  <c r="BI489" i="47" s="1"/>
  <c r="BI488" i="47" s="1"/>
  <c r="BC491" i="47"/>
  <c r="BC490" i="47" s="1"/>
  <c r="BC489" i="47" s="1"/>
  <c r="BC488" i="47" s="1"/>
  <c r="AQ491" i="47"/>
  <c r="AQ490" i="47" s="1"/>
  <c r="AQ489" i="47" s="1"/>
  <c r="AQ488" i="47" s="1"/>
  <c r="O491" i="47"/>
  <c r="O490" i="47" s="1"/>
  <c r="O489" i="47" s="1"/>
  <c r="O488" i="47" s="1"/>
  <c r="BC479" i="47"/>
  <c r="AC479" i="47"/>
  <c r="K479" i="47"/>
  <c r="K457" i="47" s="1"/>
  <c r="BB479" i="47"/>
  <c r="AW479" i="47"/>
  <c r="AP479" i="47"/>
  <c r="AB479" i="47"/>
  <c r="U479" i="47"/>
  <c r="N479" i="47"/>
  <c r="BI459" i="47"/>
  <c r="BI458" i="47" s="1"/>
  <c r="AT459" i="47"/>
  <c r="X460" i="47"/>
  <c r="AB462" i="47"/>
  <c r="BB459" i="47"/>
  <c r="BB458" i="47" s="1"/>
  <c r="AX459" i="47"/>
  <c r="AR460" i="47"/>
  <c r="AR459" i="47" s="1"/>
  <c r="AR458" i="47" s="1"/>
  <c r="AN460" i="47"/>
  <c r="AN459" i="47" s="1"/>
  <c r="W459" i="47"/>
  <c r="W458" i="47" s="1"/>
  <c r="W457" i="47" s="1"/>
  <c r="L460" i="47"/>
  <c r="L459" i="47" s="1"/>
  <c r="S455" i="47"/>
  <c r="S454" i="47" s="1"/>
  <c r="S453" i="47" s="1"/>
  <c r="AA456" i="47"/>
  <c r="O439" i="47"/>
  <c r="O434" i="47" s="1"/>
  <c r="BE439" i="47"/>
  <c r="BE434" i="47" s="1"/>
  <c r="BA439" i="47"/>
  <c r="BA434" i="47" s="1"/>
  <c r="AS439" i="47"/>
  <c r="AS434" i="47" s="1"/>
  <c r="AN439" i="47"/>
  <c r="AN434" i="47" s="1"/>
  <c r="Y439" i="47"/>
  <c r="Y434" i="47" s="1"/>
  <c r="M439" i="47"/>
  <c r="M434" i="47" s="1"/>
  <c r="T424" i="47"/>
  <c r="AB425" i="47"/>
  <c r="BG421" i="47"/>
  <c r="AR421" i="47"/>
  <c r="AR412" i="47" s="1"/>
  <c r="AN421" i="47"/>
  <c r="AN412" i="47" s="1"/>
  <c r="BH413" i="47"/>
  <c r="AQ413" i="47"/>
  <c r="O413" i="47"/>
  <c r="O412" i="47" s="1"/>
  <c r="AY413" i="47"/>
  <c r="AL412" i="47"/>
  <c r="AU407" i="47"/>
  <c r="AU406" i="47" s="1"/>
  <c r="AB507" i="47"/>
  <c r="U507" i="47"/>
  <c r="AU498" i="47"/>
  <c r="AU497" i="47" s="1"/>
  <c r="AU496" i="47" s="1"/>
  <c r="AA501" i="47"/>
  <c r="S500" i="47"/>
  <c r="S499" i="47" s="1"/>
  <c r="S498" i="47" s="1"/>
  <c r="S497" i="47" s="1"/>
  <c r="S496" i="47" s="1"/>
  <c r="BD500" i="47"/>
  <c r="BD499" i="47" s="1"/>
  <c r="AP498" i="47"/>
  <c r="AP497" i="47" s="1"/>
  <c r="AP496" i="47" s="1"/>
  <c r="AL498" i="47"/>
  <c r="AL497" i="47" s="1"/>
  <c r="AL496" i="47" s="1"/>
  <c r="J498" i="47"/>
  <c r="J497" i="47" s="1"/>
  <c r="J496" i="47" s="1"/>
  <c r="X491" i="47"/>
  <c r="X490" i="47" s="1"/>
  <c r="X489" i="47" s="1"/>
  <c r="X488" i="47" s="1"/>
  <c r="AU491" i="47"/>
  <c r="AU490" i="47" s="1"/>
  <c r="AU489" i="47" s="1"/>
  <c r="AU488" i="47" s="1"/>
  <c r="S491" i="47"/>
  <c r="S490" i="47" s="1"/>
  <c r="S489" i="47" s="1"/>
  <c r="S488" i="47" s="1"/>
  <c r="BI479" i="47"/>
  <c r="AT479" i="47"/>
  <c r="AA479" i="47"/>
  <c r="BH479" i="47"/>
  <c r="BA479" i="47"/>
  <c r="AO479" i="47"/>
  <c r="Y479" i="47"/>
  <c r="M479" i="47"/>
  <c r="BF476" i="47"/>
  <c r="BF475" i="47" s="1"/>
  <c r="BF477" i="47"/>
  <c r="BG460" i="47"/>
  <c r="BG459" i="47" s="1"/>
  <c r="BG458" i="47" s="1"/>
  <c r="BG457" i="47" s="1"/>
  <c r="AW459" i="47"/>
  <c r="AW458" i="47" s="1"/>
  <c r="AW457" i="47" s="1"/>
  <c r="AM458" i="47"/>
  <c r="V458" i="47"/>
  <c r="V457" i="47" s="1"/>
  <c r="O458" i="47"/>
  <c r="O457" i="47" s="1"/>
  <c r="BH439" i="47"/>
  <c r="BH434" i="47" s="1"/>
  <c r="K439" i="47"/>
  <c r="K434" i="47" s="1"/>
  <c r="BD439" i="47"/>
  <c r="BD434" i="47" s="1"/>
  <c r="AZ439" i="47"/>
  <c r="AZ434" i="47" s="1"/>
  <c r="AR439" i="47"/>
  <c r="AR434" i="47" s="1"/>
  <c r="X439" i="47"/>
  <c r="X434" i="47" s="1"/>
  <c r="Q439" i="47"/>
  <c r="Q434" i="47" s="1"/>
  <c r="L439" i="47"/>
  <c r="L434" i="47" s="1"/>
  <c r="BF421" i="47"/>
  <c r="AM412" i="47"/>
  <c r="K413" i="47"/>
  <c r="Y412" i="47"/>
  <c r="BG407" i="47"/>
  <c r="BG406" i="47" s="1"/>
  <c r="BI507" i="47"/>
  <c r="BI506" i="47" s="1"/>
  <c r="BI505" i="47" s="1"/>
  <c r="BA506" i="47"/>
  <c r="BA505" i="47" s="1"/>
  <c r="AB504" i="47"/>
  <c r="T503" i="47"/>
  <c r="T502" i="47" s="1"/>
  <c r="T498" i="47" s="1"/>
  <c r="T497" i="47" s="1"/>
  <c r="T496" i="47" s="1"/>
  <c r="AT498" i="47"/>
  <c r="AT497" i="47" s="1"/>
  <c r="AT496" i="47" s="1"/>
  <c r="Z498" i="47"/>
  <c r="Z497" i="47" s="1"/>
  <c r="Z496" i="47" s="1"/>
  <c r="BC498" i="47"/>
  <c r="BC497" i="47" s="1"/>
  <c r="BC496" i="47" s="1"/>
  <c r="AY498" i="47"/>
  <c r="AY497" i="47" s="1"/>
  <c r="AY496" i="47" s="1"/>
  <c r="W498" i="47"/>
  <c r="W497" i="47" s="1"/>
  <c r="W496" i="47" s="1"/>
  <c r="AC493" i="47"/>
  <c r="U492" i="47"/>
  <c r="U491" i="47" s="1"/>
  <c r="U490" i="47" s="1"/>
  <c r="U489" i="47" s="1"/>
  <c r="U488" i="47" s="1"/>
  <c r="Z479" i="47"/>
  <c r="AZ479" i="47"/>
  <c r="L479" i="47"/>
  <c r="AC467" i="47"/>
  <c r="U466" i="47"/>
  <c r="U465" i="47" s="1"/>
  <c r="BF458" i="47"/>
  <c r="BF457" i="47" s="1"/>
  <c r="BE457" i="47"/>
  <c r="AZ460" i="47"/>
  <c r="AZ459" i="47" s="1"/>
  <c r="AV459" i="47"/>
  <c r="AP459" i="47"/>
  <c r="AP458" i="47" s="1"/>
  <c r="N459" i="47"/>
  <c r="N458" i="47" s="1"/>
  <c r="N457" i="47" s="1"/>
  <c r="J458" i="47"/>
  <c r="S444" i="47"/>
  <c r="S443" i="47" s="1"/>
  <c r="AA445" i="47"/>
  <c r="AW439" i="47"/>
  <c r="AW434" i="47" s="1"/>
  <c r="BI439" i="47"/>
  <c r="BI434" i="47" s="1"/>
  <c r="BC439" i="47"/>
  <c r="BC434" i="47" s="1"/>
  <c r="AX439" i="47"/>
  <c r="AX434" i="47" s="1"/>
  <c r="AP439" i="47"/>
  <c r="AP434" i="47" s="1"/>
  <c r="AL439" i="47"/>
  <c r="AL434" i="47" s="1"/>
  <c r="W439" i="47"/>
  <c r="W434" i="47" s="1"/>
  <c r="P439" i="47"/>
  <c r="P434" i="47" s="1"/>
  <c r="J439" i="47"/>
  <c r="J434" i="47" s="1"/>
  <c r="AT434" i="47"/>
  <c r="X421" i="47"/>
  <c r="X412" i="47" s="1"/>
  <c r="T422" i="47"/>
  <c r="AB423" i="47"/>
  <c r="AW421" i="47"/>
  <c r="AW412" i="47" s="1"/>
  <c r="AV412" i="47"/>
  <c r="AT413" i="47"/>
  <c r="AT412" i="47" s="1"/>
  <c r="L412" i="47"/>
  <c r="BD503" i="47"/>
  <c r="BD502" i="47" s="1"/>
  <c r="BD486" i="47"/>
  <c r="BD485" i="47" s="1"/>
  <c r="BD484" i="47" s="1"/>
  <c r="BD479" i="47" s="1"/>
  <c r="T486" i="47"/>
  <c r="T485" i="47" s="1"/>
  <c r="T484" i="47" s="1"/>
  <c r="T479" i="47" s="1"/>
  <c r="AY482" i="47"/>
  <c r="AY481" i="47" s="1"/>
  <c r="AY480" i="47" s="1"/>
  <c r="AY479" i="47" s="1"/>
  <c r="S482" i="47"/>
  <c r="S481" i="47" s="1"/>
  <c r="S480" i="47" s="1"/>
  <c r="AT478" i="47"/>
  <c r="BI477" i="47"/>
  <c r="AW477" i="47"/>
  <c r="AC477" i="47"/>
  <c r="U477" i="47"/>
  <c r="R474" i="47"/>
  <c r="BA466" i="47"/>
  <c r="BA465" i="47" s="1"/>
  <c r="M466" i="47"/>
  <c r="M465" i="47" s="1"/>
  <c r="M459" i="47" s="1"/>
  <c r="M458" i="47" s="1"/>
  <c r="M457" i="47" s="1"/>
  <c r="BD463" i="47"/>
  <c r="BD460" i="47" s="1"/>
  <c r="BD459" i="47" s="1"/>
  <c r="BD458" i="47" s="1"/>
  <c r="T463" i="47"/>
  <c r="BH462" i="47"/>
  <c r="BH461" i="47" s="1"/>
  <c r="BH460" i="47" s="1"/>
  <c r="BH459" i="47" s="1"/>
  <c r="S461" i="47"/>
  <c r="BG456" i="47"/>
  <c r="BG455" i="47" s="1"/>
  <c r="BG454" i="47" s="1"/>
  <c r="BG453" i="47" s="1"/>
  <c r="R455" i="47"/>
  <c r="R454" i="47" s="1"/>
  <c r="R453" i="47" s="1"/>
  <c r="S452" i="47"/>
  <c r="U451" i="47"/>
  <c r="U450" i="47" s="1"/>
  <c r="AY447" i="47"/>
  <c r="AY446" i="47" s="1"/>
  <c r="AY439" i="47" s="1"/>
  <c r="AY434" i="47" s="1"/>
  <c r="BG445" i="47"/>
  <c r="BG444" i="47" s="1"/>
  <c r="BG443" i="47" s="1"/>
  <c r="BG439" i="47" s="1"/>
  <c r="R444" i="47"/>
  <c r="R443" i="47" s="1"/>
  <c r="S442" i="47"/>
  <c r="U441" i="47"/>
  <c r="U440" i="47" s="1"/>
  <c r="S430" i="47"/>
  <c r="U429" i="47"/>
  <c r="U428" i="47" s="1"/>
  <c r="BD426" i="47"/>
  <c r="T426" i="47"/>
  <c r="BH425" i="47"/>
  <c r="BH424" i="47" s="1"/>
  <c r="BH421" i="47" s="1"/>
  <c r="S424" i="47"/>
  <c r="AA423" i="47"/>
  <c r="T420" i="47"/>
  <c r="R419" i="47"/>
  <c r="R418" i="47" s="1"/>
  <c r="S417" i="47"/>
  <c r="U416" i="47"/>
  <c r="U413" i="47" s="1"/>
  <c r="AU415" i="47"/>
  <c r="AU414" i="47" s="1"/>
  <c r="AU413" i="47" s="1"/>
  <c r="AC415" i="47"/>
  <c r="S415" i="47"/>
  <c r="BD410" i="47"/>
  <c r="BD407" i="47" s="1"/>
  <c r="BD406" i="47" s="1"/>
  <c r="BI407" i="47"/>
  <c r="BI406" i="47" s="1"/>
  <c r="Z407" i="47"/>
  <c r="Z406" i="47" s="1"/>
  <c r="BE407" i="47"/>
  <c r="BE406" i="47" s="1"/>
  <c r="K404" i="47"/>
  <c r="K403" i="47" s="1"/>
  <c r="K381" i="47" s="1"/>
  <c r="S405" i="47"/>
  <c r="AL381" i="47"/>
  <c r="BI381" i="47"/>
  <c r="BB381" i="47"/>
  <c r="AS381" i="47"/>
  <c r="AM381" i="47"/>
  <c r="M381" i="47"/>
  <c r="J358" i="47"/>
  <c r="J357" i="47" s="1"/>
  <c r="R359" i="47"/>
  <c r="T352" i="47"/>
  <c r="T351" i="47" s="1"/>
  <c r="AB353" i="47"/>
  <c r="AZ349" i="47"/>
  <c r="AZ348" i="47" s="1"/>
  <c r="AZ329" i="47" s="1"/>
  <c r="BH350" i="47"/>
  <c r="BH349" i="47" s="1"/>
  <c r="BH348" i="47" s="1"/>
  <c r="P349" i="47"/>
  <c r="P348" i="47" s="1"/>
  <c r="T350" i="47"/>
  <c r="R340" i="47"/>
  <c r="R339" i="47" s="1"/>
  <c r="Z341" i="47"/>
  <c r="BI329" i="47"/>
  <c r="AP329" i="47"/>
  <c r="O329" i="47"/>
  <c r="S486" i="47"/>
  <c r="S485" i="47" s="1"/>
  <c r="S484" i="47" s="1"/>
  <c r="R482" i="47"/>
  <c r="R481" i="47" s="1"/>
  <c r="R480" i="47" s="1"/>
  <c r="R479" i="47" s="1"/>
  <c r="BD477" i="47"/>
  <c r="AR477" i="47"/>
  <c r="AB477" i="47"/>
  <c r="T477" i="47"/>
  <c r="BH474" i="47"/>
  <c r="BH473" i="47" s="1"/>
  <c r="BH472" i="47" s="1"/>
  <c r="BH471" i="47" s="1"/>
  <c r="P474" i="47"/>
  <c r="P473" i="47" s="1"/>
  <c r="P472" i="47" s="1"/>
  <c r="P471" i="47" s="1"/>
  <c r="L473" i="47"/>
  <c r="L472" i="47" s="1"/>
  <c r="L471" i="47" s="1"/>
  <c r="T466" i="47"/>
  <c r="T465" i="47" s="1"/>
  <c r="S463" i="47"/>
  <c r="R461" i="47"/>
  <c r="R460" i="47" s="1"/>
  <c r="R459" i="47" s="1"/>
  <c r="U455" i="47"/>
  <c r="U454" i="47" s="1"/>
  <c r="U453" i="47" s="1"/>
  <c r="T451" i="47"/>
  <c r="T450" i="47" s="1"/>
  <c r="AB449" i="47"/>
  <c r="R447" i="47"/>
  <c r="R446" i="47" s="1"/>
  <c r="U444" i="47"/>
  <c r="U443" i="47" s="1"/>
  <c r="T441" i="47"/>
  <c r="T440" i="47" s="1"/>
  <c r="T439" i="47" s="1"/>
  <c r="T434" i="47" s="1"/>
  <c r="T429" i="47"/>
  <c r="T428" i="47" s="1"/>
  <c r="S426" i="47"/>
  <c r="R424" i="47"/>
  <c r="R421" i="47" s="1"/>
  <c r="Z423" i="47"/>
  <c r="V422" i="47"/>
  <c r="V421" i="47" s="1"/>
  <c r="U419" i="47"/>
  <c r="U418" i="47" s="1"/>
  <c r="T416" i="47"/>
  <c r="T413" i="47" s="1"/>
  <c r="AB415" i="47"/>
  <c r="AB411" i="47"/>
  <c r="BH407" i="47"/>
  <c r="BH406" i="47" s="1"/>
  <c r="AZ407" i="47"/>
  <c r="AZ406" i="47" s="1"/>
  <c r="AR407" i="47"/>
  <c r="AR406" i="47" s="1"/>
  <c r="X407" i="47"/>
  <c r="X406" i="47" s="1"/>
  <c r="P408" i="47"/>
  <c r="P407" i="47" s="1"/>
  <c r="P406" i="47" s="1"/>
  <c r="T409" i="47"/>
  <c r="AX407" i="47"/>
  <c r="AX406" i="47" s="1"/>
  <c r="AB405" i="47"/>
  <c r="T404" i="47"/>
  <c r="T403" i="47" s="1"/>
  <c r="AZ395" i="47"/>
  <c r="AZ394" i="47" s="1"/>
  <c r="U395" i="47"/>
  <c r="U394" i="47" s="1"/>
  <c r="BG381" i="47"/>
  <c r="BE381" i="47"/>
  <c r="BA381" i="47"/>
  <c r="AQ381" i="47"/>
  <c r="Y381" i="47"/>
  <c r="Q381" i="47"/>
  <c r="R377" i="47"/>
  <c r="J376" i="47"/>
  <c r="J375" i="47" s="1"/>
  <c r="AX358" i="47"/>
  <c r="AX357" i="47" s="1"/>
  <c r="BF359" i="47"/>
  <c r="BF358" i="47" s="1"/>
  <c r="BF357" i="47" s="1"/>
  <c r="AB356" i="47"/>
  <c r="T355" i="47"/>
  <c r="T354" i="47" s="1"/>
  <c r="AB344" i="47"/>
  <c r="T343" i="47"/>
  <c r="T342" i="47" s="1"/>
  <c r="BB329" i="47"/>
  <c r="AO329" i="47"/>
  <c r="Y329" i="47"/>
  <c r="M329" i="47"/>
  <c r="AN478" i="47"/>
  <c r="AU477" i="47"/>
  <c r="AA477" i="47"/>
  <c r="S477" i="47"/>
  <c r="AA474" i="47"/>
  <c r="AA411" i="47"/>
  <c r="AW407" i="47"/>
  <c r="AW406" i="47" s="1"/>
  <c r="AN407" i="47"/>
  <c r="AN406" i="47" s="1"/>
  <c r="AC409" i="47"/>
  <c r="U408" i="47"/>
  <c r="L407" i="47"/>
  <c r="L406" i="47" s="1"/>
  <c r="BB407" i="47"/>
  <c r="BB406" i="47" s="1"/>
  <c r="S401" i="47"/>
  <c r="S400" i="47" s="1"/>
  <c r="AT381" i="47"/>
  <c r="AY381" i="47"/>
  <c r="AP381" i="47"/>
  <c r="W381" i="47"/>
  <c r="O381" i="47"/>
  <c r="AN349" i="47"/>
  <c r="AN348" i="47" s="1"/>
  <c r="AV350" i="47"/>
  <c r="AV349" i="47" s="1"/>
  <c r="AV348" i="47" s="1"/>
  <c r="AQ329" i="47"/>
  <c r="BA329" i="47"/>
  <c r="AS329" i="47"/>
  <c r="Q329" i="47"/>
  <c r="AL477" i="47"/>
  <c r="Z477" i="47"/>
  <c r="R477" i="47"/>
  <c r="BF407" i="47"/>
  <c r="BF406" i="47" s="1"/>
  <c r="BA407" i="47"/>
  <c r="BA406" i="47" s="1"/>
  <c r="AN395" i="47"/>
  <c r="AN394" i="47" s="1"/>
  <c r="T392" i="47"/>
  <c r="T391" i="47" s="1"/>
  <c r="AB393" i="47"/>
  <c r="AX381" i="47"/>
  <c r="J381" i="47"/>
  <c r="BC381" i="47"/>
  <c r="AW381" i="47"/>
  <c r="AO381" i="47"/>
  <c r="V381" i="47"/>
  <c r="N381" i="47"/>
  <c r="AL358" i="47"/>
  <c r="AL357" i="47" s="1"/>
  <c r="AT359" i="47"/>
  <c r="AT358" i="47" s="1"/>
  <c r="AT357" i="47" s="1"/>
  <c r="AT329" i="47" s="1"/>
  <c r="AW329" i="47"/>
  <c r="BE329" i="47"/>
  <c r="AR329" i="47"/>
  <c r="W329" i="47"/>
  <c r="P329" i="47"/>
  <c r="R408" i="47"/>
  <c r="R407" i="47" s="1"/>
  <c r="R406" i="47" s="1"/>
  <c r="U404" i="47"/>
  <c r="U403" i="47" s="1"/>
  <c r="BH393" i="47"/>
  <c r="BH392" i="47" s="1"/>
  <c r="BH391" i="47" s="1"/>
  <c r="T390" i="47"/>
  <c r="T387" i="47"/>
  <c r="BF384" i="47"/>
  <c r="BF383" i="47" s="1"/>
  <c r="BF382" i="47" s="1"/>
  <c r="BF381" i="47" s="1"/>
  <c r="T377" i="47"/>
  <c r="K376" i="47"/>
  <c r="K375" i="47" s="1"/>
  <c r="S368" i="47"/>
  <c r="AU365" i="47"/>
  <c r="AU364" i="47" s="1"/>
  <c r="AU363" i="47" s="1"/>
  <c r="AY358" i="47"/>
  <c r="AY357" i="47" s="1"/>
  <c r="AY329" i="47" s="1"/>
  <c r="AM358" i="47"/>
  <c r="AM357" i="47" s="1"/>
  <c r="AM329" i="47" s="1"/>
  <c r="K358" i="47"/>
  <c r="K357" i="47" s="1"/>
  <c r="BG356" i="47"/>
  <c r="BG355" i="47" s="1"/>
  <c r="BG354" i="47" s="1"/>
  <c r="BG329" i="47" s="1"/>
  <c r="AX356" i="47"/>
  <c r="R356" i="47"/>
  <c r="S349" i="47"/>
  <c r="S348" i="47" s="1"/>
  <c r="U346" i="47"/>
  <c r="U345" i="47" s="1"/>
  <c r="BD343" i="47"/>
  <c r="BD342" i="47" s="1"/>
  <c r="BD329" i="47" s="1"/>
  <c r="BH341" i="47"/>
  <c r="BH340" i="47" s="1"/>
  <c r="BH339" i="47" s="1"/>
  <c r="AL340" i="47"/>
  <c r="AL339" i="47" s="1"/>
  <c r="J340" i="47"/>
  <c r="J339" i="47" s="1"/>
  <c r="J329" i="47" s="1"/>
  <c r="S338" i="47"/>
  <c r="P318" i="47"/>
  <c r="P317" i="47" s="1"/>
  <c r="P301" i="47" s="1"/>
  <c r="T319" i="47"/>
  <c r="AV316" i="47"/>
  <c r="AV315" i="47" s="1"/>
  <c r="AV314" i="47" s="1"/>
  <c r="Z313" i="47"/>
  <c r="R312" i="47"/>
  <c r="R311" i="47" s="1"/>
  <c r="AU301" i="47"/>
  <c r="BA301" i="47"/>
  <c r="AS301" i="47"/>
  <c r="X301" i="47"/>
  <c r="J301" i="47"/>
  <c r="AB290" i="47"/>
  <c r="BF282" i="47"/>
  <c r="AT276" i="47"/>
  <c r="AT268" i="47" s="1"/>
  <c r="BG277" i="47"/>
  <c r="BG276" i="47" s="1"/>
  <c r="BG268" i="47" s="1"/>
  <c r="AS276" i="47"/>
  <c r="AS268" i="47" s="1"/>
  <c r="AM276" i="47"/>
  <c r="AM268" i="47" s="1"/>
  <c r="Q276" i="47"/>
  <c r="AZ269" i="47"/>
  <c r="P269" i="47"/>
  <c r="BE269" i="47"/>
  <c r="AL269" i="47"/>
  <c r="V269" i="47"/>
  <c r="O269" i="47"/>
  <c r="BB257" i="47"/>
  <c r="BB252" i="47" s="1"/>
  <c r="AV409" i="47"/>
  <c r="AV408" i="47" s="1"/>
  <c r="AV407" i="47" s="1"/>
  <c r="AV406" i="47" s="1"/>
  <c r="AU405" i="47"/>
  <c r="AU404" i="47" s="1"/>
  <c r="AU403" i="47" s="1"/>
  <c r="AU381" i="47" s="1"/>
  <c r="AB402" i="47"/>
  <c r="BD396" i="47"/>
  <c r="BD395" i="47" s="1"/>
  <c r="BD394" i="47" s="1"/>
  <c r="BD381" i="47" s="1"/>
  <c r="AR396" i="47"/>
  <c r="AR395" i="47" s="1"/>
  <c r="AR394" i="47" s="1"/>
  <c r="AR381" i="47" s="1"/>
  <c r="X396" i="47"/>
  <c r="X395" i="47" s="1"/>
  <c r="X394" i="47" s="1"/>
  <c r="X381" i="47" s="1"/>
  <c r="L396" i="47"/>
  <c r="R392" i="47"/>
  <c r="R391" i="47" s="1"/>
  <c r="AV387" i="47"/>
  <c r="AV386" i="47" s="1"/>
  <c r="AV385" i="47" s="1"/>
  <c r="U386" i="47"/>
  <c r="U385" i="47" s="1"/>
  <c r="AN384" i="47"/>
  <c r="AA384" i="47"/>
  <c r="L384" i="47"/>
  <c r="S377" i="47"/>
  <c r="Z371" i="47"/>
  <c r="AU368" i="47"/>
  <c r="AU367" i="47" s="1"/>
  <c r="AU366" i="47" s="1"/>
  <c r="T367" i="47"/>
  <c r="T366" i="47" s="1"/>
  <c r="BC364" i="47"/>
  <c r="BC363" i="47" s="1"/>
  <c r="BC329" i="47" s="1"/>
  <c r="S364" i="47"/>
  <c r="S363" i="47" s="1"/>
  <c r="BB361" i="47"/>
  <c r="BB360" i="47" s="1"/>
  <c r="L355" i="47"/>
  <c r="L354" i="47" s="1"/>
  <c r="BH353" i="47"/>
  <c r="BH352" i="47" s="1"/>
  <c r="BH351" i="47" s="1"/>
  <c r="L352" i="47"/>
  <c r="L351" i="47" s="1"/>
  <c r="R350" i="47"/>
  <c r="AX349" i="47"/>
  <c r="AX348" i="47" s="1"/>
  <c r="AL349" i="47"/>
  <c r="AL348" i="47" s="1"/>
  <c r="N349" i="47"/>
  <c r="N348" i="47" s="1"/>
  <c r="N329" i="47" s="1"/>
  <c r="AV347" i="47"/>
  <c r="AV346" i="47" s="1"/>
  <c r="AV345" i="47" s="1"/>
  <c r="Z347" i="47"/>
  <c r="S343" i="47"/>
  <c r="S342" i="47" s="1"/>
  <c r="AU338" i="47"/>
  <c r="AU337" i="47" s="1"/>
  <c r="AU336" i="47" s="1"/>
  <c r="T337" i="47"/>
  <c r="T336" i="47" s="1"/>
  <c r="AA322" i="47"/>
  <c r="S321" i="47"/>
  <c r="S320" i="47" s="1"/>
  <c r="AC319" i="47"/>
  <c r="U318" i="47"/>
  <c r="U317" i="47" s="1"/>
  <c r="BH316" i="47"/>
  <c r="BH315" i="47" s="1"/>
  <c r="BH314" i="47" s="1"/>
  <c r="AZ315" i="47"/>
  <c r="AZ314" i="47" s="1"/>
  <c r="BI301" i="47"/>
  <c r="AY301" i="47"/>
  <c r="AT301" i="47"/>
  <c r="W301" i="47"/>
  <c r="O301" i="47"/>
  <c r="BE301" i="47"/>
  <c r="AM301" i="47"/>
  <c r="V301" i="47"/>
  <c r="N301" i="47"/>
  <c r="BH290" i="47"/>
  <c r="AN282" i="47"/>
  <c r="AN276" i="47" s="1"/>
  <c r="AB284" i="47"/>
  <c r="T283" i="47"/>
  <c r="AR276" i="47"/>
  <c r="AR268" i="47" s="1"/>
  <c r="X276" i="47"/>
  <c r="AY276" i="47"/>
  <c r="AY268" i="47" s="1"/>
  <c r="AQ276" i="47"/>
  <c r="AQ268" i="47" s="1"/>
  <c r="AL276" i="47"/>
  <c r="J276" i="47"/>
  <c r="J268" i="47" s="1"/>
  <c r="AN269" i="47"/>
  <c r="L269" i="47"/>
  <c r="BC269" i="47"/>
  <c r="AX269" i="47"/>
  <c r="AP269" i="47"/>
  <c r="AA269" i="47"/>
  <c r="S269" i="47"/>
  <c r="N269" i="47"/>
  <c r="R396" i="47"/>
  <c r="AC390" i="47"/>
  <c r="AZ384" i="47"/>
  <c r="Z384" i="47"/>
  <c r="AC371" i="47"/>
  <c r="AA353" i="47"/>
  <c r="X347" i="47"/>
  <c r="X346" i="47" s="1"/>
  <c r="X345" i="47" s="1"/>
  <c r="X329" i="47" s="1"/>
  <c r="L347" i="47"/>
  <c r="AB313" i="47"/>
  <c r="BD312" i="47"/>
  <c r="BD311" i="47" s="1"/>
  <c r="AW301" i="47"/>
  <c r="AQ301" i="47"/>
  <c r="BD301" i="47"/>
  <c r="AX301" i="47"/>
  <c r="AP301" i="47"/>
  <c r="AL301" i="47"/>
  <c r="M301" i="47"/>
  <c r="BI290" i="47"/>
  <c r="BI276" i="47" s="1"/>
  <c r="AU290" i="47"/>
  <c r="AU276" i="47" s="1"/>
  <c r="BF290" i="47"/>
  <c r="AU282" i="47"/>
  <c r="T280" i="47"/>
  <c r="AB281" i="47"/>
  <c r="AW277" i="47"/>
  <c r="L276" i="47"/>
  <c r="AX276" i="47"/>
  <c r="AP276" i="47"/>
  <c r="AP268" i="47" s="1"/>
  <c r="AA277" i="47"/>
  <c r="BF269" i="47"/>
  <c r="BI269" i="47"/>
  <c r="BB269" i="47"/>
  <c r="AU269" i="47"/>
  <c r="AO269" i="47"/>
  <c r="Y269" i="47"/>
  <c r="R269" i="47"/>
  <c r="M269" i="47"/>
  <c r="BG322" i="47"/>
  <c r="BG321" i="47" s="1"/>
  <c r="BG320" i="47" s="1"/>
  <c r="BC321" i="47"/>
  <c r="BC320" i="47" s="1"/>
  <c r="Z322" i="47"/>
  <c r="R321" i="47"/>
  <c r="R320" i="47" s="1"/>
  <c r="BB301" i="47"/>
  <c r="AO301" i="47"/>
  <c r="Y301" i="47"/>
  <c r="Q301" i="47"/>
  <c r="BB276" i="47"/>
  <c r="Y276" i="47"/>
  <c r="BA269" i="47"/>
  <c r="Q269" i="47"/>
  <c r="K321" i="47"/>
  <c r="K320" i="47" s="1"/>
  <c r="T316" i="47"/>
  <c r="T310" i="47"/>
  <c r="BF307" i="47"/>
  <c r="BF306" i="47" s="1"/>
  <c r="BF305" i="47" s="1"/>
  <c r="BF301" i="47" s="1"/>
  <c r="BC303" i="47"/>
  <c r="BC302" i="47" s="1"/>
  <c r="BC301" i="47" s="1"/>
  <c r="K303" i="47"/>
  <c r="K302" i="47" s="1"/>
  <c r="K301" i="47" s="1"/>
  <c r="U292" i="47"/>
  <c r="T289" i="47"/>
  <c r="AV286" i="47"/>
  <c r="AV285" i="47" s="1"/>
  <c r="AV282" i="47" s="1"/>
  <c r="P283" i="47"/>
  <c r="P282" i="47" s="1"/>
  <c r="P276" i="47" s="1"/>
  <c r="P268" i="47" s="1"/>
  <c r="BH281" i="47"/>
  <c r="BH280" i="47" s="1"/>
  <c r="BH277" i="47" s="1"/>
  <c r="T279" i="47"/>
  <c r="T272" i="47"/>
  <c r="BH257" i="47"/>
  <c r="BH252" i="47" s="1"/>
  <c r="AA256" i="47"/>
  <c r="S255" i="47"/>
  <c r="S254" i="47" s="1"/>
  <c r="S253" i="47" s="1"/>
  <c r="AX252" i="47"/>
  <c r="AQ252" i="47"/>
  <c r="AL252" i="47"/>
  <c r="V252" i="47"/>
  <c r="O252" i="47"/>
  <c r="Y228" i="47"/>
  <c r="T223" i="47"/>
  <c r="AB224" i="47"/>
  <c r="BI220" i="47"/>
  <c r="U309" i="47"/>
  <c r="U308" i="47" s="1"/>
  <c r="R303" i="47"/>
  <c r="R302" i="47" s="1"/>
  <c r="S293" i="47"/>
  <c r="S290" i="47" s="1"/>
  <c r="R291" i="47"/>
  <c r="R290" i="47" s="1"/>
  <c r="U288" i="47"/>
  <c r="U287" i="47" s="1"/>
  <c r="BD285" i="47"/>
  <c r="BD282" i="47" s="1"/>
  <c r="BD276" i="47" s="1"/>
  <c r="BD268" i="47" s="1"/>
  <c r="T285" i="47"/>
  <c r="S283" i="47"/>
  <c r="S282" i="47" s="1"/>
  <c r="R280" i="47"/>
  <c r="R277" i="47" s="1"/>
  <c r="AV279" i="47"/>
  <c r="AV278" i="47" s="1"/>
  <c r="AV277" i="47" s="1"/>
  <c r="AV276" i="47" s="1"/>
  <c r="U278" i="47"/>
  <c r="U277" i="47" s="1"/>
  <c r="AV272" i="47"/>
  <c r="AV271" i="47" s="1"/>
  <c r="AV270" i="47" s="1"/>
  <c r="AV269" i="47" s="1"/>
  <c r="U271" i="47"/>
  <c r="U270" i="47" s="1"/>
  <c r="U269" i="47" s="1"/>
  <c r="AR266" i="47"/>
  <c r="AR265" i="47" s="1"/>
  <c r="AR264" i="47" s="1"/>
  <c r="AV267" i="47"/>
  <c r="AV266" i="47" s="1"/>
  <c r="AV265" i="47" s="1"/>
  <c r="AV264" i="47" s="1"/>
  <c r="AV252" i="47" s="1"/>
  <c r="AO257" i="47"/>
  <c r="AO252" i="47" s="1"/>
  <c r="AY257" i="47"/>
  <c r="K259" i="47"/>
  <c r="K258" i="47" s="1"/>
  <c r="K257" i="47" s="1"/>
  <c r="K252" i="47" s="1"/>
  <c r="S260" i="47"/>
  <c r="AT252" i="47"/>
  <c r="R252" i="47"/>
  <c r="AP252" i="47"/>
  <c r="J252" i="47"/>
  <c r="AT228" i="47"/>
  <c r="M228" i="47"/>
  <c r="M207" i="47" s="1"/>
  <c r="M206" i="47" s="1"/>
  <c r="AT220" i="47"/>
  <c r="AT207" i="47" s="1"/>
  <c r="AT206" i="47" s="1"/>
  <c r="BG207" i="47"/>
  <c r="BG206" i="47" s="1"/>
  <c r="BC207" i="47"/>
  <c r="BC206" i="47" s="1"/>
  <c r="AY207" i="47"/>
  <c r="AY206" i="47" s="1"/>
  <c r="R316" i="47"/>
  <c r="AZ307" i="47"/>
  <c r="Z307" i="47"/>
  <c r="AW294" i="47"/>
  <c r="AW293" i="47" s="1"/>
  <c r="AW290" i="47" s="1"/>
  <c r="AB275" i="47"/>
  <c r="P266" i="47"/>
  <c r="P265" i="47" s="1"/>
  <c r="P264" i="47" s="1"/>
  <c r="T267" i="47"/>
  <c r="AR257" i="47"/>
  <c r="AN257" i="47"/>
  <c r="AN252" i="47" s="1"/>
  <c r="Y257" i="47"/>
  <c r="Y252" i="47" s="1"/>
  <c r="AB260" i="47"/>
  <c r="T259" i="47"/>
  <c r="T258" i="47" s="1"/>
  <c r="T257" i="47" s="1"/>
  <c r="AB256" i="47"/>
  <c r="AZ252" i="47"/>
  <c r="AW228" i="47"/>
  <c r="AW207" i="47" s="1"/>
  <c r="AW206" i="47" s="1"/>
  <c r="AS228" i="47"/>
  <c r="AS207" i="47" s="1"/>
  <c r="AS206" i="47" s="1"/>
  <c r="BH220" i="47"/>
  <c r="BH207" i="47" s="1"/>
  <c r="AZ220" i="47"/>
  <c r="AZ207" i="47" s="1"/>
  <c r="AZ206" i="47" s="1"/>
  <c r="X220" i="47"/>
  <c r="BF220" i="47"/>
  <c r="BF207" i="47" s="1"/>
  <c r="BF206" i="47" s="1"/>
  <c r="R220" i="47"/>
  <c r="BB207" i="47"/>
  <c r="BB206" i="47" s="1"/>
  <c r="AX207" i="47"/>
  <c r="AX206" i="47" s="1"/>
  <c r="AL207" i="47"/>
  <c r="AL206" i="47" s="1"/>
  <c r="AC267" i="47"/>
  <c r="U266" i="47"/>
  <c r="U265" i="47" s="1"/>
  <c r="U264" i="47" s="1"/>
  <c r="U252" i="47" s="1"/>
  <c r="BF252" i="47"/>
  <c r="BC252" i="47"/>
  <c r="AY252" i="47"/>
  <c r="AM252" i="47"/>
  <c r="W252" i="47"/>
  <c r="P252" i="47"/>
  <c r="L252" i="47"/>
  <c r="M252" i="47"/>
  <c r="AB251" i="47"/>
  <c r="Y207" i="47"/>
  <c r="Y206" i="47" s="1"/>
  <c r="Q207" i="47"/>
  <c r="Q206" i="47" s="1"/>
  <c r="BD255" i="47"/>
  <c r="BD254" i="47" s="1"/>
  <c r="BD253" i="47" s="1"/>
  <c r="BD252" i="47" s="1"/>
  <c r="BH251" i="47"/>
  <c r="BH250" i="47" s="1"/>
  <c r="BH249" i="47" s="1"/>
  <c r="BH248" i="47" s="1"/>
  <c r="T247" i="47"/>
  <c r="T222" i="47"/>
  <c r="V218" i="47"/>
  <c r="V217" i="47" s="1"/>
  <c r="X219" i="47"/>
  <c r="X218" i="47" s="1"/>
  <c r="X217" i="47" s="1"/>
  <c r="AR215" i="47"/>
  <c r="AR214" i="47" s="1"/>
  <c r="AR207" i="47" s="1"/>
  <c r="AR206" i="47" s="1"/>
  <c r="AA210" i="47"/>
  <c r="N209" i="47"/>
  <c r="N208" i="47" s="1"/>
  <c r="R210" i="47"/>
  <c r="AA205" i="47"/>
  <c r="S204" i="47"/>
  <c r="S203" i="47" s="1"/>
  <c r="BF187" i="47"/>
  <c r="BF186" i="47" s="1"/>
  <c r="AT187" i="47"/>
  <c r="AT186" i="47" s="1"/>
  <c r="BB187" i="47"/>
  <c r="BB186" i="47" s="1"/>
  <c r="AX187" i="47"/>
  <c r="AX186" i="47" s="1"/>
  <c r="AP187" i="47"/>
  <c r="AP186" i="47" s="1"/>
  <c r="AL187" i="47"/>
  <c r="AL186" i="47" s="1"/>
  <c r="V187" i="47"/>
  <c r="V186" i="47" s="1"/>
  <c r="N187" i="47"/>
  <c r="N186" i="47" s="1"/>
  <c r="J187" i="47"/>
  <c r="J186" i="47" s="1"/>
  <c r="BI173" i="47"/>
  <c r="AW173" i="47"/>
  <c r="BE173" i="47"/>
  <c r="AS173" i="47"/>
  <c r="AO173" i="47"/>
  <c r="Y173" i="47"/>
  <c r="Q173" i="47"/>
  <c r="M173" i="47"/>
  <c r="BA173" i="47"/>
  <c r="AU260" i="47"/>
  <c r="AU259" i="47" s="1"/>
  <c r="AU258" i="47" s="1"/>
  <c r="AU257" i="47" s="1"/>
  <c r="AU252" i="47" s="1"/>
  <c r="R250" i="47"/>
  <c r="R249" i="47" s="1"/>
  <c r="R248" i="47" s="1"/>
  <c r="AV247" i="47"/>
  <c r="AV246" i="47" s="1"/>
  <c r="AV245" i="47" s="1"/>
  <c r="U246" i="47"/>
  <c r="U245" i="47" s="1"/>
  <c r="R231" i="47"/>
  <c r="R228" i="47" s="1"/>
  <c r="BA229" i="47"/>
  <c r="BA228" i="47" s="1"/>
  <c r="BA207" i="47" s="1"/>
  <c r="BA206" i="47" s="1"/>
  <c r="U229" i="47"/>
  <c r="Z224" i="47"/>
  <c r="V223" i="47"/>
  <c r="V220" i="47" s="1"/>
  <c r="AV222" i="47"/>
  <c r="AV221" i="47" s="1"/>
  <c r="U221" i="47"/>
  <c r="U220" i="47" s="1"/>
  <c r="N218" i="47"/>
  <c r="N217" i="47" s="1"/>
  <c r="P219" i="47"/>
  <c r="AQ207" i="47"/>
  <c r="AQ206" i="47" s="1"/>
  <c r="O207" i="47"/>
  <c r="O206" i="47" s="1"/>
  <c r="P201" i="47"/>
  <c r="P200" i="47" s="1"/>
  <c r="T202" i="47"/>
  <c r="AR198" i="47"/>
  <c r="AR197" i="47" s="1"/>
  <c r="AR187" i="47" s="1"/>
  <c r="AR186" i="47" s="1"/>
  <c r="AV199" i="47"/>
  <c r="AV198" i="47" s="1"/>
  <c r="AV197" i="47" s="1"/>
  <c r="AV187" i="47" s="1"/>
  <c r="AV186" i="47" s="1"/>
  <c r="AB196" i="47"/>
  <c r="T195" i="47"/>
  <c r="T194" i="47" s="1"/>
  <c r="BI187" i="47"/>
  <c r="BI186" i="47" s="1"/>
  <c r="AW187" i="47"/>
  <c r="AW186" i="47" s="1"/>
  <c r="BE187" i="47"/>
  <c r="BE186" i="47" s="1"/>
  <c r="BA187" i="47"/>
  <c r="BA186" i="47" s="1"/>
  <c r="AS187" i="47"/>
  <c r="AS186" i="47" s="1"/>
  <c r="AO187" i="47"/>
  <c r="AO186" i="47" s="1"/>
  <c r="Y187" i="47"/>
  <c r="Y186" i="47" s="1"/>
  <c r="Q187" i="47"/>
  <c r="Q186" i="47" s="1"/>
  <c r="M187" i="47"/>
  <c r="M186" i="47" s="1"/>
  <c r="BH173" i="47"/>
  <c r="AV173" i="47"/>
  <c r="BD173" i="47"/>
  <c r="AZ173" i="47"/>
  <c r="AR173" i="47"/>
  <c r="AN173" i="47"/>
  <c r="X173" i="47"/>
  <c r="P173" i="47"/>
  <c r="L173" i="47"/>
  <c r="AC224" i="47"/>
  <c r="AB216" i="47"/>
  <c r="BD215" i="47"/>
  <c r="BD214" i="47" s="1"/>
  <c r="R215" i="47"/>
  <c r="R214" i="47" s="1"/>
  <c r="AM212" i="47"/>
  <c r="AM211" i="47" s="1"/>
  <c r="AM207" i="47" s="1"/>
  <c r="AM206" i="47" s="1"/>
  <c r="U212" i="47"/>
  <c r="U211" i="47" s="1"/>
  <c r="BG205" i="47"/>
  <c r="BG204" i="47" s="1"/>
  <c r="BG203" i="47" s="1"/>
  <c r="BC204" i="47"/>
  <c r="BC203" i="47" s="1"/>
  <c r="BC187" i="47" s="1"/>
  <c r="BC186" i="47" s="1"/>
  <c r="Z205" i="47"/>
  <c r="R204" i="47"/>
  <c r="R203" i="47" s="1"/>
  <c r="AC202" i="47"/>
  <c r="U201" i="47"/>
  <c r="U200" i="47" s="1"/>
  <c r="U187" i="47" s="1"/>
  <c r="U186" i="47" s="1"/>
  <c r="AZ187" i="47"/>
  <c r="AZ186" i="47" s="1"/>
  <c r="AN187" i="47"/>
  <c r="AN186" i="47" s="1"/>
  <c r="X187" i="47"/>
  <c r="X186" i="47" s="1"/>
  <c r="L187" i="47"/>
  <c r="L186" i="47" s="1"/>
  <c r="AT179" i="47"/>
  <c r="AT178" i="47" s="1"/>
  <c r="AT177" i="47" s="1"/>
  <c r="AL178" i="47"/>
  <c r="AL177" i="47" s="1"/>
  <c r="AL173" i="47" s="1"/>
  <c r="L207" i="47"/>
  <c r="L206" i="47" s="1"/>
  <c r="AB199" i="47"/>
  <c r="T198" i="47"/>
  <c r="T197" i="47" s="1"/>
  <c r="BG187" i="47"/>
  <c r="BG186" i="47" s="1"/>
  <c r="AY187" i="47"/>
  <c r="AY186" i="47" s="1"/>
  <c r="AQ187" i="47"/>
  <c r="AQ186" i="47" s="1"/>
  <c r="AM187" i="47"/>
  <c r="AM186" i="47" s="1"/>
  <c r="W187" i="47"/>
  <c r="W186" i="47" s="1"/>
  <c r="O187" i="47"/>
  <c r="O186" i="47" s="1"/>
  <c r="K204" i="47"/>
  <c r="K203" i="47" s="1"/>
  <c r="K187" i="47" s="1"/>
  <c r="K186" i="47" s="1"/>
  <c r="P195" i="47"/>
  <c r="P194" i="47" s="1"/>
  <c r="BH193" i="47"/>
  <c r="BH192" i="47" s="1"/>
  <c r="BH191" i="47" s="1"/>
  <c r="BH187" i="47" s="1"/>
  <c r="BH186" i="47" s="1"/>
  <c r="AA185" i="47"/>
  <c r="U184" i="47"/>
  <c r="U183" i="47" s="1"/>
  <c r="U173" i="47" s="1"/>
  <c r="T179" i="47"/>
  <c r="J179" i="47"/>
  <c r="BB173" i="47"/>
  <c r="AX173" i="47"/>
  <c r="V173" i="47"/>
  <c r="AC162" i="47"/>
  <c r="AK162" i="47" s="1"/>
  <c r="U161" i="47"/>
  <c r="U160" i="47" s="1"/>
  <c r="AB159" i="47"/>
  <c r="T158" i="47"/>
  <c r="T157" i="47" s="1"/>
  <c r="BG150" i="47"/>
  <c r="BA150" i="47"/>
  <c r="AO150" i="47"/>
  <c r="W150" i="47"/>
  <c r="O150" i="47"/>
  <c r="J150" i="47"/>
  <c r="BI140" i="47"/>
  <c r="BD140" i="47"/>
  <c r="AU140" i="47"/>
  <c r="U140" i="47"/>
  <c r="P140" i="47"/>
  <c r="BE140" i="47"/>
  <c r="AY140" i="47"/>
  <c r="AP140" i="47"/>
  <c r="Q140" i="47"/>
  <c r="K140" i="47"/>
  <c r="AT132" i="47"/>
  <c r="BH118" i="47"/>
  <c r="BH110" i="47" s="1"/>
  <c r="AZ118" i="47"/>
  <c r="L118" i="47"/>
  <c r="K118" i="47"/>
  <c r="BD198" i="47"/>
  <c r="BD197" i="47" s="1"/>
  <c r="BD187" i="47" s="1"/>
  <c r="BD186" i="47" s="1"/>
  <c r="S195" i="47"/>
  <c r="S194" i="47" s="1"/>
  <c r="S187" i="47" s="1"/>
  <c r="S186" i="47" s="1"/>
  <c r="R192" i="47"/>
  <c r="R191" i="47" s="1"/>
  <c r="S179" i="47"/>
  <c r="N179" i="47"/>
  <c r="N178" i="47" s="1"/>
  <c r="N177" i="47" s="1"/>
  <c r="BG173" i="47"/>
  <c r="AQ173" i="47"/>
  <c r="O173" i="47"/>
  <c r="O139" i="47" s="1"/>
  <c r="K173" i="47"/>
  <c r="BF150" i="47"/>
  <c r="AN150" i="47"/>
  <c r="BE150" i="47"/>
  <c r="AY150" i="47"/>
  <c r="AS150" i="47"/>
  <c r="AM150" i="47"/>
  <c r="V150" i="47"/>
  <c r="N150" i="47"/>
  <c r="AT140" i="47"/>
  <c r="T140" i="47"/>
  <c r="L140" i="47"/>
  <c r="BC140" i="47"/>
  <c r="AO140" i="47"/>
  <c r="AO139" i="47" s="1"/>
  <c r="J140" i="47"/>
  <c r="AM118" i="47"/>
  <c r="AM110" i="47" s="1"/>
  <c r="AX110" i="47"/>
  <c r="BB110" i="47"/>
  <c r="R185" i="47"/>
  <c r="AU179" i="47"/>
  <c r="AU178" i="47" s="1"/>
  <c r="AU177" i="47" s="1"/>
  <c r="AU173" i="47" s="1"/>
  <c r="BF173" i="47"/>
  <c r="AT173" i="47"/>
  <c r="AP173" i="47"/>
  <c r="N173" i="47"/>
  <c r="BF172" i="47"/>
  <c r="BF171" i="47" s="1"/>
  <c r="BF170" i="47" s="1"/>
  <c r="BF169" i="47" s="1"/>
  <c r="BB171" i="47"/>
  <c r="BB170" i="47" s="1"/>
  <c r="BB169" i="47" s="1"/>
  <c r="AT172" i="47"/>
  <c r="AT171" i="47" s="1"/>
  <c r="AT170" i="47" s="1"/>
  <c r="AT169" i="47" s="1"/>
  <c r="AR158" i="47"/>
  <c r="AR157" i="47" s="1"/>
  <c r="AR150" i="47" s="1"/>
  <c r="AV159" i="47"/>
  <c r="AV158" i="47" s="1"/>
  <c r="AV157" i="47" s="1"/>
  <c r="AV150" i="47" s="1"/>
  <c r="AV139" i="47" s="1"/>
  <c r="AU150" i="47"/>
  <c r="BC150" i="47"/>
  <c r="AX150" i="47"/>
  <c r="AQ150" i="47"/>
  <c r="AL150" i="47"/>
  <c r="M150" i="47"/>
  <c r="M139" i="47" s="1"/>
  <c r="AC140" i="47"/>
  <c r="AA140" i="47"/>
  <c r="Y140" i="47"/>
  <c r="AW140" i="47"/>
  <c r="AR140" i="47"/>
  <c r="BG140" i="47"/>
  <c r="BG139" i="47" s="1"/>
  <c r="BB140" i="47"/>
  <c r="AS140" i="47"/>
  <c r="AM140" i="47"/>
  <c r="N140" i="47"/>
  <c r="J132" i="47"/>
  <c r="AV118" i="47"/>
  <c r="AN118" i="47"/>
  <c r="BG118" i="47"/>
  <c r="BG110" i="47" s="1"/>
  <c r="BC118" i="47"/>
  <c r="AP110" i="47"/>
  <c r="BC173" i="47"/>
  <c r="AY173" i="47"/>
  <c r="W173" i="47"/>
  <c r="P161" i="47"/>
  <c r="P160" i="47" s="1"/>
  <c r="T162" i="47"/>
  <c r="BI150" i="47"/>
  <c r="AZ150" i="47"/>
  <c r="X150" i="47"/>
  <c r="BB150" i="47"/>
  <c r="AW150" i="47"/>
  <c r="AP150" i="47"/>
  <c r="Y150" i="47"/>
  <c r="Q150" i="47"/>
  <c r="K150" i="47"/>
  <c r="X145" i="47"/>
  <c r="X144" i="47" s="1"/>
  <c r="X140" i="47" s="1"/>
  <c r="AB146" i="47"/>
  <c r="AN139" i="47"/>
  <c r="BF140" i="47"/>
  <c r="BA140" i="47"/>
  <c r="AQ140" i="47"/>
  <c r="BF110" i="47"/>
  <c r="AT165" i="47"/>
  <c r="AT164" i="47" s="1"/>
  <c r="AT163" i="47" s="1"/>
  <c r="AT150" i="47" s="1"/>
  <c r="R161" i="47"/>
  <c r="R160" i="47" s="1"/>
  <c r="R150" i="47" s="1"/>
  <c r="U158" i="47"/>
  <c r="U157" i="47" s="1"/>
  <c r="U150" i="47" s="1"/>
  <c r="BD155" i="47"/>
  <c r="BD154" i="47" s="1"/>
  <c r="BD150" i="47" s="1"/>
  <c r="T155" i="47"/>
  <c r="T154" i="47" s="1"/>
  <c r="BH153" i="47"/>
  <c r="BH152" i="47" s="1"/>
  <c r="BH151" i="47" s="1"/>
  <c r="BH150" i="47" s="1"/>
  <c r="L152" i="47"/>
  <c r="L151" i="47" s="1"/>
  <c r="L150" i="47" s="1"/>
  <c r="BH149" i="47"/>
  <c r="AB149" i="47"/>
  <c r="AJ149" i="47" s="1"/>
  <c r="S148" i="47"/>
  <c r="S147" i="47" s="1"/>
  <c r="S140" i="47" s="1"/>
  <c r="BD134" i="47"/>
  <c r="BD133" i="47" s="1"/>
  <c r="BD132" i="47" s="1"/>
  <c r="P130" i="47"/>
  <c r="P129" i="47" s="1"/>
  <c r="P128" i="47" s="1"/>
  <c r="X126" i="47"/>
  <c r="X125" i="47" s="1"/>
  <c r="X118" i="47" s="1"/>
  <c r="T124" i="47"/>
  <c r="BE118" i="47"/>
  <c r="BE110" i="47" s="1"/>
  <c r="BA118" i="47"/>
  <c r="Q118" i="47"/>
  <c r="M118" i="47"/>
  <c r="M110" i="47" s="1"/>
  <c r="V118" i="47"/>
  <c r="V110" i="47" s="1"/>
  <c r="AQ113" i="47"/>
  <c r="AQ112" i="47" s="1"/>
  <c r="AQ111" i="47" s="1"/>
  <c r="AQ110" i="47" s="1"/>
  <c r="AU114" i="47"/>
  <c r="AU113" i="47" s="1"/>
  <c r="AU112" i="47" s="1"/>
  <c r="AU111" i="47" s="1"/>
  <c r="AU110" i="47" s="1"/>
  <c r="W111" i="47"/>
  <c r="W110" i="47" s="1"/>
  <c r="O111" i="47"/>
  <c r="O110" i="47" s="1"/>
  <c r="AZ110" i="47"/>
  <c r="AS110" i="47"/>
  <c r="AN110" i="47"/>
  <c r="Y111" i="47"/>
  <c r="Q111" i="47"/>
  <c r="L111" i="47"/>
  <c r="AB109" i="47"/>
  <c r="T108" i="47"/>
  <c r="T107" i="47" s="1"/>
  <c r="N99" i="47"/>
  <c r="N94" i="47" s="1"/>
  <c r="BF99" i="47"/>
  <c r="BF94" i="47" s="1"/>
  <c r="AT100" i="47"/>
  <c r="AT99" i="47" s="1"/>
  <c r="AT94" i="47" s="1"/>
  <c r="BE99" i="47"/>
  <c r="BE94" i="47" s="1"/>
  <c r="M99" i="47"/>
  <c r="M94" i="47" s="1"/>
  <c r="J99" i="47"/>
  <c r="J94" i="47" s="1"/>
  <c r="S155" i="47"/>
  <c r="S154" i="47" s="1"/>
  <c r="S150" i="47" s="1"/>
  <c r="AA153" i="47"/>
  <c r="R148" i="47"/>
  <c r="R147" i="47" s="1"/>
  <c r="R140" i="47" s="1"/>
  <c r="V145" i="47"/>
  <c r="V144" i="47" s="1"/>
  <c r="V140" i="47" s="1"/>
  <c r="AR126" i="47"/>
  <c r="AR125" i="47" s="1"/>
  <c r="AR118" i="47" s="1"/>
  <c r="AR110" i="47" s="1"/>
  <c r="R126" i="47"/>
  <c r="R125" i="47" s="1"/>
  <c r="AW118" i="47"/>
  <c r="Z118" i="47"/>
  <c r="Z110" i="47" s="1"/>
  <c r="Y118" i="47"/>
  <c r="AW110" i="47"/>
  <c r="U111" i="47"/>
  <c r="K113" i="47"/>
  <c r="K112" i="47" s="1"/>
  <c r="K111" i="47" s="1"/>
  <c r="S114" i="47"/>
  <c r="X111" i="47"/>
  <c r="P111" i="47"/>
  <c r="AX99" i="47"/>
  <c r="AX94" i="47" s="1"/>
  <c r="Y99" i="47"/>
  <c r="Y94" i="47" s="1"/>
  <c r="Q99" i="47"/>
  <c r="Q94" i="47" s="1"/>
  <c r="Z153" i="47"/>
  <c r="T134" i="47"/>
  <c r="T133" i="47" s="1"/>
  <c r="T132" i="47" s="1"/>
  <c r="S130" i="47"/>
  <c r="S129" i="47" s="1"/>
  <c r="S128" i="47" s="1"/>
  <c r="BD118" i="47"/>
  <c r="BD110" i="47" s="1"/>
  <c r="AB114" i="47"/>
  <c r="T113" i="47"/>
  <c r="T112" i="47" s="1"/>
  <c r="T111" i="47" s="1"/>
  <c r="AV110" i="47"/>
  <c r="AA109" i="47"/>
  <c r="S108" i="47"/>
  <c r="S107" i="47" s="1"/>
  <c r="BG99" i="47"/>
  <c r="BG94" i="47" s="1"/>
  <c r="BI99" i="47"/>
  <c r="BI94" i="47" s="1"/>
  <c r="AO99" i="47"/>
  <c r="AO94" i="47" s="1"/>
  <c r="U123" i="47"/>
  <c r="U122" i="47" s="1"/>
  <c r="U118" i="47" s="1"/>
  <c r="AC124" i="47"/>
  <c r="AT118" i="47"/>
  <c r="AT110" i="47" s="1"/>
  <c r="AL118" i="47"/>
  <c r="AL110" i="47" s="1"/>
  <c r="BI110" i="47"/>
  <c r="BA110" i="47"/>
  <c r="AO110" i="47"/>
  <c r="BA99" i="47"/>
  <c r="BA94" i="47" s="1"/>
  <c r="AT87" i="47"/>
  <c r="AT86" i="47" s="1"/>
  <c r="AT85" i="47" s="1"/>
  <c r="P108" i="47"/>
  <c r="P107" i="47" s="1"/>
  <c r="BH106" i="47"/>
  <c r="BH105" i="47" s="1"/>
  <c r="T104" i="47"/>
  <c r="AV102" i="47"/>
  <c r="AV101" i="47" s="1"/>
  <c r="AV100" i="47" s="1"/>
  <c r="AV99" i="47" s="1"/>
  <c r="AV94" i="47" s="1"/>
  <c r="AN100" i="47"/>
  <c r="AN99" i="47" s="1"/>
  <c r="AN94" i="47" s="1"/>
  <c r="X100" i="47"/>
  <c r="X99" i="47" s="1"/>
  <c r="X94" i="47" s="1"/>
  <c r="AQ100" i="47"/>
  <c r="AQ99" i="47" s="1"/>
  <c r="AQ94" i="47" s="1"/>
  <c r="W100" i="47"/>
  <c r="W99" i="47" s="1"/>
  <c r="W94" i="47" s="1"/>
  <c r="K100" i="47"/>
  <c r="K99" i="47" s="1"/>
  <c r="K94" i="47" s="1"/>
  <c r="Z93" i="47"/>
  <c r="AH93" i="47" s="1"/>
  <c r="AA93" i="47"/>
  <c r="S92" i="47"/>
  <c r="S87" i="47" s="1"/>
  <c r="S86" i="47" s="1"/>
  <c r="S85" i="47" s="1"/>
  <c r="BH87" i="47"/>
  <c r="BH86" i="47" s="1"/>
  <c r="BH85" i="47" s="1"/>
  <c r="AR87" i="47"/>
  <c r="AR86" i="47" s="1"/>
  <c r="AR85" i="47" s="1"/>
  <c r="AN87" i="47"/>
  <c r="AN86" i="47" s="1"/>
  <c r="AN85" i="47" s="1"/>
  <c r="BH72" i="47"/>
  <c r="BH71" i="47" s="1"/>
  <c r="BH70" i="47" s="1"/>
  <c r="BH63" i="47" s="1"/>
  <c r="BD71" i="47"/>
  <c r="BD70" i="47" s="1"/>
  <c r="AS63" i="47"/>
  <c r="W63" i="47"/>
  <c r="AM63" i="47"/>
  <c r="R105" i="47"/>
  <c r="R100" i="47" s="1"/>
  <c r="R99" i="47" s="1"/>
  <c r="R94" i="47" s="1"/>
  <c r="U103" i="47"/>
  <c r="BD100" i="47"/>
  <c r="BD99" i="47" s="1"/>
  <c r="BD94" i="47" s="1"/>
  <c r="P100" i="47"/>
  <c r="AU100" i="47"/>
  <c r="AU99" i="47" s="1"/>
  <c r="AU94" i="47" s="1"/>
  <c r="O100" i="47"/>
  <c r="O99" i="47" s="1"/>
  <c r="O94" i="47" s="1"/>
  <c r="M90" i="47"/>
  <c r="M87" i="47" s="1"/>
  <c r="M86" i="47" s="1"/>
  <c r="M85" i="47" s="1"/>
  <c r="BI87" i="47"/>
  <c r="BI86" i="47" s="1"/>
  <c r="BI85" i="47" s="1"/>
  <c r="BE87" i="47"/>
  <c r="BE86" i="47" s="1"/>
  <c r="BE85" i="47" s="1"/>
  <c r="Y87" i="47"/>
  <c r="Y86" i="47" s="1"/>
  <c r="Y85" i="47" s="1"/>
  <c r="AV78" i="47"/>
  <c r="AV77" i="47" s="1"/>
  <c r="AV76" i="47" s="1"/>
  <c r="AR77" i="47"/>
  <c r="AR76" i="47" s="1"/>
  <c r="BG63" i="47"/>
  <c r="AU63" i="47"/>
  <c r="BC63" i="47"/>
  <c r="AY63" i="47"/>
  <c r="AN63" i="47"/>
  <c r="AZ63" i="47"/>
  <c r="BH100" i="47"/>
  <c r="BH99" i="47" s="1"/>
  <c r="BH94" i="47" s="1"/>
  <c r="AZ100" i="47"/>
  <c r="AZ99" i="47" s="1"/>
  <c r="AZ94" i="47" s="1"/>
  <c r="AA102" i="47"/>
  <c r="T102" i="47"/>
  <c r="L100" i="47"/>
  <c r="L99" i="47" s="1"/>
  <c r="L94" i="47" s="1"/>
  <c r="AY100" i="47"/>
  <c r="AY99" i="47" s="1"/>
  <c r="AY94" i="47" s="1"/>
  <c r="U101" i="47"/>
  <c r="AW87" i="47"/>
  <c r="AW86" i="47" s="1"/>
  <c r="AW85" i="47" s="1"/>
  <c r="AS87" i="47"/>
  <c r="AS86" i="47" s="1"/>
  <c r="AS85" i="47" s="1"/>
  <c r="U89" i="47"/>
  <c r="Q87" i="47"/>
  <c r="Q86" i="47" s="1"/>
  <c r="Q85" i="47" s="1"/>
  <c r="BA87" i="47"/>
  <c r="BA86" i="47" s="1"/>
  <c r="BA85" i="47" s="1"/>
  <c r="P87" i="47"/>
  <c r="P86" i="47" s="1"/>
  <c r="P85" i="47" s="1"/>
  <c r="T81" i="47"/>
  <c r="P80" i="47"/>
  <c r="P79" i="47" s="1"/>
  <c r="Y63" i="47"/>
  <c r="U63" i="47"/>
  <c r="AQ63" i="47"/>
  <c r="S100" i="47"/>
  <c r="BC100" i="47"/>
  <c r="BC99" i="47" s="1"/>
  <c r="BC94" i="47" s="1"/>
  <c r="AM100" i="47"/>
  <c r="AM99" i="47" s="1"/>
  <c r="AM94" i="47" s="1"/>
  <c r="BG93" i="47"/>
  <c r="BC92" i="47"/>
  <c r="BC87" i="47" s="1"/>
  <c r="BC86" i="47" s="1"/>
  <c r="BC85" i="47" s="1"/>
  <c r="AB91" i="47"/>
  <c r="T90" i="47"/>
  <c r="T87" i="47" s="1"/>
  <c r="T86" i="47" s="1"/>
  <c r="T85" i="47" s="1"/>
  <c r="U90" i="47"/>
  <c r="BD87" i="47"/>
  <c r="BD86" i="47" s="1"/>
  <c r="BD85" i="47" s="1"/>
  <c r="BI63" i="47"/>
  <c r="BE63" i="47"/>
  <c r="AW63" i="47"/>
  <c r="X63" i="47"/>
  <c r="O63" i="47"/>
  <c r="K63" i="47"/>
  <c r="S80" i="47"/>
  <c r="S79" i="47" s="1"/>
  <c r="AB75" i="47"/>
  <c r="AA72" i="47"/>
  <c r="AB72" i="47"/>
  <c r="R71" i="47"/>
  <c r="R70" i="47" s="1"/>
  <c r="P68" i="47"/>
  <c r="P67" i="47" s="1"/>
  <c r="V63" i="47"/>
  <c r="Y54" i="47"/>
  <c r="Y53" i="47" s="1"/>
  <c r="AP63" i="47"/>
  <c r="AL63" i="47"/>
  <c r="AQ61" i="47"/>
  <c r="AQ60" i="47" s="1"/>
  <c r="AQ59" i="47" s="1"/>
  <c r="AU62" i="47"/>
  <c r="AU61" i="47" s="1"/>
  <c r="AU60" i="47" s="1"/>
  <c r="AU59" i="47" s="1"/>
  <c r="K61" i="47"/>
  <c r="K60" i="47" s="1"/>
  <c r="K59" i="47" s="1"/>
  <c r="S62" i="47"/>
  <c r="R54" i="47"/>
  <c r="R53" i="47" s="1"/>
  <c r="Z55" i="47"/>
  <c r="S68" i="47"/>
  <c r="S67" i="47" s="1"/>
  <c r="S63" i="47" s="1"/>
  <c r="BB63" i="47"/>
  <c r="AX63" i="47"/>
  <c r="M63" i="47"/>
  <c r="AB62" i="47"/>
  <c r="T61" i="47"/>
  <c r="T60" i="47" s="1"/>
  <c r="T59" i="47" s="1"/>
  <c r="W57" i="47"/>
  <c r="W56" i="47" s="1"/>
  <c r="AA58" i="47"/>
  <c r="BF63" i="47"/>
  <c r="AT63" i="47"/>
  <c r="N63" i="47"/>
  <c r="J63" i="47"/>
  <c r="AO63" i="47"/>
  <c r="Q63" i="47"/>
  <c r="L63" i="47"/>
  <c r="AW55" i="47"/>
  <c r="AW54" i="47" s="1"/>
  <c r="AW53" i="47" s="1"/>
  <c r="AO54" i="47"/>
  <c r="AO53" i="47" s="1"/>
  <c r="U61" i="47"/>
  <c r="U60" i="47" s="1"/>
  <c r="U59" i="47" s="1"/>
  <c r="BH52" i="47"/>
  <c r="BH51" i="47" s="1"/>
  <c r="BH50" i="47" s="1"/>
  <c r="AV49" i="47"/>
  <c r="AV48" i="47" s="1"/>
  <c r="AV47" i="47" s="1"/>
  <c r="S48" i="47"/>
  <c r="S47" i="47" s="1"/>
  <c r="AN35" i="47"/>
  <c r="Y35" i="47"/>
  <c r="BG27" i="47"/>
  <c r="AU27" i="47"/>
  <c r="BI55" i="47"/>
  <c r="BI54" i="47" s="1"/>
  <c r="BI53" i="47" s="1"/>
  <c r="S54" i="47"/>
  <c r="S53" i="47" s="1"/>
  <c r="AA46" i="47"/>
  <c r="AB46" i="47"/>
  <c r="R45" i="47"/>
  <c r="R44" i="47" s="1"/>
  <c r="P42" i="47"/>
  <c r="T43" i="47"/>
  <c r="BD38" i="47"/>
  <c r="BH39" i="47"/>
  <c r="BH38" i="47" s="1"/>
  <c r="BH35" i="47" s="1"/>
  <c r="R38" i="47"/>
  <c r="Z39" i="47"/>
  <c r="BI35" i="47"/>
  <c r="Z37" i="47"/>
  <c r="R36" i="47"/>
  <c r="BE35" i="47"/>
  <c r="AQ35" i="47"/>
  <c r="AM35" i="47"/>
  <c r="AC43" i="47"/>
  <c r="U42" i="47"/>
  <c r="U35" i="47" s="1"/>
  <c r="BG35" i="47"/>
  <c r="AW35" i="47"/>
  <c r="BD35" i="47"/>
  <c r="AZ35" i="47"/>
  <c r="AU35" i="47"/>
  <c r="V35" i="47"/>
  <c r="L35" i="47"/>
  <c r="Z41" i="47"/>
  <c r="P39" i="47"/>
  <c r="AR38" i="47"/>
  <c r="W35" i="47"/>
  <c r="O35" i="47"/>
  <c r="K35" i="47"/>
  <c r="BH27" i="47"/>
  <c r="AU26" i="47"/>
  <c r="AM25" i="47"/>
  <c r="AM22" i="47" s="1"/>
  <c r="M23" i="47"/>
  <c r="M22" i="47" s="1"/>
  <c r="U24" i="47"/>
  <c r="BC22" i="47"/>
  <c r="BC11" i="47" s="1"/>
  <c r="AX22" i="47"/>
  <c r="AQ22" i="47"/>
  <c r="AL22" i="47"/>
  <c r="BF21" i="47"/>
  <c r="BF20" i="47" s="1"/>
  <c r="BF17" i="47" s="1"/>
  <c r="AX20" i="47"/>
  <c r="AX17" i="47" s="1"/>
  <c r="AY21" i="47"/>
  <c r="T25" i="47"/>
  <c r="T22" i="47" s="1"/>
  <c r="AV22" i="47"/>
  <c r="O12" i="47"/>
  <c r="P33" i="47"/>
  <c r="P32" i="47" s="1"/>
  <c r="AC31" i="47"/>
  <c r="S30" i="47"/>
  <c r="AV27" i="47"/>
  <c r="AB29" i="47"/>
  <c r="U28" i="47"/>
  <c r="U27" i="47" s="1"/>
  <c r="AC29" i="47"/>
  <c r="K28" i="47"/>
  <c r="K27" i="47" s="1"/>
  <c r="AA26" i="47"/>
  <c r="AI26" i="47" s="1"/>
  <c r="BA23" i="47"/>
  <c r="BA22" i="47" s="1"/>
  <c r="BI24" i="47"/>
  <c r="BI23" i="47" s="1"/>
  <c r="BI22" i="47" s="1"/>
  <c r="BH17" i="47"/>
  <c r="S33" i="47"/>
  <c r="S32" i="47" s="1"/>
  <c r="AA34" i="47"/>
  <c r="R30" i="47"/>
  <c r="R27" i="47" s="1"/>
  <c r="Z31" i="47"/>
  <c r="AY30" i="47"/>
  <c r="AY27" i="47" s="1"/>
  <c r="BI27" i="47"/>
  <c r="AW22" i="47"/>
  <c r="BE22" i="47"/>
  <c r="Q22" i="47"/>
  <c r="R23" i="47"/>
  <c r="R22" i="47" s="1"/>
  <c r="R21" i="47"/>
  <c r="BI17" i="47"/>
  <c r="BG19" i="47"/>
  <c r="BG18" i="47" s="1"/>
  <c r="AU19" i="47"/>
  <c r="AU18" i="47" s="1"/>
  <c r="Y17" i="47"/>
  <c r="O18" i="47"/>
  <c r="O17" i="47" s="1"/>
  <c r="AB16" i="47"/>
  <c r="AC16" i="47"/>
  <c r="U15" i="47"/>
  <c r="U12" i="47" s="1"/>
  <c r="S15" i="47"/>
  <c r="BG14" i="47"/>
  <c r="BG13" i="47" s="1"/>
  <c r="S14" i="47"/>
  <c r="R12" i="47"/>
  <c r="M12" i="47"/>
  <c r="BD17" i="47"/>
  <c r="W12" i="47"/>
  <c r="AW17" i="47"/>
  <c r="AS17" i="47"/>
  <c r="Q17" i="47"/>
  <c r="AY15" i="47"/>
  <c r="AY12" i="47" s="1"/>
  <c r="BG16" i="47"/>
  <c r="BG15" i="47" s="1"/>
  <c r="J12" i="47"/>
  <c r="AO22" i="47"/>
  <c r="Y22" i="47"/>
  <c r="S21" i="47"/>
  <c r="J20" i="47"/>
  <c r="U18" i="47"/>
  <c r="U17" i="47" s="1"/>
  <c r="AC19" i="47"/>
  <c r="AN17" i="47"/>
  <c r="V17" i="47"/>
  <c r="P17" i="47"/>
  <c r="T13" i="47"/>
  <c r="T12" i="47" s="1"/>
  <c r="AB14" i="47"/>
  <c r="BE17" i="47"/>
  <c r="BA17" i="47"/>
  <c r="J18" i="47"/>
  <c r="J17" i="47" s="1"/>
  <c r="AU16" i="47"/>
  <c r="AU15" i="47" s="1"/>
  <c r="AU12" i="47" s="1"/>
  <c r="BH12" i="47"/>
  <c r="S276" i="47" l="1"/>
  <c r="S268" i="47" s="1"/>
  <c r="BE207" i="47"/>
  <c r="BE206" i="47" s="1"/>
  <c r="K207" i="47"/>
  <c r="K206" i="47" s="1"/>
  <c r="U100" i="47"/>
  <c r="U99" i="47" s="1"/>
  <c r="U94" i="47" s="1"/>
  <c r="AP11" i="47"/>
  <c r="X11" i="47"/>
  <c r="X10" i="47" s="1"/>
  <c r="Z257" i="47"/>
  <c r="R361" i="47"/>
  <c r="R360" i="47" s="1"/>
  <c r="Z362" i="47"/>
  <c r="S27" i="47"/>
  <c r="K329" i="47"/>
  <c r="AK156" i="47"/>
  <c r="AC155" i="47"/>
  <c r="AC154" i="47" s="1"/>
  <c r="AS412" i="47"/>
  <c r="P412" i="47"/>
  <c r="AN207" i="47"/>
  <c r="AN206" i="47" s="1"/>
  <c r="AO412" i="47"/>
  <c r="AX412" i="47"/>
  <c r="N412" i="47"/>
  <c r="BC412" i="47"/>
  <c r="Z22" i="47"/>
  <c r="Z228" i="47"/>
  <c r="AV486" i="47"/>
  <c r="AV485" i="47" s="1"/>
  <c r="AV484" i="47" s="1"/>
  <c r="AV479" i="47" s="1"/>
  <c r="AL457" i="47"/>
  <c r="U459" i="47"/>
  <c r="U458" i="47" s="1"/>
  <c r="U457" i="47" s="1"/>
  <c r="Y457" i="47"/>
  <c r="AM439" i="47"/>
  <c r="AM434" i="47" s="1"/>
  <c r="AC439" i="47"/>
  <c r="AC434" i="47" s="1"/>
  <c r="AB341" i="47"/>
  <c r="BH329" i="47"/>
  <c r="AO300" i="47"/>
  <c r="BF412" i="47"/>
  <c r="AY412" i="47"/>
  <c r="BG412" i="47"/>
  <c r="U329" i="47"/>
  <c r="AH368" i="47"/>
  <c r="Z367" i="47"/>
  <c r="Z366" i="47" s="1"/>
  <c r="AR301" i="47"/>
  <c r="BA276" i="47"/>
  <c r="Z277" i="47"/>
  <c r="W276" i="47"/>
  <c r="W268" i="47" s="1"/>
  <c r="M276" i="47"/>
  <c r="M268" i="47" s="1"/>
  <c r="N276" i="47"/>
  <c r="N268" i="47" s="1"/>
  <c r="BC276" i="47"/>
  <c r="O276" i="47"/>
  <c r="BI268" i="47"/>
  <c r="V276" i="47"/>
  <c r="V268" i="47" s="1"/>
  <c r="BE276" i="47"/>
  <c r="BE268" i="47" s="1"/>
  <c r="AZ276" i="47"/>
  <c r="AZ268" i="47" s="1"/>
  <c r="K276" i="47"/>
  <c r="K268" i="47" s="1"/>
  <c r="Z252" i="47"/>
  <c r="BD207" i="47"/>
  <c r="BD206" i="47" s="1"/>
  <c r="J207" i="47"/>
  <c r="J206" i="47" s="1"/>
  <c r="Z388" i="3"/>
  <c r="S207" i="47"/>
  <c r="S206" i="47" s="1"/>
  <c r="AU207" i="47"/>
  <c r="AU206" i="47" s="1"/>
  <c r="BI207" i="47"/>
  <c r="BI206" i="47" s="1"/>
  <c r="U231" i="47"/>
  <c r="U228" i="47" s="1"/>
  <c r="U207" i="47" s="1"/>
  <c r="U206" i="47" s="1"/>
  <c r="AC232" i="47"/>
  <c r="BC110" i="47"/>
  <c r="P99" i="47"/>
  <c r="P94" i="47" s="1"/>
  <c r="AC100" i="47"/>
  <c r="AC99" i="47" s="1"/>
  <c r="AC94" i="47" s="1"/>
  <c r="W139" i="47"/>
  <c r="AR35" i="47"/>
  <c r="R63" i="47"/>
  <c r="AZ11" i="47"/>
  <c r="AZ10" i="47" s="1"/>
  <c r="AJ45" i="3"/>
  <c r="AJ44" i="3" s="1"/>
  <c r="AJ34" i="47"/>
  <c r="AU17" i="47"/>
  <c r="K11" i="47"/>
  <c r="K10" i="47" s="1"/>
  <c r="AV63" i="47"/>
  <c r="AJ24" i="47"/>
  <c r="BD11" i="47"/>
  <c r="AH84" i="47"/>
  <c r="Z83" i="47"/>
  <c r="Z82" i="47" s="1"/>
  <c r="Z63" i="47" s="1"/>
  <c r="BA11" i="47"/>
  <c r="BA10" i="47" s="1"/>
  <c r="AS11" i="47"/>
  <c r="AS10" i="47" s="1"/>
  <c r="BB11" i="47"/>
  <c r="AB22" i="47"/>
  <c r="AA303" i="47"/>
  <c r="AA302" i="47" s="1"/>
  <c r="AI304" i="47"/>
  <c r="AU439" i="47"/>
  <c r="AU434" i="47" s="1"/>
  <c r="AJ436" i="2"/>
  <c r="AJ434" i="3"/>
  <c r="AA33" i="47"/>
  <c r="AA32" i="47" s="1"/>
  <c r="AI34" i="47"/>
  <c r="AC42" i="47"/>
  <c r="AC35" i="47" s="1"/>
  <c r="AK43" i="47"/>
  <c r="AB45" i="47"/>
  <c r="AB44" i="47" s="1"/>
  <c r="AJ46" i="47"/>
  <c r="AB158" i="47"/>
  <c r="AB157" i="47" s="1"/>
  <c r="AJ159" i="47"/>
  <c r="Z321" i="47"/>
  <c r="Z320" i="47" s="1"/>
  <c r="AH322" i="47"/>
  <c r="AB280" i="47"/>
  <c r="AJ281" i="47"/>
  <c r="AM300" i="47"/>
  <c r="AM299" i="47" s="1"/>
  <c r="AH65" i="2"/>
  <c r="AH64" i="2" s="1"/>
  <c r="AH63" i="2" s="1"/>
  <c r="AH101" i="3"/>
  <c r="AH100" i="3" s="1"/>
  <c r="AH99" i="3" s="1"/>
  <c r="AH71" i="47"/>
  <c r="AH70" i="47" s="1"/>
  <c r="AC126" i="47"/>
  <c r="AC125" i="47" s="1"/>
  <c r="AK127" i="47"/>
  <c r="AK152" i="47"/>
  <c r="AK151" i="47" s="1"/>
  <c r="AK141" i="2"/>
  <c r="AK140" i="2" s="1"/>
  <c r="AK139" i="2" s="1"/>
  <c r="AI181" i="2"/>
  <c r="AI180" i="2" s="1"/>
  <c r="AI179" i="2" s="1"/>
  <c r="AI308" i="3"/>
  <c r="AI307" i="3" s="1"/>
  <c r="AI306" i="3" s="1"/>
  <c r="AI198" i="47"/>
  <c r="AI197" i="47" s="1"/>
  <c r="AI240" i="2"/>
  <c r="AI239" i="2" s="1"/>
  <c r="AI238" i="2" s="1"/>
  <c r="AI399" i="3"/>
  <c r="AI398" i="3" s="1"/>
  <c r="AI397" i="3" s="1"/>
  <c r="AI240" i="47"/>
  <c r="AI239" i="47" s="1"/>
  <c r="AK310" i="2"/>
  <c r="AK309" i="2" s="1"/>
  <c r="AK308" i="2" s="1"/>
  <c r="AK307" i="2" s="1"/>
  <c r="AK262" i="47"/>
  <c r="AK261" i="47" s="1"/>
  <c r="AJ291" i="47"/>
  <c r="AJ467" i="3"/>
  <c r="AJ466" i="3" s="1"/>
  <c r="AJ283" i="2"/>
  <c r="AJ282" i="2" s="1"/>
  <c r="AH342" i="2"/>
  <c r="AH341" i="2" s="1"/>
  <c r="AH340" i="2" s="1"/>
  <c r="AH222" i="3"/>
  <c r="AH221" i="3" s="1"/>
  <c r="AH220" i="3" s="1"/>
  <c r="AH303" i="47"/>
  <c r="AH302" i="47" s="1"/>
  <c r="AI315" i="47"/>
  <c r="AI314" i="47" s="1"/>
  <c r="AI231" i="3"/>
  <c r="AI230" i="3" s="1"/>
  <c r="AI229" i="3" s="1"/>
  <c r="AI363" i="2"/>
  <c r="AI362" i="2" s="1"/>
  <c r="AI361" i="2" s="1"/>
  <c r="AI418" i="3"/>
  <c r="AI417" i="3" s="1"/>
  <c r="AI416" i="3" s="1"/>
  <c r="AI415" i="3" s="1"/>
  <c r="AI437" i="47"/>
  <c r="AI436" i="47" s="1"/>
  <c r="AI435" i="47" s="1"/>
  <c r="AI42" i="47"/>
  <c r="AI45" i="2"/>
  <c r="AI44" i="2" s="1"/>
  <c r="AI47" i="3"/>
  <c r="AI46" i="3" s="1"/>
  <c r="AJ54" i="47"/>
  <c r="AJ53" i="47" s="1"/>
  <c r="AJ60" i="2"/>
  <c r="AJ59" i="2" s="1"/>
  <c r="AJ58" i="2" s="1"/>
  <c r="AJ59" i="3"/>
  <c r="AJ58" i="3" s="1"/>
  <c r="AJ57" i="3" s="1"/>
  <c r="AI77" i="47"/>
  <c r="AI76" i="47" s="1"/>
  <c r="AI74" i="2"/>
  <c r="AI73" i="2" s="1"/>
  <c r="AI72" i="2" s="1"/>
  <c r="AI107" i="3"/>
  <c r="AI106" i="3" s="1"/>
  <c r="AI105" i="3" s="1"/>
  <c r="AJ88" i="2"/>
  <c r="AJ87" i="2" s="1"/>
  <c r="AJ86" i="2" s="1"/>
  <c r="AJ113" i="3"/>
  <c r="AJ112" i="3" s="1"/>
  <c r="AJ111" i="3" s="1"/>
  <c r="AJ83" i="47"/>
  <c r="AJ82" i="47" s="1"/>
  <c r="AK120" i="2"/>
  <c r="AK119" i="2" s="1"/>
  <c r="AK118" i="2" s="1"/>
  <c r="AK116" i="47"/>
  <c r="AK115" i="47" s="1"/>
  <c r="AH148" i="47"/>
  <c r="AH147" i="47" s="1"/>
  <c r="AH156" i="2"/>
  <c r="AH155" i="2" s="1"/>
  <c r="AH154" i="2" s="1"/>
  <c r="AH181" i="3"/>
  <c r="AH180" i="3" s="1"/>
  <c r="AH179" i="3" s="1"/>
  <c r="AK229" i="47"/>
  <c r="AK388" i="3"/>
  <c r="AK387" i="3" s="1"/>
  <c r="AK229" i="2"/>
  <c r="AK228" i="2" s="1"/>
  <c r="AK234" i="2"/>
  <c r="AK233" i="2" s="1"/>
  <c r="AK232" i="2" s="1"/>
  <c r="AK234" i="47"/>
  <c r="AK233" i="47" s="1"/>
  <c r="AJ240" i="2"/>
  <c r="AJ239" i="2" s="1"/>
  <c r="AJ238" i="2" s="1"/>
  <c r="AJ399" i="3"/>
  <c r="AJ398" i="3" s="1"/>
  <c r="AJ397" i="3" s="1"/>
  <c r="AJ240" i="47"/>
  <c r="AJ239" i="47" s="1"/>
  <c r="AH255" i="47"/>
  <c r="AH254" i="47" s="1"/>
  <c r="AH253" i="47" s="1"/>
  <c r="AH296" i="2"/>
  <c r="AH295" i="2" s="1"/>
  <c r="AH294" i="2" s="1"/>
  <c r="AH293" i="2" s="1"/>
  <c r="AH292" i="2" s="1"/>
  <c r="AH414" i="3"/>
  <c r="AH413" i="3" s="1"/>
  <c r="AH412" i="3" s="1"/>
  <c r="AH411" i="3" s="1"/>
  <c r="AI472" i="3"/>
  <c r="AI471" i="3" s="1"/>
  <c r="AI470" i="3" s="1"/>
  <c r="AI290" i="2"/>
  <c r="AI289" i="2" s="1"/>
  <c r="AI288" i="2" s="1"/>
  <c r="AI287" i="2" s="1"/>
  <c r="AI286" i="2" s="1"/>
  <c r="AI296" i="47"/>
  <c r="AI295" i="47" s="1"/>
  <c r="AH425" i="2"/>
  <c r="AH424" i="2" s="1"/>
  <c r="AH341" i="3"/>
  <c r="AH340" i="3" s="1"/>
  <c r="AH410" i="47"/>
  <c r="AH334" i="2"/>
  <c r="AH333" i="2" s="1"/>
  <c r="AH357" i="3"/>
  <c r="AH356" i="3" s="1"/>
  <c r="AH426" i="47"/>
  <c r="AK136" i="2"/>
  <c r="AK135" i="2" s="1"/>
  <c r="AK134" i="2" s="1"/>
  <c r="AK133" i="2" s="1"/>
  <c r="AK132" i="2" s="1"/>
  <c r="AK130" i="47"/>
  <c r="AK129" i="47" s="1"/>
  <c r="AK128" i="47" s="1"/>
  <c r="AI155" i="47"/>
  <c r="AI154" i="47" s="1"/>
  <c r="AI144" i="2"/>
  <c r="AI143" i="2" s="1"/>
  <c r="AI142" i="2" s="1"/>
  <c r="AI188" i="3"/>
  <c r="AI187" i="3" s="1"/>
  <c r="AI186" i="3" s="1"/>
  <c r="AK285" i="47"/>
  <c r="AK277" i="2"/>
  <c r="AK276" i="2" s="1"/>
  <c r="R331" i="47"/>
  <c r="R330" i="47" s="1"/>
  <c r="Z332" i="47"/>
  <c r="AI372" i="2"/>
  <c r="AI371" i="2" s="1"/>
  <c r="AI370" i="2" s="1"/>
  <c r="AI271" i="3"/>
  <c r="AI270" i="3" s="1"/>
  <c r="AI269" i="3" s="1"/>
  <c r="AI355" i="47"/>
  <c r="AI354" i="47" s="1"/>
  <c r="AK419" i="47"/>
  <c r="AK418" i="47" s="1"/>
  <c r="AK327" i="2"/>
  <c r="AK326" i="2" s="1"/>
  <c r="AK325" i="2" s="1"/>
  <c r="AJ30" i="47"/>
  <c r="AJ30" i="2"/>
  <c r="AJ29" i="2" s="1"/>
  <c r="AJ35" i="3"/>
  <c r="AJ34" i="3" s="1"/>
  <c r="AJ253" i="2"/>
  <c r="AJ252" i="2" s="1"/>
  <c r="AJ251" i="2" s="1"/>
  <c r="AJ250" i="2" s="1"/>
  <c r="AJ249" i="2" s="1"/>
  <c r="AJ299" i="3"/>
  <c r="AJ298" i="3" s="1"/>
  <c r="AJ297" i="3" s="1"/>
  <c r="AJ189" i="47"/>
  <c r="AJ188" i="47" s="1"/>
  <c r="AH226" i="47"/>
  <c r="AH225" i="47" s="1"/>
  <c r="AH226" i="2"/>
  <c r="AH225" i="2" s="1"/>
  <c r="AH224" i="2" s="1"/>
  <c r="AH385" i="3"/>
  <c r="AH384" i="3" s="1"/>
  <c r="AH383" i="3" s="1"/>
  <c r="AZ476" i="47"/>
  <c r="AZ475" i="47" s="1"/>
  <c r="AZ458" i="47" s="1"/>
  <c r="AZ457" i="47" s="1"/>
  <c r="BH478" i="47"/>
  <c r="AU482" i="47"/>
  <c r="AU481" i="47" s="1"/>
  <c r="AU480" i="47" s="1"/>
  <c r="AU479" i="47" s="1"/>
  <c r="AK486" i="2"/>
  <c r="AK485" i="2" s="1"/>
  <c r="AK14" i="3"/>
  <c r="AK13" i="3" s="1"/>
  <c r="AK494" i="47"/>
  <c r="AC92" i="47"/>
  <c r="AK93" i="47"/>
  <c r="AK469" i="47"/>
  <c r="AK468" i="47" s="1"/>
  <c r="AK78" i="3"/>
  <c r="AK475" i="2"/>
  <c r="AK474" i="2" s="1"/>
  <c r="AK473" i="2" s="1"/>
  <c r="AB36" i="47"/>
  <c r="AJ37" i="47"/>
  <c r="AH68" i="2"/>
  <c r="AH67" i="2" s="1"/>
  <c r="AH66" i="2" s="1"/>
  <c r="AH167" i="3"/>
  <c r="AH166" i="3" s="1"/>
  <c r="AH165" i="3" s="1"/>
  <c r="AH164" i="3" s="1"/>
  <c r="AH134" i="47"/>
  <c r="AH133" i="47" s="1"/>
  <c r="AH250" i="47"/>
  <c r="AH249" i="47" s="1"/>
  <c r="AH248" i="47" s="1"/>
  <c r="AH264" i="2"/>
  <c r="AH263" i="2" s="1"/>
  <c r="AH262" i="2" s="1"/>
  <c r="AH261" i="2" s="1"/>
  <c r="AH409" i="3"/>
  <c r="AH408" i="3" s="1"/>
  <c r="AH407" i="3" s="1"/>
  <c r="AH406" i="3" s="1"/>
  <c r="AH467" i="2"/>
  <c r="AH466" i="2" s="1"/>
  <c r="AH465" i="2" s="1"/>
  <c r="AH445" i="3"/>
  <c r="AH444" i="3" s="1"/>
  <c r="AH443" i="3" s="1"/>
  <c r="AH266" i="47"/>
  <c r="AH265" i="47" s="1"/>
  <c r="AH264" i="47" s="1"/>
  <c r="AI437" i="2"/>
  <c r="AI435" i="3"/>
  <c r="AK256" i="47"/>
  <c r="AC255" i="47"/>
  <c r="AC254" i="47" s="1"/>
  <c r="AC253" i="47" s="1"/>
  <c r="AH45" i="47"/>
  <c r="AH44" i="47" s="1"/>
  <c r="AH48" i="2"/>
  <c r="AH47" i="2" s="1"/>
  <c r="AH46" i="2" s="1"/>
  <c r="AH50" i="3"/>
  <c r="AH49" i="3" s="1"/>
  <c r="AH48" i="3" s="1"/>
  <c r="AH77" i="2"/>
  <c r="AH76" i="2" s="1"/>
  <c r="AH75" i="2" s="1"/>
  <c r="AH175" i="3"/>
  <c r="AH174" i="3" s="1"/>
  <c r="AH173" i="3" s="1"/>
  <c r="AH142" i="47"/>
  <c r="AH141" i="47" s="1"/>
  <c r="AA291" i="47"/>
  <c r="AA290" i="47" s="1"/>
  <c r="AA467" i="3"/>
  <c r="AI292" i="47"/>
  <c r="AH431" i="3"/>
  <c r="AH430" i="3" s="1"/>
  <c r="AH429" i="3" s="1"/>
  <c r="AH444" i="47"/>
  <c r="AH443" i="47" s="1"/>
  <c r="AH456" i="2"/>
  <c r="AH455" i="2" s="1"/>
  <c r="AH454" i="2" s="1"/>
  <c r="AH477" i="3"/>
  <c r="AH476" i="3" s="1"/>
  <c r="AH475" i="3" s="1"/>
  <c r="AH474" i="3" s="1"/>
  <c r="AH482" i="47"/>
  <c r="AH481" i="47" s="1"/>
  <c r="AH480" i="47" s="1"/>
  <c r="AH486" i="47"/>
  <c r="AH485" i="47" s="1"/>
  <c r="AH484" i="47" s="1"/>
  <c r="AH459" i="2"/>
  <c r="AH458" i="2" s="1"/>
  <c r="AH457" i="2" s="1"/>
  <c r="AH481" i="3"/>
  <c r="AH480" i="3" s="1"/>
  <c r="AH479" i="3" s="1"/>
  <c r="AH478" i="3" s="1"/>
  <c r="AI495" i="47"/>
  <c r="AA494" i="47"/>
  <c r="AK20" i="2"/>
  <c r="AK19" i="2" s="1"/>
  <c r="AK25" i="3"/>
  <c r="AK24" i="3" s="1"/>
  <c r="AK20" i="47"/>
  <c r="AA28" i="47"/>
  <c r="AA27" i="47" s="1"/>
  <c r="AI29" i="47"/>
  <c r="AK218" i="2"/>
  <c r="AK217" i="2" s="1"/>
  <c r="AK216" i="2" s="1"/>
  <c r="AK218" i="47"/>
  <c r="AK217" i="47" s="1"/>
  <c r="AH414" i="47"/>
  <c r="AH413" i="47" s="1"/>
  <c r="AH322" i="2"/>
  <c r="AH321" i="2" s="1"/>
  <c r="AH320" i="2" s="1"/>
  <c r="AH345" i="3"/>
  <c r="AH344" i="3" s="1"/>
  <c r="AH343" i="3" s="1"/>
  <c r="AI463" i="47"/>
  <c r="AI448" i="2"/>
  <c r="AI447" i="2" s="1"/>
  <c r="AI72" i="3"/>
  <c r="AI71" i="3" s="1"/>
  <c r="AJ494" i="47"/>
  <c r="AJ486" i="2"/>
  <c r="AJ485" i="2" s="1"/>
  <c r="AJ14" i="3"/>
  <c r="AJ13" i="3" s="1"/>
  <c r="AC18" i="47"/>
  <c r="AC17" i="47" s="1"/>
  <c r="AK19" i="47"/>
  <c r="AW11" i="47"/>
  <c r="AW10" i="47" s="1"/>
  <c r="AB15" i="47"/>
  <c r="AJ16" i="47"/>
  <c r="AC28" i="47"/>
  <c r="AK29" i="47"/>
  <c r="AL11" i="47"/>
  <c r="AL10" i="47" s="1"/>
  <c r="Z38" i="47"/>
  <c r="AH39" i="47"/>
  <c r="AA45" i="47"/>
  <c r="AA44" i="47" s="1"/>
  <c r="AI46" i="47"/>
  <c r="AB74" i="47"/>
  <c r="AB73" i="47" s="1"/>
  <c r="AJ75" i="47"/>
  <c r="S99" i="47"/>
  <c r="S94" i="47" s="1"/>
  <c r="AA92" i="47"/>
  <c r="AA87" i="47" s="1"/>
  <c r="AA86" i="47" s="1"/>
  <c r="AA85" i="47" s="1"/>
  <c r="AI93" i="47"/>
  <c r="AC123" i="47"/>
  <c r="AC122" i="47" s="1"/>
  <c r="AC118" i="47" s="1"/>
  <c r="AK124" i="47"/>
  <c r="AA108" i="47"/>
  <c r="AA107" i="47" s="1"/>
  <c r="AI109" i="47"/>
  <c r="AB113" i="47"/>
  <c r="AB112" i="47" s="1"/>
  <c r="AB111" i="47" s="1"/>
  <c r="AJ114" i="47"/>
  <c r="AQ139" i="47"/>
  <c r="AX139" i="47"/>
  <c r="T153" i="47"/>
  <c r="AA184" i="47"/>
  <c r="AA183" i="47" s="1"/>
  <c r="AI185" i="47"/>
  <c r="AC201" i="47"/>
  <c r="AC200" i="47" s="1"/>
  <c r="AK202" i="47"/>
  <c r="AK201" i="47" s="1"/>
  <c r="AK200" i="47" s="1"/>
  <c r="Z223" i="47"/>
  <c r="Z220" i="47" s="1"/>
  <c r="AH224" i="47"/>
  <c r="AA209" i="47"/>
  <c r="AA208" i="47" s="1"/>
  <c r="AI210" i="47"/>
  <c r="AB274" i="47"/>
  <c r="AB273" i="47" s="1"/>
  <c r="AJ275" i="47"/>
  <c r="U301" i="47"/>
  <c r="AB223" i="47"/>
  <c r="AJ224" i="47"/>
  <c r="S303" i="47"/>
  <c r="S302" i="47" s="1"/>
  <c r="S301" i="47" s="1"/>
  <c r="AA321" i="47"/>
  <c r="AA320" i="47" s="1"/>
  <c r="AI322" i="47"/>
  <c r="Z346" i="47"/>
  <c r="Z345" i="47" s="1"/>
  <c r="AH347" i="47"/>
  <c r="AL329" i="47"/>
  <c r="AB392" i="47"/>
  <c r="AB391" i="47" s="1"/>
  <c r="AJ393" i="47"/>
  <c r="AB343" i="47"/>
  <c r="AB342" i="47" s="1"/>
  <c r="AJ344" i="47"/>
  <c r="AB404" i="47"/>
  <c r="AB403" i="47" s="1"/>
  <c r="AJ405" i="47"/>
  <c r="AB410" i="47"/>
  <c r="AJ411" i="47"/>
  <c r="V412" i="47"/>
  <c r="AZ477" i="47"/>
  <c r="AC414" i="47"/>
  <c r="AC413" i="47" s="1"/>
  <c r="AK415" i="47"/>
  <c r="BG434" i="47"/>
  <c r="BA459" i="47"/>
  <c r="BA458" i="47" s="1"/>
  <c r="BA457" i="47" s="1"/>
  <c r="AA447" i="47"/>
  <c r="AA446" i="47" s="1"/>
  <c r="AC492" i="47"/>
  <c r="AC491" i="47" s="1"/>
  <c r="AC490" i="47" s="1"/>
  <c r="AC489" i="47" s="1"/>
  <c r="AC488" i="47" s="1"/>
  <c r="AK493" i="47"/>
  <c r="AB503" i="47"/>
  <c r="AB502" i="47" s="1"/>
  <c r="AJ504" i="47"/>
  <c r="BB412" i="47"/>
  <c r="AM457" i="47"/>
  <c r="AB424" i="47"/>
  <c r="AJ425" i="47"/>
  <c r="Z494" i="47"/>
  <c r="Z491" i="47" s="1"/>
  <c r="Z490" i="47" s="1"/>
  <c r="Z489" i="47" s="1"/>
  <c r="Z488" i="47" s="1"/>
  <c r="AH495" i="47"/>
  <c r="AK33" i="47"/>
  <c r="AK32" i="47" s="1"/>
  <c r="AK36" i="2"/>
  <c r="AK35" i="2" s="1"/>
  <c r="AK34" i="2" s="1"/>
  <c r="AH45" i="2"/>
  <c r="AH44" i="2" s="1"/>
  <c r="AH47" i="3"/>
  <c r="AH46" i="3" s="1"/>
  <c r="AH42" i="47"/>
  <c r="AH93" i="2"/>
  <c r="AH92" i="2" s="1"/>
  <c r="AH121" i="3"/>
  <c r="AH120" i="3" s="1"/>
  <c r="AH88" i="47"/>
  <c r="AI105" i="47"/>
  <c r="AI109" i="2"/>
  <c r="AI108" i="2" s="1"/>
  <c r="AI138" i="3"/>
  <c r="AI137" i="3" s="1"/>
  <c r="AH113" i="47"/>
  <c r="AH112" i="47" s="1"/>
  <c r="AH117" i="2"/>
  <c r="AH116" i="2" s="1"/>
  <c r="AH115" i="2" s="1"/>
  <c r="AH146" i="3"/>
  <c r="AH145" i="3" s="1"/>
  <c r="AH144" i="3" s="1"/>
  <c r="AJ120" i="2"/>
  <c r="AJ119" i="2" s="1"/>
  <c r="AJ118" i="2" s="1"/>
  <c r="AJ149" i="3"/>
  <c r="AJ148" i="3" s="1"/>
  <c r="AJ147" i="3" s="1"/>
  <c r="AJ116" i="47"/>
  <c r="AJ115" i="47" s="1"/>
  <c r="AH128" i="2"/>
  <c r="AH127" i="2" s="1"/>
  <c r="AH126" i="2" s="1"/>
  <c r="AH156" i="3"/>
  <c r="AH155" i="3" s="1"/>
  <c r="AH154" i="3" s="1"/>
  <c r="AH123" i="47"/>
  <c r="AH122" i="47" s="1"/>
  <c r="AH136" i="2"/>
  <c r="AH135" i="2" s="1"/>
  <c r="AH134" i="2" s="1"/>
  <c r="AH133" i="2" s="1"/>
  <c r="AH132" i="2" s="1"/>
  <c r="AH163" i="3"/>
  <c r="AH162" i="3" s="1"/>
  <c r="AH161" i="3" s="1"/>
  <c r="AH160" i="3" s="1"/>
  <c r="AH130" i="47"/>
  <c r="AH129" i="47" s="1"/>
  <c r="AH128" i="47" s="1"/>
  <c r="AH165" i="2"/>
  <c r="AH164" i="2" s="1"/>
  <c r="AH163" i="2" s="1"/>
  <c r="AH200" i="3"/>
  <c r="AH199" i="3" s="1"/>
  <c r="AH198" i="3" s="1"/>
  <c r="AH167" i="47"/>
  <c r="AH166" i="47" s="1"/>
  <c r="AH201" i="2"/>
  <c r="AH200" i="2" s="1"/>
  <c r="AH199" i="2" s="1"/>
  <c r="AH208" i="3"/>
  <c r="AH175" i="47"/>
  <c r="AH174" i="47" s="1"/>
  <c r="AK253" i="2"/>
  <c r="AK252" i="2" s="1"/>
  <c r="AK251" i="2" s="1"/>
  <c r="AK250" i="2" s="1"/>
  <c r="AK249" i="2" s="1"/>
  <c r="AK189" i="47"/>
  <c r="AK188" i="47" s="1"/>
  <c r="AI218" i="47"/>
  <c r="AI217" i="47" s="1"/>
  <c r="AI218" i="2"/>
  <c r="AI217" i="2" s="1"/>
  <c r="AI216" i="2" s="1"/>
  <c r="AI377" i="3"/>
  <c r="AI376" i="3" s="1"/>
  <c r="AI375" i="3" s="1"/>
  <c r="AI226" i="47"/>
  <c r="AI225" i="47" s="1"/>
  <c r="AI226" i="2"/>
  <c r="AI225" i="2" s="1"/>
  <c r="AI224" i="2" s="1"/>
  <c r="AI385" i="3"/>
  <c r="AI384" i="3" s="1"/>
  <c r="AI383" i="3" s="1"/>
  <c r="AH231" i="47"/>
  <c r="AH390" i="3"/>
  <c r="AH389" i="3" s="1"/>
  <c r="AH231" i="2"/>
  <c r="AH230" i="2" s="1"/>
  <c r="AH283" i="47"/>
  <c r="AH275" i="2"/>
  <c r="AH274" i="2" s="1"/>
  <c r="AH459" i="3"/>
  <c r="AH458" i="3" s="1"/>
  <c r="AH240" i="3"/>
  <c r="AH239" i="3" s="1"/>
  <c r="AH238" i="3" s="1"/>
  <c r="AH324" i="47"/>
  <c r="AH323" i="47" s="1"/>
  <c r="AJ337" i="47"/>
  <c r="AJ336" i="47" s="1"/>
  <c r="AJ339" i="2"/>
  <c r="AJ338" i="2" s="1"/>
  <c r="AJ337" i="2" s="1"/>
  <c r="AJ253" i="3"/>
  <c r="AJ252" i="3" s="1"/>
  <c r="AJ251" i="3" s="1"/>
  <c r="AH343" i="47"/>
  <c r="AH342" i="47" s="1"/>
  <c r="AH259" i="3"/>
  <c r="AH258" i="3" s="1"/>
  <c r="AH257" i="3" s="1"/>
  <c r="AA364" i="47"/>
  <c r="AA363" i="47" s="1"/>
  <c r="AI365" i="47"/>
  <c r="AJ410" i="2"/>
  <c r="AJ409" i="2" s="1"/>
  <c r="AJ408" i="2" s="1"/>
  <c r="AJ289" i="3"/>
  <c r="AJ288" i="3" s="1"/>
  <c r="AJ287" i="3" s="1"/>
  <c r="AJ373" i="47"/>
  <c r="AJ372" i="47" s="1"/>
  <c r="AI401" i="47"/>
  <c r="AI400" i="47" s="1"/>
  <c r="AI384" i="2"/>
  <c r="AI383" i="2" s="1"/>
  <c r="AI382" i="2" s="1"/>
  <c r="AI332" i="3"/>
  <c r="AI331" i="3" s="1"/>
  <c r="AI330" i="3" s="1"/>
  <c r="AI420" i="47"/>
  <c r="AA419" i="47"/>
  <c r="AA418" i="47" s="1"/>
  <c r="AH25" i="2"/>
  <c r="AH24" i="2" s="1"/>
  <c r="AH21" i="2" s="1"/>
  <c r="AH30" i="3"/>
  <c r="AH29" i="3" s="1"/>
  <c r="AH26" i="3" s="1"/>
  <c r="AH25" i="47"/>
  <c r="AH22" i="47" s="1"/>
  <c r="AK95" i="2"/>
  <c r="AK94" i="2" s="1"/>
  <c r="AK123" i="3"/>
  <c r="AK122" i="3" s="1"/>
  <c r="AK90" i="47"/>
  <c r="AB105" i="47"/>
  <c r="AJ106" i="47"/>
  <c r="AJ77" i="2"/>
  <c r="AJ76" i="2" s="1"/>
  <c r="AJ75" i="2" s="1"/>
  <c r="AJ175" i="3"/>
  <c r="AJ174" i="3" s="1"/>
  <c r="AJ173" i="3" s="1"/>
  <c r="AJ142" i="47"/>
  <c r="AJ141" i="47" s="1"/>
  <c r="AI162" i="2"/>
  <c r="AI161" i="2" s="1"/>
  <c r="AI160" i="2" s="1"/>
  <c r="AI197" i="3"/>
  <c r="AI196" i="3" s="1"/>
  <c r="AI195" i="3" s="1"/>
  <c r="AI164" i="47"/>
  <c r="AI163" i="47" s="1"/>
  <c r="AK170" i="2"/>
  <c r="AK169" i="2" s="1"/>
  <c r="AK168" i="2" s="1"/>
  <c r="AK167" i="2" s="1"/>
  <c r="AK166" i="2" s="1"/>
  <c r="AK171" i="47"/>
  <c r="AK170" i="47" s="1"/>
  <c r="AK169" i="47" s="1"/>
  <c r="AJ204" i="2"/>
  <c r="AJ203" i="2" s="1"/>
  <c r="AJ202" i="2" s="1"/>
  <c r="AJ214" i="3"/>
  <c r="AJ213" i="3" s="1"/>
  <c r="AJ212" i="3" s="1"/>
  <c r="AJ181" i="47"/>
  <c r="AJ180" i="47" s="1"/>
  <c r="AI175" i="2"/>
  <c r="AI174" i="2" s="1"/>
  <c r="AI173" i="2" s="1"/>
  <c r="AI302" i="3"/>
  <c r="AI301" i="3" s="1"/>
  <c r="AI300" i="3" s="1"/>
  <c r="AI192" i="47"/>
  <c r="AI191" i="47" s="1"/>
  <c r="AK198" i="47"/>
  <c r="AK197" i="47" s="1"/>
  <c r="AK181" i="2"/>
  <c r="AK180" i="2" s="1"/>
  <c r="AK179" i="2" s="1"/>
  <c r="AJ210" i="2"/>
  <c r="AJ209" i="2" s="1"/>
  <c r="AJ208" i="2" s="1"/>
  <c r="AJ207" i="2" s="1"/>
  <c r="AJ206" i="2" s="1"/>
  <c r="AJ371" i="3"/>
  <c r="AJ370" i="3" s="1"/>
  <c r="AJ369" i="3" s="1"/>
  <c r="AJ212" i="47"/>
  <c r="AJ211" i="47" s="1"/>
  <c r="AI274" i="47"/>
  <c r="AI273" i="47" s="1"/>
  <c r="AI269" i="47" s="1"/>
  <c r="AI316" i="2"/>
  <c r="AI315" i="2" s="1"/>
  <c r="AI314" i="2" s="1"/>
  <c r="AI313" i="2" s="1"/>
  <c r="AI312" i="2" s="1"/>
  <c r="AI311" i="2" s="1"/>
  <c r="AI450" i="3"/>
  <c r="AI449" i="3" s="1"/>
  <c r="AI448" i="3" s="1"/>
  <c r="AI447" i="3" s="1"/>
  <c r="AB285" i="47"/>
  <c r="AJ286" i="47"/>
  <c r="AH288" i="47"/>
  <c r="AH287" i="47" s="1"/>
  <c r="AH280" i="2"/>
  <c r="AH279" i="2" s="1"/>
  <c r="AH278" i="2" s="1"/>
  <c r="AH464" i="3"/>
  <c r="AH463" i="3" s="1"/>
  <c r="AH462" i="3" s="1"/>
  <c r="AJ293" i="47"/>
  <c r="AJ469" i="3"/>
  <c r="AJ468" i="3" s="1"/>
  <c r="AJ285" i="2"/>
  <c r="AJ284" i="2" s="1"/>
  <c r="AI243" i="3"/>
  <c r="AI242" i="3" s="1"/>
  <c r="AI241" i="3" s="1"/>
  <c r="AI327" i="47"/>
  <c r="AI326" i="47" s="1"/>
  <c r="AK410" i="2"/>
  <c r="AK409" i="2" s="1"/>
  <c r="AK408" i="2" s="1"/>
  <c r="AK373" i="47"/>
  <c r="AK372" i="47" s="1"/>
  <c r="AI369" i="2"/>
  <c r="AI368" i="2" s="1"/>
  <c r="AI367" i="2" s="1"/>
  <c r="AI326" i="3"/>
  <c r="AI325" i="3" s="1"/>
  <c r="AI324" i="3" s="1"/>
  <c r="AI395" i="47"/>
  <c r="AI394" i="47" s="1"/>
  <c r="AK384" i="2"/>
  <c r="AK383" i="2" s="1"/>
  <c r="AK382" i="2" s="1"/>
  <c r="AK401" i="47"/>
  <c r="AK400" i="47" s="1"/>
  <c r="AJ432" i="47"/>
  <c r="AJ431" i="47" s="1"/>
  <c r="AJ363" i="3"/>
  <c r="AJ362" i="3" s="1"/>
  <c r="AJ361" i="3" s="1"/>
  <c r="AJ471" i="2"/>
  <c r="AJ470" i="2" s="1"/>
  <c r="AJ469" i="2" s="1"/>
  <c r="AJ468" i="2" s="1"/>
  <c r="AH14" i="47"/>
  <c r="Z13" i="47"/>
  <c r="AI39" i="2"/>
  <c r="AI38" i="2" s="1"/>
  <c r="AI41" i="3"/>
  <c r="AI40" i="3" s="1"/>
  <c r="AI36" i="47"/>
  <c r="AI57" i="2"/>
  <c r="AI56" i="2" s="1"/>
  <c r="AI55" i="2" s="1"/>
  <c r="AI98" i="3"/>
  <c r="AI97" i="3" s="1"/>
  <c r="AI96" i="3" s="1"/>
  <c r="AI68" i="47"/>
  <c r="AI67" i="47" s="1"/>
  <c r="AI85" i="2"/>
  <c r="AI84" i="2" s="1"/>
  <c r="AI83" i="2" s="1"/>
  <c r="AI82" i="2" s="1"/>
  <c r="AI81" i="2" s="1"/>
  <c r="AI110" i="3"/>
  <c r="AI109" i="3" s="1"/>
  <c r="AI108" i="3" s="1"/>
  <c r="AI80" i="47"/>
  <c r="AI79" i="47" s="1"/>
  <c r="AH107" i="2"/>
  <c r="AH106" i="2" s="1"/>
  <c r="AH136" i="3"/>
  <c r="AH135" i="3" s="1"/>
  <c r="AH103" i="47"/>
  <c r="AI120" i="47"/>
  <c r="AI119" i="47" s="1"/>
  <c r="AI125" i="2"/>
  <c r="AI153" i="3"/>
  <c r="AI152" i="3" s="1"/>
  <c r="AI151" i="3" s="1"/>
  <c r="AJ162" i="2"/>
  <c r="AJ161" i="2" s="1"/>
  <c r="AJ160" i="2" s="1"/>
  <c r="AJ197" i="3"/>
  <c r="AJ196" i="3" s="1"/>
  <c r="AJ195" i="3" s="1"/>
  <c r="AJ164" i="47"/>
  <c r="AJ163" i="47" s="1"/>
  <c r="AH170" i="2"/>
  <c r="AH169" i="2" s="1"/>
  <c r="AH168" i="2" s="1"/>
  <c r="AH167" i="2" s="1"/>
  <c r="AH166" i="2" s="1"/>
  <c r="AH204" i="3"/>
  <c r="AH203" i="3" s="1"/>
  <c r="AH202" i="3" s="1"/>
  <c r="AH201" i="3" s="1"/>
  <c r="AH171" i="47"/>
  <c r="AH170" i="47" s="1"/>
  <c r="AH169" i="47" s="1"/>
  <c r="AC178" i="47"/>
  <c r="AC177" i="47" s="1"/>
  <c r="AC173" i="47" s="1"/>
  <c r="AK179" i="47"/>
  <c r="AK159" i="2"/>
  <c r="AK158" i="2" s="1"/>
  <c r="AK157" i="2" s="1"/>
  <c r="AK184" i="47"/>
  <c r="AK183" i="47" s="1"/>
  <c r="AI178" i="2"/>
  <c r="AI177" i="2" s="1"/>
  <c r="AI176" i="2" s="1"/>
  <c r="AI305" i="3"/>
  <c r="AI304" i="3" s="1"/>
  <c r="AI303" i="3" s="1"/>
  <c r="AI195" i="47"/>
  <c r="AI194" i="47" s="1"/>
  <c r="AJ204" i="47"/>
  <c r="AJ203" i="47" s="1"/>
  <c r="AJ186" i="2"/>
  <c r="AJ185" i="2" s="1"/>
  <c r="AJ184" i="2" s="1"/>
  <c r="AJ183" i="2" s="1"/>
  <c r="AJ182" i="2" s="1"/>
  <c r="AJ311" i="3"/>
  <c r="AJ310" i="3" s="1"/>
  <c r="AJ309" i="3" s="1"/>
  <c r="AI215" i="2"/>
  <c r="AI214" i="2" s="1"/>
  <c r="AI213" i="2" s="1"/>
  <c r="AI374" i="3"/>
  <c r="AI373" i="3" s="1"/>
  <c r="AI372" i="3" s="1"/>
  <c r="AI215" i="47"/>
  <c r="AI214" i="47" s="1"/>
  <c r="AJ231" i="47"/>
  <c r="AJ390" i="3"/>
  <c r="AJ389" i="3" s="1"/>
  <c r="AJ231" i="2"/>
  <c r="AJ230" i="2" s="1"/>
  <c r="AK237" i="2"/>
  <c r="AK236" i="2" s="1"/>
  <c r="AK235" i="2" s="1"/>
  <c r="AK237" i="47"/>
  <c r="AK236" i="47" s="1"/>
  <c r="AK243" i="2"/>
  <c r="AK242" i="2" s="1"/>
  <c r="AK241" i="2" s="1"/>
  <c r="AK243" i="47"/>
  <c r="AK242" i="47" s="1"/>
  <c r="AK274" i="47"/>
  <c r="AK273" i="47" s="1"/>
  <c r="AK269" i="47" s="1"/>
  <c r="AK316" i="2"/>
  <c r="AK315" i="2" s="1"/>
  <c r="AK314" i="2" s="1"/>
  <c r="AK313" i="2" s="1"/>
  <c r="AK312" i="2" s="1"/>
  <c r="AK311" i="2" s="1"/>
  <c r="AK275" i="2"/>
  <c r="AK274" i="2" s="1"/>
  <c r="AK283" i="47"/>
  <c r="AK282" i="47" s="1"/>
  <c r="AC282" i="47"/>
  <c r="AJ290" i="2"/>
  <c r="AJ289" i="2" s="1"/>
  <c r="AJ288" i="2" s="1"/>
  <c r="AJ287" i="2" s="1"/>
  <c r="AJ286" i="2" s="1"/>
  <c r="AJ472" i="3"/>
  <c r="AJ471" i="3" s="1"/>
  <c r="AJ470" i="3" s="1"/>
  <c r="AJ296" i="47"/>
  <c r="AJ295" i="47" s="1"/>
  <c r="AI312" i="47"/>
  <c r="AI311" i="47" s="1"/>
  <c r="AI228" i="3"/>
  <c r="AI227" i="3" s="1"/>
  <c r="AI226" i="3" s="1"/>
  <c r="AH234" i="3"/>
  <c r="AH233" i="3" s="1"/>
  <c r="AH232" i="3" s="1"/>
  <c r="AH318" i="47"/>
  <c r="AH317" i="47" s="1"/>
  <c r="AN340" i="47"/>
  <c r="AN339" i="47" s="1"/>
  <c r="AN329" i="47" s="1"/>
  <c r="AV341" i="47"/>
  <c r="AV340" i="47" s="1"/>
  <c r="AV339" i="47" s="1"/>
  <c r="AJ324" i="2"/>
  <c r="AJ323" i="2" s="1"/>
  <c r="AJ347" i="3"/>
  <c r="AJ346" i="3" s="1"/>
  <c r="AJ416" i="47"/>
  <c r="AH424" i="47"/>
  <c r="AH332" i="2"/>
  <c r="AH331" i="2" s="1"/>
  <c r="AH355" i="3"/>
  <c r="AH354" i="3" s="1"/>
  <c r="AI107" i="2"/>
  <c r="AI106" i="2" s="1"/>
  <c r="AI136" i="3"/>
  <c r="AI135" i="3" s="1"/>
  <c r="AI103" i="47"/>
  <c r="AJ120" i="47"/>
  <c r="AJ119" i="47" s="1"/>
  <c r="AJ125" i="2"/>
  <c r="AJ153" i="3"/>
  <c r="AJ152" i="3" s="1"/>
  <c r="AJ151" i="3" s="1"/>
  <c r="AA212" i="47"/>
  <c r="AA211" i="47" s="1"/>
  <c r="AI213" i="47"/>
  <c r="AK372" i="2"/>
  <c r="AK371" i="2" s="1"/>
  <c r="AK370" i="2" s="1"/>
  <c r="AK355" i="47"/>
  <c r="AK354" i="47" s="1"/>
  <c r="AI423" i="2"/>
  <c r="AI422" i="2" s="1"/>
  <c r="AI339" i="3"/>
  <c r="AI338" i="3" s="1"/>
  <c r="AI408" i="47"/>
  <c r="AJ345" i="2"/>
  <c r="AJ344" i="2" s="1"/>
  <c r="AJ343" i="2" s="1"/>
  <c r="AJ428" i="3"/>
  <c r="AJ427" i="3" s="1"/>
  <c r="AJ426" i="3" s="1"/>
  <c r="AJ441" i="47"/>
  <c r="AJ440" i="47" s="1"/>
  <c r="AH469" i="47"/>
  <c r="AH468" i="47" s="1"/>
  <c r="AH78" i="3"/>
  <c r="AH77" i="3" s="1"/>
  <c r="AH76" i="3" s="1"/>
  <c r="AH475" i="2"/>
  <c r="AH474" i="2" s="1"/>
  <c r="AH473" i="2" s="1"/>
  <c r="AI484" i="2"/>
  <c r="AI483" i="2" s="1"/>
  <c r="AI12" i="3"/>
  <c r="AI11" i="3" s="1"/>
  <c r="AI492" i="47"/>
  <c r="AJ159" i="2"/>
  <c r="AJ158" i="2" s="1"/>
  <c r="AJ157" i="2" s="1"/>
  <c r="AJ217" i="3"/>
  <c r="AJ216" i="3" s="1"/>
  <c r="AJ215" i="3" s="1"/>
  <c r="AJ184" i="47"/>
  <c r="AJ183" i="47" s="1"/>
  <c r="Z240" i="47"/>
  <c r="Z239" i="47" s="1"/>
  <c r="AH241" i="47"/>
  <c r="Z293" i="47"/>
  <c r="Z290" i="47" s="1"/>
  <c r="Z469" i="3"/>
  <c r="AH294" i="47"/>
  <c r="AI392" i="47"/>
  <c r="AI391" i="47" s="1"/>
  <c r="AI323" i="3"/>
  <c r="AI322" i="3" s="1"/>
  <c r="AI321" i="3" s="1"/>
  <c r="Z476" i="47"/>
  <c r="Z475" i="47" s="1"/>
  <c r="AH478" i="47"/>
  <c r="AK39" i="2"/>
  <c r="AK38" i="2" s="1"/>
  <c r="AK36" i="47"/>
  <c r="AJ57" i="47"/>
  <c r="AJ56" i="47" s="1"/>
  <c r="AJ464" i="2"/>
  <c r="AJ62" i="3"/>
  <c r="AJ61" i="3" s="1"/>
  <c r="AJ60" i="3" s="1"/>
  <c r="AC68" i="47"/>
  <c r="AC67" i="47" s="1"/>
  <c r="AK69" i="47"/>
  <c r="AJ155" i="47"/>
  <c r="AJ154" i="47" s="1"/>
  <c r="AJ144" i="2"/>
  <c r="AJ143" i="2" s="1"/>
  <c r="AJ142" i="2" s="1"/>
  <c r="AJ188" i="3"/>
  <c r="AJ187" i="3" s="1"/>
  <c r="AJ186" i="3" s="1"/>
  <c r="AH218" i="47"/>
  <c r="AH217" i="47" s="1"/>
  <c r="AH218" i="2"/>
  <c r="AH217" i="2" s="1"/>
  <c r="AH216" i="2" s="1"/>
  <c r="AH377" i="3"/>
  <c r="AH376" i="3" s="1"/>
  <c r="AH375" i="3" s="1"/>
  <c r="AJ310" i="2"/>
  <c r="AJ309" i="2" s="1"/>
  <c r="AJ308" i="2" s="1"/>
  <c r="AJ307" i="2" s="1"/>
  <c r="AJ425" i="3"/>
  <c r="AJ424" i="3" s="1"/>
  <c r="AJ423" i="3" s="1"/>
  <c r="AJ262" i="47"/>
  <c r="AJ261" i="47" s="1"/>
  <c r="AK339" i="2"/>
  <c r="AK338" i="2" s="1"/>
  <c r="AK337" i="2" s="1"/>
  <c r="AK337" i="47"/>
  <c r="AK336" i="47" s="1"/>
  <c r="AJ378" i="2"/>
  <c r="AJ377" i="2" s="1"/>
  <c r="AJ376" i="2" s="1"/>
  <c r="AJ277" i="3"/>
  <c r="AJ276" i="3" s="1"/>
  <c r="AJ275" i="3" s="1"/>
  <c r="AJ361" i="47"/>
  <c r="AJ360" i="47" s="1"/>
  <c r="R389" i="47"/>
  <c r="R388" i="47" s="1"/>
  <c r="Z390" i="47"/>
  <c r="AH381" i="2"/>
  <c r="AH380" i="2" s="1"/>
  <c r="AH379" i="2" s="1"/>
  <c r="AH329" i="3"/>
  <c r="AH328" i="3" s="1"/>
  <c r="AH327" i="3" s="1"/>
  <c r="AH398" i="47"/>
  <c r="AH397" i="47" s="1"/>
  <c r="AH432" i="47"/>
  <c r="AH431" i="47" s="1"/>
  <c r="AH363" i="3"/>
  <c r="AH362" i="3" s="1"/>
  <c r="AH361" i="3" s="1"/>
  <c r="AH471" i="2"/>
  <c r="AH470" i="2" s="1"/>
  <c r="AH469" i="2" s="1"/>
  <c r="AH468" i="2" s="1"/>
  <c r="AB463" i="47"/>
  <c r="AJ464" i="47"/>
  <c r="AJ116" i="3"/>
  <c r="AJ477" i="2"/>
  <c r="AJ476" i="2" s="1"/>
  <c r="AJ477" i="47"/>
  <c r="AJ476" i="47"/>
  <c r="AJ475" i="47" s="1"/>
  <c r="AH51" i="47"/>
  <c r="AH50" i="47" s="1"/>
  <c r="AH54" i="2"/>
  <c r="AH53" i="2" s="1"/>
  <c r="AH52" i="2" s="1"/>
  <c r="AH56" i="3"/>
  <c r="AH55" i="3" s="1"/>
  <c r="AH54" i="3" s="1"/>
  <c r="AK100" i="2"/>
  <c r="AK99" i="2" s="1"/>
  <c r="AK98" i="2" s="1"/>
  <c r="AK61" i="47"/>
  <c r="AK60" i="47" s="1"/>
  <c r="AK59" i="47" s="1"/>
  <c r="Z145" i="47"/>
  <c r="Z144" i="47" s="1"/>
  <c r="Z140" i="47" s="1"/>
  <c r="AH146" i="47"/>
  <c r="Z198" i="47"/>
  <c r="Z197" i="47" s="1"/>
  <c r="AH199" i="47"/>
  <c r="AH229" i="47"/>
  <c r="AH228" i="47" s="1"/>
  <c r="AH229" i="2"/>
  <c r="AH228" i="2" s="1"/>
  <c r="AH388" i="3"/>
  <c r="AH387" i="3" s="1"/>
  <c r="AH386" i="3" s="1"/>
  <c r="AA346" i="47"/>
  <c r="AA345" i="47" s="1"/>
  <c r="AI347" i="47"/>
  <c r="AI360" i="2" s="1"/>
  <c r="AI359" i="2" s="1"/>
  <c r="AI358" i="2" s="1"/>
  <c r="AK352" i="47"/>
  <c r="AK351" i="47" s="1"/>
  <c r="AA389" i="47"/>
  <c r="AA388" i="47" s="1"/>
  <c r="AI390" i="47"/>
  <c r="AH448" i="2"/>
  <c r="AH447" i="2" s="1"/>
  <c r="AH72" i="3"/>
  <c r="AH71" i="3" s="1"/>
  <c r="AH463" i="47"/>
  <c r="S19" i="47"/>
  <c r="AB130" i="47"/>
  <c r="AB129" i="47" s="1"/>
  <c r="AB128" i="47" s="1"/>
  <c r="AJ131" i="47"/>
  <c r="AA234" i="47"/>
  <c r="AA233" i="47" s="1"/>
  <c r="AI235" i="47"/>
  <c r="AI469" i="47"/>
  <c r="AI468" i="47" s="1"/>
  <c r="AI78" i="3"/>
  <c r="AI77" i="3" s="1"/>
  <c r="AI76" i="3" s="1"/>
  <c r="AI475" i="2"/>
  <c r="AI474" i="2" s="1"/>
  <c r="AI473" i="2" s="1"/>
  <c r="AA71" i="47"/>
  <c r="AA70" i="47" s="1"/>
  <c r="AA63" i="47" s="1"/>
  <c r="AI72" i="47"/>
  <c r="AB90" i="47"/>
  <c r="AB87" i="47" s="1"/>
  <c r="AB86" i="47" s="1"/>
  <c r="AB85" i="47" s="1"/>
  <c r="AB123" i="3"/>
  <c r="AJ91" i="47"/>
  <c r="AB250" i="47"/>
  <c r="AB249" i="47" s="1"/>
  <c r="AB248" i="47" s="1"/>
  <c r="AJ251" i="47"/>
  <c r="M300" i="47"/>
  <c r="Z383" i="47"/>
  <c r="Z382" i="47" s="1"/>
  <c r="AH384" i="47"/>
  <c r="AB352" i="47"/>
  <c r="AB351" i="47" s="1"/>
  <c r="AJ353" i="47"/>
  <c r="AK464" i="2"/>
  <c r="AK57" i="47"/>
  <c r="AK56" i="47" s="1"/>
  <c r="AH161" i="47"/>
  <c r="AH160" i="47" s="1"/>
  <c r="AH153" i="2"/>
  <c r="AH152" i="2" s="1"/>
  <c r="AH151" i="2" s="1"/>
  <c r="AH194" i="3"/>
  <c r="AH193" i="3" s="1"/>
  <c r="AH192" i="3" s="1"/>
  <c r="AC280" i="47"/>
  <c r="AC277" i="47" s="1"/>
  <c r="AK281" i="47"/>
  <c r="AH291" i="2"/>
  <c r="AI357" i="2"/>
  <c r="AI356" i="2" s="1"/>
  <c r="AI355" i="2" s="1"/>
  <c r="AI309" i="47"/>
  <c r="AI308" i="47" s="1"/>
  <c r="AA158" i="47"/>
  <c r="AA157" i="47" s="1"/>
  <c r="AI159" i="47"/>
  <c r="AC294" i="47"/>
  <c r="U293" i="47"/>
  <c r="AJ240" i="3"/>
  <c r="AJ239" i="3" s="1"/>
  <c r="AJ238" i="3" s="1"/>
  <c r="AJ324" i="47"/>
  <c r="AJ323" i="47" s="1"/>
  <c r="AK389" i="2"/>
  <c r="AK388" i="2" s="1"/>
  <c r="AK404" i="47"/>
  <c r="AK403" i="47" s="1"/>
  <c r="AK395" i="47"/>
  <c r="AK394" i="47" s="1"/>
  <c r="AK369" i="2"/>
  <c r="AK368" i="2" s="1"/>
  <c r="AK367" i="2" s="1"/>
  <c r="Z237" i="47"/>
  <c r="Z236" i="47" s="1"/>
  <c r="AH238" i="47"/>
  <c r="AB49" i="47"/>
  <c r="AB61" i="47"/>
  <c r="AB60" i="47" s="1"/>
  <c r="AB59" i="47" s="1"/>
  <c r="AJ62" i="47"/>
  <c r="AA101" i="47"/>
  <c r="AA100" i="47" s="1"/>
  <c r="AA99" i="47" s="1"/>
  <c r="AA94" i="47" s="1"/>
  <c r="AI102" i="47"/>
  <c r="AH92" i="47"/>
  <c r="AH97" i="2"/>
  <c r="AH96" i="2" s="1"/>
  <c r="AH125" i="3"/>
  <c r="AH124" i="3" s="1"/>
  <c r="Z152" i="47"/>
  <c r="Z151" i="47" s="1"/>
  <c r="AH153" i="47"/>
  <c r="R118" i="47"/>
  <c r="R110" i="47" s="1"/>
  <c r="AJ148" i="47"/>
  <c r="AJ147" i="47" s="1"/>
  <c r="AJ156" i="2"/>
  <c r="AJ155" i="2" s="1"/>
  <c r="AJ154" i="2" s="1"/>
  <c r="AJ181" i="3"/>
  <c r="AJ180" i="3" s="1"/>
  <c r="AJ179" i="3" s="1"/>
  <c r="BA139" i="47"/>
  <c r="AB145" i="47"/>
  <c r="AB144" i="47" s="1"/>
  <c r="AJ146" i="47"/>
  <c r="AS139" i="47"/>
  <c r="AS9" i="47" s="1"/>
  <c r="AK161" i="47"/>
  <c r="AK160" i="47" s="1"/>
  <c r="AK153" i="2"/>
  <c r="AK152" i="2" s="1"/>
  <c r="AK151" i="2" s="1"/>
  <c r="AB198" i="47"/>
  <c r="AB197" i="47" s="1"/>
  <c r="AJ199" i="47"/>
  <c r="AB215" i="47"/>
  <c r="AB214" i="47" s="1"/>
  <c r="AJ216" i="47"/>
  <c r="AA204" i="47"/>
  <c r="AA203" i="47" s="1"/>
  <c r="AI205" i="47"/>
  <c r="AR252" i="47"/>
  <c r="Q300" i="47"/>
  <c r="BB300" i="47"/>
  <c r="BB299" i="47" s="1"/>
  <c r="BB298" i="47" s="1"/>
  <c r="BG301" i="47"/>
  <c r="BG300" i="47" s="1"/>
  <c r="AX268" i="47"/>
  <c r="AB312" i="47"/>
  <c r="AB311" i="47" s="1"/>
  <c r="AJ313" i="47"/>
  <c r="AA352" i="47"/>
  <c r="AA351" i="47" s="1"/>
  <c r="AI353" i="47"/>
  <c r="AC389" i="47"/>
  <c r="AC388" i="47" s="1"/>
  <c r="AC381" i="47" s="1"/>
  <c r="AK390" i="47"/>
  <c r="AK389" i="47" s="1"/>
  <c r="AK388" i="47" s="1"/>
  <c r="AA383" i="47"/>
  <c r="AA382" i="47" s="1"/>
  <c r="AI384" i="47"/>
  <c r="Z312" i="47"/>
  <c r="Z311" i="47" s="1"/>
  <c r="AH313" i="47"/>
  <c r="P300" i="47"/>
  <c r="AV329" i="47"/>
  <c r="U407" i="47"/>
  <c r="U406" i="47" s="1"/>
  <c r="AA410" i="47"/>
  <c r="AA407" i="47" s="1"/>
  <c r="AA406" i="47" s="1"/>
  <c r="AI411" i="47"/>
  <c r="AB414" i="47"/>
  <c r="AB413" i="47" s="1"/>
  <c r="AJ415" i="47"/>
  <c r="Z422" i="47"/>
  <c r="Z421" i="47" s="1"/>
  <c r="Z412" i="47" s="1"/>
  <c r="AH423" i="47"/>
  <c r="Z340" i="47"/>
  <c r="Z339" i="47" s="1"/>
  <c r="AH341" i="47"/>
  <c r="AU412" i="47"/>
  <c r="S447" i="47"/>
  <c r="S446" i="47" s="1"/>
  <c r="AB422" i="47"/>
  <c r="AB421" i="47" s="1"/>
  <c r="AJ423" i="47"/>
  <c r="K412" i="47"/>
  <c r="AB506" i="47"/>
  <c r="AB505" i="47" s="1"/>
  <c r="AJ507" i="47"/>
  <c r="AX458" i="47"/>
  <c r="AX457" i="47" s="1"/>
  <c r="AK103" i="47"/>
  <c r="AK107" i="2"/>
  <c r="AK106" i="2" s="1"/>
  <c r="AK147" i="2"/>
  <c r="AK146" i="2" s="1"/>
  <c r="AK145" i="2" s="1"/>
  <c r="AK145" i="47"/>
  <c r="AK144" i="47" s="1"/>
  <c r="AI162" i="47"/>
  <c r="AA161" i="47"/>
  <c r="AA160" i="47" s="1"/>
  <c r="AI237" i="2"/>
  <c r="AI236" i="2" s="1"/>
  <c r="AI235" i="2" s="1"/>
  <c r="AI396" i="3"/>
  <c r="AI395" i="3" s="1"/>
  <c r="AI394" i="3" s="1"/>
  <c r="AI237" i="47"/>
  <c r="AI236" i="47" s="1"/>
  <c r="AI243" i="2"/>
  <c r="AI242" i="2" s="1"/>
  <c r="AI241" i="2" s="1"/>
  <c r="AI402" i="3"/>
  <c r="AI401" i="3" s="1"/>
  <c r="AI400" i="3" s="1"/>
  <c r="AI243" i="47"/>
  <c r="AI242" i="47" s="1"/>
  <c r="AC250" i="47"/>
  <c r="AC249" i="47" s="1"/>
  <c r="AC248" i="47" s="1"/>
  <c r="AK251" i="47"/>
  <c r="AH278" i="47"/>
  <c r="AH270" i="2"/>
  <c r="AH269" i="2" s="1"/>
  <c r="AH454" i="3"/>
  <c r="AH453" i="3" s="1"/>
  <c r="AH290" i="2"/>
  <c r="AH289" i="2" s="1"/>
  <c r="AH288" i="2" s="1"/>
  <c r="AH287" i="2" s="1"/>
  <c r="AH286" i="2" s="1"/>
  <c r="AH472" i="3"/>
  <c r="AH471" i="3" s="1"/>
  <c r="AH470" i="3" s="1"/>
  <c r="AH296" i="47"/>
  <c r="AH295" i="47" s="1"/>
  <c r="AK342" i="2"/>
  <c r="AK341" i="2" s="1"/>
  <c r="AK340" i="2" s="1"/>
  <c r="AK303" i="47"/>
  <c r="AK302" i="47" s="1"/>
  <c r="AH357" i="2"/>
  <c r="AH356" i="2" s="1"/>
  <c r="AH355" i="2" s="1"/>
  <c r="AH309" i="47"/>
  <c r="AH308" i="47" s="1"/>
  <c r="AK378" i="2"/>
  <c r="AK377" i="2" s="1"/>
  <c r="AK376" i="2" s="1"/>
  <c r="AK361" i="47"/>
  <c r="AK360" i="47" s="1"/>
  <c r="AK330" i="2"/>
  <c r="AK329" i="2" s="1"/>
  <c r="AK422" i="47"/>
  <c r="AK345" i="2"/>
  <c r="AK344" i="2" s="1"/>
  <c r="AK343" i="2" s="1"/>
  <c r="AK441" i="47"/>
  <c r="AK440" i="47" s="1"/>
  <c r="AK455" i="47"/>
  <c r="AK454" i="47" s="1"/>
  <c r="AK453" i="47" s="1"/>
  <c r="AK433" i="2"/>
  <c r="AK432" i="2" s="1"/>
  <c r="AK431" i="2" s="1"/>
  <c r="AI48" i="47"/>
  <c r="AI47" i="47" s="1"/>
  <c r="AI51" i="2"/>
  <c r="AI50" i="2" s="1"/>
  <c r="AI49" i="2" s="1"/>
  <c r="AI53" i="3"/>
  <c r="AI52" i="3" s="1"/>
  <c r="AI51" i="3" s="1"/>
  <c r="AI60" i="2"/>
  <c r="AI59" i="2" s="1"/>
  <c r="AI58" i="2" s="1"/>
  <c r="AI59" i="3"/>
  <c r="AI58" i="3" s="1"/>
  <c r="AI57" i="3" s="1"/>
  <c r="AI54" i="47"/>
  <c r="AI53" i="47" s="1"/>
  <c r="AH61" i="47"/>
  <c r="AH60" i="47" s="1"/>
  <c r="AH59" i="47" s="1"/>
  <c r="AH100" i="2"/>
  <c r="AH99" i="2" s="1"/>
  <c r="AH98" i="2" s="1"/>
  <c r="AH66" i="3"/>
  <c r="AH65" i="3" s="1"/>
  <c r="AH64" i="3" s="1"/>
  <c r="AH63" i="3" s="1"/>
  <c r="AH68" i="47"/>
  <c r="AH67" i="47" s="1"/>
  <c r="AH57" i="2"/>
  <c r="AH56" i="2" s="1"/>
  <c r="AH55" i="2" s="1"/>
  <c r="AH98" i="3"/>
  <c r="AH97" i="3" s="1"/>
  <c r="AH96" i="3" s="1"/>
  <c r="AH80" i="47"/>
  <c r="AH79" i="47" s="1"/>
  <c r="AH85" i="2"/>
  <c r="AH84" i="2" s="1"/>
  <c r="AH83" i="2" s="1"/>
  <c r="AH110" i="3"/>
  <c r="AH109" i="3" s="1"/>
  <c r="AH108" i="3" s="1"/>
  <c r="AJ88" i="47"/>
  <c r="AJ121" i="3"/>
  <c r="AJ120" i="3" s="1"/>
  <c r="AJ93" i="2"/>
  <c r="AJ92" i="2" s="1"/>
  <c r="AK109" i="2"/>
  <c r="AK108" i="2" s="1"/>
  <c r="AK105" i="47"/>
  <c r="AH120" i="47"/>
  <c r="AH119" i="47" s="1"/>
  <c r="AH125" i="2"/>
  <c r="AH153" i="3"/>
  <c r="AH152" i="3" s="1"/>
  <c r="AH151" i="3" s="1"/>
  <c r="AI136" i="2"/>
  <c r="AI135" i="2" s="1"/>
  <c r="AI134" i="2" s="1"/>
  <c r="AI133" i="2" s="1"/>
  <c r="AI132" i="2" s="1"/>
  <c r="AI163" i="3"/>
  <c r="AI162" i="3" s="1"/>
  <c r="AI161" i="3" s="1"/>
  <c r="AI160" i="3" s="1"/>
  <c r="AI130" i="47"/>
  <c r="AI129" i="47" s="1"/>
  <c r="AI128" i="47" s="1"/>
  <c r="AH132" i="47"/>
  <c r="AK226" i="2"/>
  <c r="AK225" i="2" s="1"/>
  <c r="AK224" i="2" s="1"/>
  <c r="AK226" i="47"/>
  <c r="AK225" i="47" s="1"/>
  <c r="AI390" i="3"/>
  <c r="AI389" i="3" s="1"/>
  <c r="AI231" i="2"/>
  <c r="AI230" i="2" s="1"/>
  <c r="AI231" i="47"/>
  <c r="AJ237" i="2"/>
  <c r="AJ236" i="2" s="1"/>
  <c r="AJ235" i="2" s="1"/>
  <c r="AJ396" i="3"/>
  <c r="AJ395" i="3" s="1"/>
  <c r="AJ394" i="3" s="1"/>
  <c r="AJ237" i="47"/>
  <c r="AJ236" i="47" s="1"/>
  <c r="AJ243" i="2"/>
  <c r="AJ242" i="2" s="1"/>
  <c r="AJ241" i="2" s="1"/>
  <c r="AJ402" i="3"/>
  <c r="AJ401" i="3" s="1"/>
  <c r="AJ400" i="3" s="1"/>
  <c r="AJ243" i="47"/>
  <c r="AJ242" i="47" s="1"/>
  <c r="AI283" i="47"/>
  <c r="AI275" i="2"/>
  <c r="AI274" i="2" s="1"/>
  <c r="AI459" i="3"/>
  <c r="AI458" i="3" s="1"/>
  <c r="AI285" i="47"/>
  <c r="AI277" i="2"/>
  <c r="AI276" i="2" s="1"/>
  <c r="AI461" i="3"/>
  <c r="AI460" i="3" s="1"/>
  <c r="AJ303" i="47"/>
  <c r="AJ302" i="47" s="1"/>
  <c r="AJ342" i="2"/>
  <c r="AJ341" i="2" s="1"/>
  <c r="AJ340" i="2" s="1"/>
  <c r="AJ222" i="3"/>
  <c r="AJ221" i="3" s="1"/>
  <c r="AJ220" i="3" s="1"/>
  <c r="AI265" i="3"/>
  <c r="AI264" i="3" s="1"/>
  <c r="AI263" i="3" s="1"/>
  <c r="AI349" i="47"/>
  <c r="AI348" i="47" s="1"/>
  <c r="AJ364" i="47"/>
  <c r="AJ363" i="47" s="1"/>
  <c r="AJ280" i="3"/>
  <c r="AJ279" i="3" s="1"/>
  <c r="AJ278" i="3" s="1"/>
  <c r="AI334" i="2"/>
  <c r="AI333" i="2" s="1"/>
  <c r="AI357" i="3"/>
  <c r="AI356" i="3" s="1"/>
  <c r="AI426" i="47"/>
  <c r="AJ429" i="47"/>
  <c r="AJ428" i="47" s="1"/>
  <c r="AJ391" i="2"/>
  <c r="AJ390" i="2" s="1"/>
  <c r="AJ360" i="3"/>
  <c r="AJ359" i="3" s="1"/>
  <c r="AJ358" i="3" s="1"/>
  <c r="Z15" i="47"/>
  <c r="AH16" i="47"/>
  <c r="AK51" i="47"/>
  <c r="AK50" i="47" s="1"/>
  <c r="AK54" i="2"/>
  <c r="AK53" i="2" s="1"/>
  <c r="AK52" i="2" s="1"/>
  <c r="AH33" i="2"/>
  <c r="AH32" i="2" s="1"/>
  <c r="AH31" i="2" s="1"/>
  <c r="AH95" i="3"/>
  <c r="AH94" i="3" s="1"/>
  <c r="AH93" i="3" s="1"/>
  <c r="AH65" i="47"/>
  <c r="AH64" i="47" s="1"/>
  <c r="AH120" i="2"/>
  <c r="AH119" i="2" s="1"/>
  <c r="AH118" i="2" s="1"/>
  <c r="AH149" i="3"/>
  <c r="AH148" i="3" s="1"/>
  <c r="AH147" i="3" s="1"/>
  <c r="AH116" i="47"/>
  <c r="AH115" i="47" s="1"/>
  <c r="AB127" i="47"/>
  <c r="AK77" i="2"/>
  <c r="AK76" i="2" s="1"/>
  <c r="AK75" i="2" s="1"/>
  <c r="AK142" i="47"/>
  <c r="AK141" i="47" s="1"/>
  <c r="AK148" i="47"/>
  <c r="AK147" i="47" s="1"/>
  <c r="AK156" i="2"/>
  <c r="AK155" i="2" s="1"/>
  <c r="AK154" i="2" s="1"/>
  <c r="Z155" i="47"/>
  <c r="Z154" i="47" s="1"/>
  <c r="AH156" i="47"/>
  <c r="AK204" i="2"/>
  <c r="AK203" i="2" s="1"/>
  <c r="AK202" i="2" s="1"/>
  <c r="AK181" i="47"/>
  <c r="AK180" i="47" s="1"/>
  <c r="AI310" i="2"/>
  <c r="AI309" i="2" s="1"/>
  <c r="AI308" i="2" s="1"/>
  <c r="AI307" i="2" s="1"/>
  <c r="AI425" i="3"/>
  <c r="AI424" i="3" s="1"/>
  <c r="AI423" i="3" s="1"/>
  <c r="AI262" i="47"/>
  <c r="AI261" i="47" s="1"/>
  <c r="AI280" i="2"/>
  <c r="AI279" i="2" s="1"/>
  <c r="AI278" i="2" s="1"/>
  <c r="AI464" i="3"/>
  <c r="AI463" i="3" s="1"/>
  <c r="AI462" i="3" s="1"/>
  <c r="AI288" i="47"/>
  <c r="AI287" i="47" s="1"/>
  <c r="AN306" i="47"/>
  <c r="AN305" i="47" s="1"/>
  <c r="AN301" i="47" s="1"/>
  <c r="AV307" i="47"/>
  <c r="AV306" i="47" s="1"/>
  <c r="AV305" i="47" s="1"/>
  <c r="AV301" i="47" s="1"/>
  <c r="AJ243" i="3"/>
  <c r="AJ242" i="3" s="1"/>
  <c r="AJ241" i="3" s="1"/>
  <c r="AJ327" i="47"/>
  <c r="AJ326" i="47" s="1"/>
  <c r="AJ404" i="2"/>
  <c r="AJ403" i="2" s="1"/>
  <c r="AJ402" i="2" s="1"/>
  <c r="AJ250" i="3"/>
  <c r="AJ249" i="3" s="1"/>
  <c r="AJ248" i="3" s="1"/>
  <c r="AJ334" i="47"/>
  <c r="AJ333" i="47" s="1"/>
  <c r="AJ283" i="3"/>
  <c r="AJ282" i="3" s="1"/>
  <c r="AJ281" i="3" s="1"/>
  <c r="AJ396" i="2"/>
  <c r="AJ395" i="2" s="1"/>
  <c r="AJ394" i="2" s="1"/>
  <c r="AJ393" i="2" s="1"/>
  <c r="AJ392" i="2" s="1"/>
  <c r="AJ367" i="47"/>
  <c r="AJ366" i="47" s="1"/>
  <c r="AC376" i="47"/>
  <c r="AC375" i="47" s="1"/>
  <c r="AK377" i="47"/>
  <c r="AK376" i="47" s="1"/>
  <c r="AK375" i="47" s="1"/>
  <c r="AH392" i="47"/>
  <c r="AH391" i="47" s="1"/>
  <c r="AH323" i="3"/>
  <c r="AH322" i="3" s="1"/>
  <c r="AH321" i="3" s="1"/>
  <c r="AK381" i="2"/>
  <c r="AK380" i="2" s="1"/>
  <c r="AK379" i="2" s="1"/>
  <c r="AK398" i="47"/>
  <c r="AK397" i="47" s="1"/>
  <c r="AK391" i="2"/>
  <c r="AK390" i="2" s="1"/>
  <c r="AK429" i="47"/>
  <c r="AK428" i="47" s="1"/>
  <c r="AA23" i="47"/>
  <c r="AI24" i="47"/>
  <c r="AK162" i="2"/>
  <c r="AK161" i="2" s="1"/>
  <c r="AK160" i="2" s="1"/>
  <c r="AK164" i="47"/>
  <c r="AK163" i="47" s="1"/>
  <c r="AK201" i="2"/>
  <c r="AK200" i="2" s="1"/>
  <c r="AK199" i="2" s="1"/>
  <c r="AK175" i="47"/>
  <c r="AK174" i="47" s="1"/>
  <c r="AC192" i="47"/>
  <c r="AC191" i="47" s="1"/>
  <c r="AK193" i="47"/>
  <c r="AK260" i="47"/>
  <c r="AC259" i="47"/>
  <c r="AC258" i="47" s="1"/>
  <c r="AC257" i="47" s="1"/>
  <c r="AI319" i="47"/>
  <c r="AA318" i="47"/>
  <c r="AA317" i="47" s="1"/>
  <c r="Z364" i="47"/>
  <c r="Z363" i="47" s="1"/>
  <c r="AH365" i="47"/>
  <c r="AH408" i="47"/>
  <c r="AH407" i="47" s="1"/>
  <c r="AH406" i="47" s="1"/>
  <c r="AH423" i="2"/>
  <c r="AH422" i="2" s="1"/>
  <c r="AH339" i="3"/>
  <c r="AH338" i="3" s="1"/>
  <c r="AK416" i="47"/>
  <c r="AK324" i="2"/>
  <c r="AK323" i="2" s="1"/>
  <c r="AI332" i="2"/>
  <c r="AI331" i="2" s="1"/>
  <c r="AI355" i="3"/>
  <c r="AI354" i="3" s="1"/>
  <c r="AI424" i="47"/>
  <c r="AI477" i="2"/>
  <c r="AI476" i="2" s="1"/>
  <c r="AI116" i="3"/>
  <c r="AI477" i="47"/>
  <c r="AI476" i="47"/>
  <c r="AI475" i="47" s="1"/>
  <c r="AK456" i="2"/>
  <c r="AK455" i="2" s="1"/>
  <c r="AK454" i="2" s="1"/>
  <c r="AK453" i="2" s="1"/>
  <c r="AK452" i="2" s="1"/>
  <c r="AK482" i="47"/>
  <c r="AK481" i="47" s="1"/>
  <c r="AK480" i="47" s="1"/>
  <c r="AK479" i="47" s="1"/>
  <c r="AA491" i="47"/>
  <c r="AA490" i="47" s="1"/>
  <c r="AA489" i="47" s="1"/>
  <c r="AA488" i="47" s="1"/>
  <c r="Z243" i="47"/>
  <c r="Z242" i="47" s="1"/>
  <c r="AH244" i="47"/>
  <c r="AI456" i="2"/>
  <c r="AI455" i="2" s="1"/>
  <c r="AI454" i="2" s="1"/>
  <c r="AI477" i="3"/>
  <c r="AI476" i="3" s="1"/>
  <c r="AI475" i="3" s="1"/>
  <c r="AI474" i="3" s="1"/>
  <c r="AI482" i="47"/>
  <c r="AI481" i="47" s="1"/>
  <c r="AI480" i="47" s="1"/>
  <c r="AI120" i="2"/>
  <c r="AI119" i="2" s="1"/>
  <c r="AI118" i="2" s="1"/>
  <c r="AI149" i="3"/>
  <c r="AI148" i="3" s="1"/>
  <c r="AI147" i="3" s="1"/>
  <c r="AI116" i="47"/>
  <c r="AI115" i="47" s="1"/>
  <c r="AB192" i="47"/>
  <c r="AB191" i="47" s="1"/>
  <c r="AJ193" i="47"/>
  <c r="L306" i="47"/>
  <c r="L305" i="47" s="1"/>
  <c r="L301" i="47" s="1"/>
  <c r="T307" i="47"/>
  <c r="R334" i="47"/>
  <c r="R333" i="47" s="1"/>
  <c r="Z335" i="47"/>
  <c r="AH446" i="2"/>
  <c r="AH445" i="2" s="1"/>
  <c r="AH444" i="2" s="1"/>
  <c r="AH443" i="2" s="1"/>
  <c r="AH442" i="2" s="1"/>
  <c r="AH70" i="3"/>
  <c r="AH69" i="3" s="1"/>
  <c r="AH461" i="47"/>
  <c r="AH460" i="47" s="1"/>
  <c r="AH490" i="2"/>
  <c r="AH489" i="2" s="1"/>
  <c r="AH488" i="2" s="1"/>
  <c r="AH81" i="3"/>
  <c r="AH80" i="3" s="1"/>
  <c r="AH79" i="3" s="1"/>
  <c r="AH500" i="47"/>
  <c r="AH499" i="47" s="1"/>
  <c r="AI493" i="2"/>
  <c r="AI492" i="2" s="1"/>
  <c r="AI491" i="2" s="1"/>
  <c r="AI84" i="3"/>
  <c r="AI83" i="3" s="1"/>
  <c r="AI82" i="3" s="1"/>
  <c r="AI503" i="47"/>
  <c r="AI502" i="47" s="1"/>
  <c r="AJ36" i="2"/>
  <c r="AJ35" i="2" s="1"/>
  <c r="AJ34" i="2" s="1"/>
  <c r="AJ38" i="3"/>
  <c r="AJ37" i="3" s="1"/>
  <c r="AJ36" i="3" s="1"/>
  <c r="AJ33" i="47"/>
  <c r="AJ32" i="47" s="1"/>
  <c r="AC71" i="47"/>
  <c r="AC70" i="47" s="1"/>
  <c r="AK72" i="47"/>
  <c r="AK195" i="47"/>
  <c r="AK194" i="47" s="1"/>
  <c r="AK178" i="2"/>
  <c r="AK177" i="2" s="1"/>
  <c r="AK176" i="2" s="1"/>
  <c r="AI280" i="47"/>
  <c r="AI277" i="47" s="1"/>
  <c r="AI272" i="2"/>
  <c r="AI271" i="2" s="1"/>
  <c r="AI268" i="2" s="1"/>
  <c r="AI456" i="3"/>
  <c r="AI455" i="3" s="1"/>
  <c r="AI401" i="2"/>
  <c r="AI400" i="2" s="1"/>
  <c r="AI399" i="2" s="1"/>
  <c r="AI247" i="3"/>
  <c r="AI246" i="3" s="1"/>
  <c r="AI245" i="3" s="1"/>
  <c r="AI331" i="47"/>
  <c r="AI330" i="47" s="1"/>
  <c r="AA15" i="47"/>
  <c r="AI16" i="47"/>
  <c r="AK51" i="2"/>
  <c r="AK50" i="2" s="1"/>
  <c r="AK49" i="2" s="1"/>
  <c r="AK48" i="47"/>
  <c r="AK47" i="47" s="1"/>
  <c r="AI121" i="3"/>
  <c r="AI120" i="3" s="1"/>
  <c r="AI93" i="2"/>
  <c r="AI92" i="2" s="1"/>
  <c r="AI88" i="47"/>
  <c r="AH109" i="2"/>
  <c r="AH108" i="2" s="1"/>
  <c r="AH138" i="3"/>
  <c r="AH137" i="3" s="1"/>
  <c r="AH105" i="47"/>
  <c r="AK150" i="2"/>
  <c r="AK149" i="2" s="1"/>
  <c r="AK148" i="2" s="1"/>
  <c r="AK158" i="47"/>
  <c r="AK157" i="47" s="1"/>
  <c r="AH204" i="2"/>
  <c r="AH203" i="2" s="1"/>
  <c r="AH202" i="2" s="1"/>
  <c r="AH214" i="3"/>
  <c r="AH213" i="3" s="1"/>
  <c r="AH212" i="3" s="1"/>
  <c r="AH181" i="47"/>
  <c r="AH180" i="47" s="1"/>
  <c r="Z212" i="47"/>
  <c r="Z211" i="47" s="1"/>
  <c r="AH213" i="47"/>
  <c r="AA306" i="47"/>
  <c r="AA305" i="47" s="1"/>
  <c r="AI307" i="47"/>
  <c r="AH317" i="3"/>
  <c r="AH316" i="3" s="1"/>
  <c r="AH315" i="3" s="1"/>
  <c r="AH386" i="47"/>
  <c r="AH385" i="47" s="1"/>
  <c r="AK427" i="47"/>
  <c r="AC426" i="47"/>
  <c r="AC421" i="47" s="1"/>
  <c r="AJ431" i="3"/>
  <c r="AJ430" i="3" s="1"/>
  <c r="AJ429" i="3" s="1"/>
  <c r="AJ444" i="47"/>
  <c r="AJ443" i="47" s="1"/>
  <c r="AJ451" i="47"/>
  <c r="AJ450" i="47" s="1"/>
  <c r="AJ440" i="2"/>
  <c r="AJ439" i="2" s="1"/>
  <c r="AJ438" i="2" s="1"/>
  <c r="AJ438" i="3"/>
  <c r="AJ437" i="3" s="1"/>
  <c r="AJ436" i="3" s="1"/>
  <c r="AK477" i="2"/>
  <c r="AK476" i="2" s="1"/>
  <c r="AK477" i="47"/>
  <c r="AK476" i="47"/>
  <c r="AK475" i="47" s="1"/>
  <c r="AI459" i="2"/>
  <c r="AI458" i="2" s="1"/>
  <c r="AI457" i="2" s="1"/>
  <c r="AI481" i="3"/>
  <c r="AI480" i="3" s="1"/>
  <c r="AI479" i="3" s="1"/>
  <c r="AI478" i="3" s="1"/>
  <c r="AI486" i="47"/>
  <c r="AI485" i="47" s="1"/>
  <c r="AI484" i="47" s="1"/>
  <c r="AH18" i="2"/>
  <c r="AH17" i="2" s="1"/>
  <c r="AH23" i="3"/>
  <c r="AH22" i="3" s="1"/>
  <c r="AH18" i="47"/>
  <c r="AJ23" i="2"/>
  <c r="AJ22" i="2" s="1"/>
  <c r="AJ28" i="3"/>
  <c r="AJ27" i="3" s="1"/>
  <c r="AJ23" i="47"/>
  <c r="AA358" i="47"/>
  <c r="AA357" i="47" s="1"/>
  <c r="AI359" i="47"/>
  <c r="AJ459" i="2"/>
  <c r="AJ458" i="2" s="1"/>
  <c r="AJ457" i="2" s="1"/>
  <c r="AJ453" i="2" s="1"/>
  <c r="AJ452" i="2" s="1"/>
  <c r="AJ481" i="3"/>
  <c r="AJ480" i="3" s="1"/>
  <c r="AJ479" i="3" s="1"/>
  <c r="AJ478" i="3" s="1"/>
  <c r="AJ473" i="3" s="1"/>
  <c r="AJ486" i="47"/>
  <c r="AJ485" i="47" s="1"/>
  <c r="AJ484" i="47" s="1"/>
  <c r="AJ479" i="47" s="1"/>
  <c r="AH503" i="47"/>
  <c r="AH502" i="47" s="1"/>
  <c r="AH493" i="2"/>
  <c r="AH492" i="2" s="1"/>
  <c r="AH491" i="2" s="1"/>
  <c r="AH84" i="3"/>
  <c r="AH83" i="3" s="1"/>
  <c r="AH82" i="3" s="1"/>
  <c r="AB13" i="47"/>
  <c r="AJ14" i="47"/>
  <c r="AC15" i="47"/>
  <c r="AC12" i="47" s="1"/>
  <c r="AK16" i="47"/>
  <c r="AC223" i="47"/>
  <c r="AC220" i="47" s="1"/>
  <c r="AK224" i="47"/>
  <c r="AB195" i="47"/>
  <c r="AB194" i="47" s="1"/>
  <c r="AJ196" i="47"/>
  <c r="AB255" i="47"/>
  <c r="AB254" i="47" s="1"/>
  <c r="AB253" i="47" s="1"/>
  <c r="AJ256" i="47"/>
  <c r="AO299" i="47"/>
  <c r="AC466" i="47"/>
  <c r="AC465" i="47" s="1"/>
  <c r="AC75" i="3"/>
  <c r="AK467" i="47"/>
  <c r="AB461" i="47"/>
  <c r="AJ462" i="47"/>
  <c r="AK447" i="47"/>
  <c r="AK446" i="47" s="1"/>
  <c r="AK436" i="2"/>
  <c r="AK435" i="2" s="1"/>
  <c r="AK434" i="2" s="1"/>
  <c r="AA38" i="47"/>
  <c r="AA35" i="47" s="1"/>
  <c r="AI39" i="47"/>
  <c r="AI90" i="47"/>
  <c r="AI123" i="3"/>
  <c r="AI122" i="3" s="1"/>
  <c r="AI95" i="2"/>
  <c r="AI94" i="2" s="1"/>
  <c r="AI145" i="47"/>
  <c r="AI144" i="47" s="1"/>
  <c r="AI147" i="2"/>
  <c r="AI146" i="2" s="1"/>
  <c r="AI145" i="2" s="1"/>
  <c r="AI178" i="3"/>
  <c r="AI177" i="3" s="1"/>
  <c r="AI176" i="3" s="1"/>
  <c r="AJ234" i="2"/>
  <c r="AJ233" i="2" s="1"/>
  <c r="AJ232" i="2" s="1"/>
  <c r="AJ393" i="3"/>
  <c r="AJ392" i="3" s="1"/>
  <c r="AJ391" i="3" s="1"/>
  <c r="AJ234" i="47"/>
  <c r="AJ233" i="47" s="1"/>
  <c r="AK246" i="47"/>
  <c r="AK245" i="47" s="1"/>
  <c r="AK248" i="2"/>
  <c r="AK247" i="2" s="1"/>
  <c r="AK246" i="2" s="1"/>
  <c r="AK245" i="2" s="1"/>
  <c r="AK244" i="2" s="1"/>
  <c r="AI266" i="47"/>
  <c r="AI265" i="47" s="1"/>
  <c r="AI264" i="47" s="1"/>
  <c r="AI467" i="2"/>
  <c r="AI466" i="2" s="1"/>
  <c r="AI465" i="2" s="1"/>
  <c r="AI445" i="3"/>
  <c r="AI444" i="3" s="1"/>
  <c r="AI443" i="3" s="1"/>
  <c r="AC358" i="47"/>
  <c r="AC357" i="47" s="1"/>
  <c r="AK359" i="47"/>
  <c r="AI30" i="47"/>
  <c r="AI30" i="2"/>
  <c r="AI29" i="2" s="1"/>
  <c r="AI35" i="3"/>
  <c r="AI34" i="3" s="1"/>
  <c r="AH48" i="47"/>
  <c r="AH47" i="47" s="1"/>
  <c r="AH51" i="2"/>
  <c r="AH50" i="2" s="1"/>
  <c r="AH49" i="2" s="1"/>
  <c r="AH53" i="3"/>
  <c r="AH52" i="3" s="1"/>
  <c r="AH51" i="3" s="1"/>
  <c r="AI452" i="3"/>
  <c r="AI259" i="3"/>
  <c r="AI258" i="3" s="1"/>
  <c r="AI257" i="3" s="1"/>
  <c r="AI343" i="47"/>
  <c r="AI342" i="47" s="1"/>
  <c r="AH464" i="2"/>
  <c r="AH62" i="3"/>
  <c r="AH61" i="3" s="1"/>
  <c r="AH60" i="3" s="1"/>
  <c r="AH57" i="47"/>
  <c r="AH56" i="47" s="1"/>
  <c r="AH126" i="47"/>
  <c r="AH125" i="47" s="1"/>
  <c r="AH131" i="2"/>
  <c r="AH130" i="2" s="1"/>
  <c r="AH129" i="2" s="1"/>
  <c r="AH159" i="3"/>
  <c r="AH158" i="3" s="1"/>
  <c r="AH157" i="3" s="1"/>
  <c r="AI156" i="2"/>
  <c r="AI155" i="2" s="1"/>
  <c r="AI154" i="2" s="1"/>
  <c r="AI181" i="3"/>
  <c r="AI180" i="3" s="1"/>
  <c r="AI179" i="3" s="1"/>
  <c r="AI148" i="47"/>
  <c r="AI147" i="47" s="1"/>
  <c r="AK221" i="47"/>
  <c r="AK221" i="2"/>
  <c r="AK220" i="2" s="1"/>
  <c r="AK278" i="47"/>
  <c r="AK270" i="2"/>
  <c r="AK269" i="2" s="1"/>
  <c r="AH467" i="3"/>
  <c r="AH466" i="3" s="1"/>
  <c r="AH283" i="2"/>
  <c r="AH282" i="2" s="1"/>
  <c r="AH291" i="47"/>
  <c r="AH410" i="2"/>
  <c r="AH409" i="2" s="1"/>
  <c r="AH408" i="2" s="1"/>
  <c r="AH289" i="3"/>
  <c r="AH288" i="3" s="1"/>
  <c r="AH287" i="3" s="1"/>
  <c r="AH373" i="47"/>
  <c r="AH372" i="47" s="1"/>
  <c r="AK363" i="3"/>
  <c r="AK471" i="2"/>
  <c r="AK470" i="2" s="1"/>
  <c r="AK469" i="2" s="1"/>
  <c r="AK468" i="2" s="1"/>
  <c r="AK432" i="47"/>
  <c r="AK431" i="47" s="1"/>
  <c r="AH455" i="47"/>
  <c r="AH454" i="47" s="1"/>
  <c r="AH453" i="47" s="1"/>
  <c r="AH433" i="2"/>
  <c r="AH432" i="2" s="1"/>
  <c r="AH431" i="2" s="1"/>
  <c r="AH442" i="3"/>
  <c r="AH441" i="3" s="1"/>
  <c r="AH440" i="3" s="1"/>
  <c r="AH95" i="2"/>
  <c r="AH94" i="2" s="1"/>
  <c r="AH123" i="3"/>
  <c r="AH122" i="3" s="1"/>
  <c r="AH90" i="47"/>
  <c r="AI170" i="2"/>
  <c r="AI169" i="2" s="1"/>
  <c r="AI168" i="2" s="1"/>
  <c r="AI167" i="2" s="1"/>
  <c r="AI166" i="2" s="1"/>
  <c r="AI204" i="3"/>
  <c r="AI203" i="3" s="1"/>
  <c r="AI202" i="3" s="1"/>
  <c r="AI201" i="3" s="1"/>
  <c r="AI171" i="47"/>
  <c r="AI170" i="47" s="1"/>
  <c r="AI169" i="47" s="1"/>
  <c r="AH352" i="47"/>
  <c r="AH351" i="47" s="1"/>
  <c r="AH366" i="2"/>
  <c r="AH365" i="2" s="1"/>
  <c r="AH364" i="2" s="1"/>
  <c r="AH268" i="3"/>
  <c r="AH267" i="3" s="1"/>
  <c r="AH266" i="3" s="1"/>
  <c r="AJ433" i="2"/>
  <c r="AJ432" i="2" s="1"/>
  <c r="AJ431" i="2" s="1"/>
  <c r="AJ442" i="3"/>
  <c r="AJ441" i="3" s="1"/>
  <c r="AJ440" i="3" s="1"/>
  <c r="AJ455" i="47"/>
  <c r="AJ454" i="47" s="1"/>
  <c r="AJ453" i="47" s="1"/>
  <c r="AK26" i="47"/>
  <c r="AC25" i="47"/>
  <c r="AK312" i="47"/>
  <c r="AK311" i="47" s="1"/>
  <c r="AK360" i="2"/>
  <c r="AK359" i="2" s="1"/>
  <c r="AK358" i="2" s="1"/>
  <c r="AC461" i="47"/>
  <c r="AK462" i="47"/>
  <c r="AI87" i="3"/>
  <c r="AI86" i="3" s="1"/>
  <c r="AI85" i="3" s="1"/>
  <c r="AI496" i="2"/>
  <c r="AI495" i="2" s="1"/>
  <c r="AI494" i="2" s="1"/>
  <c r="AI506" i="47"/>
  <c r="AI505" i="47" s="1"/>
  <c r="AJ134" i="47"/>
  <c r="AJ133" i="47" s="1"/>
  <c r="AJ132" i="47" s="1"/>
  <c r="AJ68" i="2"/>
  <c r="AJ67" i="2" s="1"/>
  <c r="AJ66" i="2" s="1"/>
  <c r="AJ167" i="3"/>
  <c r="AJ166" i="3" s="1"/>
  <c r="AJ165" i="3" s="1"/>
  <c r="AJ164" i="3" s="1"/>
  <c r="AC204" i="47"/>
  <c r="AC203" i="47" s="1"/>
  <c r="AK205" i="47"/>
  <c r="AH286" i="47"/>
  <c r="Z285" i="47"/>
  <c r="Z282" i="47" s="1"/>
  <c r="AH338" i="47"/>
  <c r="Z337" i="47"/>
  <c r="Z336" i="47" s="1"/>
  <c r="AA223" i="47"/>
  <c r="AA220" i="47" s="1"/>
  <c r="AI224" i="47"/>
  <c r="AK288" i="47"/>
  <c r="AK287" i="47" s="1"/>
  <c r="AK280" i="2"/>
  <c r="AK279" i="2" s="1"/>
  <c r="AK278" i="2" s="1"/>
  <c r="AO11" i="47"/>
  <c r="AO10" i="47" s="1"/>
  <c r="Z30" i="47"/>
  <c r="Z27" i="47" s="1"/>
  <c r="AH31" i="47"/>
  <c r="AC30" i="47"/>
  <c r="AC27" i="47" s="1"/>
  <c r="AK31" i="47"/>
  <c r="AA152" i="47"/>
  <c r="AA151" i="47" s="1"/>
  <c r="AA150" i="47" s="1"/>
  <c r="AI153" i="47"/>
  <c r="P150" i="47"/>
  <c r="AW139" i="47"/>
  <c r="L139" i="47"/>
  <c r="AT11" i="47"/>
  <c r="AT10" i="47" s="1"/>
  <c r="AI25" i="47"/>
  <c r="AI25" i="2"/>
  <c r="AI24" i="2" s="1"/>
  <c r="AI30" i="3"/>
  <c r="AI29" i="3" s="1"/>
  <c r="AB28" i="47"/>
  <c r="AB27" i="47" s="1"/>
  <c r="AJ29" i="47"/>
  <c r="AM11" i="47"/>
  <c r="AM10" i="47" s="1"/>
  <c r="Z40" i="47"/>
  <c r="AH41" i="47"/>
  <c r="Z36" i="47"/>
  <c r="Z35" i="47" s="1"/>
  <c r="AH37" i="47"/>
  <c r="AA57" i="47"/>
  <c r="AA56" i="47" s="1"/>
  <c r="AA464" i="2"/>
  <c r="AI58" i="47"/>
  <c r="Z54" i="47"/>
  <c r="Z53" i="47" s="1"/>
  <c r="AH55" i="47"/>
  <c r="AB71" i="47"/>
  <c r="AB70" i="47" s="1"/>
  <c r="AJ72" i="47"/>
  <c r="AR63" i="47"/>
  <c r="BD63" i="47"/>
  <c r="P110" i="47"/>
  <c r="AB108" i="47"/>
  <c r="AB107" i="47" s="1"/>
  <c r="AJ109" i="47"/>
  <c r="X139" i="47"/>
  <c r="J110" i="47"/>
  <c r="AL139" i="47"/>
  <c r="P187" i="47"/>
  <c r="P186" i="47" s="1"/>
  <c r="Z204" i="47"/>
  <c r="Z203" i="47" s="1"/>
  <c r="AH205" i="47"/>
  <c r="AV220" i="47"/>
  <c r="AV207" i="47" s="1"/>
  <c r="AV206" i="47" s="1"/>
  <c r="AC266" i="47"/>
  <c r="AC265" i="47" s="1"/>
  <c r="AC264" i="47" s="1"/>
  <c r="AK267" i="47"/>
  <c r="AB259" i="47"/>
  <c r="AB258" i="47" s="1"/>
  <c r="AB257" i="47" s="1"/>
  <c r="AJ260" i="47"/>
  <c r="Z306" i="47"/>
  <c r="Z305" i="47" s="1"/>
  <c r="AH307" i="47"/>
  <c r="T282" i="47"/>
  <c r="AA255" i="47"/>
  <c r="AA254" i="47" s="1"/>
  <c r="AA253" i="47" s="1"/>
  <c r="AI256" i="47"/>
  <c r="BB268" i="47"/>
  <c r="AB340" i="47"/>
  <c r="AB339" i="47" s="1"/>
  <c r="AJ341" i="47"/>
  <c r="AC370" i="47"/>
  <c r="AC369" i="47" s="1"/>
  <c r="AK371" i="47"/>
  <c r="X268" i="47"/>
  <c r="AB283" i="47"/>
  <c r="AJ284" i="47"/>
  <c r="O300" i="47"/>
  <c r="BI300" i="47"/>
  <c r="AC318" i="47"/>
  <c r="AC317" i="47" s="1"/>
  <c r="AC301" i="47" s="1"/>
  <c r="AK319" i="47"/>
  <c r="AK318" i="47" s="1"/>
  <c r="AK317" i="47" s="1"/>
  <c r="AU329" i="47"/>
  <c r="Z370" i="47"/>
  <c r="Z369" i="47" s="1"/>
  <c r="AH371" i="47"/>
  <c r="AB401" i="47"/>
  <c r="AB400" i="47" s="1"/>
  <c r="AJ402" i="47"/>
  <c r="AC408" i="47"/>
  <c r="AK409" i="47"/>
  <c r="AA473" i="47"/>
  <c r="AA472" i="47" s="1"/>
  <c r="AA471" i="47" s="1"/>
  <c r="AA458" i="47" s="1"/>
  <c r="AA457" i="47" s="1"/>
  <c r="AI474" i="47"/>
  <c r="AB355" i="47"/>
  <c r="AB354" i="47" s="1"/>
  <c r="AJ356" i="47"/>
  <c r="AA422" i="47"/>
  <c r="AA421" i="47" s="1"/>
  <c r="AI423" i="47"/>
  <c r="BD421" i="47"/>
  <c r="BD412" i="47" s="1"/>
  <c r="AA444" i="47"/>
  <c r="AA443" i="47" s="1"/>
  <c r="AI445" i="47"/>
  <c r="AI430" i="2" s="1"/>
  <c r="AI429" i="2" s="1"/>
  <c r="AI428" i="2" s="1"/>
  <c r="AA500" i="47"/>
  <c r="AA499" i="47" s="1"/>
  <c r="AA498" i="47" s="1"/>
  <c r="AA497" i="47" s="1"/>
  <c r="AA496" i="47" s="1"/>
  <c r="AI501" i="47"/>
  <c r="AA455" i="47"/>
  <c r="AA454" i="47" s="1"/>
  <c r="AA453" i="47" s="1"/>
  <c r="AI456" i="47"/>
  <c r="AB500" i="47"/>
  <c r="AB499" i="47" s="1"/>
  <c r="AJ501" i="47"/>
  <c r="AK48" i="2"/>
  <c r="AK47" i="2" s="1"/>
  <c r="AK46" i="2" s="1"/>
  <c r="AK45" i="47"/>
  <c r="AK44" i="47" s="1"/>
  <c r="AC54" i="47"/>
  <c r="AC53" i="47" s="1"/>
  <c r="AK55" i="47"/>
  <c r="T68" i="47"/>
  <c r="T67" i="47" s="1"/>
  <c r="AB69" i="47"/>
  <c r="AI74" i="47"/>
  <c r="AI73" i="47" s="1"/>
  <c r="AI71" i="2"/>
  <c r="AI70" i="2" s="1"/>
  <c r="AI69" i="2" s="1"/>
  <c r="AI104" i="3"/>
  <c r="AI103" i="3" s="1"/>
  <c r="AI102" i="3" s="1"/>
  <c r="AH101" i="47"/>
  <c r="AH100" i="47" s="1"/>
  <c r="AH105" i="2"/>
  <c r="AH104" i="2" s="1"/>
  <c r="AH134" i="3"/>
  <c r="AH133" i="3" s="1"/>
  <c r="AH108" i="47"/>
  <c r="AH107" i="47" s="1"/>
  <c r="AH112" i="2"/>
  <c r="AH111" i="2" s="1"/>
  <c r="AH110" i="2" s="1"/>
  <c r="AH141" i="3"/>
  <c r="AH140" i="3" s="1"/>
  <c r="AH139" i="3" s="1"/>
  <c r="AK113" i="47"/>
  <c r="AK112" i="47" s="1"/>
  <c r="AK111" i="47" s="1"/>
  <c r="AK117" i="2"/>
  <c r="AK116" i="2" s="1"/>
  <c r="AK115" i="2" s="1"/>
  <c r="AK120" i="47"/>
  <c r="AK119" i="47" s="1"/>
  <c r="AK125" i="2"/>
  <c r="AK153" i="3"/>
  <c r="AK134" i="47"/>
  <c r="AK133" i="47" s="1"/>
  <c r="AK132" i="47" s="1"/>
  <c r="AK68" i="2"/>
  <c r="AK67" i="2" s="1"/>
  <c r="AK66" i="2" s="1"/>
  <c r="AH162" i="2"/>
  <c r="AH161" i="2" s="1"/>
  <c r="AH160" i="2" s="1"/>
  <c r="AH197" i="3"/>
  <c r="AH196" i="3" s="1"/>
  <c r="AH195" i="3" s="1"/>
  <c r="AH164" i="47"/>
  <c r="AH163" i="47" s="1"/>
  <c r="AJ170" i="2"/>
  <c r="AJ169" i="2" s="1"/>
  <c r="AJ168" i="2" s="1"/>
  <c r="AJ167" i="2" s="1"/>
  <c r="AJ166" i="2" s="1"/>
  <c r="AJ204" i="3"/>
  <c r="AJ203" i="3" s="1"/>
  <c r="AJ202" i="3" s="1"/>
  <c r="AJ201" i="3" s="1"/>
  <c r="AJ171" i="47"/>
  <c r="AJ170" i="47" s="1"/>
  <c r="AJ169" i="47" s="1"/>
  <c r="AI204" i="2"/>
  <c r="AI203" i="2" s="1"/>
  <c r="AI202" i="2" s="1"/>
  <c r="AI214" i="3"/>
  <c r="AI213" i="3" s="1"/>
  <c r="AI212" i="3" s="1"/>
  <c r="AI181" i="47"/>
  <c r="AI180" i="47" s="1"/>
  <c r="AH192" i="47"/>
  <c r="AH191" i="47" s="1"/>
  <c r="AH175" i="2"/>
  <c r="AH174" i="2" s="1"/>
  <c r="AH173" i="2" s="1"/>
  <c r="AH302" i="3"/>
  <c r="AH301" i="3" s="1"/>
  <c r="AH300" i="3" s="1"/>
  <c r="AI293" i="47"/>
  <c r="AI469" i="3"/>
  <c r="AI468" i="3" s="1"/>
  <c r="AI285" i="2"/>
  <c r="AI284" i="2" s="1"/>
  <c r="AH243" i="3"/>
  <c r="AH242" i="3" s="1"/>
  <c r="AH241" i="3" s="1"/>
  <c r="AH327" i="47"/>
  <c r="AH326" i="47" s="1"/>
  <c r="T358" i="47"/>
  <c r="T357" i="47" s="1"/>
  <c r="AB359" i="47"/>
  <c r="AI370" i="47"/>
  <c r="AI369" i="47" s="1"/>
  <c r="AI407" i="2"/>
  <c r="AI406" i="2" s="1"/>
  <c r="AI405" i="2" s="1"/>
  <c r="AI286" i="3"/>
  <c r="AI285" i="3" s="1"/>
  <c r="AI284" i="3" s="1"/>
  <c r="AI418" i="2"/>
  <c r="AI417" i="2" s="1"/>
  <c r="AI416" i="2" s="1"/>
  <c r="AI415" i="2" s="1"/>
  <c r="AI414" i="2" s="1"/>
  <c r="AI295" i="3"/>
  <c r="AI294" i="3" s="1"/>
  <c r="AI293" i="3" s="1"/>
  <c r="AI379" i="47"/>
  <c r="AI378" i="47" s="1"/>
  <c r="AI381" i="2"/>
  <c r="AI380" i="2" s="1"/>
  <c r="AI379" i="2" s="1"/>
  <c r="AI329" i="3"/>
  <c r="AI328" i="3" s="1"/>
  <c r="AI327" i="3" s="1"/>
  <c r="AI398" i="47"/>
  <c r="AI397" i="47" s="1"/>
  <c r="AH327" i="2"/>
  <c r="AH326" i="2" s="1"/>
  <c r="AH325" i="2" s="1"/>
  <c r="AH350" i="3"/>
  <c r="AH349" i="3" s="1"/>
  <c r="AH348" i="3" s="1"/>
  <c r="AH419" i="47"/>
  <c r="AH418" i="47" s="1"/>
  <c r="AA363" i="3"/>
  <c r="AI433" i="47"/>
  <c r="AA432" i="47"/>
  <c r="AA431" i="47" s="1"/>
  <c r="AK440" i="2"/>
  <c r="AK439" i="2" s="1"/>
  <c r="AK438" i="2" s="1"/>
  <c r="AK451" i="47"/>
  <c r="AK450" i="47" s="1"/>
  <c r="AI165" i="2"/>
  <c r="AI164" i="2" s="1"/>
  <c r="AI163" i="2" s="1"/>
  <c r="AI200" i="3"/>
  <c r="AI199" i="3" s="1"/>
  <c r="AI198" i="3" s="1"/>
  <c r="AI167" i="47"/>
  <c r="AI166" i="47" s="1"/>
  <c r="AI201" i="2"/>
  <c r="AI200" i="2" s="1"/>
  <c r="AI199" i="2" s="1"/>
  <c r="AI208" i="3"/>
  <c r="AI175" i="47"/>
  <c r="AI174" i="47" s="1"/>
  <c r="AH253" i="2"/>
  <c r="AH252" i="2" s="1"/>
  <c r="AH251" i="2" s="1"/>
  <c r="AH250" i="2" s="1"/>
  <c r="AH249" i="2" s="1"/>
  <c r="AH299" i="3"/>
  <c r="AH298" i="3" s="1"/>
  <c r="AH297" i="3" s="1"/>
  <c r="AH189" i="47"/>
  <c r="AH188" i="47" s="1"/>
  <c r="AH178" i="2"/>
  <c r="AH177" i="2" s="1"/>
  <c r="AH176" i="2" s="1"/>
  <c r="AH305" i="3"/>
  <c r="AH304" i="3" s="1"/>
  <c r="AH303" i="3" s="1"/>
  <c r="AH195" i="47"/>
  <c r="AH194" i="47" s="1"/>
  <c r="AK258" i="2"/>
  <c r="AK257" i="2" s="1"/>
  <c r="AK256" i="2" s="1"/>
  <c r="AK255" i="2" s="1"/>
  <c r="AK254" i="2" s="1"/>
  <c r="AK209" i="47"/>
  <c r="AK208" i="47" s="1"/>
  <c r="AH215" i="47"/>
  <c r="AH214" i="47" s="1"/>
  <c r="AH215" i="2"/>
  <c r="AH214" i="2" s="1"/>
  <c r="AH213" i="2" s="1"/>
  <c r="AH374" i="3"/>
  <c r="AH373" i="3" s="1"/>
  <c r="AH372" i="3" s="1"/>
  <c r="AJ388" i="3"/>
  <c r="AJ387" i="3" s="1"/>
  <c r="AJ386" i="3" s="1"/>
  <c r="AJ229" i="2"/>
  <c r="AJ228" i="2" s="1"/>
  <c r="AJ227" i="2" s="1"/>
  <c r="AJ229" i="47"/>
  <c r="AJ228" i="47" s="1"/>
  <c r="AH310" i="2"/>
  <c r="AH309" i="2" s="1"/>
  <c r="AH308" i="2" s="1"/>
  <c r="AH307" i="2" s="1"/>
  <c r="AH425" i="3"/>
  <c r="AH424" i="3" s="1"/>
  <c r="AH423" i="3" s="1"/>
  <c r="AH262" i="47"/>
  <c r="AH261" i="47" s="1"/>
  <c r="AH257" i="47" s="1"/>
  <c r="AH252" i="47" s="1"/>
  <c r="AA282" i="47"/>
  <c r="AK363" i="2"/>
  <c r="AK362" i="2" s="1"/>
  <c r="AK361" i="2" s="1"/>
  <c r="AK315" i="47"/>
  <c r="AK314" i="47" s="1"/>
  <c r="AI240" i="3"/>
  <c r="AI239" i="3" s="1"/>
  <c r="AI238" i="3" s="1"/>
  <c r="AI324" i="47"/>
  <c r="AI323" i="47" s="1"/>
  <c r="AK401" i="2"/>
  <c r="AK400" i="2" s="1"/>
  <c r="AK399" i="2" s="1"/>
  <c r="AK331" i="47"/>
  <c r="AK330" i="47" s="1"/>
  <c r="AJ407" i="2"/>
  <c r="AJ406" i="2" s="1"/>
  <c r="AJ405" i="2" s="1"/>
  <c r="AJ286" i="3"/>
  <c r="AJ285" i="3" s="1"/>
  <c r="AJ284" i="3" s="1"/>
  <c r="AJ370" i="47"/>
  <c r="AJ369" i="47" s="1"/>
  <c r="AJ418" i="2"/>
  <c r="AJ417" i="2" s="1"/>
  <c r="AJ416" i="2" s="1"/>
  <c r="AJ415" i="2" s="1"/>
  <c r="AJ414" i="2" s="1"/>
  <c r="AJ295" i="3"/>
  <c r="AJ294" i="3" s="1"/>
  <c r="AJ293" i="3" s="1"/>
  <c r="AJ379" i="47"/>
  <c r="AJ378" i="47" s="1"/>
  <c r="AJ381" i="2"/>
  <c r="AJ380" i="2" s="1"/>
  <c r="AJ379" i="2" s="1"/>
  <c r="AJ329" i="3"/>
  <c r="AJ328" i="3" s="1"/>
  <c r="AJ327" i="3" s="1"/>
  <c r="AJ398" i="47"/>
  <c r="AJ397" i="47" s="1"/>
  <c r="AJ430" i="2"/>
  <c r="AJ429" i="2" s="1"/>
  <c r="AJ428" i="2" s="1"/>
  <c r="AJ418" i="3"/>
  <c r="AJ417" i="3" s="1"/>
  <c r="AJ416" i="3" s="1"/>
  <c r="AJ415" i="3" s="1"/>
  <c r="AJ437" i="47"/>
  <c r="AJ436" i="47" s="1"/>
  <c r="AJ435" i="47" s="1"/>
  <c r="AJ25" i="47"/>
  <c r="AJ25" i="2"/>
  <c r="AJ24" i="2" s="1"/>
  <c r="AJ30" i="3"/>
  <c r="AJ29" i="3" s="1"/>
  <c r="AH36" i="2"/>
  <c r="AH35" i="2" s="1"/>
  <c r="AH34" i="2" s="1"/>
  <c r="AH38" i="3"/>
  <c r="AH37" i="3" s="1"/>
  <c r="AH36" i="3" s="1"/>
  <c r="AH33" i="47"/>
  <c r="AH32" i="47" s="1"/>
  <c r="AK71" i="2"/>
  <c r="AK70" i="2" s="1"/>
  <c r="AK69" i="2" s="1"/>
  <c r="AK74" i="47"/>
  <c r="AK73" i="47" s="1"/>
  <c r="AK88" i="2"/>
  <c r="AK87" i="2" s="1"/>
  <c r="AK86" i="2" s="1"/>
  <c r="AK83" i="47"/>
  <c r="AK82" i="47" s="1"/>
  <c r="AJ97" i="2"/>
  <c r="AJ96" i="2" s="1"/>
  <c r="AJ125" i="3"/>
  <c r="AJ124" i="3" s="1"/>
  <c r="AJ92" i="47"/>
  <c r="AK101" i="47"/>
  <c r="AK100" i="47" s="1"/>
  <c r="AK99" i="47" s="1"/>
  <c r="AK94" i="47" s="1"/>
  <c r="AK105" i="2"/>
  <c r="AK104" i="2" s="1"/>
  <c r="AJ165" i="2"/>
  <c r="AJ164" i="2" s="1"/>
  <c r="AJ163" i="2" s="1"/>
  <c r="AJ200" i="3"/>
  <c r="AJ199" i="3" s="1"/>
  <c r="AJ198" i="3" s="1"/>
  <c r="AJ167" i="47"/>
  <c r="AJ166" i="47" s="1"/>
  <c r="AJ201" i="2"/>
  <c r="AJ200" i="2" s="1"/>
  <c r="AJ199" i="2" s="1"/>
  <c r="AJ198" i="2" s="1"/>
  <c r="AJ197" i="2" s="1"/>
  <c r="AJ208" i="3"/>
  <c r="AJ175" i="47"/>
  <c r="AJ174" i="47" s="1"/>
  <c r="AI253" i="2"/>
  <c r="AI252" i="2" s="1"/>
  <c r="AI251" i="2" s="1"/>
  <c r="AI250" i="2" s="1"/>
  <c r="AI249" i="2" s="1"/>
  <c r="AI299" i="3"/>
  <c r="AI298" i="3" s="1"/>
  <c r="AI297" i="3" s="1"/>
  <c r="AI189" i="47"/>
  <c r="AI188" i="47" s="1"/>
  <c r="AJ258" i="2"/>
  <c r="AJ257" i="2" s="1"/>
  <c r="AJ256" i="2" s="1"/>
  <c r="AJ255" i="2" s="1"/>
  <c r="AJ254" i="2" s="1"/>
  <c r="AJ368" i="3"/>
  <c r="AJ367" i="3" s="1"/>
  <c r="AJ366" i="3" s="1"/>
  <c r="AJ209" i="47"/>
  <c r="AJ208" i="47" s="1"/>
  <c r="AJ226" i="47"/>
  <c r="AJ225" i="47" s="1"/>
  <c r="AJ226" i="2"/>
  <c r="AJ225" i="2" s="1"/>
  <c r="AJ224" i="2" s="1"/>
  <c r="AJ385" i="3"/>
  <c r="AJ384" i="3" s="1"/>
  <c r="AJ383" i="3" s="1"/>
  <c r="AH234" i="2"/>
  <c r="AH233" i="2" s="1"/>
  <c r="AH232" i="2" s="1"/>
  <c r="AH393" i="3"/>
  <c r="AH392" i="3" s="1"/>
  <c r="AH391" i="3" s="1"/>
  <c r="AH234" i="47"/>
  <c r="AH233" i="47" s="1"/>
  <c r="AK240" i="2"/>
  <c r="AK239" i="2" s="1"/>
  <c r="AK238" i="2" s="1"/>
  <c r="AK240" i="47"/>
  <c r="AK239" i="47" s="1"/>
  <c r="AK309" i="47"/>
  <c r="AK308" i="47" s="1"/>
  <c r="AK357" i="2"/>
  <c r="AK356" i="2" s="1"/>
  <c r="AK355" i="2" s="1"/>
  <c r="AI378" i="2"/>
  <c r="AI377" i="2" s="1"/>
  <c r="AI376" i="2" s="1"/>
  <c r="AI277" i="3"/>
  <c r="AI276" i="3" s="1"/>
  <c r="AI275" i="3" s="1"/>
  <c r="AI361" i="47"/>
  <c r="AI360" i="47" s="1"/>
  <c r="AK418" i="2"/>
  <c r="AK417" i="2" s="1"/>
  <c r="AK416" i="2" s="1"/>
  <c r="AK415" i="2" s="1"/>
  <c r="AK414" i="2" s="1"/>
  <c r="AK379" i="47"/>
  <c r="AK378" i="47" s="1"/>
  <c r="AK424" i="47"/>
  <c r="AK332" i="2"/>
  <c r="AK331" i="2" s="1"/>
  <c r="AK430" i="2"/>
  <c r="AK429" i="2" s="1"/>
  <c r="AK428" i="2" s="1"/>
  <c r="AK427" i="2" s="1"/>
  <c r="AK426" i="2" s="1"/>
  <c r="AK437" i="47"/>
  <c r="AK436" i="47" s="1"/>
  <c r="AK435" i="47" s="1"/>
  <c r="AI446" i="2"/>
  <c r="AI445" i="2" s="1"/>
  <c r="AI70" i="3"/>
  <c r="AI69" i="3" s="1"/>
  <c r="AI68" i="3" s="1"/>
  <c r="AI461" i="47"/>
  <c r="AI460" i="47" s="1"/>
  <c r="AB20" i="47"/>
  <c r="AB17" i="47" s="1"/>
  <c r="AJ21" i="47"/>
  <c r="AK81" i="47"/>
  <c r="AC80" i="47"/>
  <c r="AC79" i="47" s="1"/>
  <c r="AK306" i="47"/>
  <c r="AK305" i="47" s="1"/>
  <c r="AK348" i="2"/>
  <c r="AK347" i="2" s="1"/>
  <c r="AK346" i="2" s="1"/>
  <c r="AA340" i="47"/>
  <c r="AA339" i="47" s="1"/>
  <c r="AI341" i="47"/>
  <c r="AH430" i="2"/>
  <c r="AH429" i="2" s="1"/>
  <c r="AH428" i="2" s="1"/>
  <c r="AH418" i="3"/>
  <c r="AH417" i="3" s="1"/>
  <c r="AH416" i="3" s="1"/>
  <c r="AH415" i="3" s="1"/>
  <c r="AH437" i="47"/>
  <c r="AH436" i="47" s="1"/>
  <c r="AH435" i="47" s="1"/>
  <c r="AK464" i="47"/>
  <c r="AC463" i="47"/>
  <c r="AA123" i="47"/>
  <c r="AA122" i="47" s="1"/>
  <c r="AI124" i="47"/>
  <c r="AH272" i="2"/>
  <c r="AH271" i="2" s="1"/>
  <c r="AH456" i="3"/>
  <c r="AH455" i="3" s="1"/>
  <c r="AH280" i="47"/>
  <c r="AK404" i="2"/>
  <c r="AK403" i="2" s="1"/>
  <c r="AK402" i="2" s="1"/>
  <c r="AK334" i="47"/>
  <c r="AK333" i="47" s="1"/>
  <c r="AK383" i="47"/>
  <c r="AK382" i="47" s="1"/>
  <c r="AK381" i="47" s="1"/>
  <c r="AK354" i="2"/>
  <c r="AK353" i="2" s="1"/>
  <c r="AK352" i="2" s="1"/>
  <c r="AJ426" i="47"/>
  <c r="AJ334" i="2"/>
  <c r="AJ333" i="2" s="1"/>
  <c r="AJ357" i="3"/>
  <c r="AJ356" i="3" s="1"/>
  <c r="AK480" i="2"/>
  <c r="AK479" i="2" s="1"/>
  <c r="AK478" i="2" s="1"/>
  <c r="AK473" i="47"/>
  <c r="AK472" i="47" s="1"/>
  <c r="AK471" i="47" s="1"/>
  <c r="AI33" i="2"/>
  <c r="AI32" i="2" s="1"/>
  <c r="AI31" i="2" s="1"/>
  <c r="AI95" i="3"/>
  <c r="AI94" i="3" s="1"/>
  <c r="AI93" i="3" s="1"/>
  <c r="AI65" i="47"/>
  <c r="AI64" i="47" s="1"/>
  <c r="T77" i="47"/>
  <c r="T76" i="47" s="1"/>
  <c r="AB78" i="47"/>
  <c r="AA126" i="47"/>
  <c r="AA125" i="47" s="1"/>
  <c r="AI127" i="47"/>
  <c r="AK165" i="2"/>
  <c r="AK164" i="2" s="1"/>
  <c r="AK163" i="2" s="1"/>
  <c r="AK167" i="47"/>
  <c r="AK166" i="47" s="1"/>
  <c r="AK215" i="47"/>
  <c r="AK214" i="47" s="1"/>
  <c r="AK215" i="2"/>
  <c r="AK214" i="2" s="1"/>
  <c r="AK213" i="2" s="1"/>
  <c r="AI259" i="2"/>
  <c r="AI260" i="2"/>
  <c r="Z274" i="47"/>
  <c r="Z273" i="47" s="1"/>
  <c r="Z269" i="47" s="1"/>
  <c r="AH275" i="47"/>
  <c r="AK290" i="2"/>
  <c r="AK289" i="2" s="1"/>
  <c r="AK288" i="2" s="1"/>
  <c r="AK287" i="2" s="1"/>
  <c r="AK286" i="2" s="1"/>
  <c r="AK296" i="47"/>
  <c r="AK295" i="47" s="1"/>
  <c r="AI289" i="3"/>
  <c r="AI288" i="3" s="1"/>
  <c r="AI287" i="3" s="1"/>
  <c r="AI410" i="2"/>
  <c r="AI409" i="2" s="1"/>
  <c r="AI408" i="2" s="1"/>
  <c r="AI373" i="47"/>
  <c r="AI372" i="47" s="1"/>
  <c r="Z401" i="47"/>
  <c r="Z400" i="47" s="1"/>
  <c r="AH402" i="47"/>
  <c r="AC410" i="47"/>
  <c r="AK411" i="47"/>
  <c r="AI75" i="3"/>
  <c r="AI74" i="3" s="1"/>
  <c r="AI73" i="3" s="1"/>
  <c r="AI451" i="2"/>
  <c r="AI450" i="2" s="1"/>
  <c r="AI449" i="2" s="1"/>
  <c r="AI466" i="47"/>
  <c r="AI465" i="47" s="1"/>
  <c r="AB51" i="47"/>
  <c r="AB50" i="47" s="1"/>
  <c r="AJ52" i="47"/>
  <c r="AH71" i="2"/>
  <c r="AH70" i="2" s="1"/>
  <c r="AH69" i="2" s="1"/>
  <c r="AH104" i="3"/>
  <c r="AH103" i="3" s="1"/>
  <c r="AH102" i="3" s="1"/>
  <c r="AH74" i="47"/>
  <c r="AH73" i="47" s="1"/>
  <c r="AI134" i="47"/>
  <c r="AI133" i="47" s="1"/>
  <c r="AI132" i="47" s="1"/>
  <c r="AI68" i="2"/>
  <c r="AI67" i="2" s="1"/>
  <c r="AI66" i="2" s="1"/>
  <c r="AI167" i="3"/>
  <c r="AI166" i="3" s="1"/>
  <c r="AI165" i="3" s="1"/>
  <c r="AI164" i="3" s="1"/>
  <c r="AA201" i="47"/>
  <c r="AA200" i="47" s="1"/>
  <c r="AI202" i="47"/>
  <c r="AI201" i="47" s="1"/>
  <c r="AI200" i="47" s="1"/>
  <c r="AA388" i="3"/>
  <c r="AI230" i="47"/>
  <c r="AA229" i="47"/>
  <c r="AA228" i="47" s="1"/>
  <c r="AK413" i="2"/>
  <c r="AK412" i="2" s="1"/>
  <c r="AK411" i="2" s="1"/>
  <c r="AK327" i="47"/>
  <c r="AK326" i="47" s="1"/>
  <c r="AK340" i="47"/>
  <c r="AK339" i="47" s="1"/>
  <c r="AK351" i="2"/>
  <c r="AK350" i="2" s="1"/>
  <c r="AK349" i="2" s="1"/>
  <c r="AK367" i="47"/>
  <c r="AK366" i="47" s="1"/>
  <c r="AK396" i="2"/>
  <c r="AK395" i="2" s="1"/>
  <c r="AK394" i="2" s="1"/>
  <c r="AK393" i="2" s="1"/>
  <c r="AK392" i="2" s="1"/>
  <c r="AH418" i="2"/>
  <c r="AH417" i="2" s="1"/>
  <c r="AH416" i="2" s="1"/>
  <c r="AH415" i="2" s="1"/>
  <c r="AH414" i="2" s="1"/>
  <c r="AH295" i="3"/>
  <c r="AH294" i="3" s="1"/>
  <c r="AH293" i="3" s="1"/>
  <c r="AH379" i="47"/>
  <c r="AH378" i="47" s="1"/>
  <c r="AJ75" i="3"/>
  <c r="AJ74" i="3" s="1"/>
  <c r="AJ73" i="3" s="1"/>
  <c r="AJ451" i="2"/>
  <c r="AJ450" i="2" s="1"/>
  <c r="AJ449" i="2" s="1"/>
  <c r="AJ466" i="47"/>
  <c r="AJ465" i="47" s="1"/>
  <c r="AJ78" i="3"/>
  <c r="AJ77" i="3" s="1"/>
  <c r="AJ76" i="3" s="1"/>
  <c r="AJ475" i="2"/>
  <c r="AJ474" i="2" s="1"/>
  <c r="AJ473" i="2" s="1"/>
  <c r="AJ469" i="47"/>
  <c r="AJ468" i="47" s="1"/>
  <c r="AC500" i="47"/>
  <c r="AC499" i="47" s="1"/>
  <c r="AK501" i="47"/>
  <c r="AK13" i="2"/>
  <c r="AK12" i="2" s="1"/>
  <c r="AK18" i="3"/>
  <c r="AK17" i="3" s="1"/>
  <c r="AK13" i="47"/>
  <c r="AK74" i="2"/>
  <c r="AK73" i="2" s="1"/>
  <c r="AK72" i="2" s="1"/>
  <c r="AK77" i="47"/>
  <c r="AK76" i="47" s="1"/>
  <c r="R35" i="47"/>
  <c r="BC10" i="47"/>
  <c r="V139" i="47"/>
  <c r="L110" i="47"/>
  <c r="AN268" i="47"/>
  <c r="BA268" i="47"/>
  <c r="BA9" i="47" s="1"/>
  <c r="AB447" i="47"/>
  <c r="AB446" i="47" s="1"/>
  <c r="AB439" i="47" s="1"/>
  <c r="AB434" i="47" s="1"/>
  <c r="AJ449" i="47"/>
  <c r="AJ447" i="47" s="1"/>
  <c r="AJ446" i="47" s="1"/>
  <c r="AJ439" i="47" s="1"/>
  <c r="AJ434" i="47" s="1"/>
  <c r="S421" i="47"/>
  <c r="R439" i="47"/>
  <c r="R434" i="47" s="1"/>
  <c r="Z447" i="47"/>
  <c r="Z446" i="47" s="1"/>
  <c r="Z439" i="47" s="1"/>
  <c r="Z434" i="47" s="1"/>
  <c r="AH448" i="47"/>
  <c r="N11" i="47"/>
  <c r="N10" i="47" s="1"/>
  <c r="AV268" i="47"/>
  <c r="Y268" i="47"/>
  <c r="BC268" i="47"/>
  <c r="AL268" i="47"/>
  <c r="BI299" i="47"/>
  <c r="R412" i="47"/>
  <c r="AO276" i="47"/>
  <c r="AO268" i="47" s="1"/>
  <c r="AO9" i="47" s="1"/>
  <c r="Q11" i="47"/>
  <c r="Q10" i="47" s="1"/>
  <c r="AC110" i="47"/>
  <c r="AZ139" i="47"/>
  <c r="BB139" i="47"/>
  <c r="R187" i="47"/>
  <c r="R186" i="47" s="1"/>
  <c r="N207" i="47"/>
  <c r="N206" i="47" s="1"/>
  <c r="X207" i="47"/>
  <c r="X206" i="47" s="1"/>
  <c r="R276" i="47"/>
  <c r="R268" i="47" s="1"/>
  <c r="BH276" i="47"/>
  <c r="BH268" i="47" s="1"/>
  <c r="AU268" i="47"/>
  <c r="W300" i="47"/>
  <c r="U381" i="47"/>
  <c r="BA300" i="47"/>
  <c r="U439" i="47"/>
  <c r="U434" i="47" s="1"/>
  <c r="AI448" i="47"/>
  <c r="BF276" i="47"/>
  <c r="BF268" i="47" s="1"/>
  <c r="P63" i="47"/>
  <c r="V207" i="47"/>
  <c r="V206" i="47" s="1"/>
  <c r="AX11" i="47"/>
  <c r="AX10" i="47" s="1"/>
  <c r="AX9" i="47" s="1"/>
  <c r="W11" i="47"/>
  <c r="W10" i="47" s="1"/>
  <c r="W9" i="47" s="1"/>
  <c r="S13" i="47"/>
  <c r="S12" i="47" s="1"/>
  <c r="AA14" i="47"/>
  <c r="BG12" i="47"/>
  <c r="AU25" i="47"/>
  <c r="AU22" i="47" s="1"/>
  <c r="AU11" i="47" s="1"/>
  <c r="AU10" i="47" s="1"/>
  <c r="BH11" i="47"/>
  <c r="BH10" i="47" s="1"/>
  <c r="AN11" i="47"/>
  <c r="AN10" i="47" s="1"/>
  <c r="AN9" i="47" s="1"/>
  <c r="T42" i="47"/>
  <c r="AB43" i="47"/>
  <c r="X110" i="47"/>
  <c r="S113" i="47"/>
  <c r="S112" i="47" s="1"/>
  <c r="S111" i="47" s="1"/>
  <c r="S110" i="47" s="1"/>
  <c r="AA114" i="47"/>
  <c r="AZ9" i="47"/>
  <c r="AR11" i="47"/>
  <c r="AR10" i="47" s="1"/>
  <c r="L11" i="47"/>
  <c r="L10" i="47" s="1"/>
  <c r="AP10" i="47"/>
  <c r="R20" i="47"/>
  <c r="R17" i="47" s="1"/>
  <c r="Z21" i="47"/>
  <c r="V11" i="47"/>
  <c r="V10" i="47" s="1"/>
  <c r="V9" i="47" s="1"/>
  <c r="BI11" i="47"/>
  <c r="BI10" i="47" s="1"/>
  <c r="AA25" i="47"/>
  <c r="AQ11" i="47"/>
  <c r="AQ10" i="47" s="1"/>
  <c r="AQ9" i="47" s="1"/>
  <c r="Y11" i="47"/>
  <c r="Y10" i="47" s="1"/>
  <c r="AY20" i="47"/>
  <c r="AY17" i="47" s="1"/>
  <c r="BG21" i="47"/>
  <c r="BG20" i="47" s="1"/>
  <c r="BG17" i="47" s="1"/>
  <c r="T39" i="47"/>
  <c r="P38" i="47"/>
  <c r="P35" i="47" s="1"/>
  <c r="P11" i="47" s="1"/>
  <c r="BG92" i="47"/>
  <c r="BG87" i="47" s="1"/>
  <c r="BG86" i="47" s="1"/>
  <c r="BG85" i="47" s="1"/>
  <c r="T101" i="47"/>
  <c r="AB102" i="47"/>
  <c r="Z92" i="47"/>
  <c r="Z87" i="47" s="1"/>
  <c r="Z86" i="47" s="1"/>
  <c r="Z85" i="47" s="1"/>
  <c r="K110" i="47"/>
  <c r="Q110" i="47"/>
  <c r="BF139" i="47"/>
  <c r="AM139" i="47"/>
  <c r="AM9" i="47" s="1"/>
  <c r="AR139" i="47"/>
  <c r="BC139" i="47"/>
  <c r="Q139" i="47"/>
  <c r="P139" i="47"/>
  <c r="BI139" i="47"/>
  <c r="T201" i="47"/>
  <c r="T200" i="47" s="1"/>
  <c r="T187" i="47" s="1"/>
  <c r="T186" i="47" s="1"/>
  <c r="AB202" i="47"/>
  <c r="AB247" i="47"/>
  <c r="T246" i="47"/>
  <c r="T245" i="47" s="1"/>
  <c r="T266" i="47"/>
  <c r="T265" i="47" s="1"/>
  <c r="T264" i="47" s="1"/>
  <c r="T252" i="47" s="1"/>
  <c r="AB267" i="47"/>
  <c r="AB279" i="47"/>
  <c r="T278" i="47"/>
  <c r="T277" i="47" s="1"/>
  <c r="AB289" i="47"/>
  <c r="T288" i="47"/>
  <c r="T287" i="47" s="1"/>
  <c r="Y300" i="47"/>
  <c r="Y299" i="47" s="1"/>
  <c r="AA276" i="47"/>
  <c r="AA268" i="47" s="1"/>
  <c r="L268" i="47"/>
  <c r="AP300" i="47"/>
  <c r="AP299" i="47" s="1"/>
  <c r="AP298" i="47" s="1"/>
  <c r="AA301" i="47"/>
  <c r="BH384" i="47"/>
  <c r="BH383" i="47" s="1"/>
  <c r="BH382" i="47" s="1"/>
  <c r="AZ383" i="47"/>
  <c r="AZ382" i="47" s="1"/>
  <c r="AZ381" i="47" s="1"/>
  <c r="O268" i="47"/>
  <c r="V300" i="47"/>
  <c r="V299" i="47" s="1"/>
  <c r="BE300" i="47"/>
  <c r="BE299" i="47" s="1"/>
  <c r="AY300" i="47"/>
  <c r="AY299" i="47" s="1"/>
  <c r="Z350" i="47"/>
  <c r="R349" i="47"/>
  <c r="R348" i="47" s="1"/>
  <c r="J300" i="47"/>
  <c r="J299" i="47" s="1"/>
  <c r="AS300" i="47"/>
  <c r="AS299" i="47" s="1"/>
  <c r="R355" i="47"/>
  <c r="R354" i="47" s="1"/>
  <c r="Z356" i="47"/>
  <c r="T389" i="47"/>
  <c r="T388" i="47" s="1"/>
  <c r="AB390" i="47"/>
  <c r="BH396" i="47"/>
  <c r="BH395" i="47" s="1"/>
  <c r="BH394" i="47" s="1"/>
  <c r="T408" i="47"/>
  <c r="T407" i="47" s="1"/>
  <c r="T406" i="47" s="1"/>
  <c r="AB409" i="47"/>
  <c r="R358" i="47"/>
  <c r="R357" i="47" s="1"/>
  <c r="Z359" i="47"/>
  <c r="AA442" i="47"/>
  <c r="S441" i="47"/>
  <c r="S440" i="47" s="1"/>
  <c r="AT476" i="47"/>
  <c r="AT475" i="47" s="1"/>
  <c r="AT477" i="47"/>
  <c r="J457" i="47"/>
  <c r="AP457" i="47"/>
  <c r="T474" i="47"/>
  <c r="BH412" i="47"/>
  <c r="L458" i="47"/>
  <c r="L457" i="47" s="1"/>
  <c r="AR457" i="47"/>
  <c r="T460" i="47"/>
  <c r="T459" i="47" s="1"/>
  <c r="AY457" i="47"/>
  <c r="AU457" i="47"/>
  <c r="U110" i="47"/>
  <c r="Y110" i="47"/>
  <c r="AB124" i="47"/>
  <c r="T123" i="47"/>
  <c r="T122" i="47" s="1"/>
  <c r="T118" i="47" s="1"/>
  <c r="T110" i="47" s="1"/>
  <c r="T161" i="47"/>
  <c r="T160" i="47" s="1"/>
  <c r="AB162" i="47"/>
  <c r="R184" i="47"/>
  <c r="R183" i="47" s="1"/>
  <c r="Z185" i="47"/>
  <c r="S178" i="47"/>
  <c r="S177" i="47" s="1"/>
  <c r="S173" i="47" s="1"/>
  <c r="S139" i="47" s="1"/>
  <c r="AA179" i="47"/>
  <c r="AP139" i="47"/>
  <c r="U139" i="47"/>
  <c r="AC161" i="47"/>
  <c r="AC160" i="47" s="1"/>
  <c r="AC150" i="47" s="1"/>
  <c r="AC139" i="47" s="1"/>
  <c r="R179" i="47"/>
  <c r="J178" i="47"/>
  <c r="J177" i="47" s="1"/>
  <c r="J173" i="47" s="1"/>
  <c r="J139" i="47" s="1"/>
  <c r="BH307" i="47"/>
  <c r="BH306" i="47" s="1"/>
  <c r="BH305" i="47" s="1"/>
  <c r="BH301" i="47" s="1"/>
  <c r="AZ306" i="47"/>
  <c r="AZ305" i="47" s="1"/>
  <c r="AZ301" i="47" s="1"/>
  <c r="AZ300" i="47" s="1"/>
  <c r="AZ299" i="47" s="1"/>
  <c r="S259" i="47"/>
  <c r="S258" i="47" s="1"/>
  <c r="S257" i="47" s="1"/>
  <c r="S252" i="47" s="1"/>
  <c r="AA260" i="47"/>
  <c r="AC292" i="47"/>
  <c r="U291" i="47"/>
  <c r="U290" i="47" s="1"/>
  <c r="U276" i="47" s="1"/>
  <c r="U268" i="47" s="1"/>
  <c r="M299" i="47"/>
  <c r="O299" i="47"/>
  <c r="AV384" i="47"/>
  <c r="AV383" i="47" s="1"/>
  <c r="AV382" i="47" s="1"/>
  <c r="AN383" i="47"/>
  <c r="AN382" i="47" s="1"/>
  <c r="AN381" i="47" s="1"/>
  <c r="L395" i="47"/>
  <c r="L394" i="47" s="1"/>
  <c r="T396" i="47"/>
  <c r="P299" i="47"/>
  <c r="BA299" i="47"/>
  <c r="AU300" i="47"/>
  <c r="AU299" i="47" s="1"/>
  <c r="AA338" i="47"/>
  <c r="S337" i="47"/>
  <c r="S336" i="47" s="1"/>
  <c r="AX355" i="47"/>
  <c r="AX354" i="47" s="1"/>
  <c r="AX329" i="47" s="1"/>
  <c r="AX300" i="47" s="1"/>
  <c r="AX299" i="47" s="1"/>
  <c r="AX298" i="47" s="1"/>
  <c r="BF356" i="47"/>
  <c r="BF355" i="47" s="1"/>
  <c r="BF354" i="47" s="1"/>
  <c r="BF329" i="47" s="1"/>
  <c r="BF300" i="47" s="1"/>
  <c r="BF299" i="47" s="1"/>
  <c r="BF298" i="47" s="1"/>
  <c r="T376" i="47"/>
  <c r="T375" i="47" s="1"/>
  <c r="AB377" i="47"/>
  <c r="AV478" i="47"/>
  <c r="AN476" i="47"/>
  <c r="AN475" i="47" s="1"/>
  <c r="AN477" i="47"/>
  <c r="S414" i="47"/>
  <c r="AA415" i="47"/>
  <c r="AA417" i="47"/>
  <c r="S416" i="47"/>
  <c r="S460" i="47"/>
  <c r="S459" i="47" s="1"/>
  <c r="S458" i="47" s="1"/>
  <c r="S479" i="47"/>
  <c r="U412" i="47"/>
  <c r="U300" i="47" s="1"/>
  <c r="BD498" i="47"/>
  <c r="BD497" i="47" s="1"/>
  <c r="BD496" i="47" s="1"/>
  <c r="AC507" i="47"/>
  <c r="U506" i="47"/>
  <c r="P458" i="47"/>
  <c r="P457" i="47" s="1"/>
  <c r="X459" i="47"/>
  <c r="X458" i="47" s="1"/>
  <c r="X457" i="47" s="1"/>
  <c r="BC457" i="47"/>
  <c r="BD457" i="47"/>
  <c r="J11" i="47"/>
  <c r="J10" i="47" s="1"/>
  <c r="AV11" i="47"/>
  <c r="AV10" i="47" s="1"/>
  <c r="AV9" i="47" s="1"/>
  <c r="M11" i="47"/>
  <c r="M10" i="47" s="1"/>
  <c r="AB81" i="47"/>
  <c r="T80" i="47"/>
  <c r="T79" i="47" s="1"/>
  <c r="AC89" i="47"/>
  <c r="U88" i="47"/>
  <c r="U87" i="47" s="1"/>
  <c r="U86" i="47" s="1"/>
  <c r="U85" i="47" s="1"/>
  <c r="AB148" i="47"/>
  <c r="AB147" i="47" s="1"/>
  <c r="AB140" i="47" s="1"/>
  <c r="N139" i="47"/>
  <c r="Y139" i="47"/>
  <c r="AY139" i="47"/>
  <c r="AU139" i="47"/>
  <c r="T178" i="47"/>
  <c r="T177" i="47" s="1"/>
  <c r="T173" i="47" s="1"/>
  <c r="AB179" i="47"/>
  <c r="P218" i="47"/>
  <c r="P217" i="47" s="1"/>
  <c r="P207" i="47" s="1"/>
  <c r="P206" i="47" s="1"/>
  <c r="T219" i="47"/>
  <c r="BH206" i="47"/>
  <c r="R315" i="47"/>
  <c r="R314" i="47" s="1"/>
  <c r="R301" i="47" s="1"/>
  <c r="Z316" i="47"/>
  <c r="K300" i="47"/>
  <c r="K299" i="47" s="1"/>
  <c r="AB310" i="47"/>
  <c r="T309" i="47"/>
  <c r="T308" i="47" s="1"/>
  <c r="BD300" i="47"/>
  <c r="BD299" i="47" s="1"/>
  <c r="R395" i="47"/>
  <c r="R394" i="47" s="1"/>
  <c r="R381" i="47" s="1"/>
  <c r="Z396" i="47"/>
  <c r="AR300" i="47"/>
  <c r="AR299" i="47" s="1"/>
  <c r="W299" i="47"/>
  <c r="AA377" i="47"/>
  <c r="S376" i="47"/>
  <c r="S375" i="47" s="1"/>
  <c r="Q268" i="47"/>
  <c r="X300" i="47"/>
  <c r="X299" i="47" s="1"/>
  <c r="AV396" i="47"/>
  <c r="AV395" i="47" s="1"/>
  <c r="AV394" i="47" s="1"/>
  <c r="T349" i="47"/>
  <c r="T348" i="47" s="1"/>
  <c r="AB350" i="47"/>
  <c r="S404" i="47"/>
  <c r="S403" i="47" s="1"/>
  <c r="S381" i="47" s="1"/>
  <c r="AA405" i="47"/>
  <c r="AA430" i="47"/>
  <c r="S429" i="47"/>
  <c r="S428" i="47" s="1"/>
  <c r="AA452" i="47"/>
  <c r="S451" i="47"/>
  <c r="S450" i="47" s="1"/>
  <c r="BB457" i="47"/>
  <c r="AT458" i="47"/>
  <c r="AT457" i="47" s="1"/>
  <c r="AO457" i="47"/>
  <c r="BI498" i="47"/>
  <c r="BI497" i="47" s="1"/>
  <c r="BI496" i="47" s="1"/>
  <c r="O11" i="47"/>
  <c r="O10" i="47" s="1"/>
  <c r="O9" i="47" s="1"/>
  <c r="S20" i="47"/>
  <c r="AA21" i="47"/>
  <c r="S61" i="47"/>
  <c r="S60" i="47" s="1"/>
  <c r="S59" i="47" s="1"/>
  <c r="AA62" i="47"/>
  <c r="BF11" i="47"/>
  <c r="BF10" i="47" s="1"/>
  <c r="BF9" i="47" s="1"/>
  <c r="BE11" i="47"/>
  <c r="BE10" i="47" s="1"/>
  <c r="BB10" i="47"/>
  <c r="BB9" i="47" s="1"/>
  <c r="U23" i="47"/>
  <c r="U22" i="47" s="1"/>
  <c r="U11" i="47" s="1"/>
  <c r="U10" i="47" s="1"/>
  <c r="AC24" i="47"/>
  <c r="AB104" i="47"/>
  <c r="T103" i="47"/>
  <c r="BH148" i="47"/>
  <c r="BH147" i="47" s="1"/>
  <c r="BH140" i="47" s="1"/>
  <c r="BH139" i="47" s="1"/>
  <c r="AT139" i="47"/>
  <c r="AT9" i="47" s="1"/>
  <c r="K139" i="47"/>
  <c r="BE139" i="47"/>
  <c r="BD139" i="47"/>
  <c r="T152" i="47"/>
  <c r="T151" i="47" s="1"/>
  <c r="T150" i="47" s="1"/>
  <c r="T139" i="47" s="1"/>
  <c r="AB153" i="47"/>
  <c r="R209" i="47"/>
  <c r="R208" i="47" s="1"/>
  <c r="R207" i="47" s="1"/>
  <c r="R206" i="47" s="1"/>
  <c r="Z210" i="47"/>
  <c r="AB222" i="47"/>
  <c r="T221" i="47"/>
  <c r="T220" i="47" s="1"/>
  <c r="AB272" i="47"/>
  <c r="T271" i="47"/>
  <c r="T270" i="47" s="1"/>
  <c r="T269" i="47" s="1"/>
  <c r="BC300" i="47"/>
  <c r="BC299" i="47" s="1"/>
  <c r="AB316" i="47"/>
  <c r="T315" i="47"/>
  <c r="T314" i="47" s="1"/>
  <c r="Q299" i="47"/>
  <c r="AW276" i="47"/>
  <c r="AW268" i="47" s="1"/>
  <c r="AW9" i="47" s="1"/>
  <c r="AL300" i="47"/>
  <c r="AL299" i="47" s="1"/>
  <c r="AL298" i="47" s="1"/>
  <c r="AW300" i="47"/>
  <c r="AW299" i="47" s="1"/>
  <c r="L346" i="47"/>
  <c r="L345" i="47" s="1"/>
  <c r="L329" i="47" s="1"/>
  <c r="T347" i="47"/>
  <c r="N300" i="47"/>
  <c r="N299" i="47" s="1"/>
  <c r="AT300" i="47"/>
  <c r="AT299" i="47" s="1"/>
  <c r="AT298" i="47" s="1"/>
  <c r="T384" i="47"/>
  <c r="L383" i="47"/>
  <c r="L382" i="47" s="1"/>
  <c r="T318" i="47"/>
  <c r="T317" i="47" s="1"/>
  <c r="AB319" i="47"/>
  <c r="AA368" i="47"/>
  <c r="S367" i="47"/>
  <c r="S366" i="47" s="1"/>
  <c r="AB387" i="47"/>
  <c r="T386" i="47"/>
  <c r="T385" i="47" s="1"/>
  <c r="Z377" i="47"/>
  <c r="R376" i="47"/>
  <c r="R375" i="47" s="1"/>
  <c r="AB420" i="47"/>
  <c r="T419" i="47"/>
  <c r="T418" i="47" s="1"/>
  <c r="R473" i="47"/>
  <c r="R472" i="47" s="1"/>
  <c r="R471" i="47" s="1"/>
  <c r="R458" i="47" s="1"/>
  <c r="R457" i="47" s="1"/>
  <c r="Z474" i="47"/>
  <c r="T421" i="47"/>
  <c r="AQ412" i="47"/>
  <c r="AQ300" i="47" s="1"/>
  <c r="AQ299" i="47" s="1"/>
  <c r="AN458" i="47"/>
  <c r="AN457" i="47" s="1"/>
  <c r="BI457" i="47"/>
  <c r="T492" i="47"/>
  <c r="T491" i="47" s="1"/>
  <c r="T490" i="47" s="1"/>
  <c r="T489" i="47" s="1"/>
  <c r="T488" i="47" s="1"/>
  <c r="AB493" i="47"/>
  <c r="BA498" i="47"/>
  <c r="BA497" i="47" s="1"/>
  <c r="BA496" i="47" s="1"/>
  <c r="AH421" i="2" l="1"/>
  <c r="AH420" i="2" s="1"/>
  <c r="AH419" i="2" s="1"/>
  <c r="AK273" i="2"/>
  <c r="AI444" i="2"/>
  <c r="AI443" i="2" s="1"/>
  <c r="AI442" i="2" s="1"/>
  <c r="AK103" i="2"/>
  <c r="AK102" i="2" s="1"/>
  <c r="AK101" i="2" s="1"/>
  <c r="AH132" i="3"/>
  <c r="AH131" i="3" s="1"/>
  <c r="AH126" i="3" s="1"/>
  <c r="AB498" i="47"/>
  <c r="AB497" i="47" s="1"/>
  <c r="AB496" i="47" s="1"/>
  <c r="AK114" i="2"/>
  <c r="AK113" i="2" s="1"/>
  <c r="AH337" i="3"/>
  <c r="AH336" i="3" s="1"/>
  <c r="AJ465" i="3"/>
  <c r="AH439" i="3"/>
  <c r="AK144" i="2"/>
  <c r="AK143" i="2" s="1"/>
  <c r="AK142" i="2" s="1"/>
  <c r="AK155" i="47"/>
  <c r="AK154" i="47" s="1"/>
  <c r="O508" i="47"/>
  <c r="T63" i="47"/>
  <c r="U299" i="47"/>
  <c r="BC9" i="47"/>
  <c r="AA22" i="47"/>
  <c r="AH103" i="2"/>
  <c r="AH102" i="2" s="1"/>
  <c r="AH101" i="2" s="1"/>
  <c r="AH498" i="47"/>
  <c r="AH497" i="47" s="1"/>
  <c r="AH496" i="47" s="1"/>
  <c r="BD10" i="47"/>
  <c r="M9" i="47"/>
  <c r="M508" i="47" s="1"/>
  <c r="AI198" i="2"/>
  <c r="AI197" i="2" s="1"/>
  <c r="AH99" i="47"/>
  <c r="AH94" i="47" s="1"/>
  <c r="AC329" i="47"/>
  <c r="Z361" i="47"/>
  <c r="Z360" i="47" s="1"/>
  <c r="AH362" i="47"/>
  <c r="AM508" i="47"/>
  <c r="AO508" i="47"/>
  <c r="AH68" i="3"/>
  <c r="AH67" i="3" s="1"/>
  <c r="AB460" i="47"/>
  <c r="AB459" i="47" s="1"/>
  <c r="BG299" i="47"/>
  <c r="AW508" i="47"/>
  <c r="AH283" i="3"/>
  <c r="AH282" i="3" s="1"/>
  <c r="AH281" i="3" s="1"/>
  <c r="AH367" i="47"/>
  <c r="AH366" i="47" s="1"/>
  <c r="AH396" i="2"/>
  <c r="AH395" i="2" s="1"/>
  <c r="AH394" i="2" s="1"/>
  <c r="AH393" i="2" s="1"/>
  <c r="AH392" i="2" s="1"/>
  <c r="AT508" i="47"/>
  <c r="AH227" i="2"/>
  <c r="U9" i="47"/>
  <c r="AK232" i="47"/>
  <c r="AC231" i="47"/>
  <c r="AC228" i="47" s="1"/>
  <c r="AC207" i="47" s="1"/>
  <c r="AC206" i="47" s="1"/>
  <c r="AC390" i="3"/>
  <c r="Z187" i="47"/>
  <c r="Z186" i="47" s="1"/>
  <c r="AA118" i="47"/>
  <c r="AY11" i="47"/>
  <c r="AY10" i="47" s="1"/>
  <c r="P10" i="47"/>
  <c r="N9" i="47"/>
  <c r="N508" i="47" s="1"/>
  <c r="AB12" i="47"/>
  <c r="K9" i="47"/>
  <c r="K508" i="47" s="1"/>
  <c r="AH113" i="3"/>
  <c r="AH112" i="3" s="1"/>
  <c r="AH111" i="3" s="1"/>
  <c r="AH83" i="47"/>
  <c r="AH82" i="47" s="1"/>
  <c r="AH63" i="47" s="1"/>
  <c r="AH88" i="2"/>
  <c r="AH87" i="2" s="1"/>
  <c r="AH86" i="2" s="1"/>
  <c r="AH82" i="2" s="1"/>
  <c r="AH81" i="2" s="1"/>
  <c r="AN300" i="47"/>
  <c r="AN299" i="47" s="1"/>
  <c r="AA429" i="47"/>
  <c r="AA428" i="47" s="1"/>
  <c r="AI430" i="47"/>
  <c r="Z395" i="47"/>
  <c r="Z394" i="47" s="1"/>
  <c r="AH396" i="47"/>
  <c r="AB178" i="47"/>
  <c r="AB177" i="47" s="1"/>
  <c r="AB173" i="47" s="1"/>
  <c r="AJ179" i="47"/>
  <c r="AB80" i="47"/>
  <c r="AB79" i="47" s="1"/>
  <c r="AJ81" i="47"/>
  <c r="AA416" i="47"/>
  <c r="AI417" i="47"/>
  <c r="Z184" i="47"/>
  <c r="Z183" i="47" s="1"/>
  <c r="AH185" i="47"/>
  <c r="AB389" i="47"/>
  <c r="AB388" i="47" s="1"/>
  <c r="AJ390" i="47"/>
  <c r="AS508" i="47"/>
  <c r="AB288" i="47"/>
  <c r="AB287" i="47" s="1"/>
  <c r="AJ289" i="47"/>
  <c r="AH447" i="47"/>
  <c r="AH446" i="47" s="1"/>
  <c r="AH439" i="47" s="1"/>
  <c r="AH434" i="47" s="1"/>
  <c r="AH436" i="2"/>
  <c r="AH435" i="2" s="1"/>
  <c r="AH434" i="2" s="1"/>
  <c r="AH427" i="2" s="1"/>
  <c r="AH426" i="2" s="1"/>
  <c r="AH434" i="3"/>
  <c r="AH433" i="3" s="1"/>
  <c r="AH432" i="3" s="1"/>
  <c r="AH419" i="3" s="1"/>
  <c r="AJ437" i="2"/>
  <c r="AJ435" i="3"/>
  <c r="AH401" i="47"/>
  <c r="AH400" i="47" s="1"/>
  <c r="AH332" i="3"/>
  <c r="AH331" i="3" s="1"/>
  <c r="AH330" i="3" s="1"/>
  <c r="AH384" i="2"/>
  <c r="AH383" i="2" s="1"/>
  <c r="AH382" i="2" s="1"/>
  <c r="AB77" i="47"/>
  <c r="AB76" i="47" s="1"/>
  <c r="AJ78" i="47"/>
  <c r="AK463" i="47"/>
  <c r="AK448" i="2"/>
  <c r="AK447" i="2" s="1"/>
  <c r="AI340" i="47"/>
  <c r="AI339" i="47" s="1"/>
  <c r="AI256" i="3"/>
  <c r="AI255" i="3" s="1"/>
  <c r="AI254" i="3" s="1"/>
  <c r="AI351" i="2"/>
  <c r="AI350" i="2" s="1"/>
  <c r="AI349" i="2" s="1"/>
  <c r="AK80" i="47"/>
  <c r="AK79" i="47" s="1"/>
  <c r="AK85" i="2"/>
  <c r="AK84" i="2" s="1"/>
  <c r="AK83" i="2" s="1"/>
  <c r="AK82" i="2" s="1"/>
  <c r="AK81" i="2" s="1"/>
  <c r="AB358" i="47"/>
  <c r="AB357" i="47" s="1"/>
  <c r="AJ359" i="47"/>
  <c r="AC407" i="47"/>
  <c r="AC406" i="47" s="1"/>
  <c r="AH204" i="47"/>
  <c r="AH203" i="47" s="1"/>
  <c r="AH186" i="2"/>
  <c r="AH185" i="2" s="1"/>
  <c r="AH184" i="2" s="1"/>
  <c r="AH183" i="2" s="1"/>
  <c r="AH182" i="2" s="1"/>
  <c r="AH311" i="3"/>
  <c r="AH310" i="3" s="1"/>
  <c r="AH309" i="3" s="1"/>
  <c r="AI141" i="2"/>
  <c r="AI140" i="2" s="1"/>
  <c r="AI139" i="2" s="1"/>
  <c r="AI185" i="3"/>
  <c r="AI184" i="3" s="1"/>
  <c r="AI183" i="3" s="1"/>
  <c r="AI152" i="47"/>
  <c r="AI151" i="47" s="1"/>
  <c r="AH30" i="47"/>
  <c r="AH27" i="47" s="1"/>
  <c r="AH30" i="2"/>
  <c r="AH29" i="2" s="1"/>
  <c r="AH26" i="2" s="1"/>
  <c r="AH35" i="3"/>
  <c r="AH34" i="3" s="1"/>
  <c r="AH31" i="3" s="1"/>
  <c r="AH337" i="47"/>
  <c r="AH336" i="47" s="1"/>
  <c r="AH339" i="2"/>
  <c r="AH338" i="2" s="1"/>
  <c r="AH337" i="2" s="1"/>
  <c r="AH253" i="3"/>
  <c r="AH252" i="3" s="1"/>
  <c r="AH251" i="3" s="1"/>
  <c r="AC460" i="47"/>
  <c r="AK375" i="2"/>
  <c r="AK374" i="2" s="1"/>
  <c r="AK373" i="2" s="1"/>
  <c r="AK358" i="47"/>
  <c r="AK357" i="47" s="1"/>
  <c r="AI140" i="47"/>
  <c r="AI38" i="47"/>
  <c r="AI35" i="47" s="1"/>
  <c r="AI41" i="2"/>
  <c r="AI40" i="2" s="1"/>
  <c r="AI37" i="2" s="1"/>
  <c r="AI43" i="3"/>
  <c r="AI42" i="3" s="1"/>
  <c r="AK466" i="47"/>
  <c r="AK465" i="47" s="1"/>
  <c r="AK75" i="3"/>
  <c r="AK74" i="3" s="1"/>
  <c r="AK73" i="3" s="1"/>
  <c r="AK451" i="2"/>
  <c r="AK450" i="2" s="1"/>
  <c r="AK449" i="2" s="1"/>
  <c r="AJ255" i="47"/>
  <c r="AJ254" i="47" s="1"/>
  <c r="AJ253" i="47" s="1"/>
  <c r="AJ296" i="2"/>
  <c r="AJ295" i="2" s="1"/>
  <c r="AJ294" i="2" s="1"/>
  <c r="AJ293" i="2" s="1"/>
  <c r="AJ292" i="2" s="1"/>
  <c r="AJ414" i="3"/>
  <c r="AJ413" i="3" s="1"/>
  <c r="AJ412" i="3" s="1"/>
  <c r="AJ411" i="3" s="1"/>
  <c r="AK223" i="47"/>
  <c r="AK223" i="2"/>
  <c r="AK222" i="2" s="1"/>
  <c r="AK219" i="2" s="1"/>
  <c r="AJ13" i="2"/>
  <c r="AJ12" i="2" s="1"/>
  <c r="AJ18" i="3"/>
  <c r="AJ17" i="3" s="1"/>
  <c r="AJ13" i="47"/>
  <c r="AI274" i="3"/>
  <c r="AI273" i="3" s="1"/>
  <c r="AI272" i="3" s="1"/>
  <c r="AI375" i="2"/>
  <c r="AI374" i="2" s="1"/>
  <c r="AI373" i="2" s="1"/>
  <c r="AI358" i="47"/>
  <c r="AI357" i="47" s="1"/>
  <c r="AJ21" i="2"/>
  <c r="AK426" i="47"/>
  <c r="AK334" i="2"/>
  <c r="AK333" i="2" s="1"/>
  <c r="AK328" i="2" s="1"/>
  <c r="AI15" i="47"/>
  <c r="AI15" i="2"/>
  <c r="AI14" i="2" s="1"/>
  <c r="AI20" i="3"/>
  <c r="AI19" i="3" s="1"/>
  <c r="AC63" i="47"/>
  <c r="AI453" i="2"/>
  <c r="AI452" i="2" s="1"/>
  <c r="AH364" i="47"/>
  <c r="AH363" i="47" s="1"/>
  <c r="AH280" i="3"/>
  <c r="AH279" i="3" s="1"/>
  <c r="AH278" i="3" s="1"/>
  <c r="AH389" i="2"/>
  <c r="AH388" i="2" s="1"/>
  <c r="AH387" i="2" s="1"/>
  <c r="AH386" i="2" s="1"/>
  <c r="AH385" i="2" s="1"/>
  <c r="AI23" i="47"/>
  <c r="AI22" i="47" s="1"/>
  <c r="AI23" i="2"/>
  <c r="AI22" i="2" s="1"/>
  <c r="AI21" i="2" s="1"/>
  <c r="AI28" i="3"/>
  <c r="AI27" i="3" s="1"/>
  <c r="AI26" i="3" s="1"/>
  <c r="AH15" i="47"/>
  <c r="AH15" i="2"/>
  <c r="AH14" i="2" s="1"/>
  <c r="AH20" i="3"/>
  <c r="AH19" i="3" s="1"/>
  <c r="AH118" i="47"/>
  <c r="AK301" i="47"/>
  <c r="AK264" i="2"/>
  <c r="AK263" i="2" s="1"/>
  <c r="AK262" i="2" s="1"/>
  <c r="AK261" i="2" s="1"/>
  <c r="AK250" i="47"/>
  <c r="AK249" i="47" s="1"/>
  <c r="AK248" i="47" s="1"/>
  <c r="AK140" i="47"/>
  <c r="AH422" i="47"/>
  <c r="AH421" i="47" s="1"/>
  <c r="AH330" i="2"/>
  <c r="AH329" i="2" s="1"/>
  <c r="AH328" i="2" s="1"/>
  <c r="AH319" i="2" s="1"/>
  <c r="AH318" i="2" s="1"/>
  <c r="AH353" i="3"/>
  <c r="AH352" i="3" s="1"/>
  <c r="AH351" i="3" s="1"/>
  <c r="AH342" i="3" s="1"/>
  <c r="AI425" i="2"/>
  <c r="AI424" i="2" s="1"/>
  <c r="AI421" i="2" s="1"/>
  <c r="AI420" i="2" s="1"/>
  <c r="AI419" i="2" s="1"/>
  <c r="AI341" i="3"/>
  <c r="AI340" i="3" s="1"/>
  <c r="AI337" i="3" s="1"/>
  <c r="AI336" i="3" s="1"/>
  <c r="AI410" i="47"/>
  <c r="AI407" i="47" s="1"/>
  <c r="AI406" i="47" s="1"/>
  <c r="AI204" i="47"/>
  <c r="AI203" i="47" s="1"/>
  <c r="AI311" i="3"/>
  <c r="AI310" i="3" s="1"/>
  <c r="AI309" i="3" s="1"/>
  <c r="AI186" i="2"/>
  <c r="AI185" i="2" s="1"/>
  <c r="AI184" i="2" s="1"/>
  <c r="AI183" i="2" s="1"/>
  <c r="AI182" i="2" s="1"/>
  <c r="AJ198" i="47"/>
  <c r="AJ197" i="47" s="1"/>
  <c r="AJ181" i="2"/>
  <c r="AJ180" i="2" s="1"/>
  <c r="AJ179" i="2" s="1"/>
  <c r="AJ308" i="3"/>
  <c r="AJ307" i="3" s="1"/>
  <c r="AJ306" i="3" s="1"/>
  <c r="AH141" i="2"/>
  <c r="AH140" i="2" s="1"/>
  <c r="AH139" i="2" s="1"/>
  <c r="AH185" i="3"/>
  <c r="AH184" i="3" s="1"/>
  <c r="AH183" i="3" s="1"/>
  <c r="AH152" i="47"/>
  <c r="AH151" i="47" s="1"/>
  <c r="AK387" i="2"/>
  <c r="AK386" i="2" s="1"/>
  <c r="AK385" i="2" s="1"/>
  <c r="AC293" i="47"/>
  <c r="AC469" i="3"/>
  <c r="AK294" i="47"/>
  <c r="AK280" i="47"/>
  <c r="AK277" i="47" s="1"/>
  <c r="AK272" i="2"/>
  <c r="AK271" i="2" s="1"/>
  <c r="AK268" i="2" s="1"/>
  <c r="AJ352" i="47"/>
  <c r="AJ351" i="47" s="1"/>
  <c r="AJ268" i="3"/>
  <c r="AJ267" i="3" s="1"/>
  <c r="AJ266" i="3" s="1"/>
  <c r="AH181" i="2"/>
  <c r="AH180" i="2" s="1"/>
  <c r="AH179" i="2" s="1"/>
  <c r="AH172" i="2" s="1"/>
  <c r="AH171" i="2" s="1"/>
  <c r="AH308" i="3"/>
  <c r="AH307" i="3" s="1"/>
  <c r="AH306" i="3" s="1"/>
  <c r="AH198" i="47"/>
  <c r="AH197" i="47" s="1"/>
  <c r="AJ305" i="2"/>
  <c r="AJ306" i="2"/>
  <c r="Z276" i="47"/>
  <c r="Z268" i="47" s="1"/>
  <c r="AH459" i="47"/>
  <c r="Z12" i="47"/>
  <c r="AH114" i="2"/>
  <c r="AH113" i="2" s="1"/>
  <c r="AJ404" i="47"/>
  <c r="AJ403" i="47" s="1"/>
  <c r="AJ389" i="2"/>
  <c r="AJ388" i="2" s="1"/>
  <c r="AJ387" i="2" s="1"/>
  <c r="AJ386" i="2" s="1"/>
  <c r="AJ385" i="2" s="1"/>
  <c r="AJ335" i="3"/>
  <c r="AJ334" i="3" s="1"/>
  <c r="AJ333" i="3" s="1"/>
  <c r="AJ392" i="47"/>
  <c r="AJ391" i="47" s="1"/>
  <c r="AJ323" i="3"/>
  <c r="AJ322" i="3" s="1"/>
  <c r="AJ321" i="3" s="1"/>
  <c r="AJ223" i="47"/>
  <c r="AJ223" i="2"/>
  <c r="AJ222" i="2" s="1"/>
  <c r="AJ382" i="3"/>
  <c r="AJ381" i="3" s="1"/>
  <c r="AJ117" i="2"/>
  <c r="AJ116" i="2" s="1"/>
  <c r="AJ115" i="2" s="1"/>
  <c r="AJ114" i="2" s="1"/>
  <c r="AJ113" i="2" s="1"/>
  <c r="AJ146" i="3"/>
  <c r="AJ145" i="3" s="1"/>
  <c r="AJ144" i="3" s="1"/>
  <c r="AJ143" i="3" s="1"/>
  <c r="AJ113" i="47"/>
  <c r="AJ112" i="47" s="1"/>
  <c r="AJ111" i="47" s="1"/>
  <c r="AK128" i="2"/>
  <c r="AK127" i="2" s="1"/>
  <c r="AK126" i="2" s="1"/>
  <c r="AK123" i="47"/>
  <c r="AK122" i="47" s="1"/>
  <c r="AK28" i="47"/>
  <c r="AK28" i="2"/>
  <c r="AK27" i="2" s="1"/>
  <c r="AI486" i="2"/>
  <c r="AI485" i="2" s="1"/>
  <c r="AI14" i="3"/>
  <c r="AI13" i="3" s="1"/>
  <c r="AI10" i="3" s="1"/>
  <c r="AI9" i="3" s="1"/>
  <c r="AI494" i="47"/>
  <c r="AH259" i="2"/>
  <c r="AH260" i="2"/>
  <c r="AJ281" i="2"/>
  <c r="AK306" i="2"/>
  <c r="AK305" i="2"/>
  <c r="AI187" i="47"/>
  <c r="AI186" i="47" s="1"/>
  <c r="AK150" i="47"/>
  <c r="AI33" i="47"/>
  <c r="AI32" i="47" s="1"/>
  <c r="AI36" i="2"/>
  <c r="AI35" i="2" s="1"/>
  <c r="AI34" i="2" s="1"/>
  <c r="AI38" i="3"/>
  <c r="AI37" i="3" s="1"/>
  <c r="AI36" i="3" s="1"/>
  <c r="AJ435" i="2"/>
  <c r="AJ434" i="2" s="1"/>
  <c r="AJ427" i="2" s="1"/>
  <c r="AJ426" i="2" s="1"/>
  <c r="Z376" i="47"/>
  <c r="Z375" i="47" s="1"/>
  <c r="AH377" i="47"/>
  <c r="AA367" i="47"/>
  <c r="AA366" i="47" s="1"/>
  <c r="AI368" i="47"/>
  <c r="AB221" i="47"/>
  <c r="AB220" i="47" s="1"/>
  <c r="AJ222" i="47"/>
  <c r="T412" i="47"/>
  <c r="AB318" i="47"/>
  <c r="AB317" i="47" s="1"/>
  <c r="AJ319" i="47"/>
  <c r="Z209" i="47"/>
  <c r="Z208" i="47" s="1"/>
  <c r="Z207" i="47" s="1"/>
  <c r="Z206" i="47" s="1"/>
  <c r="AH210" i="47"/>
  <c r="AB103" i="47"/>
  <c r="AJ104" i="47"/>
  <c r="BE9" i="47"/>
  <c r="BE508" i="47" s="1"/>
  <c r="AA20" i="47"/>
  <c r="AI21" i="47"/>
  <c r="AA404" i="47"/>
  <c r="AA403" i="47" s="1"/>
  <c r="AA381" i="47" s="1"/>
  <c r="AI405" i="47"/>
  <c r="AA376" i="47"/>
  <c r="AA375" i="47" s="1"/>
  <c r="AI377" i="47"/>
  <c r="AB309" i="47"/>
  <c r="AB308" i="47" s="1"/>
  <c r="AJ310" i="47"/>
  <c r="AA414" i="47"/>
  <c r="AA413" i="47" s="1"/>
  <c r="AA412" i="47" s="1"/>
  <c r="AI415" i="47"/>
  <c r="AB408" i="47"/>
  <c r="AB407" i="47" s="1"/>
  <c r="AB406" i="47" s="1"/>
  <c r="AJ409" i="47"/>
  <c r="AB101" i="47"/>
  <c r="AB100" i="47" s="1"/>
  <c r="AB99" i="47" s="1"/>
  <c r="AB94" i="47" s="1"/>
  <c r="AJ102" i="47"/>
  <c r="Z20" i="47"/>
  <c r="Z17" i="47" s="1"/>
  <c r="AH21" i="47"/>
  <c r="AB42" i="47"/>
  <c r="AJ43" i="47"/>
  <c r="AI447" i="47"/>
  <c r="AI446" i="47" s="1"/>
  <c r="AI436" i="2"/>
  <c r="AI435" i="2" s="1"/>
  <c r="AI434" i="2" s="1"/>
  <c r="AI434" i="3"/>
  <c r="AI433" i="3" s="1"/>
  <c r="AI432" i="3" s="1"/>
  <c r="AI229" i="47"/>
  <c r="AI228" i="47" s="1"/>
  <c r="AI388" i="3"/>
  <c r="AI387" i="3" s="1"/>
  <c r="AI386" i="3" s="1"/>
  <c r="AI229" i="2"/>
  <c r="AI228" i="2" s="1"/>
  <c r="AI227" i="2" s="1"/>
  <c r="AI123" i="47"/>
  <c r="AI122" i="47" s="1"/>
  <c r="AI128" i="2"/>
  <c r="AI127" i="2" s="1"/>
  <c r="AI126" i="2" s="1"/>
  <c r="AI156" i="3"/>
  <c r="AI155" i="3" s="1"/>
  <c r="AI154" i="3" s="1"/>
  <c r="AJ20" i="47"/>
  <c r="AJ17" i="47" s="1"/>
  <c r="AJ20" i="2"/>
  <c r="AJ19" i="2" s="1"/>
  <c r="AJ16" i="2" s="1"/>
  <c r="AJ25" i="3"/>
  <c r="AJ24" i="3" s="1"/>
  <c r="AJ21" i="3" s="1"/>
  <c r="AH187" i="47"/>
  <c r="AH186" i="47" s="1"/>
  <c r="AK54" i="47"/>
  <c r="AK53" i="47" s="1"/>
  <c r="AK59" i="3"/>
  <c r="AK58" i="3" s="1"/>
  <c r="AK57" i="3" s="1"/>
  <c r="AK60" i="2"/>
  <c r="AK59" i="2" s="1"/>
  <c r="AK58" i="2" s="1"/>
  <c r="AI455" i="47"/>
  <c r="AI454" i="47" s="1"/>
  <c r="AI453" i="47" s="1"/>
  <c r="AI433" i="2"/>
  <c r="AI432" i="2" s="1"/>
  <c r="AI431" i="2" s="1"/>
  <c r="AI442" i="3"/>
  <c r="AI441" i="3" s="1"/>
  <c r="AI440" i="3" s="1"/>
  <c r="AI439" i="3" s="1"/>
  <c r="AI422" i="47"/>
  <c r="AI421" i="47" s="1"/>
  <c r="AI330" i="2"/>
  <c r="AI329" i="2" s="1"/>
  <c r="AI328" i="2" s="1"/>
  <c r="AI353" i="3"/>
  <c r="AI352" i="3" s="1"/>
  <c r="AI351" i="3" s="1"/>
  <c r="AI480" i="2"/>
  <c r="AI479" i="2" s="1"/>
  <c r="AI478" i="2" s="1"/>
  <c r="AI472" i="2" s="1"/>
  <c r="AI91" i="3"/>
  <c r="AI90" i="3" s="1"/>
  <c r="AI89" i="3" s="1"/>
  <c r="AI88" i="3" s="1"/>
  <c r="AI473" i="47"/>
  <c r="AI472" i="47" s="1"/>
  <c r="AI471" i="47" s="1"/>
  <c r="AJ401" i="47"/>
  <c r="AJ400" i="47" s="1"/>
  <c r="AJ384" i="2"/>
  <c r="AJ383" i="2" s="1"/>
  <c r="AJ382" i="2" s="1"/>
  <c r="AJ332" i="3"/>
  <c r="AJ331" i="3" s="1"/>
  <c r="AJ330" i="3" s="1"/>
  <c r="AK407" i="2"/>
  <c r="AK406" i="2" s="1"/>
  <c r="AK405" i="2" s="1"/>
  <c r="AK398" i="2" s="1"/>
  <c r="AK397" i="2" s="1"/>
  <c r="AK370" i="47"/>
  <c r="AK369" i="47" s="1"/>
  <c r="AH306" i="47"/>
  <c r="AH305" i="47" s="1"/>
  <c r="AH348" i="2"/>
  <c r="AH347" i="2" s="1"/>
  <c r="AH346" i="2" s="1"/>
  <c r="AH225" i="3"/>
  <c r="AH224" i="3" s="1"/>
  <c r="AH223" i="3" s="1"/>
  <c r="AK266" i="47"/>
  <c r="AK265" i="47" s="1"/>
  <c r="AK264" i="47" s="1"/>
  <c r="AK467" i="2"/>
  <c r="AK466" i="2" s="1"/>
  <c r="AK465" i="2" s="1"/>
  <c r="AH60" i="2"/>
  <c r="AH59" i="2" s="1"/>
  <c r="AH58" i="2" s="1"/>
  <c r="AH59" i="3"/>
  <c r="AH58" i="3" s="1"/>
  <c r="AH57" i="3" s="1"/>
  <c r="AH54" i="47"/>
  <c r="AH53" i="47" s="1"/>
  <c r="AJ28" i="2"/>
  <c r="AJ27" i="2" s="1"/>
  <c r="AJ26" i="2" s="1"/>
  <c r="AJ33" i="3"/>
  <c r="AJ32" i="3" s="1"/>
  <c r="AJ31" i="3" s="1"/>
  <c r="AJ28" i="47"/>
  <c r="AI223" i="2"/>
  <c r="AI222" i="2" s="1"/>
  <c r="AI219" i="2" s="1"/>
  <c r="AI382" i="3"/>
  <c r="AI381" i="3" s="1"/>
  <c r="AI378" i="3" s="1"/>
  <c r="AI223" i="47"/>
  <c r="AI220" i="47" s="1"/>
  <c r="AH212" i="47"/>
  <c r="AH211" i="47" s="1"/>
  <c r="AH210" i="2"/>
  <c r="AH209" i="2" s="1"/>
  <c r="AH208" i="2" s="1"/>
  <c r="AH207" i="2" s="1"/>
  <c r="AH206" i="2" s="1"/>
  <c r="AH371" i="3"/>
  <c r="AH370" i="3" s="1"/>
  <c r="AH369" i="3" s="1"/>
  <c r="AH487" i="2"/>
  <c r="Z334" i="47"/>
  <c r="Z333" i="47" s="1"/>
  <c r="AH335" i="47"/>
  <c r="AJ192" i="47"/>
  <c r="AJ191" i="47" s="1"/>
  <c r="AJ175" i="2"/>
  <c r="AJ174" i="2" s="1"/>
  <c r="AJ173" i="2" s="1"/>
  <c r="AJ302" i="3"/>
  <c r="AJ301" i="3" s="1"/>
  <c r="AJ300" i="3" s="1"/>
  <c r="AK259" i="47"/>
  <c r="AK258" i="47" s="1"/>
  <c r="AK304" i="2"/>
  <c r="AK303" i="2" s="1"/>
  <c r="AK302" i="2" s="1"/>
  <c r="AK298" i="2" s="1"/>
  <c r="AK297" i="2" s="1"/>
  <c r="AK198" i="2"/>
  <c r="AK197" i="2" s="1"/>
  <c r="AH144" i="2"/>
  <c r="AH143" i="2" s="1"/>
  <c r="AH142" i="2" s="1"/>
  <c r="AH188" i="3"/>
  <c r="AH187" i="3" s="1"/>
  <c r="AH186" i="3" s="1"/>
  <c r="AH155" i="47"/>
  <c r="AH154" i="47" s="1"/>
  <c r="AI282" i="47"/>
  <c r="AH452" i="3"/>
  <c r="AH312" i="47"/>
  <c r="AH311" i="47" s="1"/>
  <c r="AH228" i="3"/>
  <c r="AH227" i="3" s="1"/>
  <c r="AH226" i="3" s="1"/>
  <c r="AJ312" i="47"/>
  <c r="AJ311" i="47" s="1"/>
  <c r="AJ228" i="3"/>
  <c r="AJ227" i="3" s="1"/>
  <c r="AJ226" i="3" s="1"/>
  <c r="AA187" i="47"/>
  <c r="AA186" i="47" s="1"/>
  <c r="AJ145" i="47"/>
  <c r="AJ144" i="47" s="1"/>
  <c r="AJ140" i="47" s="1"/>
  <c r="AJ147" i="2"/>
  <c r="AJ146" i="2" s="1"/>
  <c r="AJ145" i="2" s="1"/>
  <c r="AJ178" i="3"/>
  <c r="AJ177" i="3" s="1"/>
  <c r="AJ176" i="3" s="1"/>
  <c r="AJ172" i="3" s="1"/>
  <c r="Z150" i="47"/>
  <c r="AI105" i="2"/>
  <c r="AI104" i="2" s="1"/>
  <c r="AI103" i="2" s="1"/>
  <c r="AI134" i="3"/>
  <c r="AI133" i="3" s="1"/>
  <c r="AI132" i="3" s="1"/>
  <c r="AI101" i="47"/>
  <c r="AI100" i="47" s="1"/>
  <c r="AB48" i="47"/>
  <c r="AB47" i="47" s="1"/>
  <c r="AJ49" i="47"/>
  <c r="AI158" i="47"/>
  <c r="AI157" i="47" s="1"/>
  <c r="AI150" i="2"/>
  <c r="AI149" i="2" s="1"/>
  <c r="AI148" i="2" s="1"/>
  <c r="AI191" i="3"/>
  <c r="AI190" i="3" s="1"/>
  <c r="AI189" i="3" s="1"/>
  <c r="AJ250" i="47"/>
  <c r="AJ249" i="47" s="1"/>
  <c r="AJ248" i="47" s="1"/>
  <c r="AJ264" i="2"/>
  <c r="AJ263" i="2" s="1"/>
  <c r="AJ262" i="2" s="1"/>
  <c r="AJ261" i="2" s="1"/>
  <c r="AJ409" i="3"/>
  <c r="AJ408" i="3" s="1"/>
  <c r="AJ407" i="3" s="1"/>
  <c r="AJ406" i="3" s="1"/>
  <c r="AJ136" i="2"/>
  <c r="AJ135" i="2" s="1"/>
  <c r="AJ134" i="2" s="1"/>
  <c r="AJ133" i="2" s="1"/>
  <c r="AJ132" i="2" s="1"/>
  <c r="AJ163" i="3"/>
  <c r="AJ162" i="3" s="1"/>
  <c r="AJ161" i="3" s="1"/>
  <c r="AJ160" i="3" s="1"/>
  <c r="AJ130" i="47"/>
  <c r="AJ129" i="47" s="1"/>
  <c r="AJ128" i="47" s="1"/>
  <c r="AK366" i="2"/>
  <c r="AK365" i="2" s="1"/>
  <c r="AK364" i="2" s="1"/>
  <c r="AK336" i="2" s="1"/>
  <c r="AK335" i="2" s="1"/>
  <c r="AH240" i="2"/>
  <c r="AH239" i="2" s="1"/>
  <c r="AH238" i="2" s="1"/>
  <c r="AH399" i="3"/>
  <c r="AH398" i="3" s="1"/>
  <c r="AH397" i="3" s="1"/>
  <c r="AH240" i="47"/>
  <c r="AH239" i="47" s="1"/>
  <c r="AI482" i="2"/>
  <c r="AI481" i="2" s="1"/>
  <c r="AK196" i="2"/>
  <c r="AK195" i="2" s="1"/>
  <c r="AK194" i="2" s="1"/>
  <c r="AK193" i="2" s="1"/>
  <c r="AK192" i="2" s="1"/>
  <c r="AK178" i="47"/>
  <c r="AK177" i="47" s="1"/>
  <c r="AK173" i="47" s="1"/>
  <c r="AH13" i="47"/>
  <c r="AH12" i="47" s="1"/>
  <c r="AH13" i="2"/>
  <c r="AH12" i="2" s="1"/>
  <c r="AH18" i="3"/>
  <c r="AH17" i="3" s="1"/>
  <c r="AJ285" i="47"/>
  <c r="AJ277" i="2"/>
  <c r="AJ276" i="2" s="1"/>
  <c r="AJ461" i="3"/>
  <c r="AJ460" i="3" s="1"/>
  <c r="AH198" i="2"/>
  <c r="AH197" i="2" s="1"/>
  <c r="AH111" i="47"/>
  <c r="AH87" i="47"/>
  <c r="AH86" i="47" s="1"/>
  <c r="AH85" i="47" s="1"/>
  <c r="AK492" i="47"/>
  <c r="AK491" i="47" s="1"/>
  <c r="AK490" i="47" s="1"/>
  <c r="AK489" i="47" s="1"/>
  <c r="AK488" i="47" s="1"/>
  <c r="AK484" i="2"/>
  <c r="AK483" i="2" s="1"/>
  <c r="AK482" i="2" s="1"/>
  <c r="AK481" i="2" s="1"/>
  <c r="AK12" i="3"/>
  <c r="AK11" i="3" s="1"/>
  <c r="AK10" i="3" s="1"/>
  <c r="AK9" i="3" s="1"/>
  <c r="AI321" i="47"/>
  <c r="AI320" i="47" s="1"/>
  <c r="AI237" i="3"/>
  <c r="AI236" i="3" s="1"/>
  <c r="AI235" i="3" s="1"/>
  <c r="AI258" i="2"/>
  <c r="AI257" i="2" s="1"/>
  <c r="AI256" i="2" s="1"/>
  <c r="AI255" i="2" s="1"/>
  <c r="AI254" i="2" s="1"/>
  <c r="AI368" i="3"/>
  <c r="AI367" i="3" s="1"/>
  <c r="AI366" i="3" s="1"/>
  <c r="AI209" i="47"/>
  <c r="AI208" i="47" s="1"/>
  <c r="AJ74" i="47"/>
  <c r="AJ73" i="47" s="1"/>
  <c r="AJ71" i="2"/>
  <c r="AJ70" i="2" s="1"/>
  <c r="AJ69" i="2" s="1"/>
  <c r="AJ104" i="3"/>
  <c r="AJ103" i="3" s="1"/>
  <c r="AJ102" i="3" s="1"/>
  <c r="AH41" i="2"/>
  <c r="AH40" i="2" s="1"/>
  <c r="AH43" i="3"/>
  <c r="AH42" i="3" s="1"/>
  <c r="AH38" i="47"/>
  <c r="AK18" i="47"/>
  <c r="AK17" i="47" s="1"/>
  <c r="AK18" i="2"/>
  <c r="AK17" i="2" s="1"/>
  <c r="AK16" i="2" s="1"/>
  <c r="AK23" i="3"/>
  <c r="AK22" i="3" s="1"/>
  <c r="AK21" i="3" s="1"/>
  <c r="AH473" i="3"/>
  <c r="AK255" i="47"/>
  <c r="AK254" i="47" s="1"/>
  <c r="AK253" i="47" s="1"/>
  <c r="AK296" i="2"/>
  <c r="AK295" i="2" s="1"/>
  <c r="AK294" i="2" s="1"/>
  <c r="AK293" i="2" s="1"/>
  <c r="AK292" i="2" s="1"/>
  <c r="AJ36" i="47"/>
  <c r="AJ39" i="2"/>
  <c r="AJ38" i="2" s="1"/>
  <c r="AJ41" i="3"/>
  <c r="AJ40" i="3" s="1"/>
  <c r="BH476" i="47"/>
  <c r="BH475" i="47" s="1"/>
  <c r="BH458" i="47" s="1"/>
  <c r="BH457" i="47" s="1"/>
  <c r="BH477" i="47"/>
  <c r="AJ27" i="47"/>
  <c r="AK126" i="47"/>
  <c r="AK125" i="47" s="1"/>
  <c r="AK131" i="2"/>
  <c r="AK130" i="2" s="1"/>
  <c r="AK129" i="2" s="1"/>
  <c r="AH62" i="2"/>
  <c r="AH61" i="2" s="1"/>
  <c r="AJ280" i="47"/>
  <c r="AJ272" i="2"/>
  <c r="AJ271" i="2" s="1"/>
  <c r="AJ456" i="3"/>
  <c r="AJ455" i="3" s="1"/>
  <c r="AJ158" i="47"/>
  <c r="AJ157" i="47" s="1"/>
  <c r="AJ150" i="2"/>
  <c r="AJ149" i="2" s="1"/>
  <c r="AJ148" i="2" s="1"/>
  <c r="AJ191" i="3"/>
  <c r="AJ190" i="3" s="1"/>
  <c r="AJ189" i="3" s="1"/>
  <c r="AK42" i="47"/>
  <c r="AK35" i="47" s="1"/>
  <c r="AK45" i="2"/>
  <c r="AK44" i="2" s="1"/>
  <c r="AK37" i="2" s="1"/>
  <c r="AB419" i="47"/>
  <c r="AB418" i="47" s="1"/>
  <c r="AB412" i="47" s="1"/>
  <c r="AJ420" i="47"/>
  <c r="AB386" i="47"/>
  <c r="AB385" i="47" s="1"/>
  <c r="AJ387" i="47"/>
  <c r="AB271" i="47"/>
  <c r="AB270" i="47" s="1"/>
  <c r="AB269" i="47" s="1"/>
  <c r="AJ272" i="47"/>
  <c r="AJ271" i="47" s="1"/>
  <c r="AJ270" i="47" s="1"/>
  <c r="AC23" i="47"/>
  <c r="AC22" i="47" s="1"/>
  <c r="AC11" i="47" s="1"/>
  <c r="AC10" i="47" s="1"/>
  <c r="AK24" i="47"/>
  <c r="AA61" i="47"/>
  <c r="AA60" i="47" s="1"/>
  <c r="AA59" i="47" s="1"/>
  <c r="AI62" i="47"/>
  <c r="AA451" i="47"/>
  <c r="AA450" i="47" s="1"/>
  <c r="AI452" i="47"/>
  <c r="AC88" i="47"/>
  <c r="AC121" i="3"/>
  <c r="AK89" i="47"/>
  <c r="AC506" i="47"/>
  <c r="AC87" i="3"/>
  <c r="AK507" i="47"/>
  <c r="AB376" i="47"/>
  <c r="AB375" i="47" s="1"/>
  <c r="AJ377" i="47"/>
  <c r="AC291" i="47"/>
  <c r="AC290" i="47" s="1"/>
  <c r="AC276" i="47" s="1"/>
  <c r="AC268" i="47" s="1"/>
  <c r="AC467" i="3"/>
  <c r="AK292" i="47"/>
  <c r="AA178" i="47"/>
  <c r="AA177" i="47" s="1"/>
  <c r="AA173" i="47" s="1"/>
  <c r="AA139" i="47" s="1"/>
  <c r="AI179" i="47"/>
  <c r="AB123" i="47"/>
  <c r="AB122" i="47" s="1"/>
  <c r="AJ124" i="47"/>
  <c r="AA441" i="47"/>
  <c r="AA440" i="47" s="1"/>
  <c r="AI442" i="47"/>
  <c r="Z355" i="47"/>
  <c r="Z354" i="47" s="1"/>
  <c r="AH356" i="47"/>
  <c r="AB278" i="47"/>
  <c r="AB277" i="47" s="1"/>
  <c r="AJ279" i="47"/>
  <c r="AB246" i="47"/>
  <c r="AB245" i="47" s="1"/>
  <c r="AJ247" i="47"/>
  <c r="AA113" i="47"/>
  <c r="AA112" i="47" s="1"/>
  <c r="AA111" i="47" s="1"/>
  <c r="AA110" i="47" s="1"/>
  <c r="AI114" i="47"/>
  <c r="AA13" i="47"/>
  <c r="AA12" i="47" s="1"/>
  <c r="AI14" i="47"/>
  <c r="AK410" i="47"/>
  <c r="AK425" i="2"/>
  <c r="AK424" i="2" s="1"/>
  <c r="AI126" i="47"/>
  <c r="AI125" i="47" s="1"/>
  <c r="AI131" i="2"/>
  <c r="AI130" i="2" s="1"/>
  <c r="AI129" i="2" s="1"/>
  <c r="AI159" i="3"/>
  <c r="AI158" i="3" s="1"/>
  <c r="AI157" i="3" s="1"/>
  <c r="AI150" i="3" s="1"/>
  <c r="AK329" i="47"/>
  <c r="AI432" i="47"/>
  <c r="AI431" i="47" s="1"/>
  <c r="AI363" i="3"/>
  <c r="AI362" i="3" s="1"/>
  <c r="AI361" i="3" s="1"/>
  <c r="AI471" i="2"/>
  <c r="AI470" i="2" s="1"/>
  <c r="AI469" i="2" s="1"/>
  <c r="AI468" i="2" s="1"/>
  <c r="AJ500" i="47"/>
  <c r="AJ499" i="47" s="1"/>
  <c r="AJ81" i="3"/>
  <c r="AJ80" i="3" s="1"/>
  <c r="AJ79" i="3" s="1"/>
  <c r="AJ490" i="2"/>
  <c r="AJ489" i="2" s="1"/>
  <c r="AJ488" i="2" s="1"/>
  <c r="AI444" i="47"/>
  <c r="AI443" i="47" s="1"/>
  <c r="AI431" i="3"/>
  <c r="AI430" i="3" s="1"/>
  <c r="AI429" i="3" s="1"/>
  <c r="AJ283" i="47"/>
  <c r="AJ275" i="2"/>
  <c r="AJ274" i="2" s="1"/>
  <c r="AJ273" i="2" s="1"/>
  <c r="AJ459" i="3"/>
  <c r="AJ458" i="3" s="1"/>
  <c r="AI255" i="47"/>
  <c r="AI254" i="47" s="1"/>
  <c r="AI253" i="47" s="1"/>
  <c r="AI296" i="2"/>
  <c r="AI295" i="2" s="1"/>
  <c r="AI294" i="2" s="1"/>
  <c r="AI293" i="2" s="1"/>
  <c r="AI292" i="2" s="1"/>
  <c r="AI414" i="3"/>
  <c r="AI413" i="3" s="1"/>
  <c r="AI412" i="3" s="1"/>
  <c r="AI411" i="3" s="1"/>
  <c r="AC252" i="47"/>
  <c r="AJ112" i="2"/>
  <c r="AJ111" i="2" s="1"/>
  <c r="AJ110" i="2" s="1"/>
  <c r="AJ141" i="3"/>
  <c r="AJ140" i="3" s="1"/>
  <c r="AJ139" i="3" s="1"/>
  <c r="AJ108" i="47"/>
  <c r="AJ107" i="47" s="1"/>
  <c r="AH36" i="47"/>
  <c r="AH39" i="2"/>
  <c r="AH38" i="2" s="1"/>
  <c r="AH41" i="3"/>
  <c r="AH40" i="3" s="1"/>
  <c r="AH40" i="47"/>
  <c r="AH43" i="2"/>
  <c r="AH42" i="2" s="1"/>
  <c r="AH45" i="3"/>
  <c r="AH44" i="3" s="1"/>
  <c r="AK30" i="2"/>
  <c r="AK29" i="2" s="1"/>
  <c r="AK30" i="47"/>
  <c r="AA207" i="47"/>
  <c r="AA206" i="47" s="1"/>
  <c r="AH285" i="47"/>
  <c r="AH282" i="47" s="1"/>
  <c r="AH277" i="2"/>
  <c r="AH276" i="2" s="1"/>
  <c r="AH273" i="2" s="1"/>
  <c r="AH461" i="3"/>
  <c r="AH460" i="3" s="1"/>
  <c r="AH457" i="3" s="1"/>
  <c r="AK25" i="2"/>
  <c r="AK24" i="2" s="1"/>
  <c r="AK30" i="3"/>
  <c r="AK29" i="3" s="1"/>
  <c r="AK25" i="47"/>
  <c r="AK220" i="47"/>
  <c r="AI172" i="3"/>
  <c r="AJ461" i="47"/>
  <c r="AJ446" i="2"/>
  <c r="AJ445" i="2" s="1"/>
  <c r="AJ70" i="3"/>
  <c r="AJ69" i="3" s="1"/>
  <c r="AC459" i="47"/>
  <c r="AC458" i="47" s="1"/>
  <c r="AC457" i="47" s="1"/>
  <c r="AJ195" i="47"/>
  <c r="AJ194" i="47" s="1"/>
  <c r="AJ178" i="2"/>
  <c r="AJ177" i="2" s="1"/>
  <c r="AJ176" i="2" s="1"/>
  <c r="AJ305" i="3"/>
  <c r="AJ304" i="3" s="1"/>
  <c r="AJ303" i="3" s="1"/>
  <c r="AK15" i="2"/>
  <c r="AK14" i="2" s="1"/>
  <c r="AK11" i="2" s="1"/>
  <c r="AK20" i="3"/>
  <c r="AK19" i="3" s="1"/>
  <c r="AK16" i="3" s="1"/>
  <c r="AK15" i="47"/>
  <c r="AK12" i="47" s="1"/>
  <c r="AJ22" i="47"/>
  <c r="AI479" i="47"/>
  <c r="AH243" i="2"/>
  <c r="AH242" i="2" s="1"/>
  <c r="AH241" i="2" s="1"/>
  <c r="AH402" i="3"/>
  <c r="AH401" i="3" s="1"/>
  <c r="AH400" i="3" s="1"/>
  <c r="AH243" i="47"/>
  <c r="AH242" i="47" s="1"/>
  <c r="AI114" i="3"/>
  <c r="AI115" i="3"/>
  <c r="AK175" i="2"/>
  <c r="AK174" i="2" s="1"/>
  <c r="AK173" i="2" s="1"/>
  <c r="AK172" i="2" s="1"/>
  <c r="AK171" i="2" s="1"/>
  <c r="AK192" i="47"/>
  <c r="AK191" i="47" s="1"/>
  <c r="AI305" i="2"/>
  <c r="AI306" i="2"/>
  <c r="AH150" i="3"/>
  <c r="AK421" i="47"/>
  <c r="AH268" i="2"/>
  <c r="AJ422" i="47"/>
  <c r="AJ330" i="2"/>
  <c r="AJ329" i="2" s="1"/>
  <c r="AJ353" i="3"/>
  <c r="AJ352" i="3" s="1"/>
  <c r="AH340" i="47"/>
  <c r="AH339" i="47" s="1"/>
  <c r="AH351" i="2"/>
  <c r="AH350" i="2" s="1"/>
  <c r="AH349" i="2" s="1"/>
  <c r="AH256" i="3"/>
  <c r="AH255" i="3" s="1"/>
  <c r="AH254" i="3" s="1"/>
  <c r="AJ414" i="47"/>
  <c r="AJ413" i="47" s="1"/>
  <c r="AJ322" i="2"/>
  <c r="AJ321" i="2" s="1"/>
  <c r="AJ320" i="2" s="1"/>
  <c r="AJ345" i="3"/>
  <c r="AJ344" i="3" s="1"/>
  <c r="AJ343" i="3" s="1"/>
  <c r="AJ215" i="47"/>
  <c r="AJ214" i="47" s="1"/>
  <c r="AJ215" i="2"/>
  <c r="AJ214" i="2" s="1"/>
  <c r="AJ213" i="2" s="1"/>
  <c r="AJ374" i="3"/>
  <c r="AJ373" i="3" s="1"/>
  <c r="AJ372" i="3" s="1"/>
  <c r="AH383" i="47"/>
  <c r="AH382" i="47" s="1"/>
  <c r="AH354" i="2"/>
  <c r="AH353" i="2" s="1"/>
  <c r="AH352" i="2" s="1"/>
  <c r="AH314" i="3"/>
  <c r="AH313" i="3" s="1"/>
  <c r="AH312" i="3" s="1"/>
  <c r="AI65" i="2"/>
  <c r="AI64" i="2" s="1"/>
  <c r="AI63" i="2" s="1"/>
  <c r="AI62" i="2" s="1"/>
  <c r="AI61" i="2" s="1"/>
  <c r="AI101" i="3"/>
  <c r="AI100" i="3" s="1"/>
  <c r="AI99" i="3" s="1"/>
  <c r="AI71" i="47"/>
  <c r="AI70" i="47" s="1"/>
  <c r="AI63" i="47" s="1"/>
  <c r="AI459" i="47"/>
  <c r="AI458" i="47" s="1"/>
  <c r="AI457" i="47" s="1"/>
  <c r="AH145" i="47"/>
  <c r="AH144" i="47" s="1"/>
  <c r="AH140" i="47" s="1"/>
  <c r="AH147" i="2"/>
  <c r="AH146" i="2" s="1"/>
  <c r="AH145" i="2" s="1"/>
  <c r="AH178" i="3"/>
  <c r="AH177" i="3" s="1"/>
  <c r="AH176" i="3" s="1"/>
  <c r="AH172" i="3" s="1"/>
  <c r="AJ114" i="3"/>
  <c r="AJ115" i="3"/>
  <c r="AH477" i="2"/>
  <c r="AH476" i="2" s="1"/>
  <c r="AH116" i="3"/>
  <c r="AH477" i="47"/>
  <c r="AH476" i="47"/>
  <c r="AH475" i="47" s="1"/>
  <c r="AH293" i="47"/>
  <c r="AH290" i="47" s="1"/>
  <c r="AH469" i="3"/>
  <c r="AH468" i="3" s="1"/>
  <c r="AH465" i="3" s="1"/>
  <c r="AH285" i="2"/>
  <c r="AH284" i="2" s="1"/>
  <c r="AH281" i="2" s="1"/>
  <c r="AI212" i="47"/>
  <c r="AI211" i="47" s="1"/>
  <c r="AI210" i="2"/>
  <c r="AI209" i="2" s="1"/>
  <c r="AI208" i="2" s="1"/>
  <c r="AI207" i="2" s="1"/>
  <c r="AI206" i="2" s="1"/>
  <c r="AI371" i="3"/>
  <c r="AI370" i="3" s="1"/>
  <c r="AI369" i="3" s="1"/>
  <c r="AI39" i="3"/>
  <c r="AB282" i="47"/>
  <c r="AI364" i="47"/>
  <c r="AI363" i="47" s="1"/>
  <c r="AI280" i="3"/>
  <c r="AI279" i="3" s="1"/>
  <c r="AI278" i="3" s="1"/>
  <c r="AH110" i="47"/>
  <c r="AH119" i="3"/>
  <c r="AH118" i="3" s="1"/>
  <c r="AH117" i="3" s="1"/>
  <c r="AJ332" i="2"/>
  <c r="AJ331" i="2" s="1"/>
  <c r="AJ355" i="3"/>
  <c r="AJ354" i="3" s="1"/>
  <c r="AJ424" i="47"/>
  <c r="AK322" i="2"/>
  <c r="AK321" i="2" s="1"/>
  <c r="AK320" i="2" s="1"/>
  <c r="AK414" i="47"/>
  <c r="AK413" i="47" s="1"/>
  <c r="AJ410" i="47"/>
  <c r="AJ425" i="2"/>
  <c r="AJ424" i="2" s="1"/>
  <c r="AJ341" i="3"/>
  <c r="AJ340" i="3" s="1"/>
  <c r="AJ343" i="47"/>
  <c r="AJ342" i="47" s="1"/>
  <c r="AJ259" i="3"/>
  <c r="AJ258" i="3" s="1"/>
  <c r="AJ257" i="3" s="1"/>
  <c r="AC187" i="47"/>
  <c r="AC186" i="47" s="1"/>
  <c r="AI108" i="47"/>
  <c r="AI107" i="47" s="1"/>
  <c r="AI112" i="2"/>
  <c r="AI111" i="2" s="1"/>
  <c r="AI110" i="2" s="1"/>
  <c r="AI141" i="3"/>
  <c r="AI140" i="3" s="1"/>
  <c r="AI139" i="3" s="1"/>
  <c r="AI92" i="47"/>
  <c r="AI87" i="47" s="1"/>
  <c r="AI86" i="47" s="1"/>
  <c r="AI85" i="47" s="1"/>
  <c r="AI97" i="2"/>
  <c r="AI96" i="2" s="1"/>
  <c r="AI91" i="2" s="1"/>
  <c r="AI125" i="3"/>
  <c r="AI124" i="3" s="1"/>
  <c r="AI119" i="3" s="1"/>
  <c r="AI118" i="3" s="1"/>
  <c r="AI117" i="3" s="1"/>
  <c r="AJ15" i="47"/>
  <c r="AJ12" i="47" s="1"/>
  <c r="AJ15" i="2"/>
  <c r="AJ14" i="2" s="1"/>
  <c r="AJ20" i="3"/>
  <c r="AJ19" i="3" s="1"/>
  <c r="AI28" i="47"/>
  <c r="AI27" i="47" s="1"/>
  <c r="AI28" i="2"/>
  <c r="AI27" i="2" s="1"/>
  <c r="AI26" i="2" s="1"/>
  <c r="AI33" i="3"/>
  <c r="AI32" i="3" s="1"/>
  <c r="AI31" i="3" s="1"/>
  <c r="AH453" i="2"/>
  <c r="AH452" i="2" s="1"/>
  <c r="AH441" i="2" s="1"/>
  <c r="AI291" i="47"/>
  <c r="AI290" i="47" s="1"/>
  <c r="AI467" i="3"/>
  <c r="AI466" i="3" s="1"/>
  <c r="AI465" i="3" s="1"/>
  <c r="AI283" i="2"/>
  <c r="AI282" i="2" s="1"/>
  <c r="AI281" i="2" s="1"/>
  <c r="AK97" i="2"/>
  <c r="AK96" i="2" s="1"/>
  <c r="AK92" i="47"/>
  <c r="AJ290" i="47"/>
  <c r="AI303" i="47"/>
  <c r="AI302" i="47" s="1"/>
  <c r="AI342" i="2"/>
  <c r="AI341" i="2" s="1"/>
  <c r="AI340" i="2" s="1"/>
  <c r="AI222" i="3"/>
  <c r="AI221" i="3" s="1"/>
  <c r="AI220" i="3" s="1"/>
  <c r="AB492" i="47"/>
  <c r="AB491" i="47" s="1"/>
  <c r="AB490" i="47" s="1"/>
  <c r="AB489" i="47" s="1"/>
  <c r="AB488" i="47" s="1"/>
  <c r="AJ493" i="47"/>
  <c r="Z473" i="47"/>
  <c r="Z472" i="47" s="1"/>
  <c r="Z471" i="47" s="1"/>
  <c r="Z458" i="47" s="1"/>
  <c r="Z457" i="47" s="1"/>
  <c r="AH474" i="47"/>
  <c r="AB315" i="47"/>
  <c r="AB314" i="47" s="1"/>
  <c r="AJ316" i="47"/>
  <c r="AB152" i="47"/>
  <c r="AB151" i="47" s="1"/>
  <c r="AJ153" i="47"/>
  <c r="AB349" i="47"/>
  <c r="AB348" i="47" s="1"/>
  <c r="AJ350" i="47"/>
  <c r="Z315" i="47"/>
  <c r="Z314" i="47" s="1"/>
  <c r="Z301" i="47" s="1"/>
  <c r="AH316" i="47"/>
  <c r="AA337" i="47"/>
  <c r="AA336" i="47" s="1"/>
  <c r="AA329" i="47" s="1"/>
  <c r="AA300" i="47" s="1"/>
  <c r="AI338" i="47"/>
  <c r="AA259" i="47"/>
  <c r="AA258" i="47" s="1"/>
  <c r="AA257" i="47" s="1"/>
  <c r="AA252" i="47" s="1"/>
  <c r="AI260" i="47"/>
  <c r="AB161" i="47"/>
  <c r="AB160" i="47" s="1"/>
  <c r="AJ162" i="47"/>
  <c r="Z358" i="47"/>
  <c r="Z357" i="47" s="1"/>
  <c r="AH359" i="47"/>
  <c r="Z349" i="47"/>
  <c r="Z348" i="47" s="1"/>
  <c r="AH350" i="47"/>
  <c r="AB266" i="47"/>
  <c r="AB265" i="47" s="1"/>
  <c r="AB264" i="47" s="1"/>
  <c r="AB252" i="47" s="1"/>
  <c r="AJ267" i="47"/>
  <c r="AB201" i="47"/>
  <c r="AB200" i="47" s="1"/>
  <c r="AB187" i="47" s="1"/>
  <c r="AB186" i="47" s="1"/>
  <c r="AJ202" i="47"/>
  <c r="AJ201" i="47" s="1"/>
  <c r="AJ200" i="47" s="1"/>
  <c r="AR9" i="47"/>
  <c r="AR508" i="47" s="1"/>
  <c r="AK490" i="2"/>
  <c r="AK489" i="2" s="1"/>
  <c r="AK488" i="2" s="1"/>
  <c r="AK500" i="47"/>
  <c r="AK499" i="47" s="1"/>
  <c r="AJ51" i="47"/>
  <c r="AJ50" i="47" s="1"/>
  <c r="AJ54" i="2"/>
  <c r="AJ53" i="2" s="1"/>
  <c r="AJ52" i="2" s="1"/>
  <c r="AJ56" i="3"/>
  <c r="AJ55" i="3" s="1"/>
  <c r="AJ54" i="3" s="1"/>
  <c r="AH274" i="47"/>
  <c r="AH273" i="47" s="1"/>
  <c r="AH269" i="47" s="1"/>
  <c r="AH316" i="2"/>
  <c r="AH315" i="2" s="1"/>
  <c r="AH314" i="2" s="1"/>
  <c r="AH313" i="2" s="1"/>
  <c r="AH312" i="2" s="1"/>
  <c r="AH311" i="2" s="1"/>
  <c r="AH450" i="3"/>
  <c r="AH449" i="3" s="1"/>
  <c r="AH448" i="3" s="1"/>
  <c r="AH447" i="3" s="1"/>
  <c r="AI92" i="3"/>
  <c r="AH305" i="2"/>
  <c r="AH306" i="2"/>
  <c r="AB68" i="47"/>
  <c r="AB67" i="47" s="1"/>
  <c r="AJ69" i="47"/>
  <c r="AI500" i="47"/>
  <c r="AI499" i="47" s="1"/>
  <c r="AI498" i="47" s="1"/>
  <c r="AI497" i="47" s="1"/>
  <c r="AI496" i="47" s="1"/>
  <c r="AI490" i="2"/>
  <c r="AI489" i="2" s="1"/>
  <c r="AI488" i="2" s="1"/>
  <c r="AI487" i="2" s="1"/>
  <c r="AI81" i="3"/>
  <c r="AI80" i="3" s="1"/>
  <c r="AI79" i="3" s="1"/>
  <c r="AI67" i="3" s="1"/>
  <c r="AJ372" i="2"/>
  <c r="AJ371" i="2" s="1"/>
  <c r="AJ370" i="2" s="1"/>
  <c r="AJ271" i="3"/>
  <c r="AJ270" i="3" s="1"/>
  <c r="AJ269" i="3" s="1"/>
  <c r="AJ355" i="47"/>
  <c r="AJ354" i="47" s="1"/>
  <c r="AK408" i="47"/>
  <c r="AK407" i="47" s="1"/>
  <c r="AK406" i="47" s="1"/>
  <c r="AK423" i="2"/>
  <c r="AK422" i="2" s="1"/>
  <c r="AK421" i="2" s="1"/>
  <c r="AK420" i="2" s="1"/>
  <c r="AK419" i="2" s="1"/>
  <c r="AH370" i="47"/>
  <c r="AH369" i="47" s="1"/>
  <c r="AH407" i="2"/>
  <c r="AH406" i="2" s="1"/>
  <c r="AH405" i="2" s="1"/>
  <c r="AH286" i="3"/>
  <c r="AH285" i="3" s="1"/>
  <c r="AH284" i="3" s="1"/>
  <c r="AJ340" i="47"/>
  <c r="AJ339" i="47" s="1"/>
  <c r="AJ351" i="2"/>
  <c r="AJ350" i="2" s="1"/>
  <c r="AJ349" i="2" s="1"/>
  <c r="AJ256" i="3"/>
  <c r="AJ255" i="3" s="1"/>
  <c r="AJ254" i="3" s="1"/>
  <c r="AJ259" i="47"/>
  <c r="AJ258" i="47" s="1"/>
  <c r="AJ257" i="47" s="1"/>
  <c r="AJ304" i="2"/>
  <c r="AJ303" i="2" s="1"/>
  <c r="AJ302" i="2" s="1"/>
  <c r="AJ298" i="2" s="1"/>
  <c r="AJ297" i="2" s="1"/>
  <c r="AJ422" i="3"/>
  <c r="AJ421" i="3" s="1"/>
  <c r="AJ420" i="3" s="1"/>
  <c r="AJ71" i="47"/>
  <c r="AJ70" i="47" s="1"/>
  <c r="AJ65" i="2"/>
  <c r="AJ64" i="2" s="1"/>
  <c r="AJ63" i="2" s="1"/>
  <c r="AJ101" i="3"/>
  <c r="AJ100" i="3" s="1"/>
  <c r="AJ99" i="3" s="1"/>
  <c r="AI57" i="47"/>
  <c r="AI56" i="47" s="1"/>
  <c r="AI464" i="2"/>
  <c r="AI62" i="3"/>
  <c r="AI61" i="3" s="1"/>
  <c r="AI60" i="3" s="1"/>
  <c r="AK186" i="2"/>
  <c r="AK185" i="2" s="1"/>
  <c r="AK184" i="2" s="1"/>
  <c r="AK183" i="2" s="1"/>
  <c r="AK182" i="2" s="1"/>
  <c r="AK204" i="47"/>
  <c r="AK203" i="47" s="1"/>
  <c r="AK461" i="47"/>
  <c r="AK460" i="47" s="1"/>
  <c r="AK459" i="47" s="1"/>
  <c r="AK458" i="47" s="1"/>
  <c r="AK457" i="47" s="1"/>
  <c r="AK446" i="2"/>
  <c r="AK445" i="2" s="1"/>
  <c r="AK439" i="47"/>
  <c r="AK434" i="47" s="1"/>
  <c r="AJ26" i="3"/>
  <c r="AI225" i="3"/>
  <c r="AI224" i="3" s="1"/>
  <c r="AI223" i="3" s="1"/>
  <c r="AI348" i="2"/>
  <c r="AI347" i="2" s="1"/>
  <c r="AI346" i="2" s="1"/>
  <c r="AI306" i="47"/>
  <c r="AI305" i="47" s="1"/>
  <c r="AK71" i="47"/>
  <c r="AK70" i="47" s="1"/>
  <c r="AK65" i="2"/>
  <c r="AK64" i="2" s="1"/>
  <c r="AK63" i="2" s="1"/>
  <c r="AK62" i="2" s="1"/>
  <c r="AK61" i="2" s="1"/>
  <c r="T306" i="47"/>
  <c r="T305" i="47" s="1"/>
  <c r="T301" i="47" s="1"/>
  <c r="AB307" i="47"/>
  <c r="AI473" i="3"/>
  <c r="AI234" i="3"/>
  <c r="AI233" i="3" s="1"/>
  <c r="AI232" i="3" s="1"/>
  <c r="AI318" i="47"/>
  <c r="AI317" i="47" s="1"/>
  <c r="AB126" i="47"/>
  <c r="AB125" i="47" s="1"/>
  <c r="AJ127" i="47"/>
  <c r="AI457" i="3"/>
  <c r="AI451" i="3" s="1"/>
  <c r="AI446" i="3" s="1"/>
  <c r="AI273" i="2"/>
  <c r="AI267" i="2" s="1"/>
  <c r="AI266" i="2" s="1"/>
  <c r="AI265" i="2" s="1"/>
  <c r="AH277" i="47"/>
  <c r="AI153" i="2"/>
  <c r="AI152" i="2" s="1"/>
  <c r="AI151" i="2" s="1"/>
  <c r="AI194" i="3"/>
  <c r="AI193" i="3" s="1"/>
  <c r="AI192" i="3" s="1"/>
  <c r="AI161" i="47"/>
  <c r="AI160" i="47" s="1"/>
  <c r="AJ87" i="3"/>
  <c r="AJ86" i="3" s="1"/>
  <c r="AJ85" i="3" s="1"/>
  <c r="AJ496" i="2"/>
  <c r="AJ495" i="2" s="1"/>
  <c r="AJ494" i="2" s="1"/>
  <c r="AJ506" i="47"/>
  <c r="AJ505" i="47" s="1"/>
  <c r="AI314" i="3"/>
  <c r="AI313" i="3" s="1"/>
  <c r="AI312" i="3" s="1"/>
  <c r="AI354" i="2"/>
  <c r="AI353" i="2" s="1"/>
  <c r="AI352" i="2" s="1"/>
  <c r="AI383" i="47"/>
  <c r="AI382" i="47" s="1"/>
  <c r="AI352" i="47"/>
  <c r="AI351" i="47" s="1"/>
  <c r="AI268" i="3"/>
  <c r="AI267" i="3" s="1"/>
  <c r="AI266" i="3" s="1"/>
  <c r="AI366" i="2"/>
  <c r="AI365" i="2" s="1"/>
  <c r="AI364" i="2" s="1"/>
  <c r="AJ100" i="2"/>
  <c r="AJ99" i="2" s="1"/>
  <c r="AJ98" i="2" s="1"/>
  <c r="AJ66" i="3"/>
  <c r="AJ65" i="3" s="1"/>
  <c r="AJ64" i="3" s="1"/>
  <c r="AJ63" i="3" s="1"/>
  <c r="AJ61" i="47"/>
  <c r="AJ60" i="47" s="1"/>
  <c r="AJ59" i="47" s="1"/>
  <c r="AH237" i="2"/>
  <c r="AH236" i="2" s="1"/>
  <c r="AH235" i="2" s="1"/>
  <c r="AH396" i="3"/>
  <c r="AH395" i="3" s="1"/>
  <c r="AH394" i="3" s="1"/>
  <c r="AH237" i="47"/>
  <c r="AH236" i="47" s="1"/>
  <c r="AJ90" i="47"/>
  <c r="AJ87" i="47" s="1"/>
  <c r="AJ86" i="47" s="1"/>
  <c r="AJ85" i="47" s="1"/>
  <c r="AJ123" i="3"/>
  <c r="AJ122" i="3" s="1"/>
  <c r="AJ119" i="3" s="1"/>
  <c r="AJ118" i="3" s="1"/>
  <c r="AJ117" i="3" s="1"/>
  <c r="AJ95" i="2"/>
  <c r="AJ94" i="2" s="1"/>
  <c r="AJ91" i="2" s="1"/>
  <c r="AJ90" i="2" s="1"/>
  <c r="AJ89" i="2" s="1"/>
  <c r="AI234" i="2"/>
  <c r="AI233" i="2" s="1"/>
  <c r="AI232" i="2" s="1"/>
  <c r="AI393" i="3"/>
  <c r="AI392" i="3" s="1"/>
  <c r="AI391" i="3" s="1"/>
  <c r="AI234" i="47"/>
  <c r="AI233" i="47" s="1"/>
  <c r="AI207" i="47" s="1"/>
  <c r="AI206" i="47" s="1"/>
  <c r="AA19" i="47"/>
  <c r="S18" i="47"/>
  <c r="S17" i="47" s="1"/>
  <c r="AI389" i="47"/>
  <c r="AI388" i="47" s="1"/>
  <c r="AI320" i="3"/>
  <c r="AI319" i="3" s="1"/>
  <c r="AI318" i="3" s="1"/>
  <c r="AI346" i="47"/>
  <c r="AI345" i="47" s="1"/>
  <c r="AI262" i="3"/>
  <c r="AI261" i="3" s="1"/>
  <c r="AI260" i="3" s="1"/>
  <c r="AJ463" i="47"/>
  <c r="AJ448" i="2"/>
  <c r="AJ447" i="2" s="1"/>
  <c r="AJ72" i="3"/>
  <c r="AJ71" i="3" s="1"/>
  <c r="Z389" i="47"/>
  <c r="Z388" i="47" s="1"/>
  <c r="AH390" i="47"/>
  <c r="AH360" i="2" s="1"/>
  <c r="AH359" i="2" s="1"/>
  <c r="AH358" i="2" s="1"/>
  <c r="AK68" i="47"/>
  <c r="AK67" i="47" s="1"/>
  <c r="AK57" i="2"/>
  <c r="AK56" i="2" s="1"/>
  <c r="AK55" i="2" s="1"/>
  <c r="AI491" i="47"/>
  <c r="AI490" i="47" s="1"/>
  <c r="AI489" i="47" s="1"/>
  <c r="AI488" i="47" s="1"/>
  <c r="AI118" i="47"/>
  <c r="AI172" i="2"/>
  <c r="AI171" i="2" s="1"/>
  <c r="AJ105" i="47"/>
  <c r="AJ109" i="2"/>
  <c r="AJ108" i="2" s="1"/>
  <c r="AJ138" i="3"/>
  <c r="AJ137" i="3" s="1"/>
  <c r="AI327" i="2"/>
  <c r="AI326" i="2" s="1"/>
  <c r="AI325" i="2" s="1"/>
  <c r="AI350" i="3"/>
  <c r="AI349" i="3" s="1"/>
  <c r="AI348" i="3" s="1"/>
  <c r="AI419" i="47"/>
  <c r="AI418" i="47" s="1"/>
  <c r="AH143" i="3"/>
  <c r="AH91" i="2"/>
  <c r="AH90" i="2" s="1"/>
  <c r="AH89" i="2" s="1"/>
  <c r="AH486" i="2"/>
  <c r="AH14" i="3"/>
  <c r="AH13" i="3" s="1"/>
  <c r="AH10" i="3" s="1"/>
  <c r="AH9" i="3" s="1"/>
  <c r="AH494" i="47"/>
  <c r="AH491" i="47" s="1"/>
  <c r="AH490" i="47" s="1"/>
  <c r="AH489" i="47" s="1"/>
  <c r="AH488" i="47" s="1"/>
  <c r="AJ493" i="2"/>
  <c r="AJ492" i="2" s="1"/>
  <c r="AJ491" i="2" s="1"/>
  <c r="AJ84" i="3"/>
  <c r="AJ83" i="3" s="1"/>
  <c r="AJ82" i="3" s="1"/>
  <c r="AJ503" i="47"/>
  <c r="AJ502" i="47" s="1"/>
  <c r="AC412" i="47"/>
  <c r="AH346" i="47"/>
  <c r="AH345" i="47" s="1"/>
  <c r="AH262" i="3"/>
  <c r="AH261" i="3" s="1"/>
  <c r="AH260" i="3" s="1"/>
  <c r="AJ274" i="47"/>
  <c r="AJ273" i="47" s="1"/>
  <c r="AJ316" i="2"/>
  <c r="AJ315" i="2" s="1"/>
  <c r="AJ314" i="2" s="1"/>
  <c r="AJ313" i="2" s="1"/>
  <c r="AJ312" i="2" s="1"/>
  <c r="AJ311" i="2" s="1"/>
  <c r="AJ450" i="3"/>
  <c r="AJ449" i="3" s="1"/>
  <c r="AJ448" i="3" s="1"/>
  <c r="AJ447" i="3" s="1"/>
  <c r="AH223" i="47"/>
  <c r="AH220" i="47" s="1"/>
  <c r="AH223" i="2"/>
  <c r="AH222" i="2" s="1"/>
  <c r="AH219" i="2" s="1"/>
  <c r="AH382" i="3"/>
  <c r="AH381" i="3" s="1"/>
  <c r="AH378" i="3" s="1"/>
  <c r="AI184" i="47"/>
  <c r="AI183" i="47" s="1"/>
  <c r="AI159" i="2"/>
  <c r="AI158" i="2" s="1"/>
  <c r="AI157" i="2" s="1"/>
  <c r="AI217" i="3"/>
  <c r="AI216" i="3" s="1"/>
  <c r="AI215" i="3" s="1"/>
  <c r="AI48" i="2"/>
  <c r="AI47" i="2" s="1"/>
  <c r="AI46" i="2" s="1"/>
  <c r="AI50" i="3"/>
  <c r="AI49" i="3" s="1"/>
  <c r="AI48" i="3" s="1"/>
  <c r="AI45" i="47"/>
  <c r="AI44" i="47" s="1"/>
  <c r="AH412" i="47"/>
  <c r="AH479" i="47"/>
  <c r="AK472" i="2"/>
  <c r="Z331" i="47"/>
  <c r="Z330" i="47" s="1"/>
  <c r="AH332" i="47"/>
  <c r="AK257" i="47"/>
  <c r="AK138" i="2"/>
  <c r="AK137" i="2" s="1"/>
  <c r="AH237" i="3"/>
  <c r="AH236" i="3" s="1"/>
  <c r="AH235" i="3" s="1"/>
  <c r="AH321" i="47"/>
  <c r="AH320" i="47" s="1"/>
  <c r="AJ45" i="47"/>
  <c r="AJ44" i="47" s="1"/>
  <c r="AJ48" i="2"/>
  <c r="AJ47" i="2" s="1"/>
  <c r="AJ46" i="2" s="1"/>
  <c r="AJ50" i="3"/>
  <c r="AJ49" i="3" s="1"/>
  <c r="AJ48" i="3" s="1"/>
  <c r="AJ433" i="3"/>
  <c r="AJ432" i="3" s="1"/>
  <c r="AJ419" i="3" s="1"/>
  <c r="Z329" i="47"/>
  <c r="X9" i="47"/>
  <c r="X508" i="47" s="1"/>
  <c r="AL9" i="47"/>
  <c r="BA508" i="47"/>
  <c r="AP9" i="47"/>
  <c r="AP508" i="47" s="1"/>
  <c r="BD9" i="47"/>
  <c r="BD508" i="47" s="1"/>
  <c r="S413" i="47"/>
  <c r="BC508" i="47"/>
  <c r="R11" i="47"/>
  <c r="R10" i="47" s="1"/>
  <c r="AB276" i="47"/>
  <c r="AB268" i="47" s="1"/>
  <c r="Q9" i="47"/>
  <c r="Q508" i="47" s="1"/>
  <c r="AU9" i="47"/>
  <c r="AU508" i="47" s="1"/>
  <c r="T383" i="47"/>
  <c r="T382" i="47" s="1"/>
  <c r="AB384" i="47"/>
  <c r="L381" i="47"/>
  <c r="L300" i="47" s="1"/>
  <c r="L299" i="47" s="1"/>
  <c r="BB508" i="47"/>
  <c r="T218" i="47"/>
  <c r="T217" i="47" s="1"/>
  <c r="T207" i="47" s="1"/>
  <c r="T206" i="47" s="1"/>
  <c r="AB219" i="47"/>
  <c r="J9" i="47"/>
  <c r="J508" i="47" s="1"/>
  <c r="AC505" i="47"/>
  <c r="AC498" i="47"/>
  <c r="AC497" i="47" s="1"/>
  <c r="AC496" i="47" s="1"/>
  <c r="S329" i="47"/>
  <c r="AV381" i="47"/>
  <c r="AV300" i="47" s="1"/>
  <c r="AV299" i="47" s="1"/>
  <c r="Z179" i="47"/>
  <c r="R178" i="47"/>
  <c r="R177" i="47" s="1"/>
  <c r="R173" i="47" s="1"/>
  <c r="R139" i="47" s="1"/>
  <c r="AA439" i="47"/>
  <c r="AA434" i="47" s="1"/>
  <c r="BH381" i="47"/>
  <c r="BH300" i="47" s="1"/>
  <c r="BH299" i="47" s="1"/>
  <c r="T276" i="47"/>
  <c r="T268" i="47" s="1"/>
  <c r="BI9" i="47"/>
  <c r="BI508" i="47" s="1"/>
  <c r="L9" i="47"/>
  <c r="AN508" i="47"/>
  <c r="BG11" i="47"/>
  <c r="BG10" i="47" s="1"/>
  <c r="BG9" i="47" s="1"/>
  <c r="BG508" i="47" s="1"/>
  <c r="AX508" i="47"/>
  <c r="AB396" i="47"/>
  <c r="T395" i="47"/>
  <c r="T394" i="47" s="1"/>
  <c r="R329" i="47"/>
  <c r="R300" i="47" s="1"/>
  <c r="R299" i="47" s="1"/>
  <c r="V508" i="47"/>
  <c r="S457" i="47"/>
  <c r="S412" i="47"/>
  <c r="T473" i="47"/>
  <c r="T472" i="47" s="1"/>
  <c r="T471" i="47" s="1"/>
  <c r="T458" i="47" s="1"/>
  <c r="T457" i="47" s="1"/>
  <c r="AB474" i="47"/>
  <c r="T100" i="47"/>
  <c r="T99" i="47" s="1"/>
  <c r="T94" i="47" s="1"/>
  <c r="P9" i="47"/>
  <c r="P508" i="47" s="1"/>
  <c r="Y9" i="47"/>
  <c r="Y508" i="47" s="1"/>
  <c r="AZ508" i="47"/>
  <c r="AB347" i="47"/>
  <c r="T346" i="47"/>
  <c r="T345" i="47" s="1"/>
  <c r="T329" i="47" s="1"/>
  <c r="BF508" i="47"/>
  <c r="AY9" i="47"/>
  <c r="AY508" i="47" s="1"/>
  <c r="U505" i="47"/>
  <c r="U498" i="47"/>
  <c r="U497" i="47" s="1"/>
  <c r="U496" i="47" s="1"/>
  <c r="U508" i="47" s="1"/>
  <c r="AV476" i="47"/>
  <c r="AV475" i="47" s="1"/>
  <c r="AV458" i="47" s="1"/>
  <c r="AV457" i="47" s="1"/>
  <c r="AV477" i="47"/>
  <c r="S439" i="47"/>
  <c r="S434" i="47" s="1"/>
  <c r="T38" i="47"/>
  <c r="T35" i="47" s="1"/>
  <c r="AB39" i="47"/>
  <c r="AQ508" i="47"/>
  <c r="BH9" i="47"/>
  <c r="W508" i="47"/>
  <c r="AL508" i="47"/>
  <c r="AJ291" i="2" l="1"/>
  <c r="AK444" i="2"/>
  <c r="AK443" i="2" s="1"/>
  <c r="AK442" i="2" s="1"/>
  <c r="AK441" i="2" s="1"/>
  <c r="AH410" i="3"/>
  <c r="AH277" i="3"/>
  <c r="AH276" i="3" s="1"/>
  <c r="AH275" i="3" s="1"/>
  <c r="AH361" i="47"/>
  <c r="AH360" i="47" s="1"/>
  <c r="AH378" i="2"/>
  <c r="AH377" i="2" s="1"/>
  <c r="AH376" i="2" s="1"/>
  <c r="AJ351" i="3"/>
  <c r="AJ328" i="2"/>
  <c r="AC300" i="47"/>
  <c r="AC299" i="47" s="1"/>
  <c r="AI276" i="47"/>
  <c r="AI268" i="47" s="1"/>
  <c r="AK252" i="47"/>
  <c r="AH212" i="2"/>
  <c r="AH211" i="2" s="1"/>
  <c r="AK390" i="3"/>
  <c r="AK389" i="3" s="1"/>
  <c r="AK386" i="3" s="1"/>
  <c r="AK365" i="3" s="1"/>
  <c r="AK364" i="3" s="1"/>
  <c r="AK231" i="2"/>
  <c r="AK230" i="2" s="1"/>
  <c r="AK227" i="2" s="1"/>
  <c r="AK212" i="2" s="1"/>
  <c r="AK211" i="2" s="1"/>
  <c r="AK205" i="2" s="1"/>
  <c r="AK231" i="47"/>
  <c r="AK228" i="47" s="1"/>
  <c r="AK207" i="47" s="1"/>
  <c r="AK206" i="47" s="1"/>
  <c r="AI212" i="2"/>
  <c r="AI211" i="2" s="1"/>
  <c r="AI205" i="2" s="1"/>
  <c r="AJ172" i="2"/>
  <c r="AJ171" i="2" s="1"/>
  <c r="AK187" i="47"/>
  <c r="AK186" i="47" s="1"/>
  <c r="AI99" i="47"/>
  <c r="AI94" i="47" s="1"/>
  <c r="AB118" i="47"/>
  <c r="AB110" i="47" s="1"/>
  <c r="AH182" i="3"/>
  <c r="R9" i="47"/>
  <c r="R508" i="47" s="1"/>
  <c r="AK118" i="47"/>
  <c r="AK110" i="47" s="1"/>
  <c r="S11" i="47"/>
  <c r="S10" i="47" s="1"/>
  <c r="S9" i="47" s="1"/>
  <c r="Z11" i="47"/>
  <c r="Z10" i="47" s="1"/>
  <c r="AH16" i="3"/>
  <c r="AJ16" i="3"/>
  <c r="AH39" i="3"/>
  <c r="AH11" i="2"/>
  <c r="AB38" i="47"/>
  <c r="AB35" i="47" s="1"/>
  <c r="AB11" i="47" s="1"/>
  <c r="AB10" i="47" s="1"/>
  <c r="AB9" i="47" s="1"/>
  <c r="AJ39" i="47"/>
  <c r="AK259" i="2"/>
  <c r="AK260" i="2"/>
  <c r="AI138" i="2"/>
  <c r="AI137" i="2" s="1"/>
  <c r="AB63" i="47"/>
  <c r="AH485" i="2"/>
  <c r="AH482" i="2"/>
  <c r="AH481" i="2" s="1"/>
  <c r="AJ126" i="47"/>
  <c r="AJ125" i="47" s="1"/>
  <c r="AJ131" i="2"/>
  <c r="AJ130" i="2" s="1"/>
  <c r="AJ129" i="2" s="1"/>
  <c r="AJ159" i="3"/>
  <c r="AJ158" i="3" s="1"/>
  <c r="AJ157" i="3" s="1"/>
  <c r="AJ266" i="47"/>
  <c r="AJ265" i="47" s="1"/>
  <c r="AJ264" i="47" s="1"/>
  <c r="AJ467" i="2"/>
  <c r="AJ466" i="2" s="1"/>
  <c r="AJ465" i="2" s="1"/>
  <c r="AJ445" i="3"/>
  <c r="AJ444" i="3" s="1"/>
  <c r="AJ443" i="3" s="1"/>
  <c r="AJ439" i="3" s="1"/>
  <c r="AJ410" i="3" s="1"/>
  <c r="AH375" i="2"/>
  <c r="AH374" i="2" s="1"/>
  <c r="AH373" i="2" s="1"/>
  <c r="AH274" i="3"/>
  <c r="AH273" i="3" s="1"/>
  <c r="AH272" i="3" s="1"/>
  <c r="AH358" i="47"/>
  <c r="AH357" i="47" s="1"/>
  <c r="AI259" i="47"/>
  <c r="AI258" i="47" s="1"/>
  <c r="AI257" i="47" s="1"/>
  <c r="AI252" i="47" s="1"/>
  <c r="AI422" i="3"/>
  <c r="AI421" i="3" s="1"/>
  <c r="AI420" i="3" s="1"/>
  <c r="AI304" i="2"/>
  <c r="AI303" i="2" s="1"/>
  <c r="AI302" i="2" s="1"/>
  <c r="AI298" i="2" s="1"/>
  <c r="AI297" i="2" s="1"/>
  <c r="AI291" i="2" s="1"/>
  <c r="AJ315" i="47"/>
  <c r="AJ314" i="47" s="1"/>
  <c r="AJ363" i="2"/>
  <c r="AJ362" i="2" s="1"/>
  <c r="AJ361" i="2" s="1"/>
  <c r="AJ231" i="3"/>
  <c r="AJ230" i="3" s="1"/>
  <c r="AJ229" i="3" s="1"/>
  <c r="AJ492" i="47"/>
  <c r="AJ491" i="47" s="1"/>
  <c r="AJ490" i="47" s="1"/>
  <c r="AJ489" i="47" s="1"/>
  <c r="AJ488" i="47" s="1"/>
  <c r="AJ484" i="2"/>
  <c r="AJ483" i="2" s="1"/>
  <c r="AJ482" i="2" s="1"/>
  <c r="AJ481" i="2" s="1"/>
  <c r="AJ12" i="3"/>
  <c r="AJ11" i="3" s="1"/>
  <c r="AJ10" i="3" s="1"/>
  <c r="AJ9" i="3" s="1"/>
  <c r="AH142" i="3"/>
  <c r="AJ68" i="3"/>
  <c r="AJ67" i="3" s="1"/>
  <c r="AH37" i="2"/>
  <c r="AJ498" i="47"/>
  <c r="AJ497" i="47" s="1"/>
  <c r="AJ496" i="47" s="1"/>
  <c r="AI117" i="2"/>
  <c r="AI116" i="2" s="1"/>
  <c r="AI115" i="2" s="1"/>
  <c r="AI114" i="2" s="1"/>
  <c r="AI113" i="2" s="1"/>
  <c r="AI146" i="3"/>
  <c r="AI145" i="3" s="1"/>
  <c r="AI144" i="3" s="1"/>
  <c r="AI143" i="3" s="1"/>
  <c r="AI142" i="3" s="1"/>
  <c r="AI113" i="47"/>
  <c r="AI112" i="47" s="1"/>
  <c r="AI111" i="47" s="1"/>
  <c r="AI110" i="47" s="1"/>
  <c r="AJ278" i="47"/>
  <c r="AJ277" i="47" s="1"/>
  <c r="AJ270" i="2"/>
  <c r="AJ269" i="2" s="1"/>
  <c r="AJ268" i="2" s="1"/>
  <c r="AJ454" i="3"/>
  <c r="AJ453" i="3" s="1"/>
  <c r="AJ452" i="3" s="1"/>
  <c r="AI441" i="47"/>
  <c r="AI440" i="47" s="1"/>
  <c r="AI428" i="3"/>
  <c r="AI427" i="3" s="1"/>
  <c r="AI426" i="3" s="1"/>
  <c r="AI345" i="2"/>
  <c r="AI344" i="2" s="1"/>
  <c r="AI343" i="2" s="1"/>
  <c r="AI196" i="2"/>
  <c r="AI195" i="2" s="1"/>
  <c r="AI194" i="2" s="1"/>
  <c r="AI193" i="2" s="1"/>
  <c r="AI192" i="2" s="1"/>
  <c r="AI211" i="3"/>
  <c r="AI210" i="3" s="1"/>
  <c r="AI209" i="3" s="1"/>
  <c r="AI205" i="3" s="1"/>
  <c r="AI178" i="47"/>
  <c r="AI177" i="47" s="1"/>
  <c r="AI173" i="47" s="1"/>
  <c r="AC87" i="47"/>
  <c r="AC86" i="47" s="1"/>
  <c r="AC85" i="47" s="1"/>
  <c r="AC9" i="47" s="1"/>
  <c r="AC508" i="47" s="1"/>
  <c r="AI61" i="47"/>
  <c r="AI60" i="47" s="1"/>
  <c r="AI59" i="47" s="1"/>
  <c r="AI100" i="2"/>
  <c r="AI99" i="2" s="1"/>
  <c r="AI98" i="2" s="1"/>
  <c r="AI90" i="2" s="1"/>
  <c r="AI89" i="2" s="1"/>
  <c r="AI66" i="3"/>
  <c r="AI65" i="3" s="1"/>
  <c r="AI64" i="3" s="1"/>
  <c r="AI63" i="3" s="1"/>
  <c r="AJ269" i="47"/>
  <c r="AJ419" i="47"/>
  <c r="AJ418" i="47" s="1"/>
  <c r="AJ327" i="2"/>
  <c r="AJ326" i="2" s="1"/>
  <c r="AJ325" i="2" s="1"/>
  <c r="AJ319" i="2" s="1"/>
  <c r="AJ318" i="2" s="1"/>
  <c r="AJ350" i="3"/>
  <c r="AJ349" i="3" s="1"/>
  <c r="AJ348" i="3" s="1"/>
  <c r="AJ342" i="3" s="1"/>
  <c r="AJ457" i="3"/>
  <c r="AJ259" i="2"/>
  <c r="AJ260" i="2"/>
  <c r="AI131" i="3"/>
  <c r="AI126" i="3" s="1"/>
  <c r="AK291" i="2"/>
  <c r="AI441" i="2"/>
  <c r="AI365" i="3"/>
  <c r="AI364" i="3" s="1"/>
  <c r="AH20" i="47"/>
  <c r="AH17" i="47" s="1"/>
  <c r="AH20" i="2"/>
  <c r="AH19" i="2" s="1"/>
  <c r="AH16" i="2" s="1"/>
  <c r="AH25" i="3"/>
  <c r="AH24" i="3" s="1"/>
  <c r="AH21" i="3" s="1"/>
  <c r="AJ408" i="47"/>
  <c r="AJ407" i="47" s="1"/>
  <c r="AJ406" i="47" s="1"/>
  <c r="AJ423" i="2"/>
  <c r="AJ422" i="2" s="1"/>
  <c r="AJ421" i="2" s="1"/>
  <c r="AJ420" i="2" s="1"/>
  <c r="AJ419" i="2" s="1"/>
  <c r="AJ339" i="3"/>
  <c r="AJ338" i="3" s="1"/>
  <c r="AJ337" i="3" s="1"/>
  <c r="AJ336" i="3" s="1"/>
  <c r="AJ309" i="47"/>
  <c r="AJ308" i="47" s="1"/>
  <c r="AJ357" i="2"/>
  <c r="AJ356" i="2" s="1"/>
  <c r="AJ355" i="2" s="1"/>
  <c r="AI404" i="47"/>
  <c r="AI403" i="47" s="1"/>
  <c r="AI381" i="47" s="1"/>
  <c r="AI389" i="2"/>
  <c r="AI388" i="2" s="1"/>
  <c r="AI335" i="3"/>
  <c r="AI334" i="3" s="1"/>
  <c r="AI333" i="3" s="1"/>
  <c r="AI296" i="3" s="1"/>
  <c r="AJ221" i="47"/>
  <c r="AJ221" i="2"/>
  <c r="AJ220" i="2" s="1"/>
  <c r="AJ219" i="2" s="1"/>
  <c r="AJ380" i="3"/>
  <c r="AJ379" i="3" s="1"/>
  <c r="AJ378" i="3" s="1"/>
  <c r="AH292" i="3"/>
  <c r="AH291" i="3" s="1"/>
  <c r="AH290" i="3" s="1"/>
  <c r="AH376" i="47"/>
  <c r="AH375" i="47" s="1"/>
  <c r="AH413" i="2"/>
  <c r="AH412" i="2" s="1"/>
  <c r="AH411" i="2" s="1"/>
  <c r="AJ11" i="2"/>
  <c r="AJ375" i="2"/>
  <c r="AJ374" i="2" s="1"/>
  <c r="AJ373" i="2" s="1"/>
  <c r="AJ274" i="3"/>
  <c r="AJ273" i="3" s="1"/>
  <c r="AJ272" i="3" s="1"/>
  <c r="AJ358" i="47"/>
  <c r="AJ357" i="47" s="1"/>
  <c r="AJ320" i="3"/>
  <c r="AJ319" i="3" s="1"/>
  <c r="AJ318" i="3" s="1"/>
  <c r="AJ389" i="47"/>
  <c r="AJ388" i="47" s="1"/>
  <c r="AI324" i="2"/>
  <c r="AI323" i="2" s="1"/>
  <c r="AI347" i="3"/>
  <c r="AI346" i="3" s="1"/>
  <c r="AI416" i="47"/>
  <c r="AJ196" i="2"/>
  <c r="AJ195" i="2" s="1"/>
  <c r="AJ194" i="2" s="1"/>
  <c r="AJ193" i="2" s="1"/>
  <c r="AJ192" i="2" s="1"/>
  <c r="AJ211" i="3"/>
  <c r="AJ210" i="3" s="1"/>
  <c r="AJ209" i="3" s="1"/>
  <c r="AJ205" i="3" s="1"/>
  <c r="AJ178" i="47"/>
  <c r="AJ177" i="47" s="1"/>
  <c r="AJ173" i="47" s="1"/>
  <c r="Z381" i="47"/>
  <c r="Z300" i="47" s="1"/>
  <c r="Z299" i="47" s="1"/>
  <c r="AB473" i="47"/>
  <c r="AB472" i="47" s="1"/>
  <c r="AB471" i="47" s="1"/>
  <c r="AB458" i="47" s="1"/>
  <c r="AB457" i="47" s="1"/>
  <c r="AJ474" i="47"/>
  <c r="AB383" i="47"/>
  <c r="AB382" i="47" s="1"/>
  <c r="AJ384" i="47"/>
  <c r="AB150" i="47"/>
  <c r="AB139" i="47" s="1"/>
  <c r="AH115" i="3"/>
  <c r="AH114" i="3"/>
  <c r="AH92" i="3" s="1"/>
  <c r="AK506" i="47"/>
  <c r="AK505" i="47" s="1"/>
  <c r="AK87" i="3"/>
  <c r="AK86" i="3" s="1"/>
  <c r="AK85" i="3" s="1"/>
  <c r="AK496" i="2"/>
  <c r="AK495" i="2" s="1"/>
  <c r="AK494" i="2" s="1"/>
  <c r="AK487" i="2" s="1"/>
  <c r="AI301" i="47"/>
  <c r="AH258" i="2"/>
  <c r="AH257" i="2" s="1"/>
  <c r="AH256" i="2" s="1"/>
  <c r="AH255" i="2" s="1"/>
  <c r="AH254" i="2" s="1"/>
  <c r="AH368" i="3"/>
  <c r="AH367" i="3" s="1"/>
  <c r="AH366" i="3" s="1"/>
  <c r="AH365" i="3" s="1"/>
  <c r="AH364" i="3" s="1"/>
  <c r="AH209" i="47"/>
  <c r="AH208" i="47" s="1"/>
  <c r="AH207" i="47" s="1"/>
  <c r="AH206" i="47" s="1"/>
  <c r="AH395" i="47"/>
  <c r="AH394" i="47" s="1"/>
  <c r="AH369" i="2"/>
  <c r="AH368" i="2" s="1"/>
  <c r="AH367" i="2" s="1"/>
  <c r="AH326" i="3"/>
  <c r="AH325" i="3" s="1"/>
  <c r="AH324" i="3" s="1"/>
  <c r="Z178" i="47"/>
  <c r="Z177" i="47" s="1"/>
  <c r="Z173" i="47" s="1"/>
  <c r="Z139" i="47" s="1"/>
  <c r="Z9" i="47" s="1"/>
  <c r="AH179" i="47"/>
  <c r="AB218" i="47"/>
  <c r="AB217" i="47" s="1"/>
  <c r="AB207" i="47" s="1"/>
  <c r="AB206" i="47" s="1"/>
  <c r="AJ219" i="47"/>
  <c r="AB395" i="47"/>
  <c r="AB394" i="47" s="1"/>
  <c r="AJ396" i="47"/>
  <c r="AV508" i="47"/>
  <c r="AA18" i="47"/>
  <c r="AA17" i="47" s="1"/>
  <c r="AI19" i="47"/>
  <c r="AB306" i="47"/>
  <c r="AB305" i="47" s="1"/>
  <c r="AB301" i="47" s="1"/>
  <c r="AJ307" i="47"/>
  <c r="AK63" i="47"/>
  <c r="AH315" i="47"/>
  <c r="AH314" i="47" s="1"/>
  <c r="AH301" i="47" s="1"/>
  <c r="AH363" i="2"/>
  <c r="AH362" i="2" s="1"/>
  <c r="AH361" i="2" s="1"/>
  <c r="AH231" i="3"/>
  <c r="AH230" i="3" s="1"/>
  <c r="AH229" i="3" s="1"/>
  <c r="AH219" i="3" s="1"/>
  <c r="AK412" i="47"/>
  <c r="AK300" i="47" s="1"/>
  <c r="AK299" i="47" s="1"/>
  <c r="AJ421" i="47"/>
  <c r="AJ412" i="47" s="1"/>
  <c r="AJ444" i="2"/>
  <c r="AJ443" i="2" s="1"/>
  <c r="AJ442" i="2" s="1"/>
  <c r="AJ441" i="2" s="1"/>
  <c r="AH35" i="47"/>
  <c r="AJ292" i="3"/>
  <c r="AJ291" i="3" s="1"/>
  <c r="AJ290" i="3" s="1"/>
  <c r="AJ376" i="47"/>
  <c r="AJ375" i="47" s="1"/>
  <c r="AJ413" i="2"/>
  <c r="AJ412" i="2" s="1"/>
  <c r="AJ411" i="2" s="1"/>
  <c r="AJ398" i="2" s="1"/>
  <c r="AJ397" i="2" s="1"/>
  <c r="AI451" i="47"/>
  <c r="AI450" i="47" s="1"/>
  <c r="AI439" i="47" s="1"/>
  <c r="AI434" i="47" s="1"/>
  <c r="AI440" i="2"/>
  <c r="AI439" i="2" s="1"/>
  <c r="AI438" i="2" s="1"/>
  <c r="AI427" i="2" s="1"/>
  <c r="AI426" i="2" s="1"/>
  <c r="AI438" i="3"/>
  <c r="AI437" i="3" s="1"/>
  <c r="AI436" i="3" s="1"/>
  <c r="AJ48" i="47"/>
  <c r="AJ47" i="47" s="1"/>
  <c r="AJ51" i="2"/>
  <c r="AJ50" i="2" s="1"/>
  <c r="AJ49" i="2" s="1"/>
  <c r="AJ53" i="3"/>
  <c r="AJ52" i="3" s="1"/>
  <c r="AJ51" i="3" s="1"/>
  <c r="AI102" i="2"/>
  <c r="AI101" i="2" s="1"/>
  <c r="AH451" i="3"/>
  <c r="AH446" i="3" s="1"/>
  <c r="AH404" i="2"/>
  <c r="AH403" i="2" s="1"/>
  <c r="AH402" i="2" s="1"/>
  <c r="AH250" i="3"/>
  <c r="AH249" i="3" s="1"/>
  <c r="AH248" i="3" s="1"/>
  <c r="AH334" i="47"/>
  <c r="AH333" i="47" s="1"/>
  <c r="AJ103" i="47"/>
  <c r="AJ107" i="2"/>
  <c r="AJ106" i="2" s="1"/>
  <c r="AJ136" i="3"/>
  <c r="AJ135" i="3" s="1"/>
  <c r="AJ318" i="47"/>
  <c r="AJ317" i="47" s="1"/>
  <c r="AJ234" i="3"/>
  <c r="AJ233" i="3" s="1"/>
  <c r="AJ232" i="3" s="1"/>
  <c r="AK26" i="2"/>
  <c r="AJ252" i="47"/>
  <c r="AI150" i="47"/>
  <c r="AJ288" i="47"/>
  <c r="AJ287" i="47" s="1"/>
  <c r="AJ280" i="2"/>
  <c r="AJ279" i="2" s="1"/>
  <c r="AJ278" i="2" s="1"/>
  <c r="AJ464" i="3"/>
  <c r="AJ463" i="3" s="1"/>
  <c r="AJ462" i="3" s="1"/>
  <c r="AI429" i="47"/>
  <c r="AI428" i="47" s="1"/>
  <c r="AI391" i="2"/>
  <c r="AI390" i="2" s="1"/>
  <c r="AI360" i="3"/>
  <c r="AI359" i="3" s="1"/>
  <c r="AI358" i="3" s="1"/>
  <c r="AB346" i="47"/>
  <c r="AB345" i="47" s="1"/>
  <c r="AB329" i="47" s="1"/>
  <c r="AJ347" i="47"/>
  <c r="AH401" i="2"/>
  <c r="AH400" i="2" s="1"/>
  <c r="AH399" i="2" s="1"/>
  <c r="AH247" i="3"/>
  <c r="AH246" i="3" s="1"/>
  <c r="AH245" i="3" s="1"/>
  <c r="AH331" i="47"/>
  <c r="AH330" i="47" s="1"/>
  <c r="AH320" i="3"/>
  <c r="AH319" i="3" s="1"/>
  <c r="AH318" i="3" s="1"/>
  <c r="AH389" i="47"/>
  <c r="AH388" i="47" s="1"/>
  <c r="AH381" i="47" s="1"/>
  <c r="AJ265" i="3"/>
  <c r="AJ264" i="3" s="1"/>
  <c r="AJ263" i="3" s="1"/>
  <c r="AJ349" i="47"/>
  <c r="AJ348" i="47" s="1"/>
  <c r="AH276" i="47"/>
  <c r="AH268" i="47" s="1"/>
  <c r="AJ68" i="47"/>
  <c r="AJ67" i="47" s="1"/>
  <c r="AJ57" i="2"/>
  <c r="AJ56" i="2" s="1"/>
  <c r="AJ55" i="2" s="1"/>
  <c r="AJ98" i="3"/>
  <c r="AJ97" i="3" s="1"/>
  <c r="AJ96" i="3" s="1"/>
  <c r="AK498" i="47"/>
  <c r="AK497" i="47" s="1"/>
  <c r="AK496" i="47" s="1"/>
  <c r="AJ187" i="47"/>
  <c r="AJ186" i="47" s="1"/>
  <c r="AH349" i="47"/>
  <c r="AH348" i="47" s="1"/>
  <c r="AH265" i="3"/>
  <c r="AH264" i="3" s="1"/>
  <c r="AH263" i="3" s="1"/>
  <c r="AJ161" i="47"/>
  <c r="AJ160" i="47" s="1"/>
  <c r="AJ153" i="2"/>
  <c r="AJ152" i="2" s="1"/>
  <c r="AJ151" i="2" s="1"/>
  <c r="AJ194" i="3"/>
  <c r="AJ193" i="3" s="1"/>
  <c r="AJ192" i="3" s="1"/>
  <c r="AI337" i="47"/>
  <c r="AI336" i="47" s="1"/>
  <c r="AI339" i="2"/>
  <c r="AI338" i="2" s="1"/>
  <c r="AI337" i="2" s="1"/>
  <c r="AI253" i="3"/>
  <c r="AI252" i="3" s="1"/>
  <c r="AI251" i="3" s="1"/>
  <c r="AJ152" i="47"/>
  <c r="AJ151" i="47" s="1"/>
  <c r="AJ141" i="2"/>
  <c r="AJ140" i="2" s="1"/>
  <c r="AJ139" i="2" s="1"/>
  <c r="AJ138" i="2" s="1"/>
  <c r="AJ137" i="2" s="1"/>
  <c r="AJ185" i="3"/>
  <c r="AJ184" i="3" s="1"/>
  <c r="AJ183" i="3" s="1"/>
  <c r="AH480" i="2"/>
  <c r="AH479" i="2" s="1"/>
  <c r="AH478" i="2" s="1"/>
  <c r="AH472" i="2" s="1"/>
  <c r="AH91" i="3"/>
  <c r="AH90" i="3" s="1"/>
  <c r="AH89" i="3" s="1"/>
  <c r="AH88" i="3" s="1"/>
  <c r="AH473" i="47"/>
  <c r="AH472" i="47" s="1"/>
  <c r="AH471" i="47" s="1"/>
  <c r="AH458" i="47" s="1"/>
  <c r="AH457" i="47" s="1"/>
  <c r="AI219" i="3"/>
  <c r="AK319" i="2"/>
  <c r="AK318" i="2" s="1"/>
  <c r="AK317" i="2" s="1"/>
  <c r="AH267" i="2"/>
  <c r="AH266" i="2" s="1"/>
  <c r="AH265" i="2" s="1"/>
  <c r="AJ460" i="47"/>
  <c r="AJ459" i="47" s="1"/>
  <c r="AJ487" i="2"/>
  <c r="AI13" i="47"/>
  <c r="AI12" i="47" s="1"/>
  <c r="AI13" i="2"/>
  <c r="AI12" i="2" s="1"/>
  <c r="AI11" i="2" s="1"/>
  <c r="AI18" i="3"/>
  <c r="AI17" i="3" s="1"/>
  <c r="AI16" i="3" s="1"/>
  <c r="AJ246" i="47"/>
  <c r="AJ245" i="47" s="1"/>
  <c r="AJ248" i="2"/>
  <c r="AJ247" i="2" s="1"/>
  <c r="AJ246" i="2" s="1"/>
  <c r="AJ245" i="2" s="1"/>
  <c r="AJ244" i="2" s="1"/>
  <c r="AJ405" i="3"/>
  <c r="AJ404" i="3" s="1"/>
  <c r="AJ403" i="3" s="1"/>
  <c r="AH372" i="2"/>
  <c r="AH371" i="2" s="1"/>
  <c r="AH370" i="2" s="1"/>
  <c r="AH271" i="3"/>
  <c r="AH270" i="3" s="1"/>
  <c r="AH269" i="3" s="1"/>
  <c r="AH355" i="47"/>
  <c r="AH354" i="47" s="1"/>
  <c r="AJ123" i="47"/>
  <c r="AJ122" i="47" s="1"/>
  <c r="AJ118" i="47" s="1"/>
  <c r="AJ110" i="47" s="1"/>
  <c r="AJ128" i="2"/>
  <c r="AJ127" i="2" s="1"/>
  <c r="AJ126" i="2" s="1"/>
  <c r="AJ156" i="3"/>
  <c r="AJ155" i="3" s="1"/>
  <c r="AJ154" i="3" s="1"/>
  <c r="AJ150" i="3" s="1"/>
  <c r="AJ142" i="3" s="1"/>
  <c r="AK291" i="47"/>
  <c r="AK467" i="3"/>
  <c r="AK466" i="3" s="1"/>
  <c r="AK283" i="2"/>
  <c r="AK282" i="2" s="1"/>
  <c r="AK88" i="47"/>
  <c r="AK87" i="47" s="1"/>
  <c r="AK86" i="47" s="1"/>
  <c r="AK85" i="47" s="1"/>
  <c r="AK93" i="2"/>
  <c r="AK92" i="2" s="1"/>
  <c r="AK91" i="2" s="1"/>
  <c r="AK90" i="2" s="1"/>
  <c r="AK89" i="2" s="1"/>
  <c r="AK121" i="3"/>
  <c r="AK120" i="3" s="1"/>
  <c r="AK119" i="3" s="1"/>
  <c r="AK118" i="3" s="1"/>
  <c r="AK117" i="3" s="1"/>
  <c r="AK23" i="47"/>
  <c r="AK22" i="47" s="1"/>
  <c r="AK23" i="2"/>
  <c r="AK22" i="2" s="1"/>
  <c r="AK21" i="2" s="1"/>
  <c r="AK28" i="3"/>
  <c r="AK27" i="3" s="1"/>
  <c r="AK26" i="3" s="1"/>
  <c r="AK15" i="3" s="1"/>
  <c r="AJ386" i="47"/>
  <c r="AJ385" i="47" s="1"/>
  <c r="AJ317" i="3"/>
  <c r="AJ316" i="3" s="1"/>
  <c r="AJ315" i="3" s="1"/>
  <c r="AJ282" i="47"/>
  <c r="AJ42" i="47"/>
  <c r="AJ45" i="2"/>
  <c r="AJ44" i="2" s="1"/>
  <c r="AJ47" i="3"/>
  <c r="AJ46" i="3" s="1"/>
  <c r="AJ101" i="47"/>
  <c r="AJ105" i="2"/>
  <c r="AJ104" i="2" s="1"/>
  <c r="AJ134" i="3"/>
  <c r="AJ133" i="3" s="1"/>
  <c r="AI414" i="47"/>
  <c r="AI413" i="47" s="1"/>
  <c r="AI322" i="2"/>
  <c r="AI321" i="2" s="1"/>
  <c r="AI345" i="3"/>
  <c r="AI344" i="3" s="1"/>
  <c r="AI292" i="3"/>
  <c r="AI291" i="3" s="1"/>
  <c r="AI290" i="3" s="1"/>
  <c r="AI376" i="47"/>
  <c r="AI375" i="47" s="1"/>
  <c r="AI413" i="2"/>
  <c r="AI412" i="2" s="1"/>
  <c r="AI411" i="2" s="1"/>
  <c r="AI398" i="2" s="1"/>
  <c r="AI397" i="2" s="1"/>
  <c r="AI20" i="47"/>
  <c r="AI20" i="2"/>
  <c r="AI19" i="2" s="1"/>
  <c r="AI25" i="3"/>
  <c r="AI24" i="3" s="1"/>
  <c r="AI367" i="47"/>
  <c r="AI366" i="47" s="1"/>
  <c r="AI396" i="2"/>
  <c r="AI395" i="2" s="1"/>
  <c r="AI394" i="2" s="1"/>
  <c r="AI393" i="2" s="1"/>
  <c r="AI392" i="2" s="1"/>
  <c r="AI283" i="3"/>
  <c r="AI282" i="3" s="1"/>
  <c r="AI281" i="3" s="1"/>
  <c r="AK139" i="47"/>
  <c r="AK27" i="47"/>
  <c r="AJ220" i="47"/>
  <c r="AJ366" i="2"/>
  <c r="AJ365" i="2" s="1"/>
  <c r="AJ364" i="2" s="1"/>
  <c r="AK293" i="47"/>
  <c r="AK469" i="3"/>
  <c r="AK468" i="3" s="1"/>
  <c r="AK285" i="2"/>
  <c r="AK284" i="2" s="1"/>
  <c r="AH150" i="47"/>
  <c r="AI182" i="3"/>
  <c r="AJ77" i="47"/>
  <c r="AJ76" i="47" s="1"/>
  <c r="AJ74" i="2"/>
  <c r="AJ73" i="2" s="1"/>
  <c r="AJ72" i="2" s="1"/>
  <c r="AJ62" i="2" s="1"/>
  <c r="AJ61" i="2" s="1"/>
  <c r="AJ107" i="3"/>
  <c r="AJ106" i="3" s="1"/>
  <c r="AJ105" i="3" s="1"/>
  <c r="AH159" i="2"/>
  <c r="AH158" i="2" s="1"/>
  <c r="AH157" i="2" s="1"/>
  <c r="AH138" i="2" s="1"/>
  <c r="AH137" i="2" s="1"/>
  <c r="AH217" i="3"/>
  <c r="AH216" i="3" s="1"/>
  <c r="AH215" i="3" s="1"/>
  <c r="AH184" i="47"/>
  <c r="AH183" i="47" s="1"/>
  <c r="AJ80" i="47"/>
  <c r="AJ79" i="47" s="1"/>
  <c r="AJ85" i="2"/>
  <c r="AJ84" i="2" s="1"/>
  <c r="AJ83" i="2" s="1"/>
  <c r="AJ82" i="2" s="1"/>
  <c r="AJ81" i="2" s="1"/>
  <c r="AJ110" i="3"/>
  <c r="AJ109" i="3" s="1"/>
  <c r="AJ108" i="3" s="1"/>
  <c r="AA299" i="47"/>
  <c r="L508" i="47"/>
  <c r="T381" i="47"/>
  <c r="T300" i="47" s="1"/>
  <c r="T299" i="47" s="1"/>
  <c r="T11" i="47"/>
  <c r="T10" i="47" s="1"/>
  <c r="T9" i="47" s="1"/>
  <c r="S300" i="47"/>
  <c r="S299" i="47" s="1"/>
  <c r="BH508" i="47"/>
  <c r="AB381" i="47"/>
  <c r="AB300" i="47" s="1"/>
  <c r="AB299" i="47" s="1"/>
  <c r="AI336" i="2" l="1"/>
  <c r="AI335" i="2" s="1"/>
  <c r="AK10" i="2"/>
  <c r="AK9" i="2" s="1"/>
  <c r="AJ182" i="3"/>
  <c r="AJ171" i="3" s="1"/>
  <c r="AJ132" i="3"/>
  <c r="AJ131" i="3" s="1"/>
  <c r="AJ126" i="3" s="1"/>
  <c r="AH398" i="2"/>
  <c r="AH397" i="2" s="1"/>
  <c r="AH296" i="3"/>
  <c r="AH15" i="3"/>
  <c r="AH8" i="3" s="1"/>
  <c r="AI343" i="3"/>
  <c r="AI342" i="3" s="1"/>
  <c r="AJ63" i="47"/>
  <c r="AI320" i="2"/>
  <c r="AI319" i="2" s="1"/>
  <c r="AI318" i="2" s="1"/>
  <c r="AI139" i="47"/>
  <c r="AI171" i="3"/>
  <c r="AI412" i="47"/>
  <c r="AH329" i="47"/>
  <c r="AH300" i="47" s="1"/>
  <c r="AH299" i="47" s="1"/>
  <c r="AH336" i="2"/>
  <c r="AH335" i="2" s="1"/>
  <c r="AH317" i="2" s="1"/>
  <c r="AH205" i="2"/>
  <c r="S508" i="47"/>
  <c r="AJ92" i="3"/>
  <c r="AH11" i="47"/>
  <c r="AH10" i="47" s="1"/>
  <c r="AK11" i="47"/>
  <c r="AK10" i="47" s="1"/>
  <c r="AH10" i="2"/>
  <c r="AH9" i="2" s="1"/>
  <c r="AA11" i="47"/>
  <c r="AA10" i="47" s="1"/>
  <c r="AA9" i="47" s="1"/>
  <c r="AA508" i="47" s="1"/>
  <c r="AI329" i="47"/>
  <c r="AI300" i="47" s="1"/>
  <c r="AI299" i="47" s="1"/>
  <c r="Z508" i="47"/>
  <c r="AK465" i="3"/>
  <c r="AK451" i="3" s="1"/>
  <c r="AK446" i="3" s="1"/>
  <c r="AK281" i="2"/>
  <c r="AK267" i="2" s="1"/>
  <c r="AK266" i="2" s="1"/>
  <c r="AK265" i="2" s="1"/>
  <c r="AJ150" i="47"/>
  <c r="AJ139" i="47" s="1"/>
  <c r="AH244" i="3"/>
  <c r="AI18" i="47"/>
  <c r="AI17" i="47" s="1"/>
  <c r="AI18" i="2"/>
  <c r="AI17" i="2" s="1"/>
  <c r="AI16" i="2" s="1"/>
  <c r="AI10" i="2" s="1"/>
  <c r="AI9" i="2" s="1"/>
  <c r="AI23" i="3"/>
  <c r="AI22" i="3" s="1"/>
  <c r="AI21" i="3" s="1"/>
  <c r="AI15" i="3" s="1"/>
  <c r="AI8" i="3" s="1"/>
  <c r="AJ218" i="47"/>
  <c r="AJ217" i="47" s="1"/>
  <c r="AJ207" i="47" s="1"/>
  <c r="AJ206" i="47" s="1"/>
  <c r="AJ218" i="2"/>
  <c r="AJ217" i="2" s="1"/>
  <c r="AJ216" i="2" s="1"/>
  <c r="AJ212" i="2" s="1"/>
  <c r="AJ211" i="2" s="1"/>
  <c r="AJ205" i="2" s="1"/>
  <c r="AJ377" i="3"/>
  <c r="AJ376" i="3" s="1"/>
  <c r="AJ375" i="3" s="1"/>
  <c r="AJ365" i="3" s="1"/>
  <c r="AJ364" i="3" s="1"/>
  <c r="AJ383" i="47"/>
  <c r="AJ382" i="47" s="1"/>
  <c r="AJ354" i="2"/>
  <c r="AJ353" i="2" s="1"/>
  <c r="AJ352" i="2" s="1"/>
  <c r="AJ314" i="3"/>
  <c r="AJ313" i="3" s="1"/>
  <c r="AJ312" i="3" s="1"/>
  <c r="AJ451" i="3"/>
  <c r="AJ446" i="3" s="1"/>
  <c r="AI244" i="3"/>
  <c r="AI218" i="3" s="1"/>
  <c r="AJ103" i="2"/>
  <c r="AJ102" i="2" s="1"/>
  <c r="AJ101" i="2" s="1"/>
  <c r="AJ306" i="47"/>
  <c r="AJ305" i="47" s="1"/>
  <c r="AJ301" i="47" s="1"/>
  <c r="AJ348" i="2"/>
  <c r="AJ347" i="2" s="1"/>
  <c r="AJ346" i="2" s="1"/>
  <c r="AJ225" i="3"/>
  <c r="AJ224" i="3" s="1"/>
  <c r="AJ223" i="3" s="1"/>
  <c r="AJ219" i="3" s="1"/>
  <c r="AJ267" i="2"/>
  <c r="AJ266" i="2" s="1"/>
  <c r="AJ265" i="2" s="1"/>
  <c r="AJ38" i="47"/>
  <c r="AJ35" i="47" s="1"/>
  <c r="AJ41" i="2"/>
  <c r="AJ40" i="2" s="1"/>
  <c r="AJ37" i="2" s="1"/>
  <c r="AJ10" i="2" s="1"/>
  <c r="AJ9" i="2" s="1"/>
  <c r="AJ43" i="3"/>
  <c r="AJ42" i="3" s="1"/>
  <c r="AJ39" i="3" s="1"/>
  <c r="AJ15" i="3" s="1"/>
  <c r="AK290" i="47"/>
  <c r="AK276" i="47" s="1"/>
  <c r="AK268" i="47" s="1"/>
  <c r="AK9" i="47" s="1"/>
  <c r="AK508" i="47" s="1"/>
  <c r="AI11" i="47"/>
  <c r="AI10" i="47" s="1"/>
  <c r="AI9" i="47" s="1"/>
  <c r="AJ346" i="47"/>
  <c r="AJ345" i="47" s="1"/>
  <c r="AJ329" i="47" s="1"/>
  <c r="AJ262" i="3"/>
  <c r="AJ261" i="3" s="1"/>
  <c r="AJ260" i="3" s="1"/>
  <c r="AJ244" i="3" s="1"/>
  <c r="AJ360" i="2"/>
  <c r="AJ359" i="2" s="1"/>
  <c r="AJ358" i="2" s="1"/>
  <c r="AJ100" i="47"/>
  <c r="AJ99" i="47" s="1"/>
  <c r="AJ94" i="47" s="1"/>
  <c r="AJ395" i="47"/>
  <c r="AJ394" i="47" s="1"/>
  <c r="AJ369" i="2"/>
  <c r="AJ368" i="2" s="1"/>
  <c r="AJ367" i="2" s="1"/>
  <c r="AJ326" i="3"/>
  <c r="AJ325" i="3" s="1"/>
  <c r="AJ324" i="3" s="1"/>
  <c r="AH196" i="2"/>
  <c r="AH195" i="2" s="1"/>
  <c r="AH194" i="2" s="1"/>
  <c r="AH193" i="2" s="1"/>
  <c r="AH192" i="2" s="1"/>
  <c r="AH211" i="3"/>
  <c r="AH210" i="3" s="1"/>
  <c r="AH209" i="3" s="1"/>
  <c r="AH205" i="3" s="1"/>
  <c r="AH171" i="3" s="1"/>
  <c r="AH178" i="47"/>
  <c r="AH177" i="47" s="1"/>
  <c r="AH173" i="47" s="1"/>
  <c r="AH139" i="47" s="1"/>
  <c r="AH9" i="47" s="1"/>
  <c r="AJ473" i="47"/>
  <c r="AJ472" i="47" s="1"/>
  <c r="AJ471" i="47" s="1"/>
  <c r="AJ458" i="47" s="1"/>
  <c r="AJ457" i="47" s="1"/>
  <c r="AJ480" i="2"/>
  <c r="AJ479" i="2" s="1"/>
  <c r="AJ478" i="2" s="1"/>
  <c r="AJ472" i="2" s="1"/>
  <c r="AJ91" i="3"/>
  <c r="AJ90" i="3" s="1"/>
  <c r="AJ89" i="3" s="1"/>
  <c r="AJ88" i="3" s="1"/>
  <c r="AI387" i="2"/>
  <c r="AI386" i="2" s="1"/>
  <c r="AI385" i="2" s="1"/>
  <c r="AJ276" i="47"/>
  <c r="AJ268" i="47" s="1"/>
  <c r="AI419" i="3"/>
  <c r="AI410" i="3" s="1"/>
  <c r="T508" i="47"/>
  <c r="AB508" i="47"/>
  <c r="AH218" i="3" l="1"/>
  <c r="AI317" i="2"/>
  <c r="AJ8" i="3"/>
  <c r="AI508" i="47"/>
  <c r="AJ381" i="47"/>
  <c r="AJ300" i="47" s="1"/>
  <c r="AJ299" i="47" s="1"/>
  <c r="AJ336" i="2"/>
  <c r="AJ335" i="2" s="1"/>
  <c r="AJ317" i="2" s="1"/>
  <c r="AJ11" i="47"/>
  <c r="AJ10" i="47" s="1"/>
  <c r="AJ9" i="47" s="1"/>
  <c r="AJ296" i="3"/>
  <c r="AJ218" i="3" s="1"/>
  <c r="AH508" i="47"/>
  <c r="AJ508" i="47" l="1"/>
  <c r="W178" i="3" l="1"/>
  <c r="W177" i="3" s="1"/>
  <c r="W176" i="3" s="1"/>
  <c r="Y178" i="3"/>
  <c r="Y177" i="3" s="1"/>
  <c r="Y176" i="3" s="1"/>
  <c r="K178" i="3"/>
  <c r="K177" i="3" s="1"/>
  <c r="K176" i="3" s="1"/>
  <c r="M178" i="3"/>
  <c r="M177" i="3" s="1"/>
  <c r="M176" i="3" s="1"/>
  <c r="N178" i="3"/>
  <c r="N177" i="3" s="1"/>
  <c r="N176" i="3" s="1"/>
  <c r="O178" i="3"/>
  <c r="O177" i="3" s="1"/>
  <c r="O176" i="3" s="1"/>
  <c r="Q178" i="3"/>
  <c r="Q177" i="3" s="1"/>
  <c r="Q176" i="3" s="1"/>
  <c r="J178" i="3"/>
  <c r="J177" i="3" s="1"/>
  <c r="J176" i="3" s="1"/>
  <c r="V178" i="3"/>
  <c r="V177" i="3" s="1"/>
  <c r="V176" i="3" s="1"/>
  <c r="Y226" i="2" l="1"/>
  <c r="Y225" i="2" s="1"/>
  <c r="Y224" i="2" s="1"/>
  <c r="X226" i="2"/>
  <c r="X225" i="2" s="1"/>
  <c r="X224" i="2" s="1"/>
  <c r="W226" i="2"/>
  <c r="W225" i="2" s="1"/>
  <c r="W224" i="2" s="1"/>
  <c r="V226" i="2"/>
  <c r="V225" i="2" s="1"/>
  <c r="V224" i="2" s="1"/>
  <c r="Y385" i="3"/>
  <c r="Y384" i="3" s="1"/>
  <c r="Y383" i="3" s="1"/>
  <c r="X385" i="3"/>
  <c r="X384" i="3" s="1"/>
  <c r="X383" i="3" s="1"/>
  <c r="W385" i="3"/>
  <c r="W384" i="3" s="1"/>
  <c r="W383" i="3" s="1"/>
  <c r="V385" i="3"/>
  <c r="V384" i="3" s="1"/>
  <c r="V383" i="3" s="1"/>
  <c r="AC226" i="2"/>
  <c r="AC225" i="2" s="1"/>
  <c r="AC224" i="2" s="1"/>
  <c r="AA385" i="3"/>
  <c r="AA384" i="3" s="1"/>
  <c r="AA383" i="3" s="1"/>
  <c r="AC385" i="3" l="1"/>
  <c r="AC384" i="3" s="1"/>
  <c r="AC383" i="3" s="1"/>
  <c r="Z226" i="2"/>
  <c r="Z225" i="2" s="1"/>
  <c r="Z224" i="2" s="1"/>
  <c r="Z385" i="3"/>
  <c r="Z384" i="3" s="1"/>
  <c r="Z383" i="3" s="1"/>
  <c r="AA226" i="2"/>
  <c r="AA225" i="2" s="1"/>
  <c r="AA224" i="2" s="1"/>
  <c r="AB385" i="3"/>
  <c r="AB384" i="3" s="1"/>
  <c r="AB383" i="3" s="1"/>
  <c r="AB226" i="2"/>
  <c r="AB225" i="2" s="1"/>
  <c r="AB224" i="2" s="1"/>
  <c r="G162" i="15"/>
  <c r="I162" i="15" s="1"/>
  <c r="F101" i="15" l="1"/>
  <c r="G133" i="15"/>
  <c r="I133" i="15" s="1"/>
  <c r="G132" i="15" l="1"/>
  <c r="I132" i="15" s="1"/>
  <c r="F160" i="15"/>
  <c r="G161" i="15"/>
  <c r="I161" i="15" s="1"/>
  <c r="G163" i="15"/>
  <c r="I163" i="15" s="1"/>
  <c r="G164" i="15"/>
  <c r="I164" i="15" s="1"/>
  <c r="S153" i="3"/>
  <c r="S152" i="3" s="1"/>
  <c r="S151" i="3" s="1"/>
  <c r="T152" i="3"/>
  <c r="T151" i="3" s="1"/>
  <c r="V152" i="3"/>
  <c r="V151" i="3" s="1"/>
  <c r="X152" i="3"/>
  <c r="X151" i="3" s="1"/>
  <c r="Y152" i="3"/>
  <c r="Y151" i="3" s="1"/>
  <c r="R153" i="3"/>
  <c r="R152" i="3" s="1"/>
  <c r="R151" i="3" s="1"/>
  <c r="S125" i="2"/>
  <c r="S124" i="2" s="1"/>
  <c r="S123" i="2" s="1"/>
  <c r="T125" i="2"/>
  <c r="U125" i="2"/>
  <c r="U124" i="2" s="1"/>
  <c r="U123" i="2" s="1"/>
  <c r="V125" i="2"/>
  <c r="X125" i="2"/>
  <c r="Y125" i="2"/>
  <c r="R125" i="2"/>
  <c r="R124" i="2" s="1"/>
  <c r="R123" i="2" s="1"/>
  <c r="U152" i="3"/>
  <c r="U151" i="3" s="1"/>
  <c r="S464" i="2"/>
  <c r="S463" i="2" s="1"/>
  <c r="S462" i="2" s="1"/>
  <c r="T464" i="2"/>
  <c r="T463" i="2" s="1"/>
  <c r="T462" i="2" s="1"/>
  <c r="U464" i="2"/>
  <c r="U463" i="2" s="1"/>
  <c r="U462" i="2" s="1"/>
  <c r="V464" i="2"/>
  <c r="X464" i="2"/>
  <c r="Y464" i="2"/>
  <c r="R464" i="2"/>
  <c r="R463" i="2" s="1"/>
  <c r="R462" i="2" s="1"/>
  <c r="S62" i="3"/>
  <c r="S61" i="3" s="1"/>
  <c r="S60" i="3" s="1"/>
  <c r="T62" i="3"/>
  <c r="T61" i="3" s="1"/>
  <c r="T60" i="3" s="1"/>
  <c r="U62" i="3"/>
  <c r="U61" i="3" s="1"/>
  <c r="U60" i="3" s="1"/>
  <c r="V62" i="3"/>
  <c r="V61" i="3" s="1"/>
  <c r="V60" i="3" s="1"/>
  <c r="X62" i="3"/>
  <c r="X61" i="3" s="1"/>
  <c r="X60" i="3" s="1"/>
  <c r="Y62" i="3"/>
  <c r="Y61" i="3" s="1"/>
  <c r="Y60" i="3" s="1"/>
  <c r="R62" i="3"/>
  <c r="W62" i="3"/>
  <c r="W61" i="3" s="1"/>
  <c r="W60" i="3" s="1"/>
  <c r="S471" i="2"/>
  <c r="S470" i="2" s="1"/>
  <c r="S469" i="2" s="1"/>
  <c r="S468" i="2" s="1"/>
  <c r="T471" i="2"/>
  <c r="T470" i="2" s="1"/>
  <c r="T469" i="2" s="1"/>
  <c r="T468" i="2" s="1"/>
  <c r="U471" i="2"/>
  <c r="U470" i="2" s="1"/>
  <c r="U469" i="2" s="1"/>
  <c r="U468" i="2" s="1"/>
  <c r="V471" i="2"/>
  <c r="V470" i="2" s="1"/>
  <c r="V469" i="2" s="1"/>
  <c r="V468" i="2" s="1"/>
  <c r="X471" i="2"/>
  <c r="X470" i="2" s="1"/>
  <c r="X469" i="2" s="1"/>
  <c r="X468" i="2" s="1"/>
  <c r="Y471" i="2"/>
  <c r="Y470" i="2" s="1"/>
  <c r="Y469" i="2" s="1"/>
  <c r="Y468" i="2" s="1"/>
  <c r="R471" i="2"/>
  <c r="R470" i="2" s="1"/>
  <c r="R469" i="2" s="1"/>
  <c r="R468" i="2" s="1"/>
  <c r="S363" i="3"/>
  <c r="S362" i="3" s="1"/>
  <c r="S361" i="3" s="1"/>
  <c r="T363" i="3"/>
  <c r="T362" i="3" s="1"/>
  <c r="T361" i="3" s="1"/>
  <c r="V362" i="3"/>
  <c r="V361" i="3" s="1"/>
  <c r="X362" i="3"/>
  <c r="X361" i="3" s="1"/>
  <c r="Y362" i="3"/>
  <c r="Y361" i="3" s="1"/>
  <c r="R363" i="3"/>
  <c r="AB471" i="2"/>
  <c r="AB470" i="2" s="1"/>
  <c r="AB469" i="2" s="1"/>
  <c r="AB468" i="2" s="1"/>
  <c r="AC471" i="2"/>
  <c r="AC470" i="2" s="1"/>
  <c r="AC469" i="2" s="1"/>
  <c r="AC468" i="2" s="1"/>
  <c r="S475" i="2"/>
  <c r="S474" i="2" s="1"/>
  <c r="S473" i="2" s="1"/>
  <c r="T475" i="2"/>
  <c r="T474" i="2" s="1"/>
  <c r="T473" i="2" s="1"/>
  <c r="U475" i="2"/>
  <c r="U474" i="2" s="1"/>
  <c r="U473" i="2" s="1"/>
  <c r="V475" i="2"/>
  <c r="V474" i="2" s="1"/>
  <c r="V473" i="2" s="1"/>
  <c r="X475" i="2"/>
  <c r="X474" i="2" s="1"/>
  <c r="X473" i="2" s="1"/>
  <c r="Y475" i="2"/>
  <c r="Y474" i="2" s="1"/>
  <c r="Y473" i="2" s="1"/>
  <c r="R475" i="2"/>
  <c r="W78" i="3"/>
  <c r="S78" i="3"/>
  <c r="S77" i="3" s="1"/>
  <c r="S76" i="3" s="1"/>
  <c r="T78" i="3"/>
  <c r="T77" i="3" s="1"/>
  <c r="T76" i="3" s="1"/>
  <c r="U78" i="3"/>
  <c r="U77" i="3" s="1"/>
  <c r="U76" i="3" s="1"/>
  <c r="V78" i="3"/>
  <c r="X78" i="3"/>
  <c r="X77" i="3" s="1"/>
  <c r="X76" i="3" s="1"/>
  <c r="Y78" i="3"/>
  <c r="Y77" i="3" s="1"/>
  <c r="Y76" i="3" s="1"/>
  <c r="R78" i="3"/>
  <c r="R77" i="3" s="1"/>
  <c r="R76" i="3" s="1"/>
  <c r="AA62" i="3"/>
  <c r="AA61" i="3" s="1"/>
  <c r="AA60" i="3" s="1"/>
  <c r="AB62" i="3"/>
  <c r="AB61" i="3" s="1"/>
  <c r="AB60" i="3" s="1"/>
  <c r="AC62" i="3"/>
  <c r="AC61" i="3" s="1"/>
  <c r="AC60" i="3" s="1"/>
  <c r="Z62" i="3"/>
  <c r="X496" i="2"/>
  <c r="X495" i="2" s="1"/>
  <c r="X494" i="2" s="1"/>
  <c r="W496" i="2"/>
  <c r="W495" i="2" s="1"/>
  <c r="W494" i="2" s="1"/>
  <c r="V496" i="2"/>
  <c r="V495" i="2" s="1"/>
  <c r="V494" i="2" s="1"/>
  <c r="Y493" i="2"/>
  <c r="Y492" i="2" s="1"/>
  <c r="Y491" i="2" s="1"/>
  <c r="W493" i="2"/>
  <c r="W492" i="2" s="1"/>
  <c r="W491" i="2" s="1"/>
  <c r="V493" i="2"/>
  <c r="V492" i="2" s="1"/>
  <c r="V491" i="2" s="1"/>
  <c r="Y490" i="2"/>
  <c r="Y489" i="2" s="1"/>
  <c r="Y488" i="2" s="1"/>
  <c r="W490" i="2"/>
  <c r="W489" i="2" s="1"/>
  <c r="W488" i="2" s="1"/>
  <c r="V490" i="2"/>
  <c r="V489" i="2" s="1"/>
  <c r="V488" i="2" s="1"/>
  <c r="Y486" i="2"/>
  <c r="Y485" i="2" s="1"/>
  <c r="W486" i="2"/>
  <c r="W485" i="2" s="1"/>
  <c r="V486" i="2"/>
  <c r="V485" i="2" s="1"/>
  <c r="Y484" i="2"/>
  <c r="Y483" i="2" s="1"/>
  <c r="W484" i="2"/>
  <c r="W483" i="2" s="1"/>
  <c r="V484" i="2"/>
  <c r="V483" i="2" s="1"/>
  <c r="Y480" i="2"/>
  <c r="Y479" i="2" s="1"/>
  <c r="Y478" i="2" s="1"/>
  <c r="W480" i="2"/>
  <c r="W479" i="2" s="1"/>
  <c r="W478" i="2" s="1"/>
  <c r="V480" i="2"/>
  <c r="V479" i="2" s="1"/>
  <c r="V478" i="2" s="1"/>
  <c r="Y477" i="2"/>
  <c r="X477" i="2"/>
  <c r="X476" i="2" s="1"/>
  <c r="W477" i="2"/>
  <c r="W476" i="2" s="1"/>
  <c r="V477" i="2"/>
  <c r="V476" i="2" s="1"/>
  <c r="Y476" i="2"/>
  <c r="Y467" i="2"/>
  <c r="Y466" i="2" s="1"/>
  <c r="Y465" i="2" s="1"/>
  <c r="W467" i="2"/>
  <c r="W466" i="2" s="1"/>
  <c r="W465" i="2" s="1"/>
  <c r="V467" i="2"/>
  <c r="V466" i="2" s="1"/>
  <c r="V465" i="2" s="1"/>
  <c r="Y459" i="2"/>
  <c r="Y458" i="2" s="1"/>
  <c r="Y457" i="2" s="1"/>
  <c r="W459" i="2"/>
  <c r="W458" i="2" s="1"/>
  <c r="W457" i="2" s="1"/>
  <c r="V459" i="2"/>
  <c r="V458" i="2" s="1"/>
  <c r="V457" i="2" s="1"/>
  <c r="Y456" i="2"/>
  <c r="Y455" i="2" s="1"/>
  <c r="Y454" i="2" s="1"/>
  <c r="X456" i="2"/>
  <c r="X455" i="2" s="1"/>
  <c r="X454" i="2" s="1"/>
  <c r="V456" i="2"/>
  <c r="V455" i="2" s="1"/>
  <c r="V454" i="2" s="1"/>
  <c r="X451" i="2"/>
  <c r="X450" i="2" s="1"/>
  <c r="X449" i="2" s="1"/>
  <c r="W451" i="2"/>
  <c r="W450" i="2" s="1"/>
  <c r="W449" i="2" s="1"/>
  <c r="V451" i="2"/>
  <c r="V450" i="2" s="1"/>
  <c r="V449" i="2" s="1"/>
  <c r="Y448" i="2"/>
  <c r="Y447" i="2" s="1"/>
  <c r="W448" i="2"/>
  <c r="W447" i="2" s="1"/>
  <c r="V448" i="2"/>
  <c r="V447" i="2" s="1"/>
  <c r="Y446" i="2"/>
  <c r="Y445" i="2" s="1"/>
  <c r="W446" i="2"/>
  <c r="W445" i="2" s="1"/>
  <c r="V446" i="2"/>
  <c r="V445" i="2" s="1"/>
  <c r="Y440" i="2"/>
  <c r="Y439" i="2" s="1"/>
  <c r="Y438" i="2" s="1"/>
  <c r="X440" i="2"/>
  <c r="X439" i="2" s="1"/>
  <c r="X438" i="2" s="1"/>
  <c r="V440" i="2"/>
  <c r="V439" i="2" s="1"/>
  <c r="V438" i="2" s="1"/>
  <c r="Y437" i="2"/>
  <c r="X437" i="2"/>
  <c r="V437" i="2"/>
  <c r="Y436" i="2"/>
  <c r="X436" i="2"/>
  <c r="V436" i="2"/>
  <c r="Y433" i="2"/>
  <c r="Y432" i="2" s="1"/>
  <c r="Y431" i="2" s="1"/>
  <c r="X433" i="2"/>
  <c r="X432" i="2" s="1"/>
  <c r="X431" i="2" s="1"/>
  <c r="V433" i="2"/>
  <c r="V432" i="2" s="1"/>
  <c r="V431" i="2" s="1"/>
  <c r="Y430" i="2"/>
  <c r="Y429" i="2" s="1"/>
  <c r="Y428" i="2" s="1"/>
  <c r="X430" i="2"/>
  <c r="X429" i="2" s="1"/>
  <c r="X428" i="2" s="1"/>
  <c r="V430" i="2"/>
  <c r="V429" i="2" s="1"/>
  <c r="V428" i="2" s="1"/>
  <c r="Y425" i="2"/>
  <c r="Y424" i="2" s="1"/>
  <c r="W425" i="2"/>
  <c r="W424" i="2" s="1"/>
  <c r="V425" i="2"/>
  <c r="V424" i="2" s="1"/>
  <c r="Y423" i="2"/>
  <c r="Y422" i="2" s="1"/>
  <c r="W423" i="2"/>
  <c r="W422" i="2" s="1"/>
  <c r="V423" i="2"/>
  <c r="V422" i="2" s="1"/>
  <c r="Y418" i="2"/>
  <c r="X418" i="2"/>
  <c r="W418" i="2"/>
  <c r="V418" i="2"/>
  <c r="Y417" i="2"/>
  <c r="X417" i="2"/>
  <c r="W417" i="2"/>
  <c r="V417" i="2"/>
  <c r="V416" i="2" s="1"/>
  <c r="V415" i="2" s="1"/>
  <c r="V414" i="2" s="1"/>
  <c r="Y416" i="2"/>
  <c r="Y415" i="2" s="1"/>
  <c r="Y414" i="2" s="1"/>
  <c r="X416" i="2"/>
  <c r="W416" i="2"/>
  <c r="X415" i="2"/>
  <c r="X414" i="2" s="1"/>
  <c r="W415" i="2"/>
  <c r="W414" i="2" s="1"/>
  <c r="Y413" i="2"/>
  <c r="Y412" i="2" s="1"/>
  <c r="Y411" i="2" s="1"/>
  <c r="X413" i="2"/>
  <c r="X412" i="2" s="1"/>
  <c r="X411" i="2" s="1"/>
  <c r="W413" i="2"/>
  <c r="W412" i="2" s="1"/>
  <c r="W411" i="2" s="1"/>
  <c r="V413" i="2"/>
  <c r="V412" i="2" s="1"/>
  <c r="V411" i="2" s="1"/>
  <c r="Y410" i="2"/>
  <c r="Y409" i="2" s="1"/>
  <c r="Y408" i="2" s="1"/>
  <c r="X410" i="2"/>
  <c r="X409" i="2" s="1"/>
  <c r="X408" i="2" s="1"/>
  <c r="W410" i="2"/>
  <c r="W409" i="2" s="1"/>
  <c r="W408" i="2" s="1"/>
  <c r="V410" i="2"/>
  <c r="V409" i="2"/>
  <c r="V408" i="2" s="1"/>
  <c r="Y407" i="2"/>
  <c r="X407" i="2"/>
  <c r="X406" i="2" s="1"/>
  <c r="X405" i="2" s="1"/>
  <c r="W407" i="2"/>
  <c r="W406" i="2" s="1"/>
  <c r="W405" i="2" s="1"/>
  <c r="V407" i="2"/>
  <c r="V406" i="2" s="1"/>
  <c r="V405" i="2" s="1"/>
  <c r="Y406" i="2"/>
  <c r="Y405" i="2" s="1"/>
  <c r="Y404" i="2"/>
  <c r="Y403" i="2" s="1"/>
  <c r="Y402" i="2" s="1"/>
  <c r="X404" i="2"/>
  <c r="X403" i="2" s="1"/>
  <c r="X402" i="2" s="1"/>
  <c r="W404" i="2"/>
  <c r="W403" i="2" s="1"/>
  <c r="W402" i="2" s="1"/>
  <c r="V404" i="2"/>
  <c r="V403" i="2" s="1"/>
  <c r="V402" i="2" s="1"/>
  <c r="Y401" i="2"/>
  <c r="Y400" i="2" s="1"/>
  <c r="Y399" i="2" s="1"/>
  <c r="X401" i="2"/>
  <c r="X400" i="2" s="1"/>
  <c r="X399" i="2" s="1"/>
  <c r="W401" i="2"/>
  <c r="W400" i="2" s="1"/>
  <c r="W399" i="2" s="1"/>
  <c r="V401" i="2"/>
  <c r="V400" i="2" s="1"/>
  <c r="V399" i="2" s="1"/>
  <c r="Y396" i="2"/>
  <c r="Y395" i="2" s="1"/>
  <c r="Y394" i="2" s="1"/>
  <c r="Y393" i="2" s="1"/>
  <c r="Y392" i="2" s="1"/>
  <c r="X396" i="2"/>
  <c r="X395" i="2" s="1"/>
  <c r="X394" i="2" s="1"/>
  <c r="X393" i="2" s="1"/>
  <c r="X392" i="2" s="1"/>
  <c r="V396" i="2"/>
  <c r="V395" i="2" s="1"/>
  <c r="V394" i="2" s="1"/>
  <c r="V393" i="2" s="1"/>
  <c r="V392" i="2" s="1"/>
  <c r="Y391" i="2"/>
  <c r="Y390" i="2" s="1"/>
  <c r="X391" i="2"/>
  <c r="X390" i="2" s="1"/>
  <c r="V391" i="2"/>
  <c r="V390" i="2" s="1"/>
  <c r="Y389" i="2"/>
  <c r="Y388" i="2" s="1"/>
  <c r="X389" i="2"/>
  <c r="X388" i="2" s="1"/>
  <c r="X387" i="2" s="1"/>
  <c r="X386" i="2" s="1"/>
  <c r="X385" i="2" s="1"/>
  <c r="V389" i="2"/>
  <c r="V388" i="2" s="1"/>
  <c r="Y384" i="2"/>
  <c r="X384" i="2"/>
  <c r="X383" i="2" s="1"/>
  <c r="X382" i="2" s="1"/>
  <c r="W384" i="2"/>
  <c r="W383" i="2" s="1"/>
  <c r="W382" i="2" s="1"/>
  <c r="V384" i="2"/>
  <c r="V383" i="2" s="1"/>
  <c r="V382" i="2" s="1"/>
  <c r="Y383" i="2"/>
  <c r="Y382" i="2" s="1"/>
  <c r="Y381" i="2"/>
  <c r="X381" i="2"/>
  <c r="X380" i="2" s="1"/>
  <c r="X379" i="2" s="1"/>
  <c r="W381" i="2"/>
  <c r="V381" i="2"/>
  <c r="V380" i="2" s="1"/>
  <c r="V379" i="2" s="1"/>
  <c r="Y380" i="2"/>
  <c r="Y379" i="2" s="1"/>
  <c r="W380" i="2"/>
  <c r="W379" i="2" s="1"/>
  <c r="Y378" i="2"/>
  <c r="Y377" i="2" s="1"/>
  <c r="Y376" i="2" s="1"/>
  <c r="X378" i="2"/>
  <c r="X377" i="2" s="1"/>
  <c r="X376" i="2" s="1"/>
  <c r="W378" i="2"/>
  <c r="W377" i="2" s="1"/>
  <c r="W376" i="2" s="1"/>
  <c r="V378" i="2"/>
  <c r="V377" i="2" s="1"/>
  <c r="V376" i="2" s="1"/>
  <c r="Y375" i="2"/>
  <c r="Y374" i="2" s="1"/>
  <c r="Y373" i="2" s="1"/>
  <c r="X375" i="2"/>
  <c r="X374" i="2" s="1"/>
  <c r="X373" i="2" s="1"/>
  <c r="W375" i="2"/>
  <c r="W374" i="2" s="1"/>
  <c r="W373" i="2" s="1"/>
  <c r="V375" i="2"/>
  <c r="V374" i="2" s="1"/>
  <c r="V373" i="2" s="1"/>
  <c r="Y372" i="2"/>
  <c r="X372" i="2"/>
  <c r="W372" i="2"/>
  <c r="V372" i="2"/>
  <c r="V371" i="2" s="1"/>
  <c r="V370" i="2" s="1"/>
  <c r="Y371" i="2"/>
  <c r="X371" i="2"/>
  <c r="X370" i="2" s="1"/>
  <c r="W371" i="2"/>
  <c r="Y370" i="2"/>
  <c r="W370" i="2"/>
  <c r="Y369" i="2"/>
  <c r="Y368" i="2" s="1"/>
  <c r="Y367" i="2" s="1"/>
  <c r="W369" i="2"/>
  <c r="W368" i="2" s="1"/>
  <c r="W367" i="2" s="1"/>
  <c r="Y366" i="2"/>
  <c r="Y365" i="2" s="1"/>
  <c r="Y364" i="2" s="1"/>
  <c r="W366" i="2"/>
  <c r="W365" i="2" s="1"/>
  <c r="W364" i="2" s="1"/>
  <c r="V366" i="2"/>
  <c r="V365" i="2" s="1"/>
  <c r="V364" i="2" s="1"/>
  <c r="Y363" i="2"/>
  <c r="Y362" i="2" s="1"/>
  <c r="Y361" i="2" s="1"/>
  <c r="W363" i="2"/>
  <c r="W362" i="2" s="1"/>
  <c r="W361" i="2" s="1"/>
  <c r="Y360" i="2"/>
  <c r="Y359" i="2" s="1"/>
  <c r="Y358" i="2" s="1"/>
  <c r="W360" i="2"/>
  <c r="W359" i="2" s="1"/>
  <c r="W358" i="2" s="1"/>
  <c r="V360" i="2"/>
  <c r="V359" i="2" s="1"/>
  <c r="V358" i="2" s="1"/>
  <c r="Y357" i="2"/>
  <c r="Y356" i="2" s="1"/>
  <c r="Y355" i="2" s="1"/>
  <c r="W357" i="2"/>
  <c r="W356" i="2" s="1"/>
  <c r="W355" i="2" s="1"/>
  <c r="V357" i="2"/>
  <c r="V356" i="2" s="1"/>
  <c r="V355" i="2" s="1"/>
  <c r="Y354" i="2"/>
  <c r="Y353" i="2" s="1"/>
  <c r="Y352" i="2" s="1"/>
  <c r="W354" i="2"/>
  <c r="W353" i="2" s="1"/>
  <c r="W352" i="2" s="1"/>
  <c r="V354" i="2"/>
  <c r="V353" i="2" s="1"/>
  <c r="V352" i="2" s="1"/>
  <c r="Y351" i="2"/>
  <c r="Y350" i="2" s="1"/>
  <c r="Y349" i="2" s="1"/>
  <c r="W351" i="2"/>
  <c r="W350" i="2" s="1"/>
  <c r="W349" i="2" s="1"/>
  <c r="V351" i="2"/>
  <c r="V350" i="2" s="1"/>
  <c r="V349" i="2" s="1"/>
  <c r="Y348" i="2"/>
  <c r="Y347" i="2" s="1"/>
  <c r="Y346" i="2" s="1"/>
  <c r="W348" i="2"/>
  <c r="W347" i="2" s="1"/>
  <c r="W346" i="2" s="1"/>
  <c r="V348" i="2"/>
  <c r="V347" i="2" s="1"/>
  <c r="V346" i="2" s="1"/>
  <c r="Y345" i="2"/>
  <c r="Y344" i="2" s="1"/>
  <c r="Y343" i="2" s="1"/>
  <c r="X345" i="2"/>
  <c r="X344" i="2" s="1"/>
  <c r="X343" i="2" s="1"/>
  <c r="V345" i="2"/>
  <c r="V344" i="2" s="1"/>
  <c r="V343" i="2" s="1"/>
  <c r="Y342" i="2"/>
  <c r="Y341" i="2" s="1"/>
  <c r="Y340" i="2" s="1"/>
  <c r="X342" i="2"/>
  <c r="X341" i="2" s="1"/>
  <c r="X340" i="2" s="1"/>
  <c r="V342" i="2"/>
  <c r="V341" i="2" s="1"/>
  <c r="V340" i="2" s="1"/>
  <c r="Y339" i="2"/>
  <c r="Y338" i="2" s="1"/>
  <c r="Y337" i="2" s="1"/>
  <c r="X339" i="2"/>
  <c r="X338" i="2" s="1"/>
  <c r="X337" i="2" s="1"/>
  <c r="V339" i="2"/>
  <c r="V338" i="2" s="1"/>
  <c r="V337" i="2" s="1"/>
  <c r="Y334" i="2"/>
  <c r="Y333" i="2" s="1"/>
  <c r="W334" i="2"/>
  <c r="W333" i="2" s="1"/>
  <c r="V334" i="2"/>
  <c r="V333" i="2" s="1"/>
  <c r="Y332" i="2"/>
  <c r="Y331" i="2" s="1"/>
  <c r="W332" i="2"/>
  <c r="W331" i="2" s="1"/>
  <c r="V332" i="2"/>
  <c r="V331" i="2" s="1"/>
  <c r="Y330" i="2"/>
  <c r="Y329" i="2" s="1"/>
  <c r="W330" i="2"/>
  <c r="W329" i="2" s="1"/>
  <c r="V330" i="2"/>
  <c r="V329" i="2" s="1"/>
  <c r="Y327" i="2"/>
  <c r="Y326" i="2" s="1"/>
  <c r="Y325" i="2" s="1"/>
  <c r="W327" i="2"/>
  <c r="W326" i="2" s="1"/>
  <c r="W325" i="2" s="1"/>
  <c r="V327" i="2"/>
  <c r="V326" i="2" s="1"/>
  <c r="V325" i="2" s="1"/>
  <c r="Y324" i="2"/>
  <c r="Y323" i="2" s="1"/>
  <c r="X324" i="2"/>
  <c r="X323" i="2" s="1"/>
  <c r="V324" i="2"/>
  <c r="V323" i="2" s="1"/>
  <c r="Y322" i="2"/>
  <c r="Y321" i="2" s="1"/>
  <c r="X322" i="2"/>
  <c r="X321" i="2" s="1"/>
  <c r="V322" i="2"/>
  <c r="V321" i="2" s="1"/>
  <c r="Y316" i="2"/>
  <c r="X316" i="2"/>
  <c r="W316" i="2"/>
  <c r="W315" i="2" s="1"/>
  <c r="W314" i="2" s="1"/>
  <c r="W313" i="2" s="1"/>
  <c r="W312" i="2" s="1"/>
  <c r="W311" i="2" s="1"/>
  <c r="V316" i="2"/>
  <c r="V315" i="2" s="1"/>
  <c r="V314" i="2" s="1"/>
  <c r="V313" i="2" s="1"/>
  <c r="V312" i="2" s="1"/>
  <c r="V311" i="2" s="1"/>
  <c r="Y315" i="2"/>
  <c r="Y314" i="2" s="1"/>
  <c r="Y313" i="2" s="1"/>
  <c r="Y312" i="2" s="1"/>
  <c r="Y311" i="2" s="1"/>
  <c r="X315" i="2"/>
  <c r="X314" i="2" s="1"/>
  <c r="X313" i="2" s="1"/>
  <c r="X312" i="2" s="1"/>
  <c r="X311" i="2" s="1"/>
  <c r="Y310" i="2"/>
  <c r="X310" i="2"/>
  <c r="W310" i="2"/>
  <c r="V310" i="2"/>
  <c r="V309" i="2" s="1"/>
  <c r="V308" i="2" s="1"/>
  <c r="V307" i="2" s="1"/>
  <c r="Y309" i="2"/>
  <c r="Y308" i="2" s="1"/>
  <c r="Y307" i="2" s="1"/>
  <c r="X309" i="2"/>
  <c r="X308" i="2" s="1"/>
  <c r="X307" i="2" s="1"/>
  <c r="W309" i="2"/>
  <c r="W308" i="2" s="1"/>
  <c r="W307" i="2" s="1"/>
  <c r="Y304" i="2"/>
  <c r="Y303" i="2" s="1"/>
  <c r="Y302" i="2" s="1"/>
  <c r="X304" i="2"/>
  <c r="X303" i="2" s="1"/>
  <c r="X302" i="2" s="1"/>
  <c r="V304" i="2"/>
  <c r="V303" i="2" s="1"/>
  <c r="V302" i="2" s="1"/>
  <c r="AC300" i="2"/>
  <c r="AB300" i="2"/>
  <c r="AA300" i="2"/>
  <c r="Z300" i="2"/>
  <c r="Y300" i="2"/>
  <c r="X300" i="2"/>
  <c r="W300" i="2"/>
  <c r="V300" i="2"/>
  <c r="AC299" i="2"/>
  <c r="AB299" i="2"/>
  <c r="AA299" i="2"/>
  <c r="Z299" i="2"/>
  <c r="Y299" i="2"/>
  <c r="X299" i="2"/>
  <c r="W299" i="2"/>
  <c r="V299" i="2"/>
  <c r="Y296" i="2"/>
  <c r="Y295" i="2" s="1"/>
  <c r="Y294" i="2" s="1"/>
  <c r="Y293" i="2" s="1"/>
  <c r="Y292" i="2" s="1"/>
  <c r="W296" i="2"/>
  <c r="W295" i="2" s="1"/>
  <c r="W294" i="2" s="1"/>
  <c r="W293" i="2" s="1"/>
  <c r="W292" i="2" s="1"/>
  <c r="V296" i="2"/>
  <c r="V295" i="2" s="1"/>
  <c r="V294" i="2" s="1"/>
  <c r="V293" i="2" s="1"/>
  <c r="V292" i="2" s="1"/>
  <c r="Y290" i="2"/>
  <c r="X290" i="2"/>
  <c r="W290" i="2"/>
  <c r="W289" i="2" s="1"/>
  <c r="W288" i="2" s="1"/>
  <c r="W287" i="2" s="1"/>
  <c r="W286" i="2" s="1"/>
  <c r="V290" i="2"/>
  <c r="Y289" i="2"/>
  <c r="X289" i="2"/>
  <c r="V289" i="2"/>
  <c r="V288" i="2" s="1"/>
  <c r="V287" i="2" s="1"/>
  <c r="V286" i="2" s="1"/>
  <c r="Y288" i="2"/>
  <c r="X288" i="2"/>
  <c r="Y287" i="2"/>
  <c r="Y286" i="2" s="1"/>
  <c r="X287" i="2"/>
  <c r="X286" i="2" s="1"/>
  <c r="X285" i="2"/>
  <c r="X284" i="2" s="1"/>
  <c r="W285" i="2"/>
  <c r="W284" i="2" s="1"/>
  <c r="V285" i="2"/>
  <c r="V284" i="2" s="1"/>
  <c r="X283" i="2"/>
  <c r="X282" i="2" s="1"/>
  <c r="W283" i="2"/>
  <c r="W282" i="2" s="1"/>
  <c r="V283" i="2"/>
  <c r="V282" i="2" s="1"/>
  <c r="Y280" i="2"/>
  <c r="Y279" i="2" s="1"/>
  <c r="Y278" i="2" s="1"/>
  <c r="W280" i="2"/>
  <c r="W279" i="2" s="1"/>
  <c r="W278" i="2" s="1"/>
  <c r="V280" i="2"/>
  <c r="V279" i="2" s="1"/>
  <c r="V278" i="2" s="1"/>
  <c r="Y277" i="2"/>
  <c r="Y276" i="2" s="1"/>
  <c r="W277" i="2"/>
  <c r="W276" i="2" s="1"/>
  <c r="V277" i="2"/>
  <c r="V276" i="2" s="1"/>
  <c r="Y275" i="2"/>
  <c r="Y274" i="2" s="1"/>
  <c r="W275" i="2"/>
  <c r="W274" i="2" s="1"/>
  <c r="V275" i="2"/>
  <c r="V274" i="2" s="1"/>
  <c r="Y272" i="2"/>
  <c r="Y271" i="2" s="1"/>
  <c r="W272" i="2"/>
  <c r="W271" i="2" s="1"/>
  <c r="V272" i="2"/>
  <c r="V271" i="2" s="1"/>
  <c r="Y270" i="2"/>
  <c r="Y269" i="2" s="1"/>
  <c r="W270" i="2"/>
  <c r="W269" i="2" s="1"/>
  <c r="V270" i="2"/>
  <c r="V269" i="2" s="1"/>
  <c r="Y264" i="2"/>
  <c r="Y263" i="2" s="1"/>
  <c r="Y262" i="2" s="1"/>
  <c r="Y261" i="2" s="1"/>
  <c r="Y259" i="2" s="1"/>
  <c r="W264" i="2"/>
  <c r="W263" i="2" s="1"/>
  <c r="W262" i="2" s="1"/>
  <c r="W261" i="2" s="1"/>
  <c r="V264" i="2"/>
  <c r="V263" i="2" s="1"/>
  <c r="V262" i="2" s="1"/>
  <c r="V261" i="2" s="1"/>
  <c r="Y258" i="2"/>
  <c r="Y257" i="2" s="1"/>
  <c r="Y256" i="2" s="1"/>
  <c r="Y255" i="2" s="1"/>
  <c r="Y254" i="2" s="1"/>
  <c r="X258" i="2"/>
  <c r="X257" i="2" s="1"/>
  <c r="X256" i="2" s="1"/>
  <c r="X255" i="2" s="1"/>
  <c r="X254" i="2" s="1"/>
  <c r="W258" i="2"/>
  <c r="W257" i="2" s="1"/>
  <c r="W256" i="2" s="1"/>
  <c r="W255" i="2" s="1"/>
  <c r="W254" i="2" s="1"/>
  <c r="V258" i="2"/>
  <c r="V257" i="2" s="1"/>
  <c r="V256" i="2" s="1"/>
  <c r="V255" i="2" s="1"/>
  <c r="V254" i="2" s="1"/>
  <c r="Y253" i="2"/>
  <c r="X253" i="2"/>
  <c r="X252" i="2" s="1"/>
  <c r="X251" i="2" s="1"/>
  <c r="X250" i="2" s="1"/>
  <c r="X249" i="2" s="1"/>
  <c r="W253" i="2"/>
  <c r="W252" i="2" s="1"/>
  <c r="W251" i="2" s="1"/>
  <c r="W250" i="2" s="1"/>
  <c r="W249" i="2" s="1"/>
  <c r="V253" i="2"/>
  <c r="V252" i="2" s="1"/>
  <c r="V251" i="2" s="1"/>
  <c r="V250" i="2" s="1"/>
  <c r="V249" i="2" s="1"/>
  <c r="Y252" i="2"/>
  <c r="Y251" i="2"/>
  <c r="Y250" i="2" s="1"/>
  <c r="Y249" i="2" s="1"/>
  <c r="Y248" i="2"/>
  <c r="Y247" i="2" s="1"/>
  <c r="Y246" i="2" s="1"/>
  <c r="Y245" i="2" s="1"/>
  <c r="Y244" i="2" s="1"/>
  <c r="W248" i="2"/>
  <c r="W247" i="2" s="1"/>
  <c r="W246" i="2" s="1"/>
  <c r="W245" i="2" s="1"/>
  <c r="W244" i="2" s="1"/>
  <c r="V248" i="2"/>
  <c r="V247" i="2" s="1"/>
  <c r="V246" i="2" s="1"/>
  <c r="V245" i="2" s="1"/>
  <c r="V244" i="2" s="1"/>
  <c r="Y243" i="2"/>
  <c r="X243" i="2"/>
  <c r="W243" i="2"/>
  <c r="V243" i="2"/>
  <c r="Y242" i="2"/>
  <c r="X242" i="2"/>
  <c r="W242" i="2"/>
  <c r="V242" i="2"/>
  <c r="Y241" i="2"/>
  <c r="X241" i="2"/>
  <c r="W241" i="2"/>
  <c r="V241" i="2"/>
  <c r="Y240" i="2"/>
  <c r="Y239" i="2" s="1"/>
  <c r="Y238" i="2" s="1"/>
  <c r="X240" i="2"/>
  <c r="W240" i="2"/>
  <c r="V240" i="2"/>
  <c r="V239" i="2" s="1"/>
  <c r="V238" i="2" s="1"/>
  <c r="X239" i="2"/>
  <c r="X238" i="2" s="1"/>
  <c r="W239" i="2"/>
  <c r="W238" i="2" s="1"/>
  <c r="Y237" i="2"/>
  <c r="Y236" i="2" s="1"/>
  <c r="Y235" i="2" s="1"/>
  <c r="X237" i="2"/>
  <c r="X236" i="2" s="1"/>
  <c r="X235" i="2" s="1"/>
  <c r="W237" i="2"/>
  <c r="W236" i="2" s="1"/>
  <c r="W235" i="2" s="1"/>
  <c r="V237" i="2"/>
  <c r="V236" i="2"/>
  <c r="V235" i="2" s="1"/>
  <c r="Y234" i="2"/>
  <c r="X234" i="2"/>
  <c r="W234" i="2"/>
  <c r="V234" i="2"/>
  <c r="Y233" i="2"/>
  <c r="X233" i="2"/>
  <c r="W233" i="2"/>
  <c r="V233" i="2"/>
  <c r="Y232" i="2"/>
  <c r="X232" i="2"/>
  <c r="W232" i="2"/>
  <c r="V232" i="2"/>
  <c r="X231" i="2"/>
  <c r="X230" i="2" s="1"/>
  <c r="W231" i="2"/>
  <c r="W230" i="2" s="1"/>
  <c r="V231" i="2"/>
  <c r="V230" i="2" s="1"/>
  <c r="X229" i="2"/>
  <c r="X228" i="2" s="1"/>
  <c r="W229" i="2"/>
  <c r="W228" i="2" s="1"/>
  <c r="V229" i="2"/>
  <c r="V228" i="2" s="1"/>
  <c r="Y223" i="2"/>
  <c r="Y222" i="2" s="1"/>
  <c r="W223" i="2"/>
  <c r="W222" i="2" s="1"/>
  <c r="V223" i="2"/>
  <c r="V222" i="2" s="1"/>
  <c r="Y221" i="2"/>
  <c r="Y220" i="2" s="1"/>
  <c r="W221" i="2"/>
  <c r="W220" i="2" s="1"/>
  <c r="V221" i="2"/>
  <c r="V220" i="2" s="1"/>
  <c r="Y218" i="2"/>
  <c r="Y217" i="2" s="1"/>
  <c r="Y216" i="2" s="1"/>
  <c r="W218" i="2"/>
  <c r="W217" i="2" s="1"/>
  <c r="W216" i="2" s="1"/>
  <c r="V218" i="2"/>
  <c r="V217" i="2" s="1"/>
  <c r="V216" i="2" s="1"/>
  <c r="Y215" i="2"/>
  <c r="Y214" i="2" s="1"/>
  <c r="Y213" i="2" s="1"/>
  <c r="W215" i="2"/>
  <c r="W214" i="2" s="1"/>
  <c r="W213" i="2" s="1"/>
  <c r="V215" i="2"/>
  <c r="V214" i="2" s="1"/>
  <c r="V213" i="2" s="1"/>
  <c r="Y210" i="2"/>
  <c r="Y209" i="2" s="1"/>
  <c r="Y208" i="2" s="1"/>
  <c r="Y207" i="2" s="1"/>
  <c r="Y206" i="2" s="1"/>
  <c r="X210" i="2"/>
  <c r="X209" i="2" s="1"/>
  <c r="X208" i="2" s="1"/>
  <c r="X207" i="2" s="1"/>
  <c r="X206" i="2" s="1"/>
  <c r="V210" i="2"/>
  <c r="V209" i="2" s="1"/>
  <c r="V208" i="2" s="1"/>
  <c r="V207" i="2" s="1"/>
  <c r="V206" i="2" s="1"/>
  <c r="Y204" i="2"/>
  <c r="Y203" i="2" s="1"/>
  <c r="Y202" i="2" s="1"/>
  <c r="X204" i="2"/>
  <c r="X203" i="2" s="1"/>
  <c r="X202" i="2" s="1"/>
  <c r="W204" i="2"/>
  <c r="V204" i="2"/>
  <c r="W203" i="2"/>
  <c r="W202" i="2" s="1"/>
  <c r="V203" i="2"/>
  <c r="V202" i="2"/>
  <c r="Y201" i="2"/>
  <c r="Y200" i="2" s="1"/>
  <c r="Y199" i="2" s="1"/>
  <c r="Y198" i="2" s="1"/>
  <c r="Y197" i="2" s="1"/>
  <c r="X201" i="2"/>
  <c r="X200" i="2" s="1"/>
  <c r="X199" i="2" s="1"/>
  <c r="W201" i="2"/>
  <c r="V201" i="2"/>
  <c r="V200" i="2" s="1"/>
  <c r="V199" i="2" s="1"/>
  <c r="V198" i="2" s="1"/>
  <c r="V197" i="2" s="1"/>
  <c r="W200" i="2"/>
  <c r="W199" i="2" s="1"/>
  <c r="Y196" i="2"/>
  <c r="Y195" i="2" s="1"/>
  <c r="Y194" i="2" s="1"/>
  <c r="Y193" i="2" s="1"/>
  <c r="Y192" i="2" s="1"/>
  <c r="X196" i="2"/>
  <c r="X195" i="2" s="1"/>
  <c r="X194" i="2" s="1"/>
  <c r="X193" i="2" s="1"/>
  <c r="X192" i="2" s="1"/>
  <c r="W196" i="2"/>
  <c r="W195" i="2" s="1"/>
  <c r="W194" i="2" s="1"/>
  <c r="W193" i="2" s="1"/>
  <c r="W192" i="2" s="1"/>
  <c r="V196" i="2"/>
  <c r="V195" i="2" s="1"/>
  <c r="V194" i="2" s="1"/>
  <c r="V193" i="2" s="1"/>
  <c r="V192" i="2" s="1"/>
  <c r="Y186" i="2"/>
  <c r="Y185" i="2" s="1"/>
  <c r="Y184" i="2" s="1"/>
  <c r="Y183" i="2" s="1"/>
  <c r="Y182" i="2" s="1"/>
  <c r="X186" i="2"/>
  <c r="X185" i="2" s="1"/>
  <c r="X184" i="2" s="1"/>
  <c r="X183" i="2" s="1"/>
  <c r="X182" i="2" s="1"/>
  <c r="V186" i="2"/>
  <c r="V185" i="2" s="1"/>
  <c r="V184" i="2" s="1"/>
  <c r="V183" i="2" s="1"/>
  <c r="V182" i="2" s="1"/>
  <c r="Y181" i="2"/>
  <c r="Y180" i="2" s="1"/>
  <c r="Y179" i="2" s="1"/>
  <c r="W181" i="2"/>
  <c r="W180" i="2" s="1"/>
  <c r="W179" i="2" s="1"/>
  <c r="V181" i="2"/>
  <c r="V180" i="2" s="1"/>
  <c r="V179" i="2" s="1"/>
  <c r="Y178" i="2"/>
  <c r="Y177" i="2" s="1"/>
  <c r="Y176" i="2" s="1"/>
  <c r="W178" i="2"/>
  <c r="W177" i="2" s="1"/>
  <c r="W176" i="2" s="1"/>
  <c r="V178" i="2"/>
  <c r="V177" i="2" s="1"/>
  <c r="V176" i="2" s="1"/>
  <c r="Y175" i="2"/>
  <c r="Y174" i="2" s="1"/>
  <c r="Y173" i="2" s="1"/>
  <c r="W175" i="2"/>
  <c r="W174" i="2" s="1"/>
  <c r="W173" i="2" s="1"/>
  <c r="V175" i="2"/>
  <c r="V174" i="2" s="1"/>
  <c r="V173" i="2" s="1"/>
  <c r="Y170" i="2"/>
  <c r="X170" i="2"/>
  <c r="W170" i="2"/>
  <c r="W169" i="2" s="1"/>
  <c r="W168" i="2" s="1"/>
  <c r="W167" i="2" s="1"/>
  <c r="W166" i="2" s="1"/>
  <c r="V170" i="2"/>
  <c r="V169" i="2" s="1"/>
  <c r="V168" i="2" s="1"/>
  <c r="V167" i="2" s="1"/>
  <c r="V166" i="2" s="1"/>
  <c r="Y169" i="2"/>
  <c r="X169" i="2"/>
  <c r="X168" i="2" s="1"/>
  <c r="X167" i="2" s="1"/>
  <c r="X166" i="2" s="1"/>
  <c r="Y168" i="2"/>
  <c r="Y167" i="2" s="1"/>
  <c r="Y166" i="2" s="1"/>
  <c r="Y165" i="2"/>
  <c r="Y164" i="2" s="1"/>
  <c r="Y163" i="2" s="1"/>
  <c r="X165" i="2"/>
  <c r="X164" i="2" s="1"/>
  <c r="X163" i="2" s="1"/>
  <c r="W165" i="2"/>
  <c r="W164" i="2" s="1"/>
  <c r="W163" i="2" s="1"/>
  <c r="V165" i="2"/>
  <c r="V164" i="2" s="1"/>
  <c r="V163" i="2" s="1"/>
  <c r="Y162" i="2"/>
  <c r="Y161" i="2" s="1"/>
  <c r="Y160" i="2" s="1"/>
  <c r="X162" i="2"/>
  <c r="X161" i="2" s="1"/>
  <c r="X160" i="2" s="1"/>
  <c r="W162" i="2"/>
  <c r="W161" i="2" s="1"/>
  <c r="W160" i="2" s="1"/>
  <c r="V162" i="2"/>
  <c r="V161" i="2"/>
  <c r="V160" i="2" s="1"/>
  <c r="Y159" i="2"/>
  <c r="X159" i="2"/>
  <c r="X158" i="2" s="1"/>
  <c r="X157" i="2" s="1"/>
  <c r="W159" i="2"/>
  <c r="W158" i="2" s="1"/>
  <c r="W157" i="2" s="1"/>
  <c r="V159" i="2"/>
  <c r="V158" i="2" s="1"/>
  <c r="V157" i="2" s="1"/>
  <c r="Y158" i="2"/>
  <c r="Y157" i="2" s="1"/>
  <c r="Y156" i="2"/>
  <c r="Y155" i="2" s="1"/>
  <c r="Y154" i="2" s="1"/>
  <c r="W156" i="2"/>
  <c r="W155" i="2" s="1"/>
  <c r="W154" i="2" s="1"/>
  <c r="V156" i="2"/>
  <c r="V155" i="2" s="1"/>
  <c r="V154" i="2" s="1"/>
  <c r="Y153" i="2"/>
  <c r="Y152" i="2" s="1"/>
  <c r="Y151" i="2" s="1"/>
  <c r="W153" i="2"/>
  <c r="W152" i="2" s="1"/>
  <c r="W151" i="2" s="1"/>
  <c r="V153" i="2"/>
  <c r="V152" i="2" s="1"/>
  <c r="V151" i="2" s="1"/>
  <c r="Y150" i="2"/>
  <c r="Y149" i="2" s="1"/>
  <c r="Y148" i="2" s="1"/>
  <c r="W150" i="2"/>
  <c r="W149" i="2" s="1"/>
  <c r="W148" i="2" s="1"/>
  <c r="V150" i="2"/>
  <c r="V149" i="2" s="1"/>
  <c r="V148" i="2" s="1"/>
  <c r="Y147" i="2"/>
  <c r="Y146" i="2" s="1"/>
  <c r="Y145" i="2" s="1"/>
  <c r="W147" i="2"/>
  <c r="W146" i="2" s="1"/>
  <c r="W145" i="2" s="1"/>
  <c r="V147" i="2"/>
  <c r="V146" i="2" s="1"/>
  <c r="V145" i="2" s="1"/>
  <c r="Y144" i="2"/>
  <c r="Y143" i="2" s="1"/>
  <c r="Y142" i="2" s="1"/>
  <c r="W144" i="2"/>
  <c r="W143" i="2" s="1"/>
  <c r="W142" i="2" s="1"/>
  <c r="V144" i="2"/>
  <c r="V143" i="2" s="1"/>
  <c r="V142" i="2" s="1"/>
  <c r="Y141" i="2"/>
  <c r="Y140" i="2" s="1"/>
  <c r="Y139" i="2" s="1"/>
  <c r="W141" i="2"/>
  <c r="W140" i="2" s="1"/>
  <c r="W139" i="2" s="1"/>
  <c r="V141" i="2"/>
  <c r="V140" i="2" s="1"/>
  <c r="V139" i="2" s="1"/>
  <c r="Y136" i="2"/>
  <c r="Y135" i="2" s="1"/>
  <c r="Y134" i="2" s="1"/>
  <c r="Y133" i="2" s="1"/>
  <c r="Y132" i="2" s="1"/>
  <c r="W136" i="2"/>
  <c r="W135" i="2" s="1"/>
  <c r="W134" i="2" s="1"/>
  <c r="W133" i="2" s="1"/>
  <c r="W132" i="2" s="1"/>
  <c r="V136" i="2"/>
  <c r="V135" i="2" s="1"/>
  <c r="V134" i="2" s="1"/>
  <c r="V133" i="2" s="1"/>
  <c r="V132" i="2" s="1"/>
  <c r="Y131" i="2"/>
  <c r="Y130" i="2" s="1"/>
  <c r="Y129" i="2" s="1"/>
  <c r="W131" i="2"/>
  <c r="W130" i="2" s="1"/>
  <c r="W129" i="2" s="1"/>
  <c r="V131" i="2"/>
  <c r="V130" i="2" s="1"/>
  <c r="V129" i="2" s="1"/>
  <c r="Y128" i="2"/>
  <c r="Y127" i="2" s="1"/>
  <c r="Y126" i="2" s="1"/>
  <c r="W128" i="2"/>
  <c r="W127" i="2" s="1"/>
  <c r="W126" i="2" s="1"/>
  <c r="V128" i="2"/>
  <c r="V127" i="2" s="1"/>
  <c r="V126" i="2" s="1"/>
  <c r="Y120" i="2"/>
  <c r="X120" i="2"/>
  <c r="W120" i="2"/>
  <c r="W119" i="2" s="1"/>
  <c r="W118" i="2" s="1"/>
  <c r="V120" i="2"/>
  <c r="Y119" i="2"/>
  <c r="X119" i="2"/>
  <c r="X118" i="2" s="1"/>
  <c r="V119" i="2"/>
  <c r="V118" i="2" s="1"/>
  <c r="Y118" i="2"/>
  <c r="Y117" i="2"/>
  <c r="Y116" i="2" s="1"/>
  <c r="Y115" i="2" s="1"/>
  <c r="Y114" i="2" s="1"/>
  <c r="Y113" i="2" s="1"/>
  <c r="X117" i="2"/>
  <c r="X116" i="2" s="1"/>
  <c r="X115" i="2" s="1"/>
  <c r="V117" i="2"/>
  <c r="V116" i="2" s="1"/>
  <c r="V115" i="2" s="1"/>
  <c r="Y112" i="2"/>
  <c r="Y111" i="2" s="1"/>
  <c r="Y110" i="2" s="1"/>
  <c r="W112" i="2"/>
  <c r="W111" i="2" s="1"/>
  <c r="W110" i="2" s="1"/>
  <c r="V112" i="2"/>
  <c r="V111" i="2" s="1"/>
  <c r="V110" i="2" s="1"/>
  <c r="Y109" i="2"/>
  <c r="Y108" i="2" s="1"/>
  <c r="W109" i="2"/>
  <c r="W108" i="2" s="1"/>
  <c r="V109" i="2"/>
  <c r="V108" i="2" s="1"/>
  <c r="Y107" i="2"/>
  <c r="Y106" i="2" s="1"/>
  <c r="W107" i="2"/>
  <c r="W106" i="2" s="1"/>
  <c r="V107" i="2"/>
  <c r="V106" i="2" s="1"/>
  <c r="Y105" i="2"/>
  <c r="Y104" i="2" s="1"/>
  <c r="W105" i="2"/>
  <c r="W104" i="2" s="1"/>
  <c r="V105" i="2"/>
  <c r="V104" i="2" s="1"/>
  <c r="Y100" i="2"/>
  <c r="Y99" i="2" s="1"/>
  <c r="Y98" i="2" s="1"/>
  <c r="X100" i="2"/>
  <c r="X99" i="2" s="1"/>
  <c r="X98" i="2" s="1"/>
  <c r="V100" i="2"/>
  <c r="V99" i="2" s="1"/>
  <c r="V98" i="2" s="1"/>
  <c r="Y97" i="2"/>
  <c r="Y96" i="2" s="1"/>
  <c r="X97" i="2"/>
  <c r="X96" i="2" s="1"/>
  <c r="V97" i="2"/>
  <c r="V96" i="2" s="1"/>
  <c r="X95" i="2"/>
  <c r="X94" i="2" s="1"/>
  <c r="W95" i="2"/>
  <c r="W94" i="2" s="1"/>
  <c r="V95" i="2"/>
  <c r="V94" i="2" s="1"/>
  <c r="X93" i="2"/>
  <c r="X92" i="2" s="1"/>
  <c r="W93" i="2"/>
  <c r="W92" i="2" s="1"/>
  <c r="V93" i="2"/>
  <c r="V92" i="2" s="1"/>
  <c r="Y88" i="2"/>
  <c r="Y87" i="2" s="1"/>
  <c r="Y86" i="2" s="1"/>
  <c r="X88" i="2"/>
  <c r="X87" i="2" s="1"/>
  <c r="X86" i="2" s="1"/>
  <c r="W88" i="2"/>
  <c r="W87" i="2" s="1"/>
  <c r="W86" i="2" s="1"/>
  <c r="V88" i="2"/>
  <c r="V87" i="2" s="1"/>
  <c r="V86" i="2" s="1"/>
  <c r="Y85" i="2"/>
  <c r="Y84" i="2" s="1"/>
  <c r="Y83" i="2" s="1"/>
  <c r="W85" i="2"/>
  <c r="W84" i="2" s="1"/>
  <c r="W83" i="2" s="1"/>
  <c r="V85" i="2"/>
  <c r="V84" i="2" s="1"/>
  <c r="V83" i="2" s="1"/>
  <c r="Y80" i="2"/>
  <c r="X80" i="2"/>
  <c r="W80" i="2"/>
  <c r="W79" i="2" s="1"/>
  <c r="W78" i="2" s="1"/>
  <c r="V80" i="2"/>
  <c r="Y79" i="2"/>
  <c r="Y78" i="2" s="1"/>
  <c r="X79" i="2"/>
  <c r="V79" i="2"/>
  <c r="V78" i="2" s="1"/>
  <c r="X78" i="2"/>
  <c r="Y77" i="2"/>
  <c r="Y76" i="2" s="1"/>
  <c r="Y75" i="2" s="1"/>
  <c r="W77" i="2"/>
  <c r="W76" i="2" s="1"/>
  <c r="W75" i="2" s="1"/>
  <c r="V77" i="2"/>
  <c r="V76" i="2" s="1"/>
  <c r="V75" i="2" s="1"/>
  <c r="Y74" i="2"/>
  <c r="Y73" i="2" s="1"/>
  <c r="Y72" i="2" s="1"/>
  <c r="W74" i="2"/>
  <c r="W73" i="2" s="1"/>
  <c r="W72" i="2" s="1"/>
  <c r="V74" i="2"/>
  <c r="V73" i="2" s="1"/>
  <c r="V72" i="2" s="1"/>
  <c r="Y71" i="2"/>
  <c r="Y70" i="2" s="1"/>
  <c r="Y69" i="2" s="1"/>
  <c r="W71" i="2"/>
  <c r="W70" i="2" s="1"/>
  <c r="W69" i="2" s="1"/>
  <c r="V71" i="2"/>
  <c r="V70" i="2" s="1"/>
  <c r="V69" i="2" s="1"/>
  <c r="Y68" i="2"/>
  <c r="Y67" i="2" s="1"/>
  <c r="Y66" i="2" s="1"/>
  <c r="W68" i="2"/>
  <c r="W67" i="2" s="1"/>
  <c r="W66" i="2" s="1"/>
  <c r="V68" i="2"/>
  <c r="V67" i="2" s="1"/>
  <c r="V66" i="2" s="1"/>
  <c r="Y65" i="2"/>
  <c r="Y64" i="2" s="1"/>
  <c r="Y63" i="2" s="1"/>
  <c r="W65" i="2"/>
  <c r="W64" i="2" s="1"/>
  <c r="W63" i="2" s="1"/>
  <c r="V65" i="2"/>
  <c r="V64" i="2" s="1"/>
  <c r="V63" i="2" s="1"/>
  <c r="X60" i="2"/>
  <c r="X59" i="2" s="1"/>
  <c r="X58" i="2" s="1"/>
  <c r="W60" i="2"/>
  <c r="W59" i="2" s="1"/>
  <c r="W58" i="2" s="1"/>
  <c r="V60" i="2"/>
  <c r="V59" i="2" s="1"/>
  <c r="V58" i="2" s="1"/>
  <c r="Y57" i="2"/>
  <c r="Y56" i="2" s="1"/>
  <c r="Y55" i="2" s="1"/>
  <c r="W57" i="2"/>
  <c r="W56" i="2" s="1"/>
  <c r="W55" i="2" s="1"/>
  <c r="V57" i="2"/>
  <c r="V56" i="2" s="1"/>
  <c r="V55" i="2" s="1"/>
  <c r="Y54" i="2"/>
  <c r="Y53" i="2" s="1"/>
  <c r="Y52" i="2" s="1"/>
  <c r="W54" i="2"/>
  <c r="W53" i="2" s="1"/>
  <c r="W52" i="2" s="1"/>
  <c r="V54" i="2"/>
  <c r="V53" i="2" s="1"/>
  <c r="V52" i="2" s="1"/>
  <c r="Y51" i="2"/>
  <c r="Y50" i="2" s="1"/>
  <c r="Y49" i="2" s="1"/>
  <c r="W51" i="2"/>
  <c r="W50" i="2" s="1"/>
  <c r="W49" i="2" s="1"/>
  <c r="V51" i="2"/>
  <c r="V50" i="2" s="1"/>
  <c r="V49" i="2" s="1"/>
  <c r="Y48" i="2"/>
  <c r="Y47" i="2" s="1"/>
  <c r="Y46" i="2" s="1"/>
  <c r="W48" i="2"/>
  <c r="W47" i="2" s="1"/>
  <c r="W46" i="2" s="1"/>
  <c r="V48" i="2"/>
  <c r="V47" i="2" s="1"/>
  <c r="V46" i="2" s="1"/>
  <c r="Y45" i="2"/>
  <c r="Y44" i="2" s="1"/>
  <c r="W45" i="2"/>
  <c r="W44" i="2" s="1"/>
  <c r="V45" i="2"/>
  <c r="V44" i="2" s="1"/>
  <c r="Y43" i="2"/>
  <c r="Y42" i="2" s="1"/>
  <c r="W43" i="2"/>
  <c r="W42" i="2" s="1"/>
  <c r="V43" i="2"/>
  <c r="V42" i="2" s="1"/>
  <c r="Y41" i="2"/>
  <c r="Y40" i="2" s="1"/>
  <c r="W41" i="2"/>
  <c r="W40" i="2" s="1"/>
  <c r="V41" i="2"/>
  <c r="V40" i="2" s="1"/>
  <c r="Y39" i="2"/>
  <c r="Y38" i="2" s="1"/>
  <c r="W39" i="2"/>
  <c r="W38" i="2" s="1"/>
  <c r="V39" i="2"/>
  <c r="V38" i="2" s="1"/>
  <c r="Y36" i="2"/>
  <c r="Y35" i="2" s="1"/>
  <c r="Y34" i="2" s="1"/>
  <c r="W36" i="2"/>
  <c r="W35" i="2" s="1"/>
  <c r="W34" i="2" s="1"/>
  <c r="V36" i="2"/>
  <c r="V35" i="2" s="1"/>
  <c r="V34" i="2" s="1"/>
  <c r="Y33" i="2"/>
  <c r="X33" i="2"/>
  <c r="W33" i="2"/>
  <c r="V33" i="2"/>
  <c r="V32" i="2" s="1"/>
  <c r="V31" i="2" s="1"/>
  <c r="Y32" i="2"/>
  <c r="Y31" i="2" s="1"/>
  <c r="X32" i="2"/>
  <c r="W32" i="2"/>
  <c r="W31" i="2" s="1"/>
  <c r="X31" i="2"/>
  <c r="Y30" i="2"/>
  <c r="Y29" i="2" s="1"/>
  <c r="X30" i="2"/>
  <c r="X29" i="2" s="1"/>
  <c r="V30" i="2"/>
  <c r="V29" i="2" s="1"/>
  <c r="Y28" i="2"/>
  <c r="Y27" i="2" s="1"/>
  <c r="X28" i="2"/>
  <c r="X27" i="2" s="1"/>
  <c r="V28" i="2"/>
  <c r="V27" i="2" s="1"/>
  <c r="Y25" i="2"/>
  <c r="Y24" i="2" s="1"/>
  <c r="X25" i="2"/>
  <c r="X24" i="2" s="1"/>
  <c r="V25" i="2"/>
  <c r="V24" i="2" s="1"/>
  <c r="X23" i="2"/>
  <c r="X22" i="2" s="1"/>
  <c r="W23" i="2"/>
  <c r="W22" i="2" s="1"/>
  <c r="V23" i="2"/>
  <c r="V22" i="2" s="1"/>
  <c r="Y20" i="2"/>
  <c r="Y19" i="2" s="1"/>
  <c r="X20" i="2"/>
  <c r="X19" i="2" s="1"/>
  <c r="V20" i="2"/>
  <c r="V19" i="2" s="1"/>
  <c r="Y18" i="2"/>
  <c r="Y17" i="2" s="1"/>
  <c r="X18" i="2"/>
  <c r="X17" i="2" s="1"/>
  <c r="V18" i="2"/>
  <c r="V17" i="2" s="1"/>
  <c r="Y15" i="2"/>
  <c r="Y14" i="2" s="1"/>
  <c r="X15" i="2"/>
  <c r="X14" i="2" s="1"/>
  <c r="V15" i="2"/>
  <c r="V14" i="2" s="1"/>
  <c r="Y13" i="2"/>
  <c r="Y12" i="2" s="1"/>
  <c r="X13" i="2"/>
  <c r="X12" i="2" s="1"/>
  <c r="V13" i="2"/>
  <c r="V12" i="2" s="1"/>
  <c r="Y481" i="3"/>
  <c r="Y480" i="3" s="1"/>
  <c r="Y479" i="3" s="1"/>
  <c r="Y478" i="3" s="1"/>
  <c r="W481" i="3"/>
  <c r="W480" i="3" s="1"/>
  <c r="W479" i="3" s="1"/>
  <c r="W478" i="3" s="1"/>
  <c r="V481" i="3"/>
  <c r="V480" i="3" s="1"/>
  <c r="V479" i="3" s="1"/>
  <c r="V478" i="3" s="1"/>
  <c r="Y477" i="3"/>
  <c r="Y476" i="3" s="1"/>
  <c r="Y475" i="3" s="1"/>
  <c r="Y474" i="3" s="1"/>
  <c r="X477" i="3"/>
  <c r="X476" i="3" s="1"/>
  <c r="X475" i="3" s="1"/>
  <c r="X474" i="3" s="1"/>
  <c r="V477" i="3"/>
  <c r="V476" i="3" s="1"/>
  <c r="V475" i="3" s="1"/>
  <c r="V474" i="3" s="1"/>
  <c r="Y472" i="3"/>
  <c r="X472" i="3"/>
  <c r="W472" i="3"/>
  <c r="V472" i="3"/>
  <c r="V471" i="3" s="1"/>
  <c r="V470" i="3" s="1"/>
  <c r="Y471" i="3"/>
  <c r="Y470" i="3" s="1"/>
  <c r="X471" i="3"/>
  <c r="X470" i="3" s="1"/>
  <c r="W471" i="3"/>
  <c r="W470" i="3" s="1"/>
  <c r="X469" i="3"/>
  <c r="X468" i="3" s="1"/>
  <c r="W469" i="3"/>
  <c r="W468" i="3" s="1"/>
  <c r="V469" i="3"/>
  <c r="V468" i="3" s="1"/>
  <c r="X467" i="3"/>
  <c r="X466" i="3" s="1"/>
  <c r="W467" i="3"/>
  <c r="W466" i="3" s="1"/>
  <c r="V467" i="3"/>
  <c r="V466" i="3" s="1"/>
  <c r="Y464" i="3"/>
  <c r="Y463" i="3" s="1"/>
  <c r="Y462" i="3" s="1"/>
  <c r="W464" i="3"/>
  <c r="W463" i="3" s="1"/>
  <c r="W462" i="3" s="1"/>
  <c r="V464" i="3"/>
  <c r="V463" i="3" s="1"/>
  <c r="V462" i="3" s="1"/>
  <c r="Y461" i="3"/>
  <c r="Y460" i="3" s="1"/>
  <c r="W461" i="3"/>
  <c r="W460" i="3" s="1"/>
  <c r="V461" i="3"/>
  <c r="V460" i="3" s="1"/>
  <c r="Y459" i="3"/>
  <c r="Y458" i="3" s="1"/>
  <c r="W459" i="3"/>
  <c r="W458" i="3" s="1"/>
  <c r="V459" i="3"/>
  <c r="V458" i="3" s="1"/>
  <c r="Y456" i="3"/>
  <c r="Y455" i="3" s="1"/>
  <c r="W456" i="3"/>
  <c r="W455" i="3" s="1"/>
  <c r="V456" i="3"/>
  <c r="V455" i="3" s="1"/>
  <c r="Y454" i="3"/>
  <c r="Y453" i="3" s="1"/>
  <c r="W454" i="3"/>
  <c r="W453" i="3" s="1"/>
  <c r="V454" i="3"/>
  <c r="V453" i="3" s="1"/>
  <c r="Y450" i="3"/>
  <c r="X450" i="3"/>
  <c r="W450" i="3"/>
  <c r="W449" i="3" s="1"/>
  <c r="W448" i="3" s="1"/>
  <c r="W447" i="3" s="1"/>
  <c r="V450" i="3"/>
  <c r="V449" i="3" s="1"/>
  <c r="V448" i="3" s="1"/>
  <c r="V447" i="3" s="1"/>
  <c r="Y449" i="3"/>
  <c r="Y448" i="3" s="1"/>
  <c r="Y447" i="3" s="1"/>
  <c r="X449" i="3"/>
  <c r="X448" i="3" s="1"/>
  <c r="X447" i="3" s="1"/>
  <c r="Y445" i="3"/>
  <c r="Y444" i="3" s="1"/>
  <c r="Y443" i="3" s="1"/>
  <c r="W445" i="3"/>
  <c r="W444" i="3" s="1"/>
  <c r="W443" i="3" s="1"/>
  <c r="V445" i="3"/>
  <c r="V444" i="3" s="1"/>
  <c r="V443" i="3" s="1"/>
  <c r="Y442" i="3"/>
  <c r="Y441" i="3" s="1"/>
  <c r="Y440" i="3" s="1"/>
  <c r="X442" i="3"/>
  <c r="X441" i="3" s="1"/>
  <c r="X440" i="3" s="1"/>
  <c r="V442" i="3"/>
  <c r="V441" i="3" s="1"/>
  <c r="V440" i="3" s="1"/>
  <c r="Y438" i="3"/>
  <c r="Y437" i="3" s="1"/>
  <c r="Y436" i="3" s="1"/>
  <c r="X438" i="3"/>
  <c r="X437" i="3" s="1"/>
  <c r="X436" i="3" s="1"/>
  <c r="V438" i="3"/>
  <c r="V437" i="3" s="1"/>
  <c r="V436" i="3" s="1"/>
  <c r="Y435" i="3"/>
  <c r="X435" i="3"/>
  <c r="V435" i="3"/>
  <c r="Y434" i="3"/>
  <c r="X434" i="3"/>
  <c r="V434" i="3"/>
  <c r="Y431" i="3"/>
  <c r="Y430" i="3" s="1"/>
  <c r="Y429" i="3" s="1"/>
  <c r="X431" i="3"/>
  <c r="X430" i="3" s="1"/>
  <c r="X429" i="3" s="1"/>
  <c r="V431" i="3"/>
  <c r="V430" i="3" s="1"/>
  <c r="V429" i="3" s="1"/>
  <c r="Y428" i="3"/>
  <c r="Y427" i="3" s="1"/>
  <c r="Y426" i="3" s="1"/>
  <c r="X428" i="3"/>
  <c r="X427" i="3" s="1"/>
  <c r="X426" i="3" s="1"/>
  <c r="V428" i="3"/>
  <c r="V427" i="3" s="1"/>
  <c r="V426" i="3" s="1"/>
  <c r="Y425" i="3"/>
  <c r="X425" i="3"/>
  <c r="W425" i="3"/>
  <c r="W424" i="3" s="1"/>
  <c r="W423" i="3" s="1"/>
  <c r="V425" i="3"/>
  <c r="V424" i="3" s="1"/>
  <c r="V423" i="3" s="1"/>
  <c r="Y424" i="3"/>
  <c r="Y423" i="3" s="1"/>
  <c r="X424" i="3"/>
  <c r="X423" i="3" s="1"/>
  <c r="Y422" i="3"/>
  <c r="Y421" i="3" s="1"/>
  <c r="Y420" i="3" s="1"/>
  <c r="X422" i="3"/>
  <c r="X421" i="3" s="1"/>
  <c r="X420" i="3" s="1"/>
  <c r="V422" i="3"/>
  <c r="V421" i="3" s="1"/>
  <c r="V420" i="3" s="1"/>
  <c r="Y418" i="3"/>
  <c r="Y417" i="3" s="1"/>
  <c r="Y416" i="3" s="1"/>
  <c r="Y415" i="3" s="1"/>
  <c r="X418" i="3"/>
  <c r="W418" i="3"/>
  <c r="W417" i="3" s="1"/>
  <c r="W416" i="3" s="1"/>
  <c r="W415" i="3" s="1"/>
  <c r="V418" i="3"/>
  <c r="X417" i="3"/>
  <c r="X416" i="3" s="1"/>
  <c r="X415" i="3" s="1"/>
  <c r="V417" i="3"/>
  <c r="V416" i="3" s="1"/>
  <c r="V415" i="3" s="1"/>
  <c r="Y414" i="3"/>
  <c r="Y413" i="3" s="1"/>
  <c r="Y412" i="3" s="1"/>
  <c r="Y411" i="3" s="1"/>
  <c r="W414" i="3"/>
  <c r="W413" i="3" s="1"/>
  <c r="W412" i="3" s="1"/>
  <c r="W411" i="3" s="1"/>
  <c r="V414" i="3"/>
  <c r="V413" i="3" s="1"/>
  <c r="V412" i="3" s="1"/>
  <c r="V411" i="3" s="1"/>
  <c r="Y409" i="3"/>
  <c r="Y408" i="3" s="1"/>
  <c r="Y407" i="3" s="1"/>
  <c r="Y406" i="3" s="1"/>
  <c r="W409" i="3"/>
  <c r="W408" i="3" s="1"/>
  <c r="W407" i="3" s="1"/>
  <c r="W406" i="3" s="1"/>
  <c r="V409" i="3"/>
  <c r="V408" i="3" s="1"/>
  <c r="V407" i="3" s="1"/>
  <c r="V406" i="3" s="1"/>
  <c r="Y405" i="3"/>
  <c r="Y404" i="3" s="1"/>
  <c r="Y403" i="3" s="1"/>
  <c r="W405" i="3"/>
  <c r="W404" i="3" s="1"/>
  <c r="W403" i="3" s="1"/>
  <c r="V405" i="3"/>
  <c r="V404" i="3" s="1"/>
  <c r="V403" i="3" s="1"/>
  <c r="Y402" i="3"/>
  <c r="Y401" i="3" s="1"/>
  <c r="Y400" i="3" s="1"/>
  <c r="X402" i="3"/>
  <c r="W402" i="3"/>
  <c r="W401" i="3" s="1"/>
  <c r="W400" i="3" s="1"/>
  <c r="V402" i="3"/>
  <c r="X401" i="3"/>
  <c r="X400" i="3" s="1"/>
  <c r="V401" i="3"/>
  <c r="V400" i="3" s="1"/>
  <c r="Y399" i="3"/>
  <c r="Y398" i="3" s="1"/>
  <c r="Y397" i="3" s="1"/>
  <c r="X399" i="3"/>
  <c r="X398" i="3" s="1"/>
  <c r="X397" i="3" s="1"/>
  <c r="W399" i="3"/>
  <c r="W398" i="3" s="1"/>
  <c r="W397" i="3" s="1"/>
  <c r="V399" i="3"/>
  <c r="V398" i="3" s="1"/>
  <c r="V397" i="3" s="1"/>
  <c r="Y396" i="3"/>
  <c r="Y395" i="3" s="1"/>
  <c r="Y394" i="3" s="1"/>
  <c r="X396" i="3"/>
  <c r="X395" i="3" s="1"/>
  <c r="X394" i="3" s="1"/>
  <c r="W396" i="3"/>
  <c r="W395" i="3" s="1"/>
  <c r="W394" i="3" s="1"/>
  <c r="V396" i="3"/>
  <c r="V395" i="3" s="1"/>
  <c r="V394" i="3" s="1"/>
  <c r="Y393" i="3"/>
  <c r="Y392" i="3" s="1"/>
  <c r="Y391" i="3" s="1"/>
  <c r="X393" i="3"/>
  <c r="X392" i="3" s="1"/>
  <c r="X391" i="3" s="1"/>
  <c r="W393" i="3"/>
  <c r="V393" i="3"/>
  <c r="W392" i="3"/>
  <c r="W391" i="3" s="1"/>
  <c r="V392" i="3"/>
  <c r="V391" i="3" s="1"/>
  <c r="X390" i="3"/>
  <c r="X389" i="3" s="1"/>
  <c r="W390" i="3"/>
  <c r="W389" i="3" s="1"/>
  <c r="V390" i="3"/>
  <c r="V389" i="3" s="1"/>
  <c r="X388" i="3"/>
  <c r="W388" i="3"/>
  <c r="W387" i="3" s="1"/>
  <c r="V388" i="3"/>
  <c r="V387" i="3" s="1"/>
  <c r="X387" i="3"/>
  <c r="Y382" i="3"/>
  <c r="Y381" i="3" s="1"/>
  <c r="W382" i="3"/>
  <c r="W381" i="3" s="1"/>
  <c r="V382" i="3"/>
  <c r="V381" i="3" s="1"/>
  <c r="Y380" i="3"/>
  <c r="W380" i="3"/>
  <c r="W379" i="3" s="1"/>
  <c r="V380" i="3"/>
  <c r="V379" i="3" s="1"/>
  <c r="Y379" i="3"/>
  <c r="Y377" i="3"/>
  <c r="Y376" i="3" s="1"/>
  <c r="Y375" i="3" s="1"/>
  <c r="W377" i="3"/>
  <c r="W376" i="3" s="1"/>
  <c r="W375" i="3" s="1"/>
  <c r="V377" i="3"/>
  <c r="V376" i="3" s="1"/>
  <c r="V375" i="3" s="1"/>
  <c r="Y374" i="3"/>
  <c r="Y373" i="3" s="1"/>
  <c r="Y372" i="3" s="1"/>
  <c r="W374" i="3"/>
  <c r="W373" i="3" s="1"/>
  <c r="W372" i="3" s="1"/>
  <c r="V374" i="3"/>
  <c r="V373" i="3" s="1"/>
  <c r="V372" i="3" s="1"/>
  <c r="Y371" i="3"/>
  <c r="Y370" i="3" s="1"/>
  <c r="Y369" i="3" s="1"/>
  <c r="X371" i="3"/>
  <c r="X370" i="3" s="1"/>
  <c r="X369" i="3" s="1"/>
  <c r="V371" i="3"/>
  <c r="V370" i="3" s="1"/>
  <c r="V369" i="3" s="1"/>
  <c r="Y368" i="3"/>
  <c r="Y367" i="3" s="1"/>
  <c r="Y366" i="3" s="1"/>
  <c r="X368" i="3"/>
  <c r="X367" i="3" s="1"/>
  <c r="X366" i="3" s="1"/>
  <c r="W368" i="3"/>
  <c r="W367" i="3" s="1"/>
  <c r="W366" i="3" s="1"/>
  <c r="V368" i="3"/>
  <c r="V367" i="3" s="1"/>
  <c r="V366" i="3" s="1"/>
  <c r="Y360" i="3"/>
  <c r="Y359" i="3" s="1"/>
  <c r="Y358" i="3" s="1"/>
  <c r="X360" i="3"/>
  <c r="X359" i="3" s="1"/>
  <c r="X358" i="3" s="1"/>
  <c r="V360" i="3"/>
  <c r="V359" i="3" s="1"/>
  <c r="V358" i="3" s="1"/>
  <c r="Y357" i="3"/>
  <c r="Y356" i="3" s="1"/>
  <c r="W357" i="3"/>
  <c r="W356" i="3" s="1"/>
  <c r="V357" i="3"/>
  <c r="V356" i="3" s="1"/>
  <c r="Y355" i="3"/>
  <c r="Y354" i="3" s="1"/>
  <c r="W355" i="3"/>
  <c r="W354" i="3" s="1"/>
  <c r="V355" i="3"/>
  <c r="V354" i="3" s="1"/>
  <c r="Y353" i="3"/>
  <c r="Y352" i="3" s="1"/>
  <c r="W353" i="3"/>
  <c r="W352" i="3" s="1"/>
  <c r="V353" i="3"/>
  <c r="V352" i="3" s="1"/>
  <c r="Y350" i="3"/>
  <c r="Y349" i="3" s="1"/>
  <c r="Y348" i="3" s="1"/>
  <c r="W350" i="3"/>
  <c r="W349" i="3" s="1"/>
  <c r="W348" i="3" s="1"/>
  <c r="V350" i="3"/>
  <c r="V349" i="3" s="1"/>
  <c r="V348" i="3" s="1"/>
  <c r="Y347" i="3"/>
  <c r="Y346" i="3" s="1"/>
  <c r="X347" i="3"/>
  <c r="X346" i="3" s="1"/>
  <c r="V347" i="3"/>
  <c r="V346" i="3" s="1"/>
  <c r="Y345" i="3"/>
  <c r="Y344" i="3" s="1"/>
  <c r="X345" i="3"/>
  <c r="V345" i="3"/>
  <c r="V344" i="3" s="1"/>
  <c r="X344" i="3"/>
  <c r="Y341" i="3"/>
  <c r="W341" i="3"/>
  <c r="W340" i="3" s="1"/>
  <c r="V341" i="3"/>
  <c r="V340" i="3" s="1"/>
  <c r="Y340" i="3"/>
  <c r="Y339" i="3"/>
  <c r="Y338" i="3" s="1"/>
  <c r="W339" i="3"/>
  <c r="W338" i="3" s="1"/>
  <c r="V339" i="3"/>
  <c r="V338" i="3" s="1"/>
  <c r="Y335" i="3"/>
  <c r="Y334" i="3" s="1"/>
  <c r="Y333" i="3" s="1"/>
  <c r="X335" i="3"/>
  <c r="X334" i="3" s="1"/>
  <c r="X333" i="3" s="1"/>
  <c r="V335" i="3"/>
  <c r="V334" i="3" s="1"/>
  <c r="V333" i="3" s="1"/>
  <c r="Y332" i="3"/>
  <c r="Y331" i="3" s="1"/>
  <c r="Y330" i="3" s="1"/>
  <c r="X332" i="3"/>
  <c r="X331" i="3" s="1"/>
  <c r="X330" i="3" s="1"/>
  <c r="W332" i="3"/>
  <c r="W331" i="3" s="1"/>
  <c r="W330" i="3" s="1"/>
  <c r="V332" i="3"/>
  <c r="V331" i="3" s="1"/>
  <c r="V330" i="3" s="1"/>
  <c r="Y329" i="3"/>
  <c r="X329" i="3"/>
  <c r="W329" i="3"/>
  <c r="V329" i="3"/>
  <c r="V328" i="3" s="1"/>
  <c r="V327" i="3" s="1"/>
  <c r="Y328" i="3"/>
  <c r="Y327" i="3" s="1"/>
  <c r="X328" i="3"/>
  <c r="X327" i="3" s="1"/>
  <c r="W328" i="3"/>
  <c r="W327" i="3" s="1"/>
  <c r="Y326" i="3"/>
  <c r="Y325" i="3" s="1"/>
  <c r="Y324" i="3" s="1"/>
  <c r="W326" i="3"/>
  <c r="W325" i="3" s="1"/>
  <c r="W324" i="3" s="1"/>
  <c r="Y323" i="3"/>
  <c r="Y322" i="3" s="1"/>
  <c r="Y321" i="3" s="1"/>
  <c r="W323" i="3"/>
  <c r="W322" i="3" s="1"/>
  <c r="W321" i="3" s="1"/>
  <c r="V323" i="3"/>
  <c r="V322" i="3" s="1"/>
  <c r="V321" i="3" s="1"/>
  <c r="Y320" i="3"/>
  <c r="Y319" i="3" s="1"/>
  <c r="Y318" i="3" s="1"/>
  <c r="W320" i="3"/>
  <c r="W319" i="3" s="1"/>
  <c r="W318" i="3" s="1"/>
  <c r="V320" i="3"/>
  <c r="V319" i="3" s="1"/>
  <c r="V318" i="3" s="1"/>
  <c r="Y317" i="3"/>
  <c r="Y316" i="3" s="1"/>
  <c r="Y315" i="3" s="1"/>
  <c r="W317" i="3"/>
  <c r="W316" i="3" s="1"/>
  <c r="W315" i="3" s="1"/>
  <c r="V317" i="3"/>
  <c r="V316" i="3" s="1"/>
  <c r="V315" i="3" s="1"/>
  <c r="Y314" i="3"/>
  <c r="Y313" i="3" s="1"/>
  <c r="Y312" i="3" s="1"/>
  <c r="W314" i="3"/>
  <c r="W313" i="3" s="1"/>
  <c r="W312" i="3" s="1"/>
  <c r="V314" i="3"/>
  <c r="V313" i="3" s="1"/>
  <c r="V312" i="3" s="1"/>
  <c r="Y311" i="3"/>
  <c r="Y310" i="3" s="1"/>
  <c r="Y309" i="3" s="1"/>
  <c r="X311" i="3"/>
  <c r="X310" i="3" s="1"/>
  <c r="X309" i="3" s="1"/>
  <c r="V311" i="3"/>
  <c r="V310" i="3" s="1"/>
  <c r="V309" i="3" s="1"/>
  <c r="Y308" i="3"/>
  <c r="Y307" i="3" s="1"/>
  <c r="Y306" i="3" s="1"/>
  <c r="W308" i="3"/>
  <c r="W307" i="3" s="1"/>
  <c r="W306" i="3" s="1"/>
  <c r="V308" i="3"/>
  <c r="V307" i="3" s="1"/>
  <c r="V306" i="3" s="1"/>
  <c r="Y305" i="3"/>
  <c r="Y304" i="3" s="1"/>
  <c r="Y303" i="3" s="1"/>
  <c r="W305" i="3"/>
  <c r="W304" i="3" s="1"/>
  <c r="W303" i="3" s="1"/>
  <c r="V305" i="3"/>
  <c r="V304" i="3" s="1"/>
  <c r="V303" i="3" s="1"/>
  <c r="Y302" i="3"/>
  <c r="Y301" i="3" s="1"/>
  <c r="Y300" i="3" s="1"/>
  <c r="W302" i="3"/>
  <c r="W301" i="3" s="1"/>
  <c r="W300" i="3" s="1"/>
  <c r="V302" i="3"/>
  <c r="V301" i="3" s="1"/>
  <c r="V300" i="3" s="1"/>
  <c r="Y299" i="3"/>
  <c r="X299" i="3"/>
  <c r="W299" i="3"/>
  <c r="W298" i="3" s="1"/>
  <c r="W297" i="3" s="1"/>
  <c r="V299" i="3"/>
  <c r="Y298" i="3"/>
  <c r="Y297" i="3" s="1"/>
  <c r="X298" i="3"/>
  <c r="X297" i="3" s="1"/>
  <c r="V298" i="3"/>
  <c r="V297" i="3" s="1"/>
  <c r="Y295" i="3"/>
  <c r="Y294" i="3" s="1"/>
  <c r="Y293" i="3" s="1"/>
  <c r="X295" i="3"/>
  <c r="X294" i="3" s="1"/>
  <c r="X293" i="3" s="1"/>
  <c r="W295" i="3"/>
  <c r="W294" i="3" s="1"/>
  <c r="W293" i="3" s="1"/>
  <c r="V295" i="3"/>
  <c r="V294" i="3" s="1"/>
  <c r="V293" i="3" s="1"/>
  <c r="Y292" i="3"/>
  <c r="Y291" i="3" s="1"/>
  <c r="Y290" i="3" s="1"/>
  <c r="X292" i="3"/>
  <c r="X291" i="3" s="1"/>
  <c r="X290" i="3" s="1"/>
  <c r="W292" i="3"/>
  <c r="W291" i="3" s="1"/>
  <c r="W290" i="3" s="1"/>
  <c r="V292" i="3"/>
  <c r="V291" i="3" s="1"/>
  <c r="V290" i="3" s="1"/>
  <c r="Y289" i="3"/>
  <c r="Y288" i="3" s="1"/>
  <c r="Y287" i="3" s="1"/>
  <c r="X289" i="3"/>
  <c r="W289" i="3"/>
  <c r="W288" i="3" s="1"/>
  <c r="W287" i="3" s="1"/>
  <c r="V289" i="3"/>
  <c r="V288" i="3" s="1"/>
  <c r="V287" i="3" s="1"/>
  <c r="X288" i="3"/>
  <c r="X287" i="3" s="1"/>
  <c r="Y286" i="3"/>
  <c r="X286" i="3"/>
  <c r="X285" i="3" s="1"/>
  <c r="X284" i="3" s="1"/>
  <c r="W286" i="3"/>
  <c r="W285" i="3" s="1"/>
  <c r="W284" i="3" s="1"/>
  <c r="V286" i="3"/>
  <c r="V285" i="3" s="1"/>
  <c r="V284" i="3" s="1"/>
  <c r="Y285" i="3"/>
  <c r="Y284" i="3" s="1"/>
  <c r="Y283" i="3"/>
  <c r="Y282" i="3" s="1"/>
  <c r="Y281" i="3" s="1"/>
  <c r="X283" i="3"/>
  <c r="X282" i="3" s="1"/>
  <c r="X281" i="3" s="1"/>
  <c r="V283" i="3"/>
  <c r="V282" i="3" s="1"/>
  <c r="V281" i="3" s="1"/>
  <c r="Y280" i="3"/>
  <c r="Y279" i="3" s="1"/>
  <c r="Y278" i="3" s="1"/>
  <c r="X280" i="3"/>
  <c r="X279" i="3" s="1"/>
  <c r="X278" i="3" s="1"/>
  <c r="V280" i="3"/>
  <c r="V279" i="3" s="1"/>
  <c r="V278" i="3" s="1"/>
  <c r="Y277" i="3"/>
  <c r="X277" i="3"/>
  <c r="X276" i="3" s="1"/>
  <c r="X275" i="3" s="1"/>
  <c r="W277" i="3"/>
  <c r="W276" i="3" s="1"/>
  <c r="W275" i="3" s="1"/>
  <c r="V277" i="3"/>
  <c r="V276" i="3" s="1"/>
  <c r="V275" i="3" s="1"/>
  <c r="Y276" i="3"/>
  <c r="Y275" i="3" s="1"/>
  <c r="Y274" i="3"/>
  <c r="X274" i="3"/>
  <c r="X273" i="3" s="1"/>
  <c r="X272" i="3" s="1"/>
  <c r="W274" i="3"/>
  <c r="W273" i="3" s="1"/>
  <c r="W272" i="3" s="1"/>
  <c r="V274" i="3"/>
  <c r="V273" i="3" s="1"/>
  <c r="V272" i="3" s="1"/>
  <c r="Y273" i="3"/>
  <c r="Y272" i="3" s="1"/>
  <c r="Y271" i="3"/>
  <c r="X271" i="3"/>
  <c r="W271" i="3"/>
  <c r="V271" i="3"/>
  <c r="Y270" i="3"/>
  <c r="X270" i="3"/>
  <c r="X269" i="3" s="1"/>
  <c r="W270" i="3"/>
  <c r="V270" i="3"/>
  <c r="V269" i="3" s="1"/>
  <c r="Y269" i="3"/>
  <c r="W269" i="3"/>
  <c r="Y268" i="3"/>
  <c r="Y267" i="3" s="1"/>
  <c r="Y266" i="3" s="1"/>
  <c r="W268" i="3"/>
  <c r="W267" i="3" s="1"/>
  <c r="W266" i="3" s="1"/>
  <c r="V268" i="3"/>
  <c r="V267" i="3" s="1"/>
  <c r="V266" i="3" s="1"/>
  <c r="Y265" i="3"/>
  <c r="Y264" i="3" s="1"/>
  <c r="Y263" i="3" s="1"/>
  <c r="W265" i="3"/>
  <c r="W264" i="3" s="1"/>
  <c r="W263" i="3" s="1"/>
  <c r="Y262" i="3"/>
  <c r="Y261" i="3" s="1"/>
  <c r="Y260" i="3" s="1"/>
  <c r="W262" i="3"/>
  <c r="W261" i="3" s="1"/>
  <c r="W260" i="3" s="1"/>
  <c r="V262" i="3"/>
  <c r="V261" i="3" s="1"/>
  <c r="V260" i="3" s="1"/>
  <c r="Y259" i="3"/>
  <c r="Y258" i="3" s="1"/>
  <c r="Y257" i="3" s="1"/>
  <c r="W259" i="3"/>
  <c r="W258" i="3" s="1"/>
  <c r="W257" i="3" s="1"/>
  <c r="V259" i="3"/>
  <c r="V258" i="3" s="1"/>
  <c r="V257" i="3" s="1"/>
  <c r="Y256" i="3"/>
  <c r="Y255" i="3" s="1"/>
  <c r="Y254" i="3" s="1"/>
  <c r="W256" i="3"/>
  <c r="W255" i="3" s="1"/>
  <c r="W254" i="3" s="1"/>
  <c r="V256" i="3"/>
  <c r="V255" i="3" s="1"/>
  <c r="V254" i="3" s="1"/>
  <c r="Y253" i="3"/>
  <c r="X253" i="3"/>
  <c r="X252" i="3" s="1"/>
  <c r="X251" i="3" s="1"/>
  <c r="V253" i="3"/>
  <c r="V252" i="3" s="1"/>
  <c r="V251" i="3" s="1"/>
  <c r="Y252" i="3"/>
  <c r="Y251" i="3" s="1"/>
  <c r="Y250" i="3"/>
  <c r="Y249" i="3" s="1"/>
  <c r="Y248" i="3" s="1"/>
  <c r="X250" i="3"/>
  <c r="X249" i="3" s="1"/>
  <c r="X248" i="3" s="1"/>
  <c r="W250" i="3"/>
  <c r="W249" i="3" s="1"/>
  <c r="W248" i="3" s="1"/>
  <c r="V250" i="3"/>
  <c r="V249" i="3" s="1"/>
  <c r="V248" i="3" s="1"/>
  <c r="Y247" i="3"/>
  <c r="X247" i="3"/>
  <c r="X246" i="3" s="1"/>
  <c r="X245" i="3" s="1"/>
  <c r="W247" i="3"/>
  <c r="W246" i="3" s="1"/>
  <c r="W245" i="3" s="1"/>
  <c r="V247" i="3"/>
  <c r="V246" i="3" s="1"/>
  <c r="V245" i="3" s="1"/>
  <c r="Y246" i="3"/>
  <c r="Y245" i="3" s="1"/>
  <c r="Y243" i="3"/>
  <c r="Y242" i="3" s="1"/>
  <c r="Y241" i="3" s="1"/>
  <c r="X243" i="3"/>
  <c r="X242" i="3" s="1"/>
  <c r="X241" i="3" s="1"/>
  <c r="W243" i="3"/>
  <c r="W242" i="3" s="1"/>
  <c r="W241" i="3" s="1"/>
  <c r="V243" i="3"/>
  <c r="V242" i="3"/>
  <c r="V241" i="3" s="1"/>
  <c r="Y240" i="3"/>
  <c r="Y239" i="3" s="1"/>
  <c r="Y238" i="3" s="1"/>
  <c r="X240" i="3"/>
  <c r="X239" i="3" s="1"/>
  <c r="X238" i="3" s="1"/>
  <c r="W240" i="3"/>
  <c r="W239" i="3" s="1"/>
  <c r="W238" i="3" s="1"/>
  <c r="V240" i="3"/>
  <c r="V239" i="3" s="1"/>
  <c r="V238" i="3" s="1"/>
  <c r="Y237" i="3"/>
  <c r="Y236" i="3" s="1"/>
  <c r="Y235" i="3" s="1"/>
  <c r="X237" i="3"/>
  <c r="X236" i="3" s="1"/>
  <c r="X235" i="3" s="1"/>
  <c r="V237" i="3"/>
  <c r="V236" i="3" s="1"/>
  <c r="V235" i="3" s="1"/>
  <c r="Y234" i="3"/>
  <c r="Y233" i="3" s="1"/>
  <c r="Y232" i="3" s="1"/>
  <c r="W234" i="3"/>
  <c r="W233" i="3" s="1"/>
  <c r="W232" i="3" s="1"/>
  <c r="V234" i="3"/>
  <c r="V233" i="3" s="1"/>
  <c r="V232" i="3" s="1"/>
  <c r="Y231" i="3"/>
  <c r="Y230" i="3" s="1"/>
  <c r="Y229" i="3" s="1"/>
  <c r="W231" i="3"/>
  <c r="W230" i="3" s="1"/>
  <c r="W229" i="3" s="1"/>
  <c r="Y228" i="3"/>
  <c r="Y227" i="3" s="1"/>
  <c r="Y226" i="3" s="1"/>
  <c r="W228" i="3"/>
  <c r="W227" i="3" s="1"/>
  <c r="W226" i="3" s="1"/>
  <c r="V228" i="3"/>
  <c r="V227" i="3" s="1"/>
  <c r="V226" i="3" s="1"/>
  <c r="Y225" i="3"/>
  <c r="Y224" i="3" s="1"/>
  <c r="Y223" i="3" s="1"/>
  <c r="W225" i="3"/>
  <c r="W224" i="3" s="1"/>
  <c r="W223" i="3" s="1"/>
  <c r="V225" i="3"/>
  <c r="V224" i="3" s="1"/>
  <c r="V223" i="3" s="1"/>
  <c r="Y222" i="3"/>
  <c r="Y221" i="3" s="1"/>
  <c r="Y220" i="3" s="1"/>
  <c r="X222" i="3"/>
  <c r="X221" i="3" s="1"/>
  <c r="X220" i="3" s="1"/>
  <c r="V222" i="3"/>
  <c r="V221" i="3" s="1"/>
  <c r="V220" i="3" s="1"/>
  <c r="Y217" i="3"/>
  <c r="Y216" i="3" s="1"/>
  <c r="Y215" i="3" s="1"/>
  <c r="X217" i="3"/>
  <c r="X216" i="3" s="1"/>
  <c r="X215" i="3" s="1"/>
  <c r="W217" i="3"/>
  <c r="W216" i="3" s="1"/>
  <c r="W215" i="3" s="1"/>
  <c r="V217" i="3"/>
  <c r="V216" i="3" s="1"/>
  <c r="V215" i="3" s="1"/>
  <c r="Y214" i="3"/>
  <c r="X214" i="3"/>
  <c r="W214" i="3"/>
  <c r="V214" i="3"/>
  <c r="V213" i="3" s="1"/>
  <c r="V212" i="3" s="1"/>
  <c r="Y213" i="3"/>
  <c r="X213" i="3"/>
  <c r="X212" i="3" s="1"/>
  <c r="W213" i="3"/>
  <c r="W212" i="3" s="1"/>
  <c r="Y212" i="3"/>
  <c r="Y211" i="3"/>
  <c r="X211" i="3"/>
  <c r="X210" i="3" s="1"/>
  <c r="X209" i="3" s="1"/>
  <c r="W211" i="3"/>
  <c r="W210" i="3" s="1"/>
  <c r="W209" i="3" s="1"/>
  <c r="V211" i="3"/>
  <c r="V210" i="3" s="1"/>
  <c r="V209" i="3" s="1"/>
  <c r="Y210" i="3"/>
  <c r="Y209" i="3" s="1"/>
  <c r="Y208" i="3"/>
  <c r="X208" i="3"/>
  <c r="W208" i="3"/>
  <c r="V208" i="3"/>
  <c r="Y204" i="3"/>
  <c r="X204" i="3"/>
  <c r="W204" i="3"/>
  <c r="V204" i="3"/>
  <c r="Y203" i="3"/>
  <c r="X203" i="3"/>
  <c r="W203" i="3"/>
  <c r="W202" i="3" s="1"/>
  <c r="W201" i="3" s="1"/>
  <c r="V203" i="3"/>
  <c r="Y202" i="3"/>
  <c r="Y201" i="3" s="1"/>
  <c r="X202" i="3"/>
  <c r="X201" i="3" s="1"/>
  <c r="V202" i="3"/>
  <c r="V201" i="3" s="1"/>
  <c r="Y200" i="3"/>
  <c r="X200" i="3"/>
  <c r="W200" i="3"/>
  <c r="V200" i="3"/>
  <c r="V199" i="3" s="1"/>
  <c r="V198" i="3" s="1"/>
  <c r="Y199" i="3"/>
  <c r="X199" i="3"/>
  <c r="X198" i="3" s="1"/>
  <c r="W199" i="3"/>
  <c r="W198" i="3" s="1"/>
  <c r="Y198" i="3"/>
  <c r="Y197" i="3"/>
  <c r="Y196" i="3" s="1"/>
  <c r="Y195" i="3" s="1"/>
  <c r="X197" i="3"/>
  <c r="X196" i="3" s="1"/>
  <c r="X195" i="3" s="1"/>
  <c r="W197" i="3"/>
  <c r="W196" i="3" s="1"/>
  <c r="W195" i="3" s="1"/>
  <c r="V197" i="3"/>
  <c r="V196" i="3" s="1"/>
  <c r="V195" i="3" s="1"/>
  <c r="Y194" i="3"/>
  <c r="Y193" i="3" s="1"/>
  <c r="Y192" i="3" s="1"/>
  <c r="W194" i="3"/>
  <c r="W193" i="3" s="1"/>
  <c r="W192" i="3" s="1"/>
  <c r="V194" i="3"/>
  <c r="V193" i="3" s="1"/>
  <c r="V192" i="3" s="1"/>
  <c r="Y191" i="3"/>
  <c r="Y190" i="3" s="1"/>
  <c r="Y189" i="3" s="1"/>
  <c r="W191" i="3"/>
  <c r="W190" i="3" s="1"/>
  <c r="W189" i="3" s="1"/>
  <c r="V191" i="3"/>
  <c r="V190" i="3" s="1"/>
  <c r="V189" i="3" s="1"/>
  <c r="Y188" i="3"/>
  <c r="Y187" i="3" s="1"/>
  <c r="Y186" i="3" s="1"/>
  <c r="W188" i="3"/>
  <c r="W187" i="3" s="1"/>
  <c r="W186" i="3" s="1"/>
  <c r="V188" i="3"/>
  <c r="V187" i="3" s="1"/>
  <c r="V186" i="3" s="1"/>
  <c r="Y185" i="3"/>
  <c r="Y184" i="3" s="1"/>
  <c r="Y183" i="3" s="1"/>
  <c r="W185" i="3"/>
  <c r="W184" i="3" s="1"/>
  <c r="W183" i="3" s="1"/>
  <c r="V185" i="3"/>
  <c r="V184" i="3" s="1"/>
  <c r="V183" i="3" s="1"/>
  <c r="Y181" i="3"/>
  <c r="Y180" i="3" s="1"/>
  <c r="Y179" i="3" s="1"/>
  <c r="W181" i="3"/>
  <c r="W180" i="3" s="1"/>
  <c r="W179" i="3" s="1"/>
  <c r="V181" i="3"/>
  <c r="V180" i="3" s="1"/>
  <c r="V179" i="3" s="1"/>
  <c r="Y175" i="3"/>
  <c r="Y174" i="3" s="1"/>
  <c r="Y173" i="3" s="1"/>
  <c r="W175" i="3"/>
  <c r="W174" i="3" s="1"/>
  <c r="W173" i="3" s="1"/>
  <c r="V175" i="3"/>
  <c r="V174" i="3" s="1"/>
  <c r="V173" i="3" s="1"/>
  <c r="Y170" i="3"/>
  <c r="X170" i="3"/>
  <c r="W170" i="3"/>
  <c r="V170" i="3"/>
  <c r="Y169" i="3"/>
  <c r="X169" i="3"/>
  <c r="W169" i="3"/>
  <c r="V169" i="3"/>
  <c r="Y168" i="3"/>
  <c r="X168" i="3"/>
  <c r="W168" i="3"/>
  <c r="V168" i="3"/>
  <c r="Y167" i="3"/>
  <c r="Y166" i="3" s="1"/>
  <c r="Y165" i="3" s="1"/>
  <c r="W167" i="3"/>
  <c r="W166" i="3" s="1"/>
  <c r="W165" i="3" s="1"/>
  <c r="V167" i="3"/>
  <c r="V166" i="3" s="1"/>
  <c r="V165" i="3" s="1"/>
  <c r="Y163" i="3"/>
  <c r="Y162" i="3" s="1"/>
  <c r="Y161" i="3" s="1"/>
  <c r="Y160" i="3" s="1"/>
  <c r="W163" i="3"/>
  <c r="W162" i="3" s="1"/>
  <c r="W161" i="3" s="1"/>
  <c r="W160" i="3" s="1"/>
  <c r="V163" i="3"/>
  <c r="V162" i="3" s="1"/>
  <c r="V161" i="3" s="1"/>
  <c r="V160" i="3" s="1"/>
  <c r="Y159" i="3"/>
  <c r="Y158" i="3" s="1"/>
  <c r="Y157" i="3" s="1"/>
  <c r="W159" i="3"/>
  <c r="W158" i="3" s="1"/>
  <c r="W157" i="3" s="1"/>
  <c r="V159" i="3"/>
  <c r="V158" i="3" s="1"/>
  <c r="V157" i="3" s="1"/>
  <c r="Y156" i="3"/>
  <c r="Y155" i="3" s="1"/>
  <c r="Y154" i="3" s="1"/>
  <c r="W156" i="3"/>
  <c r="W155" i="3" s="1"/>
  <c r="W154" i="3" s="1"/>
  <c r="V156" i="3"/>
  <c r="V155" i="3" s="1"/>
  <c r="V154" i="3" s="1"/>
  <c r="Y149" i="3"/>
  <c r="X149" i="3"/>
  <c r="W149" i="3"/>
  <c r="V149" i="3"/>
  <c r="Y148" i="3"/>
  <c r="Y147" i="3" s="1"/>
  <c r="X148" i="3"/>
  <c r="X147" i="3" s="1"/>
  <c r="W148" i="3"/>
  <c r="W147" i="3" s="1"/>
  <c r="V148" i="3"/>
  <c r="V147" i="3" s="1"/>
  <c r="Y146" i="3"/>
  <c r="Y145" i="3" s="1"/>
  <c r="Y144" i="3" s="1"/>
  <c r="X146" i="3"/>
  <c r="X145" i="3" s="1"/>
  <c r="X144" i="3" s="1"/>
  <c r="V146" i="3"/>
  <c r="V145" i="3" s="1"/>
  <c r="V144" i="3" s="1"/>
  <c r="Y141" i="3"/>
  <c r="Y140" i="3" s="1"/>
  <c r="Y139" i="3" s="1"/>
  <c r="W141" i="3"/>
  <c r="W140" i="3" s="1"/>
  <c r="W139" i="3" s="1"/>
  <c r="V141" i="3"/>
  <c r="V140" i="3" s="1"/>
  <c r="V139" i="3" s="1"/>
  <c r="Y138" i="3"/>
  <c r="Y137" i="3" s="1"/>
  <c r="W138" i="3"/>
  <c r="W137" i="3" s="1"/>
  <c r="V138" i="3"/>
  <c r="V137" i="3" s="1"/>
  <c r="Y136" i="3"/>
  <c r="Y135" i="3" s="1"/>
  <c r="W136" i="3"/>
  <c r="W135" i="3" s="1"/>
  <c r="V136" i="3"/>
  <c r="V135" i="3" s="1"/>
  <c r="Y134" i="3"/>
  <c r="Y133" i="3" s="1"/>
  <c r="W134" i="3"/>
  <c r="W133" i="3" s="1"/>
  <c r="V134" i="3"/>
  <c r="V133" i="3" s="1"/>
  <c r="Y125" i="3"/>
  <c r="Y124" i="3" s="1"/>
  <c r="X125" i="3"/>
  <c r="X124" i="3" s="1"/>
  <c r="V125" i="3"/>
  <c r="V124" i="3" s="1"/>
  <c r="X123" i="3"/>
  <c r="X122" i="3" s="1"/>
  <c r="W123" i="3"/>
  <c r="W122" i="3" s="1"/>
  <c r="V123" i="3"/>
  <c r="V122" i="3" s="1"/>
  <c r="X121" i="3"/>
  <c r="X120" i="3" s="1"/>
  <c r="W121" i="3"/>
  <c r="W120" i="3" s="1"/>
  <c r="V121" i="3"/>
  <c r="V120" i="3" s="1"/>
  <c r="Y116" i="3"/>
  <c r="Y115" i="3" s="1"/>
  <c r="X116" i="3"/>
  <c r="X115" i="3" s="1"/>
  <c r="W116" i="3"/>
  <c r="W115" i="3" s="1"/>
  <c r="V116" i="3"/>
  <c r="V115" i="3" s="1"/>
  <c r="X114" i="3"/>
  <c r="W114" i="3"/>
  <c r="Y113" i="3"/>
  <c r="X113" i="3"/>
  <c r="W113" i="3"/>
  <c r="W112" i="3" s="1"/>
  <c r="W111" i="3" s="1"/>
  <c r="V113" i="3"/>
  <c r="V112" i="3" s="1"/>
  <c r="V111" i="3" s="1"/>
  <c r="Y112" i="3"/>
  <c r="Y111" i="3" s="1"/>
  <c r="X112" i="3"/>
  <c r="X111" i="3" s="1"/>
  <c r="Y110" i="3"/>
  <c r="Y109" i="3" s="1"/>
  <c r="Y108" i="3" s="1"/>
  <c r="W110" i="3"/>
  <c r="W109" i="3" s="1"/>
  <c r="W108" i="3" s="1"/>
  <c r="V110" i="3"/>
  <c r="V109" i="3" s="1"/>
  <c r="V108" i="3" s="1"/>
  <c r="Y107" i="3"/>
  <c r="Y106" i="3" s="1"/>
  <c r="Y105" i="3" s="1"/>
  <c r="W107" i="3"/>
  <c r="W106" i="3" s="1"/>
  <c r="W105" i="3" s="1"/>
  <c r="V107" i="3"/>
  <c r="V106" i="3" s="1"/>
  <c r="V105" i="3" s="1"/>
  <c r="Y104" i="3"/>
  <c r="Y103" i="3" s="1"/>
  <c r="Y102" i="3" s="1"/>
  <c r="W104" i="3"/>
  <c r="W103" i="3" s="1"/>
  <c r="W102" i="3" s="1"/>
  <c r="V104" i="3"/>
  <c r="V103" i="3" s="1"/>
  <c r="V102" i="3" s="1"/>
  <c r="Y101" i="3"/>
  <c r="Y100" i="3" s="1"/>
  <c r="Y99" i="3" s="1"/>
  <c r="W101" i="3"/>
  <c r="W100" i="3" s="1"/>
  <c r="W99" i="3" s="1"/>
  <c r="V101" i="3"/>
  <c r="V100" i="3" s="1"/>
  <c r="V99" i="3" s="1"/>
  <c r="Y98" i="3"/>
  <c r="Y97" i="3" s="1"/>
  <c r="Y96" i="3" s="1"/>
  <c r="W98" i="3"/>
  <c r="W97" i="3" s="1"/>
  <c r="W96" i="3" s="1"/>
  <c r="V98" i="3"/>
  <c r="V97" i="3" s="1"/>
  <c r="V96" i="3" s="1"/>
  <c r="Y95" i="3"/>
  <c r="X95" i="3"/>
  <c r="X94" i="3" s="1"/>
  <c r="X93" i="3" s="1"/>
  <c r="W95" i="3"/>
  <c r="W94" i="3" s="1"/>
  <c r="W93" i="3" s="1"/>
  <c r="V95" i="3"/>
  <c r="V94" i="3" s="1"/>
  <c r="V93" i="3" s="1"/>
  <c r="Y94" i="3"/>
  <c r="Y93" i="3" s="1"/>
  <c r="Y91" i="3"/>
  <c r="Y90" i="3" s="1"/>
  <c r="Y89" i="3" s="1"/>
  <c r="Y88" i="3" s="1"/>
  <c r="W91" i="3"/>
  <c r="W90" i="3" s="1"/>
  <c r="W89" i="3" s="1"/>
  <c r="W88" i="3" s="1"/>
  <c r="V91" i="3"/>
  <c r="V90" i="3" s="1"/>
  <c r="V89" i="3" s="1"/>
  <c r="V88" i="3" s="1"/>
  <c r="X87" i="3"/>
  <c r="X86" i="3" s="1"/>
  <c r="X85" i="3" s="1"/>
  <c r="W87" i="3"/>
  <c r="W86" i="3" s="1"/>
  <c r="W85" i="3" s="1"/>
  <c r="V87" i="3"/>
  <c r="V86" i="3" s="1"/>
  <c r="V85" i="3" s="1"/>
  <c r="Y84" i="3"/>
  <c r="Y83" i="3" s="1"/>
  <c r="Y82" i="3" s="1"/>
  <c r="W84" i="3"/>
  <c r="W83" i="3" s="1"/>
  <c r="W82" i="3" s="1"/>
  <c r="V84" i="3"/>
  <c r="V83" i="3" s="1"/>
  <c r="V82" i="3" s="1"/>
  <c r="Y81" i="3"/>
  <c r="Y80" i="3" s="1"/>
  <c r="Y79" i="3" s="1"/>
  <c r="W81" i="3"/>
  <c r="W80" i="3" s="1"/>
  <c r="W79" i="3" s="1"/>
  <c r="V81" i="3"/>
  <c r="V80" i="3" s="1"/>
  <c r="V79" i="3" s="1"/>
  <c r="X75" i="3"/>
  <c r="X74" i="3" s="1"/>
  <c r="X73" i="3" s="1"/>
  <c r="W75" i="3"/>
  <c r="W74" i="3" s="1"/>
  <c r="W73" i="3" s="1"/>
  <c r="V75" i="3"/>
  <c r="V74" i="3" s="1"/>
  <c r="V73" i="3" s="1"/>
  <c r="Y72" i="3"/>
  <c r="Y71" i="3" s="1"/>
  <c r="W72" i="3"/>
  <c r="W71" i="3" s="1"/>
  <c r="V72" i="3"/>
  <c r="V71" i="3" s="1"/>
  <c r="Y70" i="3"/>
  <c r="Y69" i="3" s="1"/>
  <c r="W70" i="3"/>
  <c r="W69" i="3" s="1"/>
  <c r="V70" i="3"/>
  <c r="V69" i="3" s="1"/>
  <c r="Y66" i="3"/>
  <c r="Y65" i="3" s="1"/>
  <c r="Y64" i="3" s="1"/>
  <c r="Y63" i="3" s="1"/>
  <c r="X66" i="3"/>
  <c r="X65" i="3" s="1"/>
  <c r="X64" i="3" s="1"/>
  <c r="X63" i="3" s="1"/>
  <c r="V66" i="3"/>
  <c r="V65" i="3" s="1"/>
  <c r="V64" i="3" s="1"/>
  <c r="V63" i="3" s="1"/>
  <c r="X59" i="3"/>
  <c r="X58" i="3" s="1"/>
  <c r="X57" i="3" s="1"/>
  <c r="W59" i="3"/>
  <c r="W58" i="3" s="1"/>
  <c r="W57" i="3" s="1"/>
  <c r="V59" i="3"/>
  <c r="V58" i="3" s="1"/>
  <c r="V57" i="3" s="1"/>
  <c r="Y56" i="3"/>
  <c r="Y55" i="3" s="1"/>
  <c r="Y54" i="3" s="1"/>
  <c r="W56" i="3"/>
  <c r="W55" i="3" s="1"/>
  <c r="W54" i="3" s="1"/>
  <c r="V56" i="3"/>
  <c r="V55" i="3" s="1"/>
  <c r="V54" i="3" s="1"/>
  <c r="Y53" i="3"/>
  <c r="Y52" i="3" s="1"/>
  <c r="Y51" i="3" s="1"/>
  <c r="W53" i="3"/>
  <c r="W52" i="3" s="1"/>
  <c r="W51" i="3" s="1"/>
  <c r="V53" i="3"/>
  <c r="V52" i="3" s="1"/>
  <c r="V51" i="3" s="1"/>
  <c r="Y50" i="3"/>
  <c r="Y49" i="3" s="1"/>
  <c r="Y48" i="3" s="1"/>
  <c r="W50" i="3"/>
  <c r="W49" i="3" s="1"/>
  <c r="W48" i="3" s="1"/>
  <c r="V50" i="3"/>
  <c r="V49" i="3" s="1"/>
  <c r="V48" i="3" s="1"/>
  <c r="Y47" i="3"/>
  <c r="Y46" i="3" s="1"/>
  <c r="W47" i="3"/>
  <c r="W46" i="3" s="1"/>
  <c r="V47" i="3"/>
  <c r="V46" i="3" s="1"/>
  <c r="Y45" i="3"/>
  <c r="Y44" i="3" s="1"/>
  <c r="W45" i="3"/>
  <c r="W44" i="3" s="1"/>
  <c r="V45" i="3"/>
  <c r="V44" i="3" s="1"/>
  <c r="Y43" i="3"/>
  <c r="Y42" i="3" s="1"/>
  <c r="W43" i="3"/>
  <c r="W42" i="3" s="1"/>
  <c r="V43" i="3"/>
  <c r="V42" i="3" s="1"/>
  <c r="Y41" i="3"/>
  <c r="Y40" i="3" s="1"/>
  <c r="W41" i="3"/>
  <c r="W40" i="3" s="1"/>
  <c r="V41" i="3"/>
  <c r="V40" i="3" s="1"/>
  <c r="Y38" i="3"/>
  <c r="Y37" i="3" s="1"/>
  <c r="Y36" i="3" s="1"/>
  <c r="W38" i="3"/>
  <c r="W37" i="3" s="1"/>
  <c r="W36" i="3" s="1"/>
  <c r="V38" i="3"/>
  <c r="V37" i="3" s="1"/>
  <c r="V36" i="3" s="1"/>
  <c r="Y35" i="3"/>
  <c r="Y34" i="3" s="1"/>
  <c r="X35" i="3"/>
  <c r="X34" i="3" s="1"/>
  <c r="V35" i="3"/>
  <c r="V34" i="3" s="1"/>
  <c r="Y33" i="3"/>
  <c r="Y32" i="3" s="1"/>
  <c r="X33" i="3"/>
  <c r="X32" i="3" s="1"/>
  <c r="V33" i="3"/>
  <c r="V32" i="3" s="1"/>
  <c r="Y30" i="3"/>
  <c r="Y29" i="3" s="1"/>
  <c r="X30" i="3"/>
  <c r="X29" i="3" s="1"/>
  <c r="V30" i="3"/>
  <c r="V29" i="3" s="1"/>
  <c r="X28" i="3"/>
  <c r="X27" i="3" s="1"/>
  <c r="W28" i="3"/>
  <c r="W27" i="3" s="1"/>
  <c r="V28" i="3"/>
  <c r="V27" i="3" s="1"/>
  <c r="Y25" i="3"/>
  <c r="Y24" i="3" s="1"/>
  <c r="X25" i="3"/>
  <c r="X24" i="3" s="1"/>
  <c r="V25" i="3"/>
  <c r="V24" i="3" s="1"/>
  <c r="Y23" i="3"/>
  <c r="Y22" i="3" s="1"/>
  <c r="X23" i="3"/>
  <c r="X22" i="3" s="1"/>
  <c r="V23" i="3"/>
  <c r="V22" i="3" s="1"/>
  <c r="Y20" i="3"/>
  <c r="Y19" i="3" s="1"/>
  <c r="X20" i="3"/>
  <c r="X19" i="3" s="1"/>
  <c r="V20" i="3"/>
  <c r="V19" i="3" s="1"/>
  <c r="Y18" i="3"/>
  <c r="Y17" i="3" s="1"/>
  <c r="X18" i="3"/>
  <c r="V18" i="3"/>
  <c r="V17" i="3" s="1"/>
  <c r="X17" i="3"/>
  <c r="Y14" i="3"/>
  <c r="Y13" i="3" s="1"/>
  <c r="W14" i="3"/>
  <c r="W13" i="3" s="1"/>
  <c r="V14" i="3"/>
  <c r="V13" i="3" s="1"/>
  <c r="Y12" i="3"/>
  <c r="Y11" i="3" s="1"/>
  <c r="W12" i="3"/>
  <c r="W11" i="3" s="1"/>
  <c r="V12" i="3"/>
  <c r="V11" i="3" s="1"/>
  <c r="X490" i="2"/>
  <c r="X489" i="2" s="1"/>
  <c r="X488" i="2" s="1"/>
  <c r="X480" i="2"/>
  <c r="X479" i="2" s="1"/>
  <c r="X478" i="2" s="1"/>
  <c r="Y75" i="3"/>
  <c r="Y74" i="3" s="1"/>
  <c r="Y73" i="3" s="1"/>
  <c r="X448" i="2"/>
  <c r="X447" i="2" s="1"/>
  <c r="W433" i="2"/>
  <c r="W432" i="2" s="1"/>
  <c r="W431" i="2" s="1"/>
  <c r="X327" i="2"/>
  <c r="X326" i="2" s="1"/>
  <c r="X325" i="2" s="1"/>
  <c r="X317" i="3"/>
  <c r="X316" i="3" s="1"/>
  <c r="X315" i="3" s="1"/>
  <c r="W280" i="3"/>
  <c r="W279" i="3" s="1"/>
  <c r="W278" i="3" s="1"/>
  <c r="X268" i="3"/>
  <c r="X267" i="3" s="1"/>
  <c r="X266" i="3" s="1"/>
  <c r="X259" i="3"/>
  <c r="X258" i="3" s="1"/>
  <c r="X257" i="3" s="1"/>
  <c r="W237" i="3"/>
  <c r="W236" i="3" s="1"/>
  <c r="W235" i="3" s="1"/>
  <c r="X228" i="3"/>
  <c r="X227" i="3" s="1"/>
  <c r="X226" i="3" s="1"/>
  <c r="X357" i="2"/>
  <c r="X356" i="2" s="1"/>
  <c r="X355" i="2" s="1"/>
  <c r="X467" i="2"/>
  <c r="X466" i="2" s="1"/>
  <c r="X465" i="2" s="1"/>
  <c r="X248" i="2"/>
  <c r="X247" i="2" s="1"/>
  <c r="X246" i="2" s="1"/>
  <c r="X245" i="2" s="1"/>
  <c r="X244" i="2" s="1"/>
  <c r="X308" i="3"/>
  <c r="X307" i="3" s="1"/>
  <c r="X306" i="3" s="1"/>
  <c r="X188" i="3"/>
  <c r="X187" i="3" s="1"/>
  <c r="X186" i="3" s="1"/>
  <c r="X156" i="2"/>
  <c r="X155" i="2" s="1"/>
  <c r="X154" i="2" s="1"/>
  <c r="X136" i="2"/>
  <c r="X135" i="2" s="1"/>
  <c r="X134" i="2" s="1"/>
  <c r="X133" i="2" s="1"/>
  <c r="X132" i="2" s="1"/>
  <c r="X112" i="2"/>
  <c r="X111" i="2" s="1"/>
  <c r="X110" i="2" s="1"/>
  <c r="W18" i="2"/>
  <c r="W17" i="2" s="1"/>
  <c r="W15" i="2"/>
  <c r="W14" i="2" s="1"/>
  <c r="W198" i="2" l="1"/>
  <c r="W197" i="2" s="1"/>
  <c r="X198" i="2"/>
  <c r="X197" i="2" s="1"/>
  <c r="X114" i="2"/>
  <c r="X113" i="2" s="1"/>
  <c r="Y268" i="2"/>
  <c r="X26" i="2"/>
  <c r="V114" i="3"/>
  <c r="V92" i="3" s="1"/>
  <c r="Y433" i="3"/>
  <c r="Y432" i="3" s="1"/>
  <c r="Y337" i="3"/>
  <c r="Y336" i="3" s="1"/>
  <c r="X433" i="3"/>
  <c r="X432" i="3" s="1"/>
  <c r="X435" i="2"/>
  <c r="X434" i="2" s="1"/>
  <c r="X427" i="2" s="1"/>
  <c r="X426" i="2" s="1"/>
  <c r="X124" i="2"/>
  <c r="X123" i="2" s="1"/>
  <c r="V463" i="2"/>
  <c r="V462" i="2" s="1"/>
  <c r="V124" i="2"/>
  <c r="V123" i="2" s="1"/>
  <c r="V122" i="2" s="1"/>
  <c r="V121" i="2" s="1"/>
  <c r="Y463" i="2"/>
  <c r="Y462" i="2" s="1"/>
  <c r="Y461" i="2" s="1"/>
  <c r="Y124" i="2"/>
  <c r="Y123" i="2" s="1"/>
  <c r="Y122" i="2" s="1"/>
  <c r="Y121" i="2" s="1"/>
  <c r="W457" i="3"/>
  <c r="X465" i="3"/>
  <c r="V433" i="3"/>
  <c r="V432" i="3" s="1"/>
  <c r="V419" i="3" s="1"/>
  <c r="V457" i="3"/>
  <c r="Y114" i="3"/>
  <c r="X320" i="2"/>
  <c r="Y298" i="2"/>
  <c r="Y297" i="2" s="1"/>
  <c r="Y291" i="2" s="1"/>
  <c r="Y11" i="2"/>
  <c r="V298" i="2"/>
  <c r="V297" i="2" s="1"/>
  <c r="X298" i="2"/>
  <c r="X297" i="2" s="1"/>
  <c r="W421" i="2"/>
  <c r="W420" i="2" s="1"/>
  <c r="W419" i="2" s="1"/>
  <c r="W82" i="2"/>
  <c r="W81" i="2" s="1"/>
  <c r="Y328" i="2"/>
  <c r="V273" i="2"/>
  <c r="AF124" i="2"/>
  <c r="AF123" i="2" s="1"/>
  <c r="AF122" i="2" s="1"/>
  <c r="AF121" i="2" s="1"/>
  <c r="AF8" i="2" s="1"/>
  <c r="AF497" i="2" s="1"/>
  <c r="V306" i="2"/>
  <c r="V305" i="2"/>
  <c r="V465" i="3"/>
  <c r="W337" i="3"/>
  <c r="W336" i="3" s="1"/>
  <c r="X91" i="2"/>
  <c r="X90" i="2" s="1"/>
  <c r="X89" i="2" s="1"/>
  <c r="V227" i="2"/>
  <c r="W305" i="2"/>
  <c r="W306" i="2"/>
  <c r="W37" i="2"/>
  <c r="Y421" i="2"/>
  <c r="Y420" i="2" s="1"/>
  <c r="Y419" i="2" s="1"/>
  <c r="X143" i="3"/>
  <c r="W219" i="2"/>
  <c r="W273" i="2"/>
  <c r="W227" i="2"/>
  <c r="X305" i="2"/>
  <c r="X306" i="2"/>
  <c r="X21" i="2"/>
  <c r="V91" i="2"/>
  <c r="V90" i="2" s="1"/>
  <c r="V89" i="2" s="1"/>
  <c r="Y273" i="2"/>
  <c r="Y387" i="2"/>
  <c r="Y386" i="2" s="1"/>
  <c r="Y385" i="2" s="1"/>
  <c r="V337" i="3"/>
  <c r="V336" i="3" s="1"/>
  <c r="W465" i="3"/>
  <c r="W268" i="2"/>
  <c r="W452" i="3"/>
  <c r="V268" i="2"/>
  <c r="Y306" i="2"/>
  <c r="Y305" i="2"/>
  <c r="X26" i="3"/>
  <c r="V281" i="2"/>
  <c r="V26" i="3"/>
  <c r="V16" i="2"/>
  <c r="Y260" i="2"/>
  <c r="W259" i="2"/>
  <c r="W260" i="2"/>
  <c r="W172" i="2"/>
  <c r="W171" i="2" s="1"/>
  <c r="W281" i="2"/>
  <c r="X463" i="2"/>
  <c r="X462" i="2" s="1"/>
  <c r="X461" i="2" s="1"/>
  <c r="X343" i="3"/>
  <c r="V21" i="2"/>
  <c r="X281" i="2"/>
  <c r="V482" i="2"/>
  <c r="V481" i="2" s="1"/>
  <c r="Y457" i="3"/>
  <c r="V114" i="2"/>
  <c r="V113" i="2" s="1"/>
  <c r="Y452" i="3"/>
  <c r="V37" i="2"/>
  <c r="W328" i="2"/>
  <c r="V387" i="2"/>
  <c r="V386" i="2" s="1"/>
  <c r="V385" i="2" s="1"/>
  <c r="T124" i="2"/>
  <c r="T123" i="2" s="1"/>
  <c r="V259" i="2"/>
  <c r="V260" i="2"/>
  <c r="AD124" i="2"/>
  <c r="AD123" i="2" s="1"/>
  <c r="AD122" i="2" s="1"/>
  <c r="AD121" i="2" s="1"/>
  <c r="AD8" i="2" s="1"/>
  <c r="X227" i="2"/>
  <c r="V421" i="2"/>
  <c r="V420" i="2" s="1"/>
  <c r="V419" i="2" s="1"/>
  <c r="V452" i="3"/>
  <c r="Y68" i="3"/>
  <c r="W103" i="2"/>
  <c r="W102" i="2" s="1"/>
  <c r="W101" i="2" s="1"/>
  <c r="V351" i="3"/>
  <c r="Y26" i="2"/>
  <c r="AG124" i="2"/>
  <c r="AG123" i="2" s="1"/>
  <c r="AG122" i="2" s="1"/>
  <c r="AG121" i="2" s="1"/>
  <c r="AG8" i="2" s="1"/>
  <c r="AG497" i="2" s="1"/>
  <c r="Y23" i="2"/>
  <c r="Y22" i="2" s="1"/>
  <c r="Y21" i="2" s="1"/>
  <c r="Y28" i="3"/>
  <c r="Y27" i="3" s="1"/>
  <c r="Y26" i="3" s="1"/>
  <c r="W100" i="2"/>
  <c r="W99" i="2" s="1"/>
  <c r="W98" i="2" s="1"/>
  <c r="W66" i="3"/>
  <c r="W65" i="3" s="1"/>
  <c r="W64" i="3" s="1"/>
  <c r="W63" i="3" s="1"/>
  <c r="W97" i="2"/>
  <c r="W96" i="2" s="1"/>
  <c r="W91" i="2" s="1"/>
  <c r="W125" i="3"/>
  <c r="W124" i="3" s="1"/>
  <c r="W119" i="3" s="1"/>
  <c r="W118" i="3" s="1"/>
  <c r="W117" i="3" s="1"/>
  <c r="W25" i="2"/>
  <c r="W24" i="2" s="1"/>
  <c r="W21" i="2" s="1"/>
  <c r="W30" i="3"/>
  <c r="W29" i="3" s="1"/>
  <c r="W26" i="3" s="1"/>
  <c r="X43" i="2"/>
  <c r="X42" i="2" s="1"/>
  <c r="X45" i="3"/>
  <c r="X44" i="3" s="1"/>
  <c r="X45" i="2"/>
  <c r="X44" i="2" s="1"/>
  <c r="X47" i="3"/>
  <c r="X46" i="3" s="1"/>
  <c r="Y60" i="2"/>
  <c r="Y59" i="2" s="1"/>
  <c r="Y58" i="2" s="1"/>
  <c r="Y59" i="3"/>
  <c r="Y58" i="3" s="1"/>
  <c r="Y57" i="3" s="1"/>
  <c r="X57" i="2"/>
  <c r="X56" i="2" s="1"/>
  <c r="X55" i="2" s="1"/>
  <c r="X98" i="3"/>
  <c r="X97" i="3" s="1"/>
  <c r="X96" i="3" s="1"/>
  <c r="Y93" i="2"/>
  <c r="Y92" i="2" s="1"/>
  <c r="Y121" i="3"/>
  <c r="Y120" i="3" s="1"/>
  <c r="X105" i="2"/>
  <c r="X104" i="2" s="1"/>
  <c r="X134" i="3"/>
  <c r="X133" i="3" s="1"/>
  <c r="X128" i="2"/>
  <c r="X127" i="2" s="1"/>
  <c r="X126" i="2" s="1"/>
  <c r="X156" i="3"/>
  <c r="X155" i="3" s="1"/>
  <c r="X154" i="3" s="1"/>
  <c r="X131" i="2"/>
  <c r="X130" i="2" s="1"/>
  <c r="X129" i="2" s="1"/>
  <c r="X159" i="3"/>
  <c r="X158" i="3" s="1"/>
  <c r="X157" i="3" s="1"/>
  <c r="X150" i="3" s="1"/>
  <c r="X51" i="2"/>
  <c r="X50" i="2" s="1"/>
  <c r="X49" i="2" s="1"/>
  <c r="X53" i="3"/>
  <c r="X52" i="3" s="1"/>
  <c r="X51" i="3" s="1"/>
  <c r="X71" i="2"/>
  <c r="X70" i="2" s="1"/>
  <c r="X69" i="2" s="1"/>
  <c r="X104" i="3"/>
  <c r="X103" i="3" s="1"/>
  <c r="X102" i="3" s="1"/>
  <c r="X74" i="2"/>
  <c r="X73" i="2" s="1"/>
  <c r="X72" i="2" s="1"/>
  <c r="X107" i="3"/>
  <c r="X106" i="3" s="1"/>
  <c r="X105" i="3" s="1"/>
  <c r="Y95" i="2"/>
  <c r="Y94" i="2" s="1"/>
  <c r="Y123" i="3"/>
  <c r="Y122" i="3" s="1"/>
  <c r="X147" i="2"/>
  <c r="X146" i="2" s="1"/>
  <c r="X145" i="2" s="1"/>
  <c r="X178" i="3"/>
  <c r="X177" i="3" s="1"/>
  <c r="X176" i="3" s="1"/>
  <c r="X48" i="2"/>
  <c r="X47" i="2" s="1"/>
  <c r="X46" i="2" s="1"/>
  <c r="X50" i="3"/>
  <c r="X49" i="3" s="1"/>
  <c r="X48" i="3" s="1"/>
  <c r="X65" i="2"/>
  <c r="X64" i="2" s="1"/>
  <c r="X63" i="2" s="1"/>
  <c r="X101" i="3"/>
  <c r="X100" i="3" s="1"/>
  <c r="X99" i="3" s="1"/>
  <c r="X109" i="2"/>
  <c r="X108" i="2" s="1"/>
  <c r="X138" i="3"/>
  <c r="X137" i="3" s="1"/>
  <c r="W186" i="2"/>
  <c r="W185" i="2" s="1"/>
  <c r="W184" i="2" s="1"/>
  <c r="W183" i="2" s="1"/>
  <c r="W182" i="2" s="1"/>
  <c r="W311" i="3"/>
  <c r="W310" i="3" s="1"/>
  <c r="W309" i="3" s="1"/>
  <c r="W210" i="2"/>
  <c r="W209" i="2" s="1"/>
  <c r="W208" i="2" s="1"/>
  <c r="W207" i="2" s="1"/>
  <c r="W206" i="2" s="1"/>
  <c r="W371" i="3"/>
  <c r="W370" i="3" s="1"/>
  <c r="W369" i="3" s="1"/>
  <c r="X221" i="2"/>
  <c r="X220" i="2" s="1"/>
  <c r="X380" i="3"/>
  <c r="X379" i="3" s="1"/>
  <c r="Y229" i="2"/>
  <c r="Y228" i="2" s="1"/>
  <c r="Y388" i="3"/>
  <c r="Y387" i="3" s="1"/>
  <c r="X272" i="2"/>
  <c r="X271" i="2" s="1"/>
  <c r="X456" i="3"/>
  <c r="X455" i="3" s="1"/>
  <c r="X275" i="2"/>
  <c r="X274" i="2" s="1"/>
  <c r="X459" i="3"/>
  <c r="X458" i="3" s="1"/>
  <c r="X280" i="2"/>
  <c r="X279" i="2" s="1"/>
  <c r="X278" i="2" s="1"/>
  <c r="X464" i="3"/>
  <c r="X463" i="3" s="1"/>
  <c r="X462" i="3" s="1"/>
  <c r="V265" i="3"/>
  <c r="V264" i="3" s="1"/>
  <c r="V263" i="3" s="1"/>
  <c r="V369" i="2"/>
  <c r="V368" i="2" s="1"/>
  <c r="V367" i="2" s="1"/>
  <c r="V326" i="3"/>
  <c r="V325" i="3" s="1"/>
  <c r="V324" i="3" s="1"/>
  <c r="W389" i="2"/>
  <c r="W388" i="2" s="1"/>
  <c r="W335" i="3"/>
  <c r="W334" i="3" s="1"/>
  <c r="W333" i="3" s="1"/>
  <c r="X423" i="2"/>
  <c r="X422" i="2" s="1"/>
  <c r="X339" i="3"/>
  <c r="X338" i="3" s="1"/>
  <c r="X150" i="2"/>
  <c r="X149" i="2" s="1"/>
  <c r="X148" i="2" s="1"/>
  <c r="X191" i="3"/>
  <c r="X190" i="3" s="1"/>
  <c r="X189" i="3" s="1"/>
  <c r="X178" i="2"/>
  <c r="X177" i="2" s="1"/>
  <c r="X176" i="2" s="1"/>
  <c r="X305" i="3"/>
  <c r="X304" i="3" s="1"/>
  <c r="X303" i="3" s="1"/>
  <c r="Y231" i="2"/>
  <c r="Y230" i="2" s="1"/>
  <c r="Y390" i="3"/>
  <c r="Y389" i="3" s="1"/>
  <c r="X277" i="2"/>
  <c r="X276" i="2" s="1"/>
  <c r="X461" i="3"/>
  <c r="X460" i="3" s="1"/>
  <c r="W342" i="2"/>
  <c r="W341" i="2" s="1"/>
  <c r="W340" i="2" s="1"/>
  <c r="W222" i="3"/>
  <c r="W221" i="3" s="1"/>
  <c r="W220" i="3" s="1"/>
  <c r="W219" i="3" s="1"/>
  <c r="V363" i="2"/>
  <c r="V362" i="2" s="1"/>
  <c r="V361" i="2" s="1"/>
  <c r="V336" i="2" s="1"/>
  <c r="V335" i="2" s="1"/>
  <c r="V231" i="3"/>
  <c r="V230" i="3" s="1"/>
  <c r="V229" i="3" s="1"/>
  <c r="V219" i="3" s="1"/>
  <c r="W396" i="2"/>
  <c r="W395" i="2" s="1"/>
  <c r="W394" i="2" s="1"/>
  <c r="W393" i="2" s="1"/>
  <c r="W392" i="2" s="1"/>
  <c r="W283" i="3"/>
  <c r="W282" i="3" s="1"/>
  <c r="W281" i="3" s="1"/>
  <c r="X425" i="2"/>
  <c r="X424" i="2" s="1"/>
  <c r="X341" i="3"/>
  <c r="X340" i="3" s="1"/>
  <c r="W391" i="2"/>
  <c r="W390" i="2" s="1"/>
  <c r="W360" i="3"/>
  <c r="W359" i="3" s="1"/>
  <c r="W358" i="3" s="1"/>
  <c r="W430" i="2"/>
  <c r="W429" i="2" s="1"/>
  <c r="W428" i="2" s="1"/>
  <c r="W431" i="3"/>
  <c r="W430" i="3" s="1"/>
  <c r="W429" i="3" s="1"/>
  <c r="X153" i="2"/>
  <c r="X152" i="2" s="1"/>
  <c r="X151" i="2" s="1"/>
  <c r="X194" i="3"/>
  <c r="X193" i="3" s="1"/>
  <c r="X192" i="3" s="1"/>
  <c r="X264" i="2"/>
  <c r="X263" i="2" s="1"/>
  <c r="X262" i="2" s="1"/>
  <c r="X261" i="2" s="1"/>
  <c r="X409" i="3"/>
  <c r="X408" i="3" s="1"/>
  <c r="X407" i="3" s="1"/>
  <c r="X406" i="3" s="1"/>
  <c r="X296" i="2"/>
  <c r="X295" i="2" s="1"/>
  <c r="X294" i="2" s="1"/>
  <c r="X293" i="2" s="1"/>
  <c r="X292" i="2" s="1"/>
  <c r="X414" i="3"/>
  <c r="X413" i="3" s="1"/>
  <c r="X412" i="3" s="1"/>
  <c r="X411" i="3" s="1"/>
  <c r="X270" i="2"/>
  <c r="X269" i="2" s="1"/>
  <c r="X454" i="3"/>
  <c r="X453" i="3" s="1"/>
  <c r="Y283" i="2"/>
  <c r="Y282" i="2" s="1"/>
  <c r="Y467" i="3"/>
  <c r="Y466" i="3" s="1"/>
  <c r="W339" i="2"/>
  <c r="W338" i="2" s="1"/>
  <c r="W337" i="2" s="1"/>
  <c r="W253" i="3"/>
  <c r="W252" i="3" s="1"/>
  <c r="W251" i="3" s="1"/>
  <c r="X351" i="2"/>
  <c r="X350" i="2" s="1"/>
  <c r="X349" i="2" s="1"/>
  <c r="X256" i="3"/>
  <c r="X255" i="3" s="1"/>
  <c r="X254" i="3" s="1"/>
  <c r="Y285" i="2"/>
  <c r="Y284" i="2" s="1"/>
  <c r="Y469" i="3"/>
  <c r="Y468" i="3" s="1"/>
  <c r="X348" i="2"/>
  <c r="X347" i="2" s="1"/>
  <c r="X346" i="2" s="1"/>
  <c r="X225" i="3"/>
  <c r="X224" i="3" s="1"/>
  <c r="X223" i="3" s="1"/>
  <c r="X234" i="3"/>
  <c r="X233" i="3" s="1"/>
  <c r="X232" i="3" s="1"/>
  <c r="X332" i="2"/>
  <c r="X331" i="2" s="1"/>
  <c r="X355" i="3"/>
  <c r="X354" i="3" s="1"/>
  <c r="W345" i="2"/>
  <c r="W344" i="2" s="1"/>
  <c r="W343" i="2" s="1"/>
  <c r="W428" i="3"/>
  <c r="W427" i="3" s="1"/>
  <c r="W426" i="3" s="1"/>
  <c r="Y87" i="3"/>
  <c r="Y86" i="3" s="1"/>
  <c r="Y85" i="3" s="1"/>
  <c r="W440" i="2"/>
  <c r="W439" i="2" s="1"/>
  <c r="W438" i="2" s="1"/>
  <c r="W438" i="3"/>
  <c r="W437" i="3" s="1"/>
  <c r="W436" i="3" s="1"/>
  <c r="X486" i="2"/>
  <c r="X485" i="2" s="1"/>
  <c r="W456" i="2"/>
  <c r="W455" i="2" s="1"/>
  <c r="W454" i="2" s="1"/>
  <c r="W453" i="2" s="1"/>
  <c r="W452" i="2" s="1"/>
  <c r="W477" i="3"/>
  <c r="W476" i="3" s="1"/>
  <c r="W475" i="3" s="1"/>
  <c r="W474" i="3" s="1"/>
  <c r="W473" i="3" s="1"/>
  <c r="Y496" i="2"/>
  <c r="Y495" i="2" s="1"/>
  <c r="Y494" i="2" s="1"/>
  <c r="Y487" i="2" s="1"/>
  <c r="X14" i="3"/>
  <c r="X13" i="3" s="1"/>
  <c r="X81" i="3"/>
  <c r="X80" i="3" s="1"/>
  <c r="X79" i="3" s="1"/>
  <c r="Y451" i="2"/>
  <c r="Y450" i="2" s="1"/>
  <c r="Y449" i="2" s="1"/>
  <c r="X72" i="3"/>
  <c r="X71" i="3" s="1"/>
  <c r="Y82" i="2"/>
  <c r="Y81" i="2" s="1"/>
  <c r="Y219" i="2"/>
  <c r="W464" i="2"/>
  <c r="W471" i="2"/>
  <c r="W470" i="2" s="1"/>
  <c r="W469" i="2" s="1"/>
  <c r="W468" i="2" s="1"/>
  <c r="W475" i="2"/>
  <c r="W474" i="2" s="1"/>
  <c r="W473" i="2" s="1"/>
  <c r="W472" i="2" s="1"/>
  <c r="Z471" i="2"/>
  <c r="Z470" i="2" s="1"/>
  <c r="Z469" i="2" s="1"/>
  <c r="Z468" i="2" s="1"/>
  <c r="Z61" i="3"/>
  <c r="Z60" i="3" s="1"/>
  <c r="Z475" i="2"/>
  <c r="Z474" i="2" s="1"/>
  <c r="Z473" i="2" s="1"/>
  <c r="W125" i="2"/>
  <c r="AB475" i="2"/>
  <c r="AB474" i="2" s="1"/>
  <c r="AB473" i="2" s="1"/>
  <c r="W386" i="3"/>
  <c r="AC475" i="2"/>
  <c r="AC474" i="2" s="1"/>
  <c r="AC473" i="2" s="1"/>
  <c r="X323" i="3"/>
  <c r="X322" i="3" s="1"/>
  <c r="X321" i="3" s="1"/>
  <c r="V82" i="2"/>
  <c r="V81" i="2" s="1"/>
  <c r="X110" i="3"/>
  <c r="X109" i="3" s="1"/>
  <c r="X108" i="3" s="1"/>
  <c r="X85" i="2"/>
  <c r="X84" i="2" s="1"/>
  <c r="X83" i="2" s="1"/>
  <c r="X82" i="2" s="1"/>
  <c r="X81" i="2" s="1"/>
  <c r="V16" i="3"/>
  <c r="V291" i="2"/>
  <c r="V103" i="2"/>
  <c r="V102" i="2" s="1"/>
  <c r="V101" i="2" s="1"/>
  <c r="Y378" i="3"/>
  <c r="V386" i="3"/>
  <c r="W68" i="3"/>
  <c r="W378" i="3"/>
  <c r="X386" i="3"/>
  <c r="Y419" i="3"/>
  <c r="Y92" i="3"/>
  <c r="X119" i="3"/>
  <c r="X118" i="3" s="1"/>
  <c r="X117" i="3" s="1"/>
  <c r="X419" i="3"/>
  <c r="X11" i="2"/>
  <c r="W62" i="2"/>
  <c r="W61" i="2" s="1"/>
  <c r="Y172" i="2"/>
  <c r="Y171" i="2" s="1"/>
  <c r="Y37" i="2"/>
  <c r="V219" i="2"/>
  <c r="V212" i="2" s="1"/>
  <c r="V150" i="3"/>
  <c r="W164" i="3"/>
  <c r="V378" i="3"/>
  <c r="Y62" i="2"/>
  <c r="Y61" i="2" s="1"/>
  <c r="Y16" i="2"/>
  <c r="Y150" i="3"/>
  <c r="X223" i="2"/>
  <c r="X222" i="2" s="1"/>
  <c r="X382" i="3"/>
  <c r="X381" i="3" s="1"/>
  <c r="W304" i="2"/>
  <c r="W303" i="2" s="1"/>
  <c r="W302" i="2" s="1"/>
  <c r="W298" i="2" s="1"/>
  <c r="W297" i="2" s="1"/>
  <c r="W291" i="2" s="1"/>
  <c r="W422" i="3"/>
  <c r="W421" i="3" s="1"/>
  <c r="W420" i="3" s="1"/>
  <c r="W146" i="3"/>
  <c r="W145" i="3" s="1"/>
  <c r="W144" i="3" s="1"/>
  <c r="W143" i="3" s="1"/>
  <c r="W117" i="2"/>
  <c r="W116" i="2" s="1"/>
  <c r="W115" i="2" s="1"/>
  <c r="W114" i="2" s="1"/>
  <c r="W113" i="2" s="1"/>
  <c r="W442" i="3"/>
  <c r="W441" i="3" s="1"/>
  <c r="W440" i="3" s="1"/>
  <c r="W439" i="3" s="1"/>
  <c r="V439" i="3"/>
  <c r="W435" i="3"/>
  <c r="W437" i="2"/>
  <c r="W436" i="2"/>
  <c r="W434" i="3"/>
  <c r="X16" i="2"/>
  <c r="V26" i="2"/>
  <c r="V172" i="2"/>
  <c r="V171" i="2" s="1"/>
  <c r="V320" i="2"/>
  <c r="V435" i="2"/>
  <c r="V434" i="2" s="1"/>
  <c r="V427" i="2" s="1"/>
  <c r="V426" i="2" s="1"/>
  <c r="W482" i="2"/>
  <c r="W481" i="2" s="1"/>
  <c r="R474" i="2"/>
  <c r="R473" i="2" s="1"/>
  <c r="V461" i="2"/>
  <c r="Y103" i="2"/>
  <c r="Y102" i="2" s="1"/>
  <c r="Y101" i="2" s="1"/>
  <c r="Y482" i="2"/>
  <c r="Y481" i="2" s="1"/>
  <c r="Y320" i="2"/>
  <c r="Y319" i="2" s="1"/>
  <c r="Y318" i="2" s="1"/>
  <c r="Y143" i="3"/>
  <c r="R61" i="3"/>
  <c r="R60" i="3" s="1"/>
  <c r="V205" i="3"/>
  <c r="V182" i="3"/>
  <c r="Y219" i="3"/>
  <c r="Y439" i="3"/>
  <c r="X21" i="3"/>
  <c r="V119" i="3"/>
  <c r="V118" i="3" s="1"/>
  <c r="V117" i="3" s="1"/>
  <c r="V143" i="3"/>
  <c r="W182" i="3"/>
  <c r="Y205" i="3"/>
  <c r="W351" i="3"/>
  <c r="V10" i="3"/>
  <c r="V9" i="3" s="1"/>
  <c r="X16" i="3"/>
  <c r="V31" i="3"/>
  <c r="W39" i="3"/>
  <c r="W92" i="3"/>
  <c r="W10" i="3"/>
  <c r="W9" i="3" s="1"/>
  <c r="Y21" i="3"/>
  <c r="Y16" i="3"/>
  <c r="Y31" i="3"/>
  <c r="V21" i="3"/>
  <c r="V39" i="3"/>
  <c r="Y182" i="3"/>
  <c r="W487" i="2"/>
  <c r="Y398" i="2"/>
  <c r="Y397" i="2" s="1"/>
  <c r="Y435" i="2"/>
  <c r="Y434" i="2" s="1"/>
  <c r="Y427" i="2" s="1"/>
  <c r="Y426" i="2" s="1"/>
  <c r="R362" i="3"/>
  <c r="R361" i="3" s="1"/>
  <c r="Y444" i="2"/>
  <c r="U362" i="3"/>
  <c r="U361" i="3" s="1"/>
  <c r="W132" i="3"/>
  <c r="W131" i="3" s="1"/>
  <c r="W126" i="3" s="1"/>
  <c r="X472" i="2"/>
  <c r="W362" i="3"/>
  <c r="W361" i="3" s="1"/>
  <c r="AA471" i="2"/>
  <c r="AA470" i="2" s="1"/>
  <c r="AA469" i="2" s="1"/>
  <c r="AA468" i="2" s="1"/>
  <c r="X31" i="3"/>
  <c r="Y39" i="3"/>
  <c r="Y10" i="3"/>
  <c r="Y9" i="3" s="1"/>
  <c r="Y172" i="3"/>
  <c r="V343" i="3"/>
  <c r="V342" i="3" s="1"/>
  <c r="V68" i="3"/>
  <c r="Y164" i="3"/>
  <c r="Y296" i="3"/>
  <c r="W172" i="3"/>
  <c r="V164" i="3"/>
  <c r="V398" i="2"/>
  <c r="V397" i="2" s="1"/>
  <c r="V132" i="3"/>
  <c r="V131" i="3" s="1"/>
  <c r="V126" i="3" s="1"/>
  <c r="Y336" i="2"/>
  <c r="Y335" i="2" s="1"/>
  <c r="V453" i="2"/>
  <c r="V452" i="2" s="1"/>
  <c r="Y132" i="3"/>
  <c r="Y131" i="3" s="1"/>
  <c r="Y126" i="3" s="1"/>
  <c r="Y138" i="2"/>
  <c r="Y137" i="2" s="1"/>
  <c r="V444" i="2"/>
  <c r="V443" i="2" s="1"/>
  <c r="V442" i="2" s="1"/>
  <c r="Y453" i="2"/>
  <c r="Y452" i="2" s="1"/>
  <c r="V473" i="3"/>
  <c r="W444" i="2"/>
  <c r="W443" i="2" s="1"/>
  <c r="W442" i="2" s="1"/>
  <c r="V472" i="2"/>
  <c r="Y343" i="3"/>
  <c r="V11" i="2"/>
  <c r="V328" i="2"/>
  <c r="V487" i="2"/>
  <c r="Y472" i="2"/>
  <c r="V77" i="3"/>
  <c r="V76" i="3" s="1"/>
  <c r="W77" i="3"/>
  <c r="W76" i="3" s="1"/>
  <c r="W67" i="3" s="1"/>
  <c r="Y473" i="3"/>
  <c r="Y351" i="3"/>
  <c r="V172" i="3"/>
  <c r="Y244" i="3"/>
  <c r="V296" i="3"/>
  <c r="V62" i="2"/>
  <c r="V61" i="2" s="1"/>
  <c r="W138" i="2"/>
  <c r="W137" i="2" s="1"/>
  <c r="W18" i="3"/>
  <c r="W17" i="3" s="1"/>
  <c r="W13" i="2"/>
  <c r="W12" i="2" s="1"/>
  <c r="W11" i="2" s="1"/>
  <c r="W20" i="3"/>
  <c r="W19" i="3" s="1"/>
  <c r="W23" i="3"/>
  <c r="W22" i="3" s="1"/>
  <c r="W25" i="3"/>
  <c r="W24" i="3" s="1"/>
  <c r="W20" i="2"/>
  <c r="W19" i="2" s="1"/>
  <c r="W16" i="2" s="1"/>
  <c r="W33" i="3"/>
  <c r="W32" i="3" s="1"/>
  <c r="W28" i="2"/>
  <c r="W27" i="2" s="1"/>
  <c r="W35" i="3"/>
  <c r="W34" i="3" s="1"/>
  <c r="W30" i="2"/>
  <c r="W29" i="2" s="1"/>
  <c r="X38" i="3"/>
  <c r="X37" i="3" s="1"/>
  <c r="X36" i="3" s="1"/>
  <c r="X36" i="2"/>
  <c r="X35" i="2" s="1"/>
  <c r="X34" i="2" s="1"/>
  <c r="X41" i="3"/>
  <c r="X40" i="3" s="1"/>
  <c r="X39" i="2"/>
  <c r="X38" i="2" s="1"/>
  <c r="X43" i="3"/>
  <c r="X42" i="3" s="1"/>
  <c r="X41" i="2"/>
  <c r="X40" i="2" s="1"/>
  <c r="X54" i="2"/>
  <c r="X53" i="2" s="1"/>
  <c r="X52" i="2" s="1"/>
  <c r="X56" i="3"/>
  <c r="X55" i="3" s="1"/>
  <c r="X54" i="3" s="1"/>
  <c r="X136" i="3"/>
  <c r="X135" i="3" s="1"/>
  <c r="X132" i="3" s="1"/>
  <c r="X107" i="2"/>
  <c r="X106" i="2" s="1"/>
  <c r="X103" i="2" s="1"/>
  <c r="X102" i="2" s="1"/>
  <c r="X101" i="2" s="1"/>
  <c r="X141" i="3"/>
  <c r="X140" i="3" s="1"/>
  <c r="X139" i="3" s="1"/>
  <c r="X163" i="3"/>
  <c r="X162" i="3" s="1"/>
  <c r="X161" i="3" s="1"/>
  <c r="X160" i="3" s="1"/>
  <c r="X68" i="2"/>
  <c r="X67" i="2" s="1"/>
  <c r="X66" i="2" s="1"/>
  <c r="X167" i="3"/>
  <c r="X166" i="3" s="1"/>
  <c r="X165" i="3" s="1"/>
  <c r="X164" i="3" s="1"/>
  <c r="X175" i="3"/>
  <c r="X174" i="3" s="1"/>
  <c r="X173" i="3" s="1"/>
  <c r="X77" i="2"/>
  <c r="X76" i="2" s="1"/>
  <c r="X75" i="2" s="1"/>
  <c r="X181" i="3"/>
  <c r="X180" i="3" s="1"/>
  <c r="X179" i="3" s="1"/>
  <c r="X141" i="2"/>
  <c r="X140" i="2" s="1"/>
  <c r="X139" i="2" s="1"/>
  <c r="X185" i="3"/>
  <c r="X184" i="3" s="1"/>
  <c r="X183" i="3" s="1"/>
  <c r="V138" i="2"/>
  <c r="V137" i="2" s="1"/>
  <c r="X144" i="2"/>
  <c r="X143" i="2" s="1"/>
  <c r="X142" i="2" s="1"/>
  <c r="W205" i="3"/>
  <c r="X205" i="3"/>
  <c r="X302" i="3"/>
  <c r="X301" i="3" s="1"/>
  <c r="X300" i="3" s="1"/>
  <c r="X175" i="2"/>
  <c r="X174" i="2" s="1"/>
  <c r="X173" i="2" s="1"/>
  <c r="X181" i="2"/>
  <c r="X180" i="2" s="1"/>
  <c r="X179" i="2" s="1"/>
  <c r="X374" i="3"/>
  <c r="X373" i="3" s="1"/>
  <c r="X372" i="3" s="1"/>
  <c r="X215" i="2"/>
  <c r="X214" i="2" s="1"/>
  <c r="X213" i="2" s="1"/>
  <c r="X405" i="3"/>
  <c r="X404" i="3" s="1"/>
  <c r="X403" i="3" s="1"/>
  <c r="X445" i="3"/>
  <c r="X444" i="3" s="1"/>
  <c r="X443" i="3" s="1"/>
  <c r="X439" i="3" s="1"/>
  <c r="W398" i="2"/>
  <c r="W397" i="2" s="1"/>
  <c r="X398" i="2"/>
  <c r="X397" i="2" s="1"/>
  <c r="V244" i="3"/>
  <c r="X366" i="2"/>
  <c r="X365" i="2" s="1"/>
  <c r="X364" i="2" s="1"/>
  <c r="X354" i="2"/>
  <c r="X353" i="2" s="1"/>
  <c r="X352" i="2" s="1"/>
  <c r="X314" i="3"/>
  <c r="X313" i="3" s="1"/>
  <c r="X312" i="3" s="1"/>
  <c r="X320" i="3"/>
  <c r="X319" i="3" s="1"/>
  <c r="X318" i="3" s="1"/>
  <c r="W322" i="2"/>
  <c r="W321" i="2" s="1"/>
  <c r="W345" i="3"/>
  <c r="W344" i="3" s="1"/>
  <c r="W347" i="3"/>
  <c r="W346" i="3" s="1"/>
  <c r="W324" i="2"/>
  <c r="W323" i="2" s="1"/>
  <c r="X350" i="3"/>
  <c r="X349" i="3" s="1"/>
  <c r="X348" i="3" s="1"/>
  <c r="X330" i="2"/>
  <c r="X329" i="2" s="1"/>
  <c r="X353" i="3"/>
  <c r="X352" i="3" s="1"/>
  <c r="X357" i="3"/>
  <c r="X356" i="3" s="1"/>
  <c r="X334" i="2"/>
  <c r="X333" i="2" s="1"/>
  <c r="X446" i="2"/>
  <c r="X445" i="2" s="1"/>
  <c r="X444" i="2" s="1"/>
  <c r="X443" i="2" s="1"/>
  <c r="X442" i="2" s="1"/>
  <c r="X70" i="3"/>
  <c r="X69" i="3" s="1"/>
  <c r="X91" i="3"/>
  <c r="X90" i="3" s="1"/>
  <c r="X89" i="3" s="1"/>
  <c r="X88" i="3" s="1"/>
  <c r="X481" i="3"/>
  <c r="X480" i="3" s="1"/>
  <c r="X479" i="3" s="1"/>
  <c r="X478" i="3" s="1"/>
  <c r="X473" i="3" s="1"/>
  <c r="X459" i="2"/>
  <c r="X458" i="2" s="1"/>
  <c r="X457" i="2" s="1"/>
  <c r="X453" i="2" s="1"/>
  <c r="X452" i="2" s="1"/>
  <c r="X12" i="3"/>
  <c r="X11" i="3" s="1"/>
  <c r="X484" i="2"/>
  <c r="X483" i="2" s="1"/>
  <c r="X84" i="3"/>
  <c r="X83" i="3" s="1"/>
  <c r="X82" i="3" s="1"/>
  <c r="X493" i="2"/>
  <c r="X492" i="2" s="1"/>
  <c r="X491" i="2" s="1"/>
  <c r="X487" i="2" s="1"/>
  <c r="W244" i="3" l="1"/>
  <c r="X410" i="3"/>
  <c r="X68" i="3"/>
  <c r="V319" i="2"/>
  <c r="V318" i="2" s="1"/>
  <c r="V317" i="2" s="1"/>
  <c r="X10" i="3"/>
  <c r="X9" i="3" s="1"/>
  <c r="Y410" i="3"/>
  <c r="AK124" i="2"/>
  <c r="AK123" i="2" s="1"/>
  <c r="AK122" i="2" s="1"/>
  <c r="AK121" i="2" s="1"/>
  <c r="AK8" i="2" s="1"/>
  <c r="AK497" i="2" s="1"/>
  <c r="AJ124" i="2"/>
  <c r="AJ123" i="2" s="1"/>
  <c r="AJ122" i="2" s="1"/>
  <c r="AJ121" i="2" s="1"/>
  <c r="AJ8" i="2" s="1"/>
  <c r="AJ497" i="2" s="1"/>
  <c r="AH124" i="2"/>
  <c r="AH123" i="2" s="1"/>
  <c r="AH122" i="2" s="1"/>
  <c r="AH121" i="2" s="1"/>
  <c r="AH8" i="2" s="1"/>
  <c r="AH497" i="2" s="1"/>
  <c r="AJ463" i="2"/>
  <c r="AJ462" i="2" s="1"/>
  <c r="AJ461" i="2" s="1"/>
  <c r="AJ460" i="2" s="1"/>
  <c r="AG463" i="2"/>
  <c r="AG462" i="2" s="1"/>
  <c r="AG461" i="2" s="1"/>
  <c r="AG460" i="2" s="1"/>
  <c r="AG498" i="2" s="1"/>
  <c r="AD463" i="2"/>
  <c r="AD462" i="2" s="1"/>
  <c r="AD461" i="2" s="1"/>
  <c r="AD460" i="2" s="1"/>
  <c r="AD497" i="2" s="1"/>
  <c r="AF463" i="2"/>
  <c r="AF462" i="2" s="1"/>
  <c r="AF461" i="2" s="1"/>
  <c r="AF460" i="2" s="1"/>
  <c r="AF498" i="2" s="1"/>
  <c r="X182" i="3"/>
  <c r="V171" i="3"/>
  <c r="V267" i="2"/>
  <c r="V266" i="2" s="1"/>
  <c r="V265" i="2" s="1"/>
  <c r="W451" i="3"/>
  <c r="W446" i="3" s="1"/>
  <c r="AA362" i="3"/>
  <c r="AA361" i="3" s="1"/>
  <c r="AB77" i="3"/>
  <c r="AB76" i="3" s="1"/>
  <c r="Z362" i="3"/>
  <c r="Z361" i="3" s="1"/>
  <c r="Z77" i="3"/>
  <c r="Z76" i="3" s="1"/>
  <c r="AC362" i="3"/>
  <c r="AC361" i="3" s="1"/>
  <c r="AK362" i="3"/>
  <c r="AK361" i="3" s="1"/>
  <c r="AK342" i="3" s="1"/>
  <c r="AK218" i="3" s="1"/>
  <c r="AC152" i="3"/>
  <c r="AC151" i="3" s="1"/>
  <c r="AK152" i="3"/>
  <c r="AK151" i="3" s="1"/>
  <c r="AK150" i="3" s="1"/>
  <c r="AK142" i="3" s="1"/>
  <c r="V451" i="3"/>
  <c r="V446" i="3" s="1"/>
  <c r="Z152" i="3"/>
  <c r="Z151" i="3" s="1"/>
  <c r="AB362" i="3"/>
  <c r="AB361" i="3" s="1"/>
  <c r="W365" i="3"/>
  <c r="W364" i="3" s="1"/>
  <c r="AA77" i="3"/>
  <c r="AA76" i="3" s="1"/>
  <c r="AC77" i="3"/>
  <c r="AC76" i="3" s="1"/>
  <c r="AK77" i="3"/>
  <c r="AK76" i="3" s="1"/>
  <c r="AK67" i="3" s="1"/>
  <c r="AB152" i="3"/>
  <c r="AB151" i="3" s="1"/>
  <c r="Y443" i="2"/>
  <c r="Y442" i="2" s="1"/>
  <c r="Y441" i="2" s="1"/>
  <c r="AC124" i="2"/>
  <c r="AC123" i="2" s="1"/>
  <c r="Z463" i="2"/>
  <c r="Z462" i="2" s="1"/>
  <c r="AC463" i="2"/>
  <c r="AC462" i="2" s="1"/>
  <c r="Z124" i="2"/>
  <c r="Z123" i="2" s="1"/>
  <c r="AB463" i="2"/>
  <c r="AB462" i="2" s="1"/>
  <c r="AB124" i="2"/>
  <c r="AB123" i="2" s="1"/>
  <c r="X291" i="2"/>
  <c r="X482" i="2"/>
  <c r="X481" i="2" s="1"/>
  <c r="W212" i="2"/>
  <c r="W211" i="2" s="1"/>
  <c r="W205" i="2" s="1"/>
  <c r="W435" i="2"/>
  <c r="W434" i="2" s="1"/>
  <c r="W427" i="2" s="1"/>
  <c r="W426" i="2" s="1"/>
  <c r="X122" i="2"/>
  <c r="X121" i="2" s="1"/>
  <c r="X219" i="2"/>
  <c r="W336" i="2"/>
  <c r="W335" i="2" s="1"/>
  <c r="W296" i="3"/>
  <c r="X92" i="3"/>
  <c r="Y119" i="3"/>
  <c r="Y118" i="3" s="1"/>
  <c r="Y117" i="3" s="1"/>
  <c r="Y67" i="3"/>
  <c r="X268" i="2"/>
  <c r="W267" i="2"/>
  <c r="W266" i="2" s="1"/>
  <c r="W265" i="2" s="1"/>
  <c r="W441" i="2"/>
  <c r="X452" i="3"/>
  <c r="X39" i="3"/>
  <c r="V10" i="2"/>
  <c r="V9" i="2" s="1"/>
  <c r="X378" i="3"/>
  <c r="Y10" i="2"/>
  <c r="Y9" i="2" s="1"/>
  <c r="V365" i="3"/>
  <c r="V364" i="3" s="1"/>
  <c r="X363" i="2"/>
  <c r="X362" i="2" s="1"/>
  <c r="X361" i="2" s="1"/>
  <c r="X231" i="3"/>
  <c r="X230" i="3" s="1"/>
  <c r="X229" i="3" s="1"/>
  <c r="X219" i="3" s="1"/>
  <c r="X260" i="2"/>
  <c r="X259" i="2"/>
  <c r="X421" i="2"/>
  <c r="X420" i="2" s="1"/>
  <c r="X419" i="2" s="1"/>
  <c r="X457" i="3"/>
  <c r="X369" i="2"/>
  <c r="X368" i="2" s="1"/>
  <c r="X367" i="2" s="1"/>
  <c r="X326" i="3"/>
  <c r="X325" i="3" s="1"/>
  <c r="X324" i="3" s="1"/>
  <c r="X296" i="3" s="1"/>
  <c r="Y465" i="3"/>
  <c r="Y451" i="3" s="1"/>
  <c r="Y446" i="3" s="1"/>
  <c r="X273" i="2"/>
  <c r="Y386" i="3"/>
  <c r="Y365" i="3" s="1"/>
  <c r="Y364" i="3" s="1"/>
  <c r="W152" i="3"/>
  <c r="W151" i="3" s="1"/>
  <c r="W150" i="3" s="1"/>
  <c r="W142" i="3" s="1"/>
  <c r="W463" i="2"/>
  <c r="W462" i="2" s="1"/>
  <c r="W461" i="2" s="1"/>
  <c r="W460" i="2" s="1"/>
  <c r="AE463" i="2"/>
  <c r="AE462" i="2" s="1"/>
  <c r="AE461" i="2" s="1"/>
  <c r="AE460" i="2" s="1"/>
  <c r="Y281" i="2"/>
  <c r="Y267" i="2" s="1"/>
  <c r="Y266" i="2" s="1"/>
  <c r="Y265" i="2" s="1"/>
  <c r="W387" i="2"/>
  <c r="W386" i="2" s="1"/>
  <c r="W385" i="2" s="1"/>
  <c r="Y227" i="2"/>
  <c r="Y212" i="2" s="1"/>
  <c r="Y211" i="2" s="1"/>
  <c r="Y205" i="2" s="1"/>
  <c r="W124" i="2"/>
  <c r="W123" i="2" s="1"/>
  <c r="W122" i="2" s="1"/>
  <c r="W121" i="2" s="1"/>
  <c r="X337" i="3"/>
  <c r="X336" i="3" s="1"/>
  <c r="X265" i="3"/>
  <c r="X264" i="3" s="1"/>
  <c r="X263" i="3" s="1"/>
  <c r="Y91" i="2"/>
  <c r="Y90" i="2" s="1"/>
  <c r="Y89" i="2" s="1"/>
  <c r="W90" i="2"/>
  <c r="W89" i="2" s="1"/>
  <c r="AA475" i="2"/>
  <c r="AA474" i="2" s="1"/>
  <c r="AA473" i="2" s="1"/>
  <c r="V211" i="2"/>
  <c r="V205" i="2" s="1"/>
  <c r="V142" i="3"/>
  <c r="Y171" i="3"/>
  <c r="V15" i="3"/>
  <c r="W171" i="3"/>
  <c r="V410" i="3"/>
  <c r="W433" i="3"/>
  <c r="W432" i="3" s="1"/>
  <c r="W419" i="3" s="1"/>
  <c r="W410" i="3" s="1"/>
  <c r="V460" i="2"/>
  <c r="Y142" i="3"/>
  <c r="Y15" i="3"/>
  <c r="V67" i="3"/>
  <c r="Y342" i="3"/>
  <c r="Y218" i="3" s="1"/>
  <c r="Y317" i="2"/>
  <c r="X460" i="2"/>
  <c r="Y460" i="2"/>
  <c r="X15" i="3"/>
  <c r="X67" i="3"/>
  <c r="X142" i="3"/>
  <c r="V441" i="2"/>
  <c r="W26" i="2"/>
  <c r="W10" i="2" s="1"/>
  <c r="W9" i="2" s="1"/>
  <c r="X351" i="3"/>
  <c r="X342" i="3" s="1"/>
  <c r="X328" i="2"/>
  <c r="X319" i="2" s="1"/>
  <c r="X318" i="2" s="1"/>
  <c r="X138" i="2"/>
  <c r="X137" i="2" s="1"/>
  <c r="W320" i="2"/>
  <c r="W319" i="2" s="1"/>
  <c r="W318" i="2" s="1"/>
  <c r="W31" i="3"/>
  <c r="W16" i="3"/>
  <c r="W21" i="3"/>
  <c r="X37" i="2"/>
  <c r="X10" i="2" s="1"/>
  <c r="X9" i="2" s="1"/>
  <c r="X131" i="3"/>
  <c r="X126" i="3" s="1"/>
  <c r="X62" i="2"/>
  <c r="X61" i="2" s="1"/>
  <c r="X172" i="3"/>
  <c r="X172" i="2"/>
  <c r="X171" i="2" s="1"/>
  <c r="X218" i="2"/>
  <c r="X217" i="2" s="1"/>
  <c r="X216" i="2" s="1"/>
  <c r="X377" i="3"/>
  <c r="X376" i="3" s="1"/>
  <c r="X375" i="3" s="1"/>
  <c r="V218" i="3"/>
  <c r="X262" i="3"/>
  <c r="X261" i="3" s="1"/>
  <c r="X260" i="3" s="1"/>
  <c r="X360" i="2"/>
  <c r="X359" i="2" s="1"/>
  <c r="X358" i="2" s="1"/>
  <c r="W343" i="3"/>
  <c r="X441" i="2"/>
  <c r="X244" i="3" l="1"/>
  <c r="X171" i="3"/>
  <c r="W8" i="2"/>
  <c r="V8" i="2"/>
  <c r="V497" i="2" s="1"/>
  <c r="Y8" i="2"/>
  <c r="Y497" i="2" s="1"/>
  <c r="Y498" i="2" s="1"/>
  <c r="AH463" i="2"/>
  <c r="AH462" i="2" s="1"/>
  <c r="AH461" i="2" s="1"/>
  <c r="AH460" i="2" s="1"/>
  <c r="AH498" i="2" s="1"/>
  <c r="AI463" i="2"/>
  <c r="AI462" i="2" s="1"/>
  <c r="AI461" i="2" s="1"/>
  <c r="AI460" i="2" s="1"/>
  <c r="AE124" i="2"/>
  <c r="AE123" i="2" s="1"/>
  <c r="AE122" i="2" s="1"/>
  <c r="AE121" i="2" s="1"/>
  <c r="AJ498" i="2"/>
  <c r="AK463" i="2"/>
  <c r="AK462" i="2" s="1"/>
  <c r="AK461" i="2" s="1"/>
  <c r="AK460" i="2" s="1"/>
  <c r="AK498" i="2" s="1"/>
  <c r="AK8" i="3"/>
  <c r="AK482" i="3" s="1"/>
  <c r="AK483" i="3" s="1"/>
  <c r="AH482" i="3"/>
  <c r="AJ482" i="3"/>
  <c r="AJ483" i="3" s="1"/>
  <c r="Y8" i="3"/>
  <c r="AA152" i="3"/>
  <c r="AA151" i="3" s="1"/>
  <c r="AI482" i="3"/>
  <c r="AI483" i="3" s="1"/>
  <c r="AA124" i="2"/>
  <c r="AA123" i="2" s="1"/>
  <c r="AA463" i="2"/>
  <c r="AA462" i="2" s="1"/>
  <c r="X267" i="2"/>
  <c r="X266" i="2" s="1"/>
  <c r="X265" i="2" s="1"/>
  <c r="W317" i="2"/>
  <c r="X336" i="2"/>
  <c r="X335" i="2" s="1"/>
  <c r="X317" i="2" s="1"/>
  <c r="X451" i="3"/>
  <c r="X446" i="3" s="1"/>
  <c r="X212" i="2"/>
  <c r="X211" i="2" s="1"/>
  <c r="X205" i="2" s="1"/>
  <c r="X8" i="2" s="1"/>
  <c r="X365" i="3"/>
  <c r="X364" i="3" s="1"/>
  <c r="V8" i="3"/>
  <c r="V482" i="3" s="1"/>
  <c r="X8" i="3"/>
  <c r="Y482" i="3"/>
  <c r="Y483" i="3" s="1"/>
  <c r="W15" i="3"/>
  <c r="W8" i="3" s="1"/>
  <c r="W342" i="3"/>
  <c r="W218" i="3" s="1"/>
  <c r="X218" i="3"/>
  <c r="AE8" i="2" l="1"/>
  <c r="AI124" i="2"/>
  <c r="AI123" i="2" s="1"/>
  <c r="AI122" i="2" s="1"/>
  <c r="AI121" i="2" s="1"/>
  <c r="AH483" i="3"/>
  <c r="W497" i="2"/>
  <c r="X497" i="2"/>
  <c r="X482" i="3"/>
  <c r="V483" i="3"/>
  <c r="W482" i="3"/>
  <c r="AE497" i="2" l="1"/>
  <c r="AE498" i="2" s="1"/>
  <c r="AI8" i="2"/>
  <c r="V498" i="2"/>
  <c r="W483" i="3"/>
  <c r="W498" i="2"/>
  <c r="X483" i="3"/>
  <c r="X498" i="2"/>
  <c r="AI497" i="2" l="1"/>
  <c r="AI498" i="2" s="1"/>
  <c r="F166" i="15"/>
  <c r="F165" i="15"/>
  <c r="F159" i="15"/>
  <c r="F157" i="15"/>
  <c r="F155" i="15"/>
  <c r="F152" i="15"/>
  <c r="F150" i="15"/>
  <c r="F148" i="15"/>
  <c r="F146" i="15"/>
  <c r="F137" i="15"/>
  <c r="F136" i="15" s="1"/>
  <c r="F124" i="15"/>
  <c r="F123" i="15" s="1"/>
  <c r="F121" i="15"/>
  <c r="F119" i="15"/>
  <c r="F117" i="15"/>
  <c r="F115" i="15"/>
  <c r="F113" i="15"/>
  <c r="F111" i="15"/>
  <c r="F109" i="15"/>
  <c r="F107" i="15"/>
  <c r="F104" i="15"/>
  <c r="F103" i="15" s="1"/>
  <c r="F100" i="15"/>
  <c r="F98" i="15"/>
  <c r="F93" i="15"/>
  <c r="F92" i="15" s="1"/>
  <c r="F90" i="15"/>
  <c r="F88" i="15"/>
  <c r="F86" i="15"/>
  <c r="F84" i="15"/>
  <c r="F82" i="15"/>
  <c r="F80" i="15"/>
  <c r="F78" i="15"/>
  <c r="F75" i="15"/>
  <c r="F73" i="15"/>
  <c r="F71" i="15"/>
  <c r="F69" i="15"/>
  <c r="F68" i="15"/>
  <c r="F64" i="15"/>
  <c r="F63" i="15" s="1"/>
  <c r="F62" i="15" s="1"/>
  <c r="F60" i="15"/>
  <c r="F58" i="15"/>
  <c r="F57" i="15"/>
  <c r="F56" i="15" s="1"/>
  <c r="F54" i="15"/>
  <c r="F51" i="15"/>
  <c r="F50" i="15" s="1"/>
  <c r="F48" i="15"/>
  <c r="F47" i="15" s="1"/>
  <c r="G45" i="15"/>
  <c r="G44" i="15" s="1"/>
  <c r="F45" i="15"/>
  <c r="F44" i="15" s="1"/>
  <c r="F42" i="15"/>
  <c r="F39" i="15"/>
  <c r="F35" i="15"/>
  <c r="F34" i="15" s="1"/>
  <c r="F32" i="15"/>
  <c r="F30" i="15"/>
  <c r="F27" i="15"/>
  <c r="F26" i="15" s="1"/>
  <c r="F24" i="15"/>
  <c r="F22" i="15"/>
  <c r="F20" i="15"/>
  <c r="F18" i="15"/>
  <c r="F11" i="15"/>
  <c r="F10" i="15" s="1"/>
  <c r="F38" i="15" l="1"/>
  <c r="F17" i="15"/>
  <c r="F16" i="15" s="1"/>
  <c r="F97" i="15"/>
  <c r="F67" i="15"/>
  <c r="F135" i="15"/>
  <c r="F102" i="15"/>
  <c r="F37" i="15"/>
  <c r="F9" i="15" s="1"/>
  <c r="F154" i="15"/>
  <c r="F96" i="15" l="1"/>
  <c r="F95" i="15" s="1"/>
  <c r="F168" i="15" s="1"/>
  <c r="K159" i="2" l="1"/>
  <c r="L159" i="2"/>
  <c r="M159" i="2"/>
  <c r="O159" i="2"/>
  <c r="P159" i="2"/>
  <c r="Q159" i="2"/>
  <c r="AM159" i="2"/>
  <c r="AN159" i="2"/>
  <c r="AO159" i="2"/>
  <c r="AP159" i="2"/>
  <c r="AQ159" i="2"/>
  <c r="AR159" i="2"/>
  <c r="AS159" i="2"/>
  <c r="AT159" i="2"/>
  <c r="AU159" i="2"/>
  <c r="AV159" i="2"/>
  <c r="AW159" i="2"/>
  <c r="AX159" i="2"/>
  <c r="AY159" i="2"/>
  <c r="AZ159" i="2"/>
  <c r="BA159" i="2"/>
  <c r="BB159" i="2"/>
  <c r="BC159" i="2"/>
  <c r="BD159" i="2"/>
  <c r="BE159" i="2"/>
  <c r="BF159" i="2"/>
  <c r="BG159" i="2"/>
  <c r="BH159" i="2"/>
  <c r="BI159" i="2"/>
  <c r="BJ159" i="2"/>
  <c r="J159" i="2"/>
  <c r="K217" i="3"/>
  <c r="L217" i="3"/>
  <c r="L216" i="3" s="1"/>
  <c r="L215" i="3" s="1"/>
  <c r="M217" i="3"/>
  <c r="M216" i="3" s="1"/>
  <c r="M215" i="3" s="1"/>
  <c r="O217" i="3"/>
  <c r="O216" i="3" s="1"/>
  <c r="O215" i="3" s="1"/>
  <c r="P217" i="3"/>
  <c r="P216" i="3" s="1"/>
  <c r="P215" i="3" s="1"/>
  <c r="Q217" i="3"/>
  <c r="Q216" i="3" s="1"/>
  <c r="Q215" i="3" s="1"/>
  <c r="T217" i="3"/>
  <c r="T216" i="3" s="1"/>
  <c r="T215" i="3" s="1"/>
  <c r="AL217" i="3"/>
  <c r="AM217" i="3"/>
  <c r="AN217" i="3"/>
  <c r="AO217" i="3"/>
  <c r="AP217" i="3"/>
  <c r="AQ217" i="3"/>
  <c r="AR217" i="3"/>
  <c r="AS217" i="3"/>
  <c r="AT217" i="3"/>
  <c r="AU217" i="3"/>
  <c r="AV217" i="3"/>
  <c r="AW217" i="3"/>
  <c r="AX217" i="3"/>
  <c r="AY217" i="3"/>
  <c r="AZ217" i="3"/>
  <c r="BA217" i="3"/>
  <c r="BB217" i="3"/>
  <c r="BC217" i="3"/>
  <c r="BD217" i="3"/>
  <c r="BE217" i="3"/>
  <c r="BF217" i="3"/>
  <c r="BG217" i="3"/>
  <c r="BH217" i="3"/>
  <c r="BI217" i="3"/>
  <c r="J217" i="3"/>
  <c r="J216" i="3" s="1"/>
  <c r="J215" i="3" s="1"/>
  <c r="K216" i="3"/>
  <c r="K215" i="3" s="1"/>
  <c r="S159" i="2"/>
  <c r="AC159" i="2" l="1"/>
  <c r="AC158" i="2" s="1"/>
  <c r="AC157" i="2" s="1"/>
  <c r="AC217" i="3"/>
  <c r="AC216" i="3" s="1"/>
  <c r="AC215" i="3" s="1"/>
  <c r="AB159" i="2"/>
  <c r="AB158" i="2" s="1"/>
  <c r="AB157" i="2" s="1"/>
  <c r="AB217" i="3"/>
  <c r="AB216" i="3" s="1"/>
  <c r="AB215" i="3" s="1"/>
  <c r="U217" i="3"/>
  <c r="U216" i="3" s="1"/>
  <c r="U215" i="3" s="1"/>
  <c r="U159" i="2"/>
  <c r="T159" i="2"/>
  <c r="S217" i="3"/>
  <c r="S216" i="3" s="1"/>
  <c r="S215" i="3" s="1"/>
  <c r="R217" i="3"/>
  <c r="R216" i="3" s="1"/>
  <c r="R215" i="3" s="1"/>
  <c r="N217" i="3"/>
  <c r="N216" i="3" s="1"/>
  <c r="N215" i="3" s="1"/>
  <c r="R159" i="2"/>
  <c r="N159" i="2"/>
  <c r="Z159" i="2" l="1"/>
  <c r="Z158" i="2" s="1"/>
  <c r="Z157" i="2" s="1"/>
  <c r="Z217" i="3"/>
  <c r="Z216" i="3" s="1"/>
  <c r="Z215" i="3" s="1"/>
  <c r="AA217" i="3"/>
  <c r="AA216" i="3" s="1"/>
  <c r="AA215" i="3" s="1"/>
  <c r="AA159" i="2"/>
  <c r="AA158" i="2" s="1"/>
  <c r="AA157" i="2" s="1"/>
  <c r="L158" i="2" l="1"/>
  <c r="L157" i="2" s="1"/>
  <c r="M158" i="2"/>
  <c r="M157" i="2" s="1"/>
  <c r="P158" i="2"/>
  <c r="P157" i="2" s="1"/>
  <c r="Q158" i="2"/>
  <c r="Q157" i="2" s="1"/>
  <c r="J158" i="2"/>
  <c r="J157" i="2" s="1"/>
  <c r="O158" i="2"/>
  <c r="O157" i="2" s="1"/>
  <c r="K158" i="2"/>
  <c r="K157" i="2" s="1"/>
  <c r="AC401" i="2" l="1"/>
  <c r="AC400" i="2" s="1"/>
  <c r="AC399" i="2" s="1"/>
  <c r="AC247" i="3"/>
  <c r="AC246" i="3" s="1"/>
  <c r="AC245" i="3" s="1"/>
  <c r="AA401" i="2"/>
  <c r="AA400" i="2" s="1"/>
  <c r="AA399" i="2" s="1"/>
  <c r="AA247" i="3"/>
  <c r="AA246" i="3" s="1"/>
  <c r="AA245" i="3" s="1"/>
  <c r="AB401" i="2"/>
  <c r="AB400" i="2" s="1"/>
  <c r="AB399" i="2" s="1"/>
  <c r="AB247" i="3"/>
  <c r="AB246" i="3" s="1"/>
  <c r="AB245" i="3" s="1"/>
  <c r="E131" i="15" l="1"/>
  <c r="G131" i="15" s="1"/>
  <c r="I131" i="15" s="1"/>
  <c r="E122" i="15" l="1"/>
  <c r="D121" i="15"/>
  <c r="C121" i="15"/>
  <c r="D120" i="15"/>
  <c r="E108" i="15"/>
  <c r="G108" i="15" s="1"/>
  <c r="D107" i="15"/>
  <c r="J107" i="15"/>
  <c r="K107" i="15"/>
  <c r="L107" i="15"/>
  <c r="M107" i="15"/>
  <c r="N107" i="15"/>
  <c r="O107" i="15"/>
  <c r="C107" i="15"/>
  <c r="G107" i="15" l="1"/>
  <c r="I108" i="15"/>
  <c r="I107" i="15" s="1"/>
  <c r="E121" i="15"/>
  <c r="G122" i="15"/>
  <c r="E107" i="15"/>
  <c r="G121" i="15" l="1"/>
  <c r="I122" i="15"/>
  <c r="I121" i="15" s="1"/>
  <c r="T158" i="2"/>
  <c r="T157" i="2" s="1"/>
  <c r="U158" i="2"/>
  <c r="U157" i="2" s="1"/>
  <c r="R158" i="2"/>
  <c r="R157" i="2" s="1"/>
  <c r="N158" i="2"/>
  <c r="N157" i="2" s="1"/>
  <c r="S158" i="2"/>
  <c r="S157" i="2" s="1"/>
  <c r="Q120" i="2" l="1"/>
  <c r="P120" i="2"/>
  <c r="O120" i="2"/>
  <c r="O119" i="2" s="1"/>
  <c r="O118" i="2" s="1"/>
  <c r="N120" i="2"/>
  <c r="N119" i="2" s="1"/>
  <c r="N118" i="2" s="1"/>
  <c r="M120" i="2"/>
  <c r="M119" i="2" s="1"/>
  <c r="M118" i="2" s="1"/>
  <c r="L120" i="2"/>
  <c r="L119" i="2" s="1"/>
  <c r="L118" i="2" s="1"/>
  <c r="K120" i="2"/>
  <c r="K119" i="2" s="1"/>
  <c r="K118" i="2" s="1"/>
  <c r="J120" i="2"/>
  <c r="J119" i="2" s="1"/>
  <c r="J118" i="2" s="1"/>
  <c r="Q119" i="2"/>
  <c r="Q118" i="2" s="1"/>
  <c r="P119" i="2"/>
  <c r="P118" i="2" s="1"/>
  <c r="Q149" i="3"/>
  <c r="Q148" i="3" s="1"/>
  <c r="Q147" i="3" s="1"/>
  <c r="P149" i="3"/>
  <c r="P148" i="3" s="1"/>
  <c r="P147" i="3" s="1"/>
  <c r="O149" i="3"/>
  <c r="O148" i="3" s="1"/>
  <c r="O147" i="3" s="1"/>
  <c r="N149" i="3"/>
  <c r="N148" i="3" s="1"/>
  <c r="N147" i="3" s="1"/>
  <c r="M149" i="3"/>
  <c r="M148" i="3" s="1"/>
  <c r="M147" i="3" s="1"/>
  <c r="L149" i="3"/>
  <c r="L148" i="3" s="1"/>
  <c r="L147" i="3" s="1"/>
  <c r="K149" i="3"/>
  <c r="K148" i="3" s="1"/>
  <c r="K147" i="3" s="1"/>
  <c r="J149" i="3"/>
  <c r="J148" i="3" s="1"/>
  <c r="J147" i="3" s="1"/>
  <c r="K401" i="2"/>
  <c r="K400" i="2" s="1"/>
  <c r="K399" i="2" s="1"/>
  <c r="L401" i="2"/>
  <c r="L400" i="2" s="1"/>
  <c r="L399" i="2" s="1"/>
  <c r="M401" i="2"/>
  <c r="M400" i="2" s="1"/>
  <c r="M399" i="2" s="1"/>
  <c r="O401" i="2"/>
  <c r="O400" i="2" s="1"/>
  <c r="O399" i="2" s="1"/>
  <c r="P401" i="2"/>
  <c r="P400" i="2" s="1"/>
  <c r="P399" i="2" s="1"/>
  <c r="Q401" i="2"/>
  <c r="Q400" i="2" s="1"/>
  <c r="Q399" i="2" s="1"/>
  <c r="S401" i="2"/>
  <c r="S400" i="2" s="1"/>
  <c r="S399" i="2" s="1"/>
  <c r="T401" i="2"/>
  <c r="T400" i="2" s="1"/>
  <c r="T399" i="2" s="1"/>
  <c r="U401" i="2"/>
  <c r="U400" i="2" s="1"/>
  <c r="U399" i="2" s="1"/>
  <c r="J401" i="2"/>
  <c r="J400" i="2" s="1"/>
  <c r="J399" i="2" s="1"/>
  <c r="U247" i="3"/>
  <c r="U246" i="3" s="1"/>
  <c r="U245" i="3" s="1"/>
  <c r="T247" i="3"/>
  <c r="T246" i="3" s="1"/>
  <c r="T245" i="3" s="1"/>
  <c r="S247" i="3"/>
  <c r="S246" i="3" s="1"/>
  <c r="S245" i="3" s="1"/>
  <c r="Q247" i="3"/>
  <c r="Q246" i="3" s="1"/>
  <c r="Q245" i="3" s="1"/>
  <c r="P247" i="3"/>
  <c r="P246" i="3" s="1"/>
  <c r="P245" i="3" s="1"/>
  <c r="O247" i="3"/>
  <c r="O246" i="3" s="1"/>
  <c r="O245" i="3" s="1"/>
  <c r="M247" i="3"/>
  <c r="M246" i="3" s="1"/>
  <c r="M245" i="3" s="1"/>
  <c r="L247" i="3"/>
  <c r="L246" i="3" s="1"/>
  <c r="L245" i="3" s="1"/>
  <c r="K247" i="3"/>
  <c r="K246" i="3" s="1"/>
  <c r="K245" i="3" s="1"/>
  <c r="J247" i="3"/>
  <c r="J246" i="3" s="1"/>
  <c r="J245" i="3" s="1"/>
  <c r="K250" i="3"/>
  <c r="K249" i="3" s="1"/>
  <c r="K248" i="3" s="1"/>
  <c r="L250" i="3"/>
  <c r="L249" i="3" s="1"/>
  <c r="L248" i="3" s="1"/>
  <c r="M250" i="3"/>
  <c r="M249" i="3" s="1"/>
  <c r="M248" i="3" s="1"/>
  <c r="O250" i="3"/>
  <c r="O249" i="3" s="1"/>
  <c r="O248" i="3" s="1"/>
  <c r="P250" i="3"/>
  <c r="P249" i="3" s="1"/>
  <c r="P248" i="3" s="1"/>
  <c r="Q250" i="3"/>
  <c r="Q249" i="3" s="1"/>
  <c r="Q248" i="3" s="1"/>
  <c r="J250" i="3"/>
  <c r="J249" i="3" s="1"/>
  <c r="J248" i="3" s="1"/>
  <c r="K404" i="2"/>
  <c r="K403" i="2" s="1"/>
  <c r="K402" i="2" s="1"/>
  <c r="L404" i="2"/>
  <c r="L403" i="2" s="1"/>
  <c r="L402" i="2" s="1"/>
  <c r="M404" i="2"/>
  <c r="M403" i="2" s="1"/>
  <c r="M402" i="2" s="1"/>
  <c r="O404" i="2"/>
  <c r="O403" i="2" s="1"/>
  <c r="O402" i="2" s="1"/>
  <c r="P404" i="2"/>
  <c r="P403" i="2" s="1"/>
  <c r="P402" i="2" s="1"/>
  <c r="Q404" i="2"/>
  <c r="Q403" i="2" s="1"/>
  <c r="Q402" i="2" s="1"/>
  <c r="J404" i="2"/>
  <c r="J403" i="2" s="1"/>
  <c r="J402" i="2" s="1"/>
  <c r="R149" i="3" l="1"/>
  <c r="R148" i="3" s="1"/>
  <c r="R147" i="3" s="1"/>
  <c r="U120" i="2"/>
  <c r="U119" i="2" s="1"/>
  <c r="U118" i="2" s="1"/>
  <c r="S120" i="2"/>
  <c r="S119" i="2" s="1"/>
  <c r="S118" i="2" s="1"/>
  <c r="T120" i="2"/>
  <c r="T119" i="2" s="1"/>
  <c r="T118" i="2" s="1"/>
  <c r="N401" i="2"/>
  <c r="N400" i="2" s="1"/>
  <c r="N399" i="2" s="1"/>
  <c r="R120" i="2"/>
  <c r="R119" i="2" s="1"/>
  <c r="R118" i="2" s="1"/>
  <c r="S149" i="3"/>
  <c r="S148" i="3" s="1"/>
  <c r="S147" i="3" s="1"/>
  <c r="N247" i="3"/>
  <c r="N246" i="3" s="1"/>
  <c r="N245" i="3" s="1"/>
  <c r="T149" i="3"/>
  <c r="T148" i="3" s="1"/>
  <c r="T147" i="3" s="1"/>
  <c r="U149" i="3"/>
  <c r="U148" i="3" s="1"/>
  <c r="U147" i="3" s="1"/>
  <c r="AB120" i="2" l="1"/>
  <c r="AB119" i="2" s="1"/>
  <c r="AB118" i="2" s="1"/>
  <c r="AB149" i="3"/>
  <c r="AB148" i="3" s="1"/>
  <c r="AB147" i="3" s="1"/>
  <c r="AC120" i="2"/>
  <c r="AC119" i="2" s="1"/>
  <c r="AC118" i="2" s="1"/>
  <c r="AC149" i="3"/>
  <c r="AC148" i="3" s="1"/>
  <c r="AC147" i="3" s="1"/>
  <c r="AA120" i="2"/>
  <c r="AA119" i="2" s="1"/>
  <c r="AA118" i="2" s="1"/>
  <c r="AA149" i="3"/>
  <c r="AA148" i="3" s="1"/>
  <c r="AA147" i="3" s="1"/>
  <c r="Z120" i="2"/>
  <c r="Z119" i="2" s="1"/>
  <c r="Z118" i="2" s="1"/>
  <c r="Z149" i="3"/>
  <c r="Z148" i="3" s="1"/>
  <c r="Z147" i="3" s="1"/>
  <c r="Z401" i="2"/>
  <c r="Z400" i="2" s="1"/>
  <c r="Z399" i="2" s="1"/>
  <c r="Z247" i="3"/>
  <c r="Z246" i="3" s="1"/>
  <c r="Z245" i="3" s="1"/>
  <c r="AC404" i="2"/>
  <c r="AC403" i="2" s="1"/>
  <c r="AC402" i="2" s="1"/>
  <c r="AC250" i="3"/>
  <c r="AC249" i="3" s="1"/>
  <c r="AC248" i="3" s="1"/>
  <c r="AB404" i="2"/>
  <c r="AB403" i="2" s="1"/>
  <c r="AB402" i="2" s="1"/>
  <c r="AB250" i="3"/>
  <c r="AB249" i="3" s="1"/>
  <c r="AB248" i="3" s="1"/>
  <c r="AA250" i="3"/>
  <c r="AA249" i="3" s="1"/>
  <c r="AA248" i="3" s="1"/>
  <c r="AA404" i="2"/>
  <c r="AA403" i="2" s="1"/>
  <c r="AA402" i="2" s="1"/>
  <c r="R401" i="2"/>
  <c r="R400" i="2" s="1"/>
  <c r="R399" i="2" s="1"/>
  <c r="R247" i="3"/>
  <c r="R246" i="3" s="1"/>
  <c r="R245" i="3" s="1"/>
  <c r="T250" i="3"/>
  <c r="T249" i="3" s="1"/>
  <c r="T248" i="3" s="1"/>
  <c r="T404" i="2"/>
  <c r="T403" i="2" s="1"/>
  <c r="T402" i="2" s="1"/>
  <c r="S404" i="2"/>
  <c r="S403" i="2" s="1"/>
  <c r="S402" i="2" s="1"/>
  <c r="S250" i="3"/>
  <c r="S249" i="3" s="1"/>
  <c r="S248" i="3" s="1"/>
  <c r="N404" i="2"/>
  <c r="N403" i="2" s="1"/>
  <c r="N402" i="2" s="1"/>
  <c r="N250" i="3"/>
  <c r="N249" i="3" s="1"/>
  <c r="N248" i="3" s="1"/>
  <c r="U250" i="3"/>
  <c r="U249" i="3" s="1"/>
  <c r="U248" i="3" s="1"/>
  <c r="U404" i="2"/>
  <c r="U403" i="2" s="1"/>
  <c r="U402" i="2" s="1"/>
  <c r="Z250" i="3" l="1"/>
  <c r="Z249" i="3" s="1"/>
  <c r="Z248" i="3" s="1"/>
  <c r="Z404" i="2"/>
  <c r="Z403" i="2" s="1"/>
  <c r="Z402" i="2" s="1"/>
  <c r="R404" i="2"/>
  <c r="R403" i="2" s="1"/>
  <c r="R402" i="2" s="1"/>
  <c r="R250" i="3"/>
  <c r="R249" i="3" s="1"/>
  <c r="R248" i="3" s="1"/>
  <c r="O167" i="15" l="1"/>
  <c r="O165" i="15" s="1"/>
  <c r="L167" i="15"/>
  <c r="L165" i="15" s="1"/>
  <c r="E167" i="15"/>
  <c r="G167" i="15" s="1"/>
  <c r="D165" i="15"/>
  <c r="J165" i="15"/>
  <c r="K165" i="15"/>
  <c r="M165" i="15"/>
  <c r="N165" i="15"/>
  <c r="D166" i="15"/>
  <c r="E166" i="15"/>
  <c r="J166" i="15"/>
  <c r="K166" i="15"/>
  <c r="M166" i="15"/>
  <c r="N166" i="15"/>
  <c r="N159" i="15"/>
  <c r="O158" i="15"/>
  <c r="O157" i="15" s="1"/>
  <c r="N157" i="15"/>
  <c r="O156" i="15"/>
  <c r="O155" i="15" s="1"/>
  <c r="N155" i="15"/>
  <c r="O153" i="15"/>
  <c r="O152" i="15" s="1"/>
  <c r="N152" i="15"/>
  <c r="O151" i="15"/>
  <c r="O150" i="15" s="1"/>
  <c r="N150" i="15"/>
  <c r="O149" i="15"/>
  <c r="O148" i="15"/>
  <c r="N148" i="15"/>
  <c r="O147" i="15"/>
  <c r="O146" i="15" s="1"/>
  <c r="N146" i="15"/>
  <c r="O145" i="15"/>
  <c r="O144" i="15"/>
  <c r="O143" i="15"/>
  <c r="O142" i="15"/>
  <c r="O141" i="15"/>
  <c r="O140" i="15"/>
  <c r="O139" i="15"/>
  <c r="O138" i="15"/>
  <c r="N137" i="15"/>
  <c r="N136" i="15" s="1"/>
  <c r="O130" i="15"/>
  <c r="O129" i="15"/>
  <c r="O128" i="15"/>
  <c r="O126" i="15"/>
  <c r="O125" i="15"/>
  <c r="N124" i="15"/>
  <c r="N123" i="15" s="1"/>
  <c r="O120" i="15"/>
  <c r="O119" i="15" s="1"/>
  <c r="N119" i="15"/>
  <c r="O118" i="15"/>
  <c r="O117" i="15"/>
  <c r="N117" i="15"/>
  <c r="O116" i="15"/>
  <c r="O115" i="15" s="1"/>
  <c r="N115" i="15"/>
  <c r="N113" i="15"/>
  <c r="O112" i="15"/>
  <c r="O111" i="15" s="1"/>
  <c r="N111" i="15"/>
  <c r="O110" i="15"/>
  <c r="O109" i="15"/>
  <c r="N109" i="15"/>
  <c r="O106" i="15"/>
  <c r="O105" i="15"/>
  <c r="N104" i="15"/>
  <c r="N103" i="15" s="1"/>
  <c r="O101" i="15"/>
  <c r="O100" i="15"/>
  <c r="N100" i="15"/>
  <c r="O99" i="15"/>
  <c r="O98" i="15" s="1"/>
  <c r="O97" i="15" s="1"/>
  <c r="N98" i="15"/>
  <c r="N97" i="15" s="1"/>
  <c r="O94" i="15"/>
  <c r="O93" i="15" s="1"/>
  <c r="O92" i="15" s="1"/>
  <c r="N93" i="15"/>
  <c r="N92" i="15" s="1"/>
  <c r="O91" i="15"/>
  <c r="O90" i="15" s="1"/>
  <c r="N90" i="15"/>
  <c r="O89" i="15"/>
  <c r="O88" i="15" s="1"/>
  <c r="N88" i="15"/>
  <c r="O87" i="15"/>
  <c r="O86" i="15" s="1"/>
  <c r="N86" i="15"/>
  <c r="O85" i="15"/>
  <c r="O84" i="15" s="1"/>
  <c r="N84" i="15"/>
  <c r="O83" i="15"/>
  <c r="O82" i="15" s="1"/>
  <c r="N82" i="15"/>
  <c r="O81" i="15"/>
  <c r="O80" i="15" s="1"/>
  <c r="N80" i="15"/>
  <c r="O79" i="15"/>
  <c r="O78" i="15" s="1"/>
  <c r="N78" i="15"/>
  <c r="O77" i="15"/>
  <c r="O76" i="15"/>
  <c r="N75" i="15"/>
  <c r="O74" i="15"/>
  <c r="O73" i="15" s="1"/>
  <c r="N73" i="15"/>
  <c r="O72" i="15"/>
  <c r="O71" i="15" s="1"/>
  <c r="N71" i="15"/>
  <c r="O70" i="15"/>
  <c r="O69" i="15" s="1"/>
  <c r="N69" i="15"/>
  <c r="O66" i="15"/>
  <c r="O65" i="15"/>
  <c r="N64" i="15"/>
  <c r="N63" i="15" s="1"/>
  <c r="N62" i="15" s="1"/>
  <c r="O61" i="15"/>
  <c r="N60" i="15"/>
  <c r="O59" i="15"/>
  <c r="O58" i="15" s="1"/>
  <c r="N58" i="15"/>
  <c r="N57" i="15"/>
  <c r="N56" i="15" s="1"/>
  <c r="O55" i="15"/>
  <c r="O54" i="15" s="1"/>
  <c r="N54" i="15"/>
  <c r="O53" i="15"/>
  <c r="O52" i="15"/>
  <c r="N51" i="15"/>
  <c r="N50" i="15" s="1"/>
  <c r="O49" i="15"/>
  <c r="O48" i="15" s="1"/>
  <c r="O47" i="15" s="1"/>
  <c r="N48" i="15"/>
  <c r="N47" i="15" s="1"/>
  <c r="O45" i="15"/>
  <c r="O44" i="15" s="1"/>
  <c r="N45" i="15"/>
  <c r="N44" i="15" s="1"/>
  <c r="O43" i="15"/>
  <c r="O42" i="15" s="1"/>
  <c r="N42" i="15"/>
  <c r="O41" i="15"/>
  <c r="O40" i="15"/>
  <c r="N39" i="15"/>
  <c r="O36" i="15"/>
  <c r="O35" i="15" s="1"/>
  <c r="O34" i="15" s="1"/>
  <c r="N35" i="15"/>
  <c r="N34" i="15" s="1"/>
  <c r="O33" i="15"/>
  <c r="O32" i="15" s="1"/>
  <c r="N32" i="15"/>
  <c r="O31" i="15"/>
  <c r="O30" i="15" s="1"/>
  <c r="N30" i="15"/>
  <c r="O29" i="15"/>
  <c r="O28" i="15"/>
  <c r="N27" i="15"/>
  <c r="O25" i="15"/>
  <c r="O24" i="15" s="1"/>
  <c r="N24" i="15"/>
  <c r="O23" i="15"/>
  <c r="O22" i="15" s="1"/>
  <c r="N22" i="15"/>
  <c r="O21" i="15"/>
  <c r="O20" i="15" s="1"/>
  <c r="N20" i="15"/>
  <c r="O19" i="15"/>
  <c r="O18" i="15" s="1"/>
  <c r="N18" i="15"/>
  <c r="O15" i="15"/>
  <c r="O14" i="15"/>
  <c r="O13" i="15"/>
  <c r="O12" i="15"/>
  <c r="N11" i="15"/>
  <c r="N10" i="15" s="1"/>
  <c r="K159" i="15"/>
  <c r="L158" i="15"/>
  <c r="L157" i="15" s="1"/>
  <c r="K157" i="15"/>
  <c r="L156" i="15"/>
  <c r="L155" i="15" s="1"/>
  <c r="K155" i="15"/>
  <c r="L153" i="15"/>
  <c r="L152" i="15" s="1"/>
  <c r="K152" i="15"/>
  <c r="L151" i="15"/>
  <c r="L150" i="15"/>
  <c r="K150" i="15"/>
  <c r="L149" i="15"/>
  <c r="L148" i="15" s="1"/>
  <c r="K148" i="15"/>
  <c r="L147" i="15"/>
  <c r="L146" i="15" s="1"/>
  <c r="K146" i="15"/>
  <c r="L145" i="15"/>
  <c r="L144" i="15"/>
  <c r="L143" i="15"/>
  <c r="L142" i="15"/>
  <c r="L141" i="15"/>
  <c r="L140" i="15"/>
  <c r="L139" i="15"/>
  <c r="L138" i="15"/>
  <c r="K137" i="15"/>
  <c r="K136" i="15" s="1"/>
  <c r="L130" i="15"/>
  <c r="L129" i="15"/>
  <c r="L128" i="15"/>
  <c r="L126" i="15"/>
  <c r="L125" i="15"/>
  <c r="K124" i="15"/>
  <c r="K123" i="15" s="1"/>
  <c r="L120" i="15"/>
  <c r="L119" i="15" s="1"/>
  <c r="K119" i="15"/>
  <c r="L118" i="15"/>
  <c r="L117" i="15" s="1"/>
  <c r="K117" i="15"/>
  <c r="L116" i="15"/>
  <c r="L115" i="15" s="1"/>
  <c r="K115" i="15"/>
  <c r="L114" i="15"/>
  <c r="L113" i="15" s="1"/>
  <c r="K113" i="15"/>
  <c r="L112" i="15"/>
  <c r="L111" i="15" s="1"/>
  <c r="K111" i="15"/>
  <c r="K109" i="15"/>
  <c r="L106" i="15"/>
  <c r="L105" i="15"/>
  <c r="K104" i="15"/>
  <c r="K103" i="15" s="1"/>
  <c r="L101" i="15"/>
  <c r="L100" i="15" s="1"/>
  <c r="K100" i="15"/>
  <c r="L99" i="15"/>
  <c r="L98" i="15" s="1"/>
  <c r="K98" i="15"/>
  <c r="K97" i="15" s="1"/>
  <c r="L94" i="15"/>
  <c r="L93" i="15" s="1"/>
  <c r="L92" i="15" s="1"/>
  <c r="K93" i="15"/>
  <c r="K92" i="15" s="1"/>
  <c r="L91" i="15"/>
  <c r="L90" i="15" s="1"/>
  <c r="K90" i="15"/>
  <c r="L89" i="15"/>
  <c r="L88" i="15" s="1"/>
  <c r="K88" i="15"/>
  <c r="L87" i="15"/>
  <c r="L86" i="15" s="1"/>
  <c r="K86" i="15"/>
  <c r="L85" i="15"/>
  <c r="L84" i="15" s="1"/>
  <c r="K84" i="15"/>
  <c r="L83" i="15"/>
  <c r="L82" i="15" s="1"/>
  <c r="K82" i="15"/>
  <c r="L81" i="15"/>
  <c r="L80" i="15" s="1"/>
  <c r="K80" i="15"/>
  <c r="L79" i="15"/>
  <c r="L78" i="15" s="1"/>
  <c r="K78" i="15"/>
  <c r="L77" i="15"/>
  <c r="L76" i="15"/>
  <c r="K75" i="15"/>
  <c r="L74" i="15"/>
  <c r="L73" i="15" s="1"/>
  <c r="K73" i="15"/>
  <c r="L72" i="15"/>
  <c r="L71" i="15" s="1"/>
  <c r="K71" i="15"/>
  <c r="L70" i="15"/>
  <c r="L69" i="15" s="1"/>
  <c r="K69" i="15"/>
  <c r="L66" i="15"/>
  <c r="L65" i="15"/>
  <c r="K64" i="15"/>
  <c r="K63" i="15" s="1"/>
  <c r="K62" i="15" s="1"/>
  <c r="L61" i="15"/>
  <c r="K60" i="15"/>
  <c r="L59" i="15"/>
  <c r="L58" i="15" s="1"/>
  <c r="K58" i="15"/>
  <c r="K57" i="15"/>
  <c r="K56" i="15" s="1"/>
  <c r="L55" i="15"/>
  <c r="L54" i="15" s="1"/>
  <c r="K54" i="15"/>
  <c r="L53" i="15"/>
  <c r="L52" i="15"/>
  <c r="K51" i="15"/>
  <c r="K50" i="15" s="1"/>
  <c r="L49" i="15"/>
  <c r="L48" i="15" s="1"/>
  <c r="L47" i="15" s="1"/>
  <c r="K48" i="15"/>
  <c r="K47" i="15" s="1"/>
  <c r="L45" i="15"/>
  <c r="L44" i="15" s="1"/>
  <c r="K45" i="15"/>
  <c r="K44" i="15" s="1"/>
  <c r="L43" i="15"/>
  <c r="L42" i="15" s="1"/>
  <c r="K42" i="15"/>
  <c r="L41" i="15"/>
  <c r="L40" i="15"/>
  <c r="K39" i="15"/>
  <c r="L36" i="15"/>
  <c r="L35" i="15" s="1"/>
  <c r="L34" i="15" s="1"/>
  <c r="K35" i="15"/>
  <c r="K34" i="15" s="1"/>
  <c r="L33" i="15"/>
  <c r="L32" i="15" s="1"/>
  <c r="K32" i="15"/>
  <c r="L31" i="15"/>
  <c r="L30" i="15" s="1"/>
  <c r="K30" i="15"/>
  <c r="L29" i="15"/>
  <c r="L28" i="15"/>
  <c r="K27" i="15"/>
  <c r="L25" i="15"/>
  <c r="L24" i="15" s="1"/>
  <c r="K24" i="15"/>
  <c r="L23" i="15"/>
  <c r="L22" i="15" s="1"/>
  <c r="K22" i="15"/>
  <c r="L21" i="15"/>
  <c r="L20" i="15" s="1"/>
  <c r="K20" i="15"/>
  <c r="L19" i="15"/>
  <c r="L18" i="15" s="1"/>
  <c r="K18" i="15"/>
  <c r="L15" i="15"/>
  <c r="L14" i="15"/>
  <c r="L13" i="15"/>
  <c r="L12" i="15"/>
  <c r="K11" i="15"/>
  <c r="K10" i="15" s="1"/>
  <c r="D51" i="15"/>
  <c r="J51" i="15"/>
  <c r="M51" i="15"/>
  <c r="E59" i="15"/>
  <c r="E61" i="15"/>
  <c r="E79" i="15"/>
  <c r="E85" i="15"/>
  <c r="E120" i="15"/>
  <c r="D124" i="15"/>
  <c r="D123" i="15" s="1"/>
  <c r="E12" i="15"/>
  <c r="G12" i="15" s="1"/>
  <c r="E13" i="15"/>
  <c r="G13" i="15" s="1"/>
  <c r="I13" i="15" s="1"/>
  <c r="E14" i="15"/>
  <c r="G14" i="15" s="1"/>
  <c r="I14" i="15" s="1"/>
  <c r="E15" i="15"/>
  <c r="G15" i="15" s="1"/>
  <c r="I15" i="15" s="1"/>
  <c r="E19" i="15"/>
  <c r="G19" i="15" s="1"/>
  <c r="E21" i="15"/>
  <c r="E23" i="15"/>
  <c r="G23" i="15" s="1"/>
  <c r="E25" i="15"/>
  <c r="G25" i="15" s="1"/>
  <c r="E28" i="15"/>
  <c r="G28" i="15" s="1"/>
  <c r="E29" i="15"/>
  <c r="G29" i="15" s="1"/>
  <c r="I29" i="15" s="1"/>
  <c r="E31" i="15"/>
  <c r="G31" i="15" s="1"/>
  <c r="E33" i="15"/>
  <c r="G33" i="15" s="1"/>
  <c r="E36" i="15"/>
  <c r="E40" i="15"/>
  <c r="G40" i="15" s="1"/>
  <c r="E41" i="15"/>
  <c r="G41" i="15" s="1"/>
  <c r="I41" i="15" s="1"/>
  <c r="E43" i="15"/>
  <c r="E49" i="15"/>
  <c r="E52" i="15"/>
  <c r="G52" i="15" s="1"/>
  <c r="E53" i="15"/>
  <c r="G53" i="15" s="1"/>
  <c r="I53" i="15" s="1"/>
  <c r="E55" i="15"/>
  <c r="E65" i="15"/>
  <c r="G65" i="15" s="1"/>
  <c r="E66" i="15"/>
  <c r="G66" i="15" s="1"/>
  <c r="I66" i="15" s="1"/>
  <c r="E70" i="15"/>
  <c r="G70" i="15" s="1"/>
  <c r="E72" i="15"/>
  <c r="E74" i="15"/>
  <c r="E76" i="15"/>
  <c r="G76" i="15" s="1"/>
  <c r="E77" i="15"/>
  <c r="G77" i="15" s="1"/>
  <c r="I77" i="15" s="1"/>
  <c r="E81" i="15"/>
  <c r="G81" i="15" s="1"/>
  <c r="E83" i="15"/>
  <c r="E87" i="15"/>
  <c r="E89" i="15"/>
  <c r="G89" i="15" s="1"/>
  <c r="E91" i="15"/>
  <c r="E94" i="15"/>
  <c r="E99" i="15"/>
  <c r="E105" i="15"/>
  <c r="G105" i="15" s="1"/>
  <c r="E106" i="15"/>
  <c r="G106" i="15" s="1"/>
  <c r="I106" i="15" s="1"/>
  <c r="E112" i="15"/>
  <c r="E116" i="15"/>
  <c r="E118" i="15"/>
  <c r="E125" i="15"/>
  <c r="G125" i="15" s="1"/>
  <c r="I125" i="15" s="1"/>
  <c r="E126" i="15"/>
  <c r="G126" i="15" s="1"/>
  <c r="I126" i="15" s="1"/>
  <c r="E128" i="15"/>
  <c r="G128" i="15" s="1"/>
  <c r="I128" i="15" s="1"/>
  <c r="E129" i="15"/>
  <c r="G129" i="15" s="1"/>
  <c r="I129" i="15" s="1"/>
  <c r="E138" i="15"/>
  <c r="G138" i="15" s="1"/>
  <c r="I138" i="15" s="1"/>
  <c r="E139" i="15"/>
  <c r="E140" i="15"/>
  <c r="G140" i="15" s="1"/>
  <c r="I140" i="15" s="1"/>
  <c r="E141" i="15"/>
  <c r="G141" i="15" s="1"/>
  <c r="I141" i="15" s="1"/>
  <c r="E142" i="15"/>
  <c r="G142" i="15" s="1"/>
  <c r="I142" i="15" s="1"/>
  <c r="E143" i="15"/>
  <c r="G143" i="15" s="1"/>
  <c r="I143" i="15" s="1"/>
  <c r="E144" i="15"/>
  <c r="G144" i="15" s="1"/>
  <c r="I144" i="15" s="1"/>
  <c r="E145" i="15"/>
  <c r="G145" i="15" s="1"/>
  <c r="I145" i="15" s="1"/>
  <c r="E147" i="15"/>
  <c r="E149" i="15"/>
  <c r="E151" i="15"/>
  <c r="E153" i="15"/>
  <c r="E156" i="15"/>
  <c r="E158" i="15"/>
  <c r="D11" i="15"/>
  <c r="D10" i="15" s="1"/>
  <c r="D18" i="15"/>
  <c r="E18" i="15"/>
  <c r="D20" i="15"/>
  <c r="D22" i="15"/>
  <c r="E22" i="15"/>
  <c r="D24" i="15"/>
  <c r="E24" i="15"/>
  <c r="D27" i="15"/>
  <c r="D30" i="15"/>
  <c r="E30" i="15"/>
  <c r="D32" i="15"/>
  <c r="E32" i="15"/>
  <c r="D35" i="15"/>
  <c r="D34" i="15" s="1"/>
  <c r="D39" i="15"/>
  <c r="D42" i="15"/>
  <c r="D45" i="15"/>
  <c r="D44" i="15" s="1"/>
  <c r="E45" i="15"/>
  <c r="E44" i="15" s="1"/>
  <c r="D48" i="15"/>
  <c r="D47" i="15" s="1"/>
  <c r="D50" i="15"/>
  <c r="D54" i="15"/>
  <c r="D57" i="15"/>
  <c r="D56" i="15" s="1"/>
  <c r="E57" i="15"/>
  <c r="E56" i="15" s="1"/>
  <c r="D58" i="15"/>
  <c r="D60" i="15"/>
  <c r="D64" i="15"/>
  <c r="D63" i="15" s="1"/>
  <c r="D62" i="15" s="1"/>
  <c r="D69" i="15"/>
  <c r="E69" i="15"/>
  <c r="D71" i="15"/>
  <c r="D73" i="15"/>
  <c r="D75" i="15"/>
  <c r="D78" i="15"/>
  <c r="D80" i="15"/>
  <c r="E80" i="15"/>
  <c r="D82" i="15"/>
  <c r="D84" i="15"/>
  <c r="D86" i="15"/>
  <c r="D88" i="15"/>
  <c r="E88" i="15"/>
  <c r="D90" i="15"/>
  <c r="D93" i="15"/>
  <c r="D92" i="15" s="1"/>
  <c r="D98" i="15"/>
  <c r="D100" i="15"/>
  <c r="D104" i="15"/>
  <c r="D103" i="15" s="1"/>
  <c r="D109" i="15"/>
  <c r="D111" i="15"/>
  <c r="D113" i="15"/>
  <c r="D115" i="15"/>
  <c r="D117" i="15"/>
  <c r="D119" i="15"/>
  <c r="D137" i="15"/>
  <c r="D136" i="15" s="1"/>
  <c r="D146" i="15"/>
  <c r="D148" i="15"/>
  <c r="D150" i="15"/>
  <c r="D152" i="15"/>
  <c r="D155" i="15"/>
  <c r="D157" i="15"/>
  <c r="D159" i="15"/>
  <c r="N26" i="15" l="1"/>
  <c r="K38" i="15"/>
  <c r="O51" i="15"/>
  <c r="O50" i="15" s="1"/>
  <c r="O57" i="15"/>
  <c r="O56" i="15" s="1"/>
  <c r="N68" i="15"/>
  <c r="L57" i="15"/>
  <c r="L56" i="15" s="1"/>
  <c r="E64" i="15"/>
  <c r="E63" i="15" s="1"/>
  <c r="E62" i="15" s="1"/>
  <c r="O27" i="15"/>
  <c r="N38" i="15"/>
  <c r="E165" i="15"/>
  <c r="O166" i="15"/>
  <c r="N135" i="15"/>
  <c r="E152" i="15"/>
  <c r="G153" i="15"/>
  <c r="E117" i="15"/>
  <c r="G118" i="15"/>
  <c r="I105" i="15"/>
  <c r="I104" i="15" s="1"/>
  <c r="I103" i="15" s="1"/>
  <c r="G104" i="15"/>
  <c r="G103" i="15" s="1"/>
  <c r="G88" i="15"/>
  <c r="I89" i="15"/>
  <c r="I88" i="15" s="1"/>
  <c r="G69" i="15"/>
  <c r="I70" i="15"/>
  <c r="I69" i="15" s="1"/>
  <c r="G30" i="15"/>
  <c r="I31" i="15"/>
  <c r="I30" i="15" s="1"/>
  <c r="G22" i="15"/>
  <c r="I23" i="15"/>
  <c r="I22" i="15" s="1"/>
  <c r="E119" i="15"/>
  <c r="G120" i="15"/>
  <c r="E58" i="15"/>
  <c r="G59" i="15"/>
  <c r="K68" i="15"/>
  <c r="K67" i="15" s="1"/>
  <c r="E150" i="15"/>
  <c r="G151" i="15"/>
  <c r="E115" i="15"/>
  <c r="G116" i="15"/>
  <c r="E98" i="15"/>
  <c r="G99" i="15"/>
  <c r="I76" i="15"/>
  <c r="I75" i="15" s="1"/>
  <c r="G75" i="15"/>
  <c r="I52" i="15"/>
  <c r="G39" i="15"/>
  <c r="I40" i="15"/>
  <c r="I39" i="15" s="1"/>
  <c r="E20" i="15"/>
  <c r="G21" i="15"/>
  <c r="K102" i="15"/>
  <c r="G165" i="15"/>
  <c r="I167" i="15"/>
  <c r="G166" i="15"/>
  <c r="E157" i="15"/>
  <c r="G158" i="15"/>
  <c r="E148" i="15"/>
  <c r="G149" i="15"/>
  <c r="E111" i="15"/>
  <c r="G112" i="15"/>
  <c r="E93" i="15"/>
  <c r="E92" i="15" s="1"/>
  <c r="G94" i="15"/>
  <c r="E82" i="15"/>
  <c r="G83" i="15"/>
  <c r="E73" i="15"/>
  <c r="G74" i="15"/>
  <c r="I65" i="15"/>
  <c r="I64" i="15" s="1"/>
  <c r="I63" i="15" s="1"/>
  <c r="I62" i="15" s="1"/>
  <c r="G64" i="15"/>
  <c r="G63" i="15" s="1"/>
  <c r="G62" i="15" s="1"/>
  <c r="E48" i="15"/>
  <c r="E47" i="15" s="1"/>
  <c r="G49" i="15"/>
  <c r="E35" i="15"/>
  <c r="E34" i="15" s="1"/>
  <c r="G36" i="15"/>
  <c r="G27" i="15"/>
  <c r="I28" i="15"/>
  <c r="I27" i="15" s="1"/>
  <c r="G18" i="15"/>
  <c r="I19" i="15"/>
  <c r="I18" i="15" s="1"/>
  <c r="I12" i="15"/>
  <c r="I11" i="15" s="1"/>
  <c r="I10" i="15" s="1"/>
  <c r="G11" i="15"/>
  <c r="G10" i="15" s="1"/>
  <c r="N17" i="15"/>
  <c r="N16" i="15" s="1"/>
  <c r="N102" i="15"/>
  <c r="E155" i="15"/>
  <c r="G156" i="15"/>
  <c r="E146" i="15"/>
  <c r="G147" i="15"/>
  <c r="E90" i="15"/>
  <c r="G91" i="15"/>
  <c r="G80" i="15"/>
  <c r="I81" i="15"/>
  <c r="I80" i="15" s="1"/>
  <c r="E71" i="15"/>
  <c r="G72" i="15"/>
  <c r="E54" i="15"/>
  <c r="G55" i="15"/>
  <c r="E42" i="15"/>
  <c r="G43" i="15"/>
  <c r="I33" i="15"/>
  <c r="I32" i="15" s="1"/>
  <c r="G32" i="15"/>
  <c r="I25" i="15"/>
  <c r="I24" i="15" s="1"/>
  <c r="G24" i="15"/>
  <c r="E60" i="15"/>
  <c r="G61" i="15"/>
  <c r="K26" i="15"/>
  <c r="L51" i="15"/>
  <c r="L50" i="15" s="1"/>
  <c r="O137" i="15"/>
  <c r="O136" i="15" s="1"/>
  <c r="O135" i="15" s="1"/>
  <c r="L137" i="15"/>
  <c r="L136" i="15" s="1"/>
  <c r="L135" i="15" s="1"/>
  <c r="N67" i="15"/>
  <c r="D102" i="15"/>
  <c r="L39" i="15"/>
  <c r="E86" i="15"/>
  <c r="G87" i="15"/>
  <c r="E84" i="15"/>
  <c r="G85" i="15"/>
  <c r="E137" i="15"/>
  <c r="E136" i="15" s="1"/>
  <c r="E135" i="15" s="1"/>
  <c r="G139" i="15"/>
  <c r="E78" i="15"/>
  <c r="G79" i="15"/>
  <c r="L104" i="15"/>
  <c r="L103" i="15" s="1"/>
  <c r="E75" i="15"/>
  <c r="E51" i="15"/>
  <c r="E27" i="15"/>
  <c r="O39" i="15"/>
  <c r="O17" i="15"/>
  <c r="O16" i="15" s="1"/>
  <c r="O75" i="15"/>
  <c r="O104" i="15"/>
  <c r="O103" i="15" s="1"/>
  <c r="O11" i="15"/>
  <c r="O10" i="15" s="1"/>
  <c r="K37" i="15"/>
  <c r="L75" i="15"/>
  <c r="L68" i="15" s="1"/>
  <c r="L67" i="15" s="1"/>
  <c r="L27" i="15"/>
  <c r="N37" i="15"/>
  <c r="O64" i="15"/>
  <c r="O63" i="15" s="1"/>
  <c r="O62" i="15" s="1"/>
  <c r="L166" i="15"/>
  <c r="N154" i="15"/>
  <c r="O26" i="15"/>
  <c r="O68" i="15"/>
  <c r="O67" i="15" s="1"/>
  <c r="O38" i="15"/>
  <c r="O37" i="15" s="1"/>
  <c r="O60" i="15"/>
  <c r="D135" i="15"/>
  <c r="K135" i="15"/>
  <c r="E39" i="15"/>
  <c r="E38" i="15" s="1"/>
  <c r="E37" i="15" s="1"/>
  <c r="E11" i="15"/>
  <c r="E10" i="15" s="1"/>
  <c r="L64" i="15"/>
  <c r="L63" i="15" s="1"/>
  <c r="L62" i="15" s="1"/>
  <c r="K154" i="15"/>
  <c r="K96" i="15" s="1"/>
  <c r="K95" i="15" s="1"/>
  <c r="E50" i="15"/>
  <c r="L17" i="15"/>
  <c r="L16" i="15" s="1"/>
  <c r="L11" i="15"/>
  <c r="L10" i="15" s="1"/>
  <c r="L97" i="15"/>
  <c r="E104" i="15"/>
  <c r="E103" i="15" s="1"/>
  <c r="K17" i="15"/>
  <c r="K16" i="15" s="1"/>
  <c r="L38" i="15"/>
  <c r="L37" i="15" s="1"/>
  <c r="L26" i="15"/>
  <c r="L60" i="15"/>
  <c r="D97" i="15"/>
  <c r="D68" i="15"/>
  <c r="D67" i="15" s="1"/>
  <c r="D38" i="15"/>
  <c r="D37" i="15" s="1"/>
  <c r="E68" i="15"/>
  <c r="E67" i="15" s="1"/>
  <c r="E26" i="15"/>
  <c r="D26" i="15"/>
  <c r="D17" i="15"/>
  <c r="D16" i="15" s="1"/>
  <c r="E17" i="15"/>
  <c r="E16" i="15" s="1"/>
  <c r="D154" i="15"/>
  <c r="BC13" i="2"/>
  <c r="BC12" i="2" s="1"/>
  <c r="BE13" i="2"/>
  <c r="BE12" i="2" s="1"/>
  <c r="BF13" i="2"/>
  <c r="BF12" i="2" s="1"/>
  <c r="BC15" i="2"/>
  <c r="BC14" i="2" s="1"/>
  <c r="BE15" i="2"/>
  <c r="BE14" i="2" s="1"/>
  <c r="BF15" i="2"/>
  <c r="BF14" i="2" s="1"/>
  <c r="BC18" i="2"/>
  <c r="BC17" i="2" s="1"/>
  <c r="BE18" i="2"/>
  <c r="BE17" i="2" s="1"/>
  <c r="BF18" i="2"/>
  <c r="BF17" i="2" s="1"/>
  <c r="BC20" i="2"/>
  <c r="BC19" i="2" s="1"/>
  <c r="BE20" i="2"/>
  <c r="BE19" i="2" s="1"/>
  <c r="BF20" i="2"/>
  <c r="BF19" i="2" s="1"/>
  <c r="BC23" i="2"/>
  <c r="BC22" i="2" s="1"/>
  <c r="BD23" i="2"/>
  <c r="BD22" i="2" s="1"/>
  <c r="BE23" i="2"/>
  <c r="BE22" i="2" s="1"/>
  <c r="BC25" i="2"/>
  <c r="BC24" i="2" s="1"/>
  <c r="BE25" i="2"/>
  <c r="BE24" i="2" s="1"/>
  <c r="BF25" i="2"/>
  <c r="BF24" i="2" s="1"/>
  <c r="BC28" i="2"/>
  <c r="BC27" i="2" s="1"/>
  <c r="BE28" i="2"/>
  <c r="BE27" i="2" s="1"/>
  <c r="BF28" i="2"/>
  <c r="BF27" i="2" s="1"/>
  <c r="BC30" i="2"/>
  <c r="BC29" i="2" s="1"/>
  <c r="BE30" i="2"/>
  <c r="BE29" i="2" s="1"/>
  <c r="BF30" i="2"/>
  <c r="BF29" i="2" s="1"/>
  <c r="BC33" i="2"/>
  <c r="BC32" i="2" s="1"/>
  <c r="BC31" i="2" s="1"/>
  <c r="BD33" i="2"/>
  <c r="BD32" i="2" s="1"/>
  <c r="BD31" i="2" s="1"/>
  <c r="BE33" i="2"/>
  <c r="BE32" i="2" s="1"/>
  <c r="BE31" i="2" s="1"/>
  <c r="BF33" i="2"/>
  <c r="BF32" i="2" s="1"/>
  <c r="BF31" i="2" s="1"/>
  <c r="BC36" i="2"/>
  <c r="BC35" i="2" s="1"/>
  <c r="BC34" i="2" s="1"/>
  <c r="BD36" i="2"/>
  <c r="BD35" i="2" s="1"/>
  <c r="BD34" i="2" s="1"/>
  <c r="BF36" i="2"/>
  <c r="BF35" i="2" s="1"/>
  <c r="BF34" i="2" s="1"/>
  <c r="BC39" i="2"/>
  <c r="BC38" i="2" s="1"/>
  <c r="BD39" i="2"/>
  <c r="BD38" i="2" s="1"/>
  <c r="BF39" i="2"/>
  <c r="BF38" i="2" s="1"/>
  <c r="BC41" i="2"/>
  <c r="BC40" i="2" s="1"/>
  <c r="BD41" i="2"/>
  <c r="BD40" i="2" s="1"/>
  <c r="BF41" i="2"/>
  <c r="BF40" i="2" s="1"/>
  <c r="BC43" i="2"/>
  <c r="BC42" i="2" s="1"/>
  <c r="BD43" i="2"/>
  <c r="BD42" i="2" s="1"/>
  <c r="BF43" i="2"/>
  <c r="BF42" i="2" s="1"/>
  <c r="BC45" i="2"/>
  <c r="BC44" i="2" s="1"/>
  <c r="BD45" i="2"/>
  <c r="BD44" i="2" s="1"/>
  <c r="BF45" i="2"/>
  <c r="BF44" i="2" s="1"/>
  <c r="BC48" i="2"/>
  <c r="BC47" i="2" s="1"/>
  <c r="BC46" i="2" s="1"/>
  <c r="BD48" i="2"/>
  <c r="BD47" i="2" s="1"/>
  <c r="BD46" i="2" s="1"/>
  <c r="BF48" i="2"/>
  <c r="BF47" i="2" s="1"/>
  <c r="BF46" i="2" s="1"/>
  <c r="BC51" i="2"/>
  <c r="BC50" i="2" s="1"/>
  <c r="BC49" i="2" s="1"/>
  <c r="BD51" i="2"/>
  <c r="BD50" i="2" s="1"/>
  <c r="BD49" i="2" s="1"/>
  <c r="BF51" i="2"/>
  <c r="BF50" i="2" s="1"/>
  <c r="BF49" i="2" s="1"/>
  <c r="BC54" i="2"/>
  <c r="BC53" i="2" s="1"/>
  <c r="BC52" i="2" s="1"/>
  <c r="BD54" i="2"/>
  <c r="BD53" i="2" s="1"/>
  <c r="BD52" i="2" s="1"/>
  <c r="BF54" i="2"/>
  <c r="BF53" i="2" s="1"/>
  <c r="BF52" i="2" s="1"/>
  <c r="BC57" i="2"/>
  <c r="BC56" i="2" s="1"/>
  <c r="BC55" i="2" s="1"/>
  <c r="BD57" i="2"/>
  <c r="BD56" i="2" s="1"/>
  <c r="BD55" i="2" s="1"/>
  <c r="BF57" i="2"/>
  <c r="BF56" i="2" s="1"/>
  <c r="BF55" i="2" s="1"/>
  <c r="BC60" i="2"/>
  <c r="BC59" i="2" s="1"/>
  <c r="BC58" i="2" s="1"/>
  <c r="BD60" i="2"/>
  <c r="BD59" i="2" s="1"/>
  <c r="BD58" i="2" s="1"/>
  <c r="BE60" i="2"/>
  <c r="BE59" i="2" s="1"/>
  <c r="BE58" i="2" s="1"/>
  <c r="BC65" i="2"/>
  <c r="BC64" i="2" s="1"/>
  <c r="BC63" i="2" s="1"/>
  <c r="BD65" i="2"/>
  <c r="BD64" i="2" s="1"/>
  <c r="BD63" i="2" s="1"/>
  <c r="BF65" i="2"/>
  <c r="BF64" i="2" s="1"/>
  <c r="BF63" i="2" s="1"/>
  <c r="BC68" i="2"/>
  <c r="BC67" i="2" s="1"/>
  <c r="BC66" i="2" s="1"/>
  <c r="BD68" i="2"/>
  <c r="BD67" i="2" s="1"/>
  <c r="BD66" i="2" s="1"/>
  <c r="BF68" i="2"/>
  <c r="BF67" i="2" s="1"/>
  <c r="BF66" i="2" s="1"/>
  <c r="BC71" i="2"/>
  <c r="BC70" i="2" s="1"/>
  <c r="BC69" i="2" s="1"/>
  <c r="BD71" i="2"/>
  <c r="BD70" i="2" s="1"/>
  <c r="BD69" i="2" s="1"/>
  <c r="BF71" i="2"/>
  <c r="BF70" i="2" s="1"/>
  <c r="BF69" i="2" s="1"/>
  <c r="BC74" i="2"/>
  <c r="BC73" i="2" s="1"/>
  <c r="BC72" i="2" s="1"/>
  <c r="BD74" i="2"/>
  <c r="BD73" i="2" s="1"/>
  <c r="BD72" i="2" s="1"/>
  <c r="BF74" i="2"/>
  <c r="BF73" i="2" s="1"/>
  <c r="BF72" i="2" s="1"/>
  <c r="BC77" i="2"/>
  <c r="BC76" i="2" s="1"/>
  <c r="BC75" i="2" s="1"/>
  <c r="BD77" i="2"/>
  <c r="BD76" i="2" s="1"/>
  <c r="BD75" i="2" s="1"/>
  <c r="BF77" i="2"/>
  <c r="BF76" i="2" s="1"/>
  <c r="BF75" i="2" s="1"/>
  <c r="BC80" i="2"/>
  <c r="BC79" i="2" s="1"/>
  <c r="BC78" i="2" s="1"/>
  <c r="BD80" i="2"/>
  <c r="BD79" i="2" s="1"/>
  <c r="BD78" i="2" s="1"/>
  <c r="BE80" i="2"/>
  <c r="BE79" i="2" s="1"/>
  <c r="BE78" i="2" s="1"/>
  <c r="BF80" i="2"/>
  <c r="BF79" i="2" s="1"/>
  <c r="BF78" i="2" s="1"/>
  <c r="BC85" i="2"/>
  <c r="BC84" i="2" s="1"/>
  <c r="BC83" i="2" s="1"/>
  <c r="BD85" i="2"/>
  <c r="BD84" i="2" s="1"/>
  <c r="BD83" i="2" s="1"/>
  <c r="BF85" i="2"/>
  <c r="BF84" i="2" s="1"/>
  <c r="BF83" i="2" s="1"/>
  <c r="BC88" i="2"/>
  <c r="BC87" i="2" s="1"/>
  <c r="BC86" i="2" s="1"/>
  <c r="BD88" i="2"/>
  <c r="BD87" i="2" s="1"/>
  <c r="BD86" i="2" s="1"/>
  <c r="BE88" i="2"/>
  <c r="BE87" i="2" s="1"/>
  <c r="BE86" i="2" s="1"/>
  <c r="BF88" i="2"/>
  <c r="BF87" i="2" s="1"/>
  <c r="BF86" i="2" s="1"/>
  <c r="BF82" i="2" s="1"/>
  <c r="BF81" i="2" s="1"/>
  <c r="BC93" i="2"/>
  <c r="BC92" i="2" s="1"/>
  <c r="BD93" i="2"/>
  <c r="BD92" i="2" s="1"/>
  <c r="BE93" i="2"/>
  <c r="BE92" i="2" s="1"/>
  <c r="BC95" i="2"/>
  <c r="BC94" i="2" s="1"/>
  <c r="BD95" i="2"/>
  <c r="BD94" i="2" s="1"/>
  <c r="BE95" i="2"/>
  <c r="BE94" i="2" s="1"/>
  <c r="BC97" i="2"/>
  <c r="BC96" i="2" s="1"/>
  <c r="BE97" i="2"/>
  <c r="BE96" i="2" s="1"/>
  <c r="BF97" i="2"/>
  <c r="BF96" i="2" s="1"/>
  <c r="BC100" i="2"/>
  <c r="BC99" i="2" s="1"/>
  <c r="BC98" i="2" s="1"/>
  <c r="BE100" i="2"/>
  <c r="BE99" i="2" s="1"/>
  <c r="BE98" i="2" s="1"/>
  <c r="BF100" i="2"/>
  <c r="BF99" i="2" s="1"/>
  <c r="BF98" i="2" s="1"/>
  <c r="BC105" i="2"/>
  <c r="BC104" i="2" s="1"/>
  <c r="BD105" i="2"/>
  <c r="BD104" i="2" s="1"/>
  <c r="BF105" i="2"/>
  <c r="BF104" i="2" s="1"/>
  <c r="BC107" i="2"/>
  <c r="BC106" i="2" s="1"/>
  <c r="BD107" i="2"/>
  <c r="BD106" i="2" s="1"/>
  <c r="BF107" i="2"/>
  <c r="BF106" i="2" s="1"/>
  <c r="BC109" i="2"/>
  <c r="BC108" i="2" s="1"/>
  <c r="BD109" i="2"/>
  <c r="BD108" i="2" s="1"/>
  <c r="BF109" i="2"/>
  <c r="BF108" i="2" s="1"/>
  <c r="BC112" i="2"/>
  <c r="BC111" i="2" s="1"/>
  <c r="BC110" i="2" s="1"/>
  <c r="BD112" i="2"/>
  <c r="BD111" i="2" s="1"/>
  <c r="BD110" i="2" s="1"/>
  <c r="BF112" i="2"/>
  <c r="BF111" i="2" s="1"/>
  <c r="BF110" i="2" s="1"/>
  <c r="BC117" i="2"/>
  <c r="BC116" i="2" s="1"/>
  <c r="BC115" i="2" s="1"/>
  <c r="BC114" i="2" s="1"/>
  <c r="BC113" i="2" s="1"/>
  <c r="BE117" i="2"/>
  <c r="BE116" i="2" s="1"/>
  <c r="BE115" i="2" s="1"/>
  <c r="BE114" i="2" s="1"/>
  <c r="BE113" i="2" s="1"/>
  <c r="BF117" i="2"/>
  <c r="BF116" i="2" s="1"/>
  <c r="BF115" i="2" s="1"/>
  <c r="BF114" i="2" s="1"/>
  <c r="BF113" i="2" s="1"/>
  <c r="BC128" i="2"/>
  <c r="BC127" i="2" s="1"/>
  <c r="BC126" i="2" s="1"/>
  <c r="BD128" i="2"/>
  <c r="BD127" i="2" s="1"/>
  <c r="BD126" i="2" s="1"/>
  <c r="BF128" i="2"/>
  <c r="BF127" i="2" s="1"/>
  <c r="BF126" i="2" s="1"/>
  <c r="BC131" i="2"/>
  <c r="BC130" i="2" s="1"/>
  <c r="BC129" i="2" s="1"/>
  <c r="BD131" i="2"/>
  <c r="BD130" i="2" s="1"/>
  <c r="BD129" i="2" s="1"/>
  <c r="BF131" i="2"/>
  <c r="BF130" i="2" s="1"/>
  <c r="BF129" i="2" s="1"/>
  <c r="BC136" i="2"/>
  <c r="BC135" i="2" s="1"/>
  <c r="BC134" i="2" s="1"/>
  <c r="BC133" i="2" s="1"/>
  <c r="BC132" i="2" s="1"/>
  <c r="BD136" i="2"/>
  <c r="BD135" i="2" s="1"/>
  <c r="BD134" i="2" s="1"/>
  <c r="BD133" i="2" s="1"/>
  <c r="BD132" i="2" s="1"/>
  <c r="BF136" i="2"/>
  <c r="BF135" i="2" s="1"/>
  <c r="BF134" i="2" s="1"/>
  <c r="BF133" i="2" s="1"/>
  <c r="BF132" i="2" s="1"/>
  <c r="BC141" i="2"/>
  <c r="BC140" i="2" s="1"/>
  <c r="BC139" i="2" s="1"/>
  <c r="BD141" i="2"/>
  <c r="BD140" i="2" s="1"/>
  <c r="BD139" i="2" s="1"/>
  <c r="BF141" i="2"/>
  <c r="BF140" i="2" s="1"/>
  <c r="BF139" i="2" s="1"/>
  <c r="BC144" i="2"/>
  <c r="BC143" i="2" s="1"/>
  <c r="BC142" i="2" s="1"/>
  <c r="BD144" i="2"/>
  <c r="BD143" i="2" s="1"/>
  <c r="BD142" i="2" s="1"/>
  <c r="BF144" i="2"/>
  <c r="BF143" i="2" s="1"/>
  <c r="BF142" i="2" s="1"/>
  <c r="BC147" i="2"/>
  <c r="BC146" i="2" s="1"/>
  <c r="BC145" i="2" s="1"/>
  <c r="BD147" i="2"/>
  <c r="BD146" i="2" s="1"/>
  <c r="BD145" i="2" s="1"/>
  <c r="BF147" i="2"/>
  <c r="BF146" i="2" s="1"/>
  <c r="BF145" i="2" s="1"/>
  <c r="BC150" i="2"/>
  <c r="BC149" i="2" s="1"/>
  <c r="BC148" i="2" s="1"/>
  <c r="BD150" i="2"/>
  <c r="BD149" i="2" s="1"/>
  <c r="BD148" i="2" s="1"/>
  <c r="BF150" i="2"/>
  <c r="BF149" i="2" s="1"/>
  <c r="BF148" i="2" s="1"/>
  <c r="BC153" i="2"/>
  <c r="BC152" i="2" s="1"/>
  <c r="BC151" i="2" s="1"/>
  <c r="BD153" i="2"/>
  <c r="BD152" i="2" s="1"/>
  <c r="BD151" i="2" s="1"/>
  <c r="BF153" i="2"/>
  <c r="BF152" i="2" s="1"/>
  <c r="BF151" i="2" s="1"/>
  <c r="BC156" i="2"/>
  <c r="BC155" i="2" s="1"/>
  <c r="BC154" i="2" s="1"/>
  <c r="BD156" i="2"/>
  <c r="BD155" i="2" s="1"/>
  <c r="BD154" i="2" s="1"/>
  <c r="BF156" i="2"/>
  <c r="BF155" i="2" s="1"/>
  <c r="BF154" i="2" s="1"/>
  <c r="BC162" i="2"/>
  <c r="BC161" i="2" s="1"/>
  <c r="BC160" i="2" s="1"/>
  <c r="BD162" i="2"/>
  <c r="BD161" i="2" s="1"/>
  <c r="BD160" i="2" s="1"/>
  <c r="BE162" i="2"/>
  <c r="BE161" i="2" s="1"/>
  <c r="BE160" i="2" s="1"/>
  <c r="BF162" i="2"/>
  <c r="BF161" i="2" s="1"/>
  <c r="BF160" i="2" s="1"/>
  <c r="BC165" i="2"/>
  <c r="BC164" i="2" s="1"/>
  <c r="BC163" i="2" s="1"/>
  <c r="BD165" i="2"/>
  <c r="BD164" i="2" s="1"/>
  <c r="BD163" i="2" s="1"/>
  <c r="BE165" i="2"/>
  <c r="BE164" i="2" s="1"/>
  <c r="BE163" i="2" s="1"/>
  <c r="BF165" i="2"/>
  <c r="BF164" i="2" s="1"/>
  <c r="BF163" i="2" s="1"/>
  <c r="BC170" i="2"/>
  <c r="BC169" i="2" s="1"/>
  <c r="BC168" i="2" s="1"/>
  <c r="BC167" i="2" s="1"/>
  <c r="BC166" i="2" s="1"/>
  <c r="BD170" i="2"/>
  <c r="BD169" i="2" s="1"/>
  <c r="BD168" i="2" s="1"/>
  <c r="BD167" i="2" s="1"/>
  <c r="BD166" i="2" s="1"/>
  <c r="BE170" i="2"/>
  <c r="BE169" i="2" s="1"/>
  <c r="BE168" i="2" s="1"/>
  <c r="BE167" i="2" s="1"/>
  <c r="BE166" i="2" s="1"/>
  <c r="BF170" i="2"/>
  <c r="BF169" i="2" s="1"/>
  <c r="BF168" i="2" s="1"/>
  <c r="BF167" i="2" s="1"/>
  <c r="BF166" i="2" s="1"/>
  <c r="BC175" i="2"/>
  <c r="BC174" i="2" s="1"/>
  <c r="BC173" i="2" s="1"/>
  <c r="BD175" i="2"/>
  <c r="BD174" i="2" s="1"/>
  <c r="BD173" i="2" s="1"/>
  <c r="BF175" i="2"/>
  <c r="BF174" i="2" s="1"/>
  <c r="BF173" i="2" s="1"/>
  <c r="BC178" i="2"/>
  <c r="BC177" i="2" s="1"/>
  <c r="BC176" i="2" s="1"/>
  <c r="BD178" i="2"/>
  <c r="BD177" i="2" s="1"/>
  <c r="BD176" i="2" s="1"/>
  <c r="BF178" i="2"/>
  <c r="BF177" i="2" s="1"/>
  <c r="BF176" i="2" s="1"/>
  <c r="BC181" i="2"/>
  <c r="BC180" i="2" s="1"/>
  <c r="BC179" i="2" s="1"/>
  <c r="BD181" i="2"/>
  <c r="BD180" i="2" s="1"/>
  <c r="BD179" i="2" s="1"/>
  <c r="BF181" i="2"/>
  <c r="BF180" i="2" s="1"/>
  <c r="BF179" i="2" s="1"/>
  <c r="BC186" i="2"/>
  <c r="BC185" i="2" s="1"/>
  <c r="BC184" i="2" s="1"/>
  <c r="BC183" i="2" s="1"/>
  <c r="BC182" i="2" s="1"/>
  <c r="BE186" i="2"/>
  <c r="BE185" i="2" s="1"/>
  <c r="BE184" i="2" s="1"/>
  <c r="BE183" i="2" s="1"/>
  <c r="BE182" i="2" s="1"/>
  <c r="BF186" i="2"/>
  <c r="BF185" i="2" s="1"/>
  <c r="BF184" i="2" s="1"/>
  <c r="BF183" i="2" s="1"/>
  <c r="BF182" i="2" s="1"/>
  <c r="BC196" i="2"/>
  <c r="BC195" i="2" s="1"/>
  <c r="BC194" i="2" s="1"/>
  <c r="BC193" i="2" s="1"/>
  <c r="BC192" i="2" s="1"/>
  <c r="BD196" i="2"/>
  <c r="BD195" i="2" s="1"/>
  <c r="BD194" i="2" s="1"/>
  <c r="BD193" i="2" s="1"/>
  <c r="BD192" i="2" s="1"/>
  <c r="BE196" i="2"/>
  <c r="BE195" i="2" s="1"/>
  <c r="BE194" i="2" s="1"/>
  <c r="BE193" i="2" s="1"/>
  <c r="BE192" i="2" s="1"/>
  <c r="BF196" i="2"/>
  <c r="BF195" i="2" s="1"/>
  <c r="BF194" i="2" s="1"/>
  <c r="BF193" i="2" s="1"/>
  <c r="BF192" i="2" s="1"/>
  <c r="BC201" i="2"/>
  <c r="BC200" i="2" s="1"/>
  <c r="BC199" i="2" s="1"/>
  <c r="BD201" i="2"/>
  <c r="BD200" i="2" s="1"/>
  <c r="BD199" i="2" s="1"/>
  <c r="BE201" i="2"/>
  <c r="BE200" i="2" s="1"/>
  <c r="BE199" i="2" s="1"/>
  <c r="BF201" i="2"/>
  <c r="BF200" i="2" s="1"/>
  <c r="BF199" i="2" s="1"/>
  <c r="BC204" i="2"/>
  <c r="BC203" i="2" s="1"/>
  <c r="BC202" i="2" s="1"/>
  <c r="BD204" i="2"/>
  <c r="BD203" i="2" s="1"/>
  <c r="BD202" i="2" s="1"/>
  <c r="BE204" i="2"/>
  <c r="BE203" i="2" s="1"/>
  <c r="BE202" i="2" s="1"/>
  <c r="BF204" i="2"/>
  <c r="BF203" i="2" s="1"/>
  <c r="BF202" i="2" s="1"/>
  <c r="BC210" i="2"/>
  <c r="BC209" i="2" s="1"/>
  <c r="BC208" i="2" s="1"/>
  <c r="BC207" i="2" s="1"/>
  <c r="BC206" i="2" s="1"/>
  <c r="BE210" i="2"/>
  <c r="BE209" i="2" s="1"/>
  <c r="BE208" i="2" s="1"/>
  <c r="BE207" i="2" s="1"/>
  <c r="BE206" i="2" s="1"/>
  <c r="BF210" i="2"/>
  <c r="BF209" i="2" s="1"/>
  <c r="BF208" i="2" s="1"/>
  <c r="BF207" i="2" s="1"/>
  <c r="BF206" i="2" s="1"/>
  <c r="BC215" i="2"/>
  <c r="BC214" i="2" s="1"/>
  <c r="BC213" i="2" s="1"/>
  <c r="BD215" i="2"/>
  <c r="BD214" i="2" s="1"/>
  <c r="BD213" i="2" s="1"/>
  <c r="BF215" i="2"/>
  <c r="BF214" i="2" s="1"/>
  <c r="BF213" i="2" s="1"/>
  <c r="BC218" i="2"/>
  <c r="BC217" i="2" s="1"/>
  <c r="BC216" i="2" s="1"/>
  <c r="BD218" i="2"/>
  <c r="BD217" i="2" s="1"/>
  <c r="BD216" i="2" s="1"/>
  <c r="BF218" i="2"/>
  <c r="BF217" i="2" s="1"/>
  <c r="BF216" i="2" s="1"/>
  <c r="BC221" i="2"/>
  <c r="BC220" i="2" s="1"/>
  <c r="BD221" i="2"/>
  <c r="BD220" i="2" s="1"/>
  <c r="BF221" i="2"/>
  <c r="BF220" i="2" s="1"/>
  <c r="BC223" i="2"/>
  <c r="BC222" i="2" s="1"/>
  <c r="BD223" i="2"/>
  <c r="BD222" i="2" s="1"/>
  <c r="BF223" i="2"/>
  <c r="BF222" i="2" s="1"/>
  <c r="BC229" i="2"/>
  <c r="BC228" i="2" s="1"/>
  <c r="BD229" i="2"/>
  <c r="BD228" i="2" s="1"/>
  <c r="BE229" i="2"/>
  <c r="BE228" i="2" s="1"/>
  <c r="BC231" i="2"/>
  <c r="BC230" i="2" s="1"/>
  <c r="BD231" i="2"/>
  <c r="BD230" i="2" s="1"/>
  <c r="BE231" i="2"/>
  <c r="BE230" i="2" s="1"/>
  <c r="BC234" i="2"/>
  <c r="BC233" i="2" s="1"/>
  <c r="BC232" i="2" s="1"/>
  <c r="BD234" i="2"/>
  <c r="BD233" i="2" s="1"/>
  <c r="BD232" i="2" s="1"/>
  <c r="BE234" i="2"/>
  <c r="BE233" i="2" s="1"/>
  <c r="BE232" i="2" s="1"/>
  <c r="BF234" i="2"/>
  <c r="BF233" i="2" s="1"/>
  <c r="BF232" i="2" s="1"/>
  <c r="BC237" i="2"/>
  <c r="BC236" i="2" s="1"/>
  <c r="BC235" i="2" s="1"/>
  <c r="BD237" i="2"/>
  <c r="BD236" i="2" s="1"/>
  <c r="BD235" i="2" s="1"/>
  <c r="BE237" i="2"/>
  <c r="BE236" i="2" s="1"/>
  <c r="BE235" i="2" s="1"/>
  <c r="BF237" i="2"/>
  <c r="BF236" i="2" s="1"/>
  <c r="BF235" i="2" s="1"/>
  <c r="BC240" i="2"/>
  <c r="BC239" i="2" s="1"/>
  <c r="BC238" i="2" s="1"/>
  <c r="BD240" i="2"/>
  <c r="BD239" i="2" s="1"/>
  <c r="BD238" i="2" s="1"/>
  <c r="BE240" i="2"/>
  <c r="BE239" i="2" s="1"/>
  <c r="BE238" i="2" s="1"/>
  <c r="BF240" i="2"/>
  <c r="BF239" i="2" s="1"/>
  <c r="BF238" i="2" s="1"/>
  <c r="BC243" i="2"/>
  <c r="BC242" i="2" s="1"/>
  <c r="BC241" i="2" s="1"/>
  <c r="BD243" i="2"/>
  <c r="BD242" i="2" s="1"/>
  <c r="BD241" i="2" s="1"/>
  <c r="BE243" i="2"/>
  <c r="BE242" i="2" s="1"/>
  <c r="BE241" i="2" s="1"/>
  <c r="BF243" i="2"/>
  <c r="BF242" i="2" s="1"/>
  <c r="BF241" i="2" s="1"/>
  <c r="BC248" i="2"/>
  <c r="BC247" i="2" s="1"/>
  <c r="BC246" i="2" s="1"/>
  <c r="BC245" i="2" s="1"/>
  <c r="BC244" i="2" s="1"/>
  <c r="BD248" i="2"/>
  <c r="BD247" i="2" s="1"/>
  <c r="BD246" i="2" s="1"/>
  <c r="BD245" i="2" s="1"/>
  <c r="BD244" i="2" s="1"/>
  <c r="BF248" i="2"/>
  <c r="BF247" i="2" s="1"/>
  <c r="BF246" i="2" s="1"/>
  <c r="BF245" i="2" s="1"/>
  <c r="BF244" i="2" s="1"/>
  <c r="BC253" i="2"/>
  <c r="BC252" i="2" s="1"/>
  <c r="BC251" i="2" s="1"/>
  <c r="BC250" i="2" s="1"/>
  <c r="BC249" i="2" s="1"/>
  <c r="BD253" i="2"/>
  <c r="BD252" i="2" s="1"/>
  <c r="BD251" i="2" s="1"/>
  <c r="BD250" i="2" s="1"/>
  <c r="BD249" i="2" s="1"/>
  <c r="BE253" i="2"/>
  <c r="BE252" i="2" s="1"/>
  <c r="BE251" i="2" s="1"/>
  <c r="BE250" i="2" s="1"/>
  <c r="BE249" i="2" s="1"/>
  <c r="BF253" i="2"/>
  <c r="BF252" i="2" s="1"/>
  <c r="BF251" i="2" s="1"/>
  <c r="BF250" i="2" s="1"/>
  <c r="BF249" i="2" s="1"/>
  <c r="BC258" i="2"/>
  <c r="BC257" i="2" s="1"/>
  <c r="BC256" i="2" s="1"/>
  <c r="BC255" i="2" s="1"/>
  <c r="BC254" i="2" s="1"/>
  <c r="BD258" i="2"/>
  <c r="BD257" i="2" s="1"/>
  <c r="BD256" i="2" s="1"/>
  <c r="BD255" i="2" s="1"/>
  <c r="BD254" i="2" s="1"/>
  <c r="BE258" i="2"/>
  <c r="BE257" i="2" s="1"/>
  <c r="BE256" i="2" s="1"/>
  <c r="BE255" i="2" s="1"/>
  <c r="BE254" i="2" s="1"/>
  <c r="BF258" i="2"/>
  <c r="BF257" i="2" s="1"/>
  <c r="BF256" i="2" s="1"/>
  <c r="BF255" i="2" s="1"/>
  <c r="BF254" i="2" s="1"/>
  <c r="BC264" i="2"/>
  <c r="BC263" i="2" s="1"/>
  <c r="BC262" i="2" s="1"/>
  <c r="BC261" i="2" s="1"/>
  <c r="BD264" i="2"/>
  <c r="BD263" i="2" s="1"/>
  <c r="BD262" i="2" s="1"/>
  <c r="BD261" i="2" s="1"/>
  <c r="BF264" i="2"/>
  <c r="BF263" i="2" s="1"/>
  <c r="BF262" i="2" s="1"/>
  <c r="BF261" i="2" s="1"/>
  <c r="BC270" i="2"/>
  <c r="BC269" i="2" s="1"/>
  <c r="BD270" i="2"/>
  <c r="BD269" i="2" s="1"/>
  <c r="BF270" i="2"/>
  <c r="BF269" i="2" s="1"/>
  <c r="BC272" i="2"/>
  <c r="BC271" i="2" s="1"/>
  <c r="BD272" i="2"/>
  <c r="BD271" i="2" s="1"/>
  <c r="BF272" i="2"/>
  <c r="BF271" i="2" s="1"/>
  <c r="BC275" i="2"/>
  <c r="BC274" i="2" s="1"/>
  <c r="BD275" i="2"/>
  <c r="BD274" i="2" s="1"/>
  <c r="BF275" i="2"/>
  <c r="BF274" i="2" s="1"/>
  <c r="BC277" i="2"/>
  <c r="BC276" i="2" s="1"/>
  <c r="BD277" i="2"/>
  <c r="BD276" i="2" s="1"/>
  <c r="BF277" i="2"/>
  <c r="BF276" i="2" s="1"/>
  <c r="BC280" i="2"/>
  <c r="BC279" i="2" s="1"/>
  <c r="BC278" i="2" s="1"/>
  <c r="BD280" i="2"/>
  <c r="BD279" i="2" s="1"/>
  <c r="BD278" i="2" s="1"/>
  <c r="BF280" i="2"/>
  <c r="BF279" i="2" s="1"/>
  <c r="BF278" i="2" s="1"/>
  <c r="BC283" i="2"/>
  <c r="BC282" i="2" s="1"/>
  <c r="BD283" i="2"/>
  <c r="BD282" i="2" s="1"/>
  <c r="BE283" i="2"/>
  <c r="BE282" i="2" s="1"/>
  <c r="BC285" i="2"/>
  <c r="BC284" i="2" s="1"/>
  <c r="BD285" i="2"/>
  <c r="BD284" i="2" s="1"/>
  <c r="BE285" i="2"/>
  <c r="BE284" i="2" s="1"/>
  <c r="BC290" i="2"/>
  <c r="BC289" i="2" s="1"/>
  <c r="BC288" i="2" s="1"/>
  <c r="BC287" i="2" s="1"/>
  <c r="BC286" i="2" s="1"/>
  <c r="BD290" i="2"/>
  <c r="BD289" i="2" s="1"/>
  <c r="BD288" i="2" s="1"/>
  <c r="BD287" i="2" s="1"/>
  <c r="BD286" i="2" s="1"/>
  <c r="BE290" i="2"/>
  <c r="BE289" i="2" s="1"/>
  <c r="BE288" i="2" s="1"/>
  <c r="BE287" i="2" s="1"/>
  <c r="BE286" i="2" s="1"/>
  <c r="BF290" i="2"/>
  <c r="BF289" i="2" s="1"/>
  <c r="BF288" i="2" s="1"/>
  <c r="BF287" i="2" s="1"/>
  <c r="BF286" i="2" s="1"/>
  <c r="BC296" i="2"/>
  <c r="BC295" i="2" s="1"/>
  <c r="BC294" i="2" s="1"/>
  <c r="BC293" i="2" s="1"/>
  <c r="BC292" i="2" s="1"/>
  <c r="BD296" i="2"/>
  <c r="BD295" i="2" s="1"/>
  <c r="BD294" i="2" s="1"/>
  <c r="BD293" i="2" s="1"/>
  <c r="BD292" i="2" s="1"/>
  <c r="BF296" i="2"/>
  <c r="BF295" i="2" s="1"/>
  <c r="BF294" i="2" s="1"/>
  <c r="BF293" i="2" s="1"/>
  <c r="BF292" i="2" s="1"/>
  <c r="BC300" i="2"/>
  <c r="BC299" i="2" s="1"/>
  <c r="BD300" i="2"/>
  <c r="BD299" i="2" s="1"/>
  <c r="BE300" i="2"/>
  <c r="BE299" i="2" s="1"/>
  <c r="BF300" i="2"/>
  <c r="BF299" i="2" s="1"/>
  <c r="BG300" i="2"/>
  <c r="BG299" i="2" s="1"/>
  <c r="BH300" i="2"/>
  <c r="BH299" i="2" s="1"/>
  <c r="BI300" i="2"/>
  <c r="BI299" i="2" s="1"/>
  <c r="BJ300" i="2"/>
  <c r="BJ299" i="2" s="1"/>
  <c r="BC304" i="2"/>
  <c r="BC303" i="2" s="1"/>
  <c r="BC302" i="2" s="1"/>
  <c r="BE304" i="2"/>
  <c r="BE303" i="2" s="1"/>
  <c r="BE302" i="2" s="1"/>
  <c r="BF304" i="2"/>
  <c r="BF303" i="2" s="1"/>
  <c r="BF302" i="2" s="1"/>
  <c r="BC310" i="2"/>
  <c r="BC309" i="2" s="1"/>
  <c r="BC308" i="2" s="1"/>
  <c r="BC307" i="2" s="1"/>
  <c r="BD310" i="2"/>
  <c r="BD309" i="2" s="1"/>
  <c r="BD308" i="2" s="1"/>
  <c r="BD307" i="2" s="1"/>
  <c r="BE310" i="2"/>
  <c r="BE309" i="2" s="1"/>
  <c r="BE308" i="2" s="1"/>
  <c r="BE307" i="2" s="1"/>
  <c r="BF310" i="2"/>
  <c r="BF309" i="2" s="1"/>
  <c r="BF308" i="2" s="1"/>
  <c r="BF307" i="2" s="1"/>
  <c r="BC316" i="2"/>
  <c r="BC315" i="2" s="1"/>
  <c r="BC314" i="2" s="1"/>
  <c r="BC313" i="2" s="1"/>
  <c r="BC312" i="2" s="1"/>
  <c r="BC311" i="2" s="1"/>
  <c r="BD316" i="2"/>
  <c r="BD315" i="2" s="1"/>
  <c r="BD314" i="2" s="1"/>
  <c r="BD313" i="2" s="1"/>
  <c r="BD312" i="2" s="1"/>
  <c r="BD311" i="2" s="1"/>
  <c r="BE316" i="2"/>
  <c r="BE315" i="2" s="1"/>
  <c r="BE314" i="2" s="1"/>
  <c r="BE313" i="2" s="1"/>
  <c r="BE312" i="2" s="1"/>
  <c r="BE311" i="2" s="1"/>
  <c r="BF316" i="2"/>
  <c r="BF315" i="2" s="1"/>
  <c r="BF314" i="2" s="1"/>
  <c r="BF313" i="2" s="1"/>
  <c r="BF312" i="2" s="1"/>
  <c r="BF311" i="2" s="1"/>
  <c r="BC322" i="2"/>
  <c r="BC321" i="2" s="1"/>
  <c r="BE322" i="2"/>
  <c r="BE321" i="2" s="1"/>
  <c r="BF322" i="2"/>
  <c r="BF321" i="2" s="1"/>
  <c r="BC324" i="2"/>
  <c r="BC323" i="2" s="1"/>
  <c r="BE324" i="2"/>
  <c r="BE323" i="2" s="1"/>
  <c r="BF324" i="2"/>
  <c r="BF323" i="2" s="1"/>
  <c r="BC327" i="2"/>
  <c r="BC326" i="2" s="1"/>
  <c r="BC325" i="2" s="1"/>
  <c r="BD327" i="2"/>
  <c r="BD326" i="2" s="1"/>
  <c r="BD325" i="2" s="1"/>
  <c r="BF327" i="2"/>
  <c r="BF326" i="2" s="1"/>
  <c r="BF325" i="2" s="1"/>
  <c r="BC330" i="2"/>
  <c r="BC329" i="2" s="1"/>
  <c r="BD330" i="2"/>
  <c r="BD329" i="2" s="1"/>
  <c r="BF330" i="2"/>
  <c r="BF329" i="2" s="1"/>
  <c r="BC332" i="2"/>
  <c r="BC331" i="2" s="1"/>
  <c r="BD332" i="2"/>
  <c r="BD331" i="2" s="1"/>
  <c r="BF332" i="2"/>
  <c r="BF331" i="2" s="1"/>
  <c r="BC334" i="2"/>
  <c r="BC333" i="2" s="1"/>
  <c r="BD334" i="2"/>
  <c r="BD333" i="2" s="1"/>
  <c r="BF334" i="2"/>
  <c r="BF333" i="2" s="1"/>
  <c r="BC339" i="2"/>
  <c r="BC338" i="2" s="1"/>
  <c r="BC337" i="2" s="1"/>
  <c r="BE339" i="2"/>
  <c r="BE338" i="2" s="1"/>
  <c r="BE337" i="2" s="1"/>
  <c r="BF339" i="2"/>
  <c r="BF338" i="2" s="1"/>
  <c r="BF337" i="2" s="1"/>
  <c r="BC342" i="2"/>
  <c r="BC341" i="2" s="1"/>
  <c r="BC340" i="2" s="1"/>
  <c r="BE342" i="2"/>
  <c r="BE341" i="2" s="1"/>
  <c r="BE340" i="2" s="1"/>
  <c r="BF342" i="2"/>
  <c r="BF341" i="2" s="1"/>
  <c r="BF340" i="2" s="1"/>
  <c r="BC345" i="2"/>
  <c r="BC344" i="2" s="1"/>
  <c r="BC343" i="2" s="1"/>
  <c r="BE345" i="2"/>
  <c r="BE344" i="2" s="1"/>
  <c r="BE343" i="2" s="1"/>
  <c r="BF345" i="2"/>
  <c r="BF344" i="2" s="1"/>
  <c r="BF343" i="2" s="1"/>
  <c r="BC348" i="2"/>
  <c r="BC347" i="2" s="1"/>
  <c r="BC346" i="2" s="1"/>
  <c r="BD348" i="2"/>
  <c r="BD347" i="2" s="1"/>
  <c r="BD346" i="2" s="1"/>
  <c r="BF348" i="2"/>
  <c r="BF347" i="2" s="1"/>
  <c r="BF346" i="2" s="1"/>
  <c r="BC351" i="2"/>
  <c r="BC350" i="2" s="1"/>
  <c r="BC349" i="2" s="1"/>
  <c r="BD351" i="2"/>
  <c r="BD350" i="2" s="1"/>
  <c r="BD349" i="2" s="1"/>
  <c r="BF351" i="2"/>
  <c r="BF350" i="2" s="1"/>
  <c r="BF349" i="2" s="1"/>
  <c r="BC354" i="2"/>
  <c r="BC353" i="2" s="1"/>
  <c r="BC352" i="2" s="1"/>
  <c r="BD354" i="2"/>
  <c r="BD353" i="2" s="1"/>
  <c r="BD352" i="2" s="1"/>
  <c r="BF354" i="2"/>
  <c r="BF353" i="2" s="1"/>
  <c r="BF352" i="2" s="1"/>
  <c r="BC357" i="2"/>
  <c r="BC356" i="2" s="1"/>
  <c r="BC355" i="2" s="1"/>
  <c r="BD357" i="2"/>
  <c r="BD356" i="2" s="1"/>
  <c r="BD355" i="2" s="1"/>
  <c r="BF357" i="2"/>
  <c r="BF356" i="2" s="1"/>
  <c r="BF355" i="2" s="1"/>
  <c r="BC360" i="2"/>
  <c r="BC359" i="2" s="1"/>
  <c r="BC358" i="2" s="1"/>
  <c r="BD360" i="2"/>
  <c r="BD359" i="2" s="1"/>
  <c r="BD358" i="2" s="1"/>
  <c r="BF360" i="2"/>
  <c r="BF359" i="2" s="1"/>
  <c r="BF358" i="2" s="1"/>
  <c r="BD363" i="2"/>
  <c r="BD362" i="2" s="1"/>
  <c r="BD361" i="2" s="1"/>
  <c r="BF363" i="2"/>
  <c r="BF362" i="2" s="1"/>
  <c r="BF361" i="2" s="1"/>
  <c r="BC366" i="2"/>
  <c r="BC365" i="2" s="1"/>
  <c r="BC364" i="2" s="1"/>
  <c r="BD366" i="2"/>
  <c r="BD365" i="2" s="1"/>
  <c r="BD364" i="2" s="1"/>
  <c r="BF366" i="2"/>
  <c r="BF365" i="2" s="1"/>
  <c r="BF364" i="2" s="1"/>
  <c r="BD369" i="2"/>
  <c r="BD368" i="2" s="1"/>
  <c r="BD367" i="2" s="1"/>
  <c r="BF369" i="2"/>
  <c r="BF368" i="2" s="1"/>
  <c r="BF367" i="2" s="1"/>
  <c r="BC372" i="2"/>
  <c r="BC371" i="2" s="1"/>
  <c r="BC370" i="2" s="1"/>
  <c r="BD372" i="2"/>
  <c r="BD371" i="2" s="1"/>
  <c r="BD370" i="2" s="1"/>
  <c r="BE372" i="2"/>
  <c r="BE371" i="2" s="1"/>
  <c r="BE370" i="2" s="1"/>
  <c r="BF372" i="2"/>
  <c r="BF371" i="2" s="1"/>
  <c r="BF370" i="2" s="1"/>
  <c r="BC375" i="2"/>
  <c r="BC374" i="2" s="1"/>
  <c r="BC373" i="2" s="1"/>
  <c r="BD375" i="2"/>
  <c r="BD374" i="2" s="1"/>
  <c r="BD373" i="2" s="1"/>
  <c r="BE375" i="2"/>
  <c r="BE374" i="2" s="1"/>
  <c r="BE373" i="2" s="1"/>
  <c r="BF375" i="2"/>
  <c r="BF374" i="2" s="1"/>
  <c r="BF373" i="2" s="1"/>
  <c r="BC378" i="2"/>
  <c r="BC377" i="2" s="1"/>
  <c r="BC376" i="2" s="1"/>
  <c r="BD378" i="2"/>
  <c r="BD377" i="2" s="1"/>
  <c r="BD376" i="2" s="1"/>
  <c r="BE378" i="2"/>
  <c r="BE377" i="2" s="1"/>
  <c r="BE376" i="2" s="1"/>
  <c r="BF378" i="2"/>
  <c r="BF377" i="2" s="1"/>
  <c r="BF376" i="2" s="1"/>
  <c r="BC381" i="2"/>
  <c r="BC380" i="2" s="1"/>
  <c r="BC379" i="2" s="1"/>
  <c r="BD381" i="2"/>
  <c r="BD380" i="2" s="1"/>
  <c r="BD379" i="2" s="1"/>
  <c r="BE381" i="2"/>
  <c r="BE380" i="2" s="1"/>
  <c r="BE379" i="2" s="1"/>
  <c r="BF381" i="2"/>
  <c r="BF380" i="2" s="1"/>
  <c r="BF379" i="2" s="1"/>
  <c r="BC384" i="2"/>
  <c r="BC383" i="2" s="1"/>
  <c r="BC382" i="2" s="1"/>
  <c r="BD384" i="2"/>
  <c r="BD383" i="2" s="1"/>
  <c r="BD382" i="2" s="1"/>
  <c r="BE384" i="2"/>
  <c r="BE383" i="2" s="1"/>
  <c r="BE382" i="2" s="1"/>
  <c r="BF384" i="2"/>
  <c r="BF383" i="2" s="1"/>
  <c r="BF382" i="2" s="1"/>
  <c r="BC389" i="2"/>
  <c r="BC388" i="2" s="1"/>
  <c r="BE389" i="2"/>
  <c r="BE388" i="2" s="1"/>
  <c r="BF389" i="2"/>
  <c r="BF388" i="2" s="1"/>
  <c r="BC391" i="2"/>
  <c r="BC390" i="2" s="1"/>
  <c r="BE391" i="2"/>
  <c r="BE390" i="2" s="1"/>
  <c r="BF391" i="2"/>
  <c r="BF390" i="2" s="1"/>
  <c r="BC396" i="2"/>
  <c r="BC395" i="2" s="1"/>
  <c r="BC394" i="2" s="1"/>
  <c r="BC393" i="2" s="1"/>
  <c r="BC392" i="2" s="1"/>
  <c r="BE396" i="2"/>
  <c r="BE395" i="2" s="1"/>
  <c r="BE394" i="2" s="1"/>
  <c r="BE393" i="2" s="1"/>
  <c r="BE392" i="2" s="1"/>
  <c r="BF396" i="2"/>
  <c r="BF395" i="2" s="1"/>
  <c r="BF394" i="2" s="1"/>
  <c r="BF393" i="2" s="1"/>
  <c r="BF392" i="2" s="1"/>
  <c r="BC407" i="2"/>
  <c r="BC406" i="2" s="1"/>
  <c r="BC405" i="2" s="1"/>
  <c r="BD407" i="2"/>
  <c r="BD406" i="2" s="1"/>
  <c r="BD405" i="2" s="1"/>
  <c r="BE407" i="2"/>
  <c r="BE406" i="2" s="1"/>
  <c r="BE405" i="2" s="1"/>
  <c r="BF407" i="2"/>
  <c r="BF406" i="2" s="1"/>
  <c r="BF405" i="2" s="1"/>
  <c r="BC410" i="2"/>
  <c r="BC409" i="2" s="1"/>
  <c r="BC408" i="2" s="1"/>
  <c r="BD410" i="2"/>
  <c r="BD409" i="2" s="1"/>
  <c r="BD408" i="2" s="1"/>
  <c r="BE410" i="2"/>
  <c r="BE409" i="2" s="1"/>
  <c r="BE408" i="2" s="1"/>
  <c r="BF410" i="2"/>
  <c r="BF409" i="2" s="1"/>
  <c r="BF408" i="2" s="1"/>
  <c r="BC413" i="2"/>
  <c r="BC412" i="2" s="1"/>
  <c r="BC411" i="2" s="1"/>
  <c r="BD413" i="2"/>
  <c r="BD412" i="2" s="1"/>
  <c r="BD411" i="2" s="1"/>
  <c r="BE413" i="2"/>
  <c r="BE412" i="2" s="1"/>
  <c r="BE411" i="2" s="1"/>
  <c r="BF413" i="2"/>
  <c r="BF412" i="2" s="1"/>
  <c r="BF411" i="2" s="1"/>
  <c r="BC418" i="2"/>
  <c r="BC417" i="2" s="1"/>
  <c r="BC416" i="2" s="1"/>
  <c r="BC415" i="2" s="1"/>
  <c r="BC414" i="2" s="1"/>
  <c r="BD418" i="2"/>
  <c r="BD417" i="2" s="1"/>
  <c r="BD416" i="2" s="1"/>
  <c r="BD415" i="2" s="1"/>
  <c r="BD414" i="2" s="1"/>
  <c r="BE418" i="2"/>
  <c r="BE417" i="2" s="1"/>
  <c r="BE416" i="2" s="1"/>
  <c r="BE415" i="2" s="1"/>
  <c r="BE414" i="2" s="1"/>
  <c r="BF418" i="2"/>
  <c r="BF417" i="2" s="1"/>
  <c r="BF416" i="2" s="1"/>
  <c r="BF415" i="2" s="1"/>
  <c r="BF414" i="2" s="1"/>
  <c r="BC423" i="2"/>
  <c r="BC422" i="2" s="1"/>
  <c r="BD423" i="2"/>
  <c r="BD422" i="2" s="1"/>
  <c r="BF423" i="2"/>
  <c r="BF422" i="2" s="1"/>
  <c r="BC425" i="2"/>
  <c r="BC424" i="2" s="1"/>
  <c r="BD425" i="2"/>
  <c r="BD424" i="2" s="1"/>
  <c r="BF425" i="2"/>
  <c r="BF424" i="2" s="1"/>
  <c r="BC430" i="2"/>
  <c r="BC429" i="2" s="1"/>
  <c r="BC428" i="2" s="1"/>
  <c r="BE430" i="2"/>
  <c r="BE429" i="2" s="1"/>
  <c r="BE428" i="2" s="1"/>
  <c r="BF430" i="2"/>
  <c r="BF429" i="2" s="1"/>
  <c r="BF428" i="2" s="1"/>
  <c r="BC433" i="2"/>
  <c r="BC432" i="2" s="1"/>
  <c r="BC431" i="2" s="1"/>
  <c r="BE433" i="2"/>
  <c r="BE432" i="2" s="1"/>
  <c r="BE431" i="2" s="1"/>
  <c r="BF433" i="2"/>
  <c r="BF432" i="2" s="1"/>
  <c r="BF431" i="2" s="1"/>
  <c r="BC436" i="2"/>
  <c r="BE436" i="2"/>
  <c r="BF436" i="2"/>
  <c r="BC437" i="2"/>
  <c r="BE437" i="2"/>
  <c r="BF437" i="2"/>
  <c r="BC440" i="2"/>
  <c r="BC439" i="2" s="1"/>
  <c r="BC438" i="2" s="1"/>
  <c r="BE440" i="2"/>
  <c r="BE439" i="2" s="1"/>
  <c r="BE438" i="2" s="1"/>
  <c r="BF440" i="2"/>
  <c r="BF439" i="2" s="1"/>
  <c r="BF438" i="2" s="1"/>
  <c r="BC446" i="2"/>
  <c r="BC445" i="2" s="1"/>
  <c r="BD446" i="2"/>
  <c r="BD445" i="2" s="1"/>
  <c r="BF446" i="2"/>
  <c r="BF445" i="2" s="1"/>
  <c r="BC448" i="2"/>
  <c r="BC447" i="2" s="1"/>
  <c r="BD448" i="2"/>
  <c r="BD447" i="2" s="1"/>
  <c r="BF448" i="2"/>
  <c r="BF447" i="2" s="1"/>
  <c r="BC451" i="2"/>
  <c r="BC450" i="2" s="1"/>
  <c r="BC449" i="2" s="1"/>
  <c r="BD451" i="2"/>
  <c r="BD450" i="2" s="1"/>
  <c r="BD449" i="2" s="1"/>
  <c r="BE451" i="2"/>
  <c r="BE450" i="2" s="1"/>
  <c r="BE449" i="2" s="1"/>
  <c r="BC456" i="2"/>
  <c r="BC455" i="2" s="1"/>
  <c r="BC454" i="2" s="1"/>
  <c r="BE456" i="2"/>
  <c r="BE455" i="2" s="1"/>
  <c r="BE454" i="2" s="1"/>
  <c r="BF456" i="2"/>
  <c r="BF455" i="2" s="1"/>
  <c r="BF454" i="2" s="1"/>
  <c r="BC459" i="2"/>
  <c r="BC458" i="2" s="1"/>
  <c r="BC457" i="2" s="1"/>
  <c r="BD459" i="2"/>
  <c r="BD458" i="2" s="1"/>
  <c r="BD457" i="2" s="1"/>
  <c r="BF459" i="2"/>
  <c r="BF458" i="2" s="1"/>
  <c r="BF457" i="2" s="1"/>
  <c r="BC467" i="2"/>
  <c r="BC466" i="2" s="1"/>
  <c r="BC465" i="2" s="1"/>
  <c r="BC461" i="2" s="1"/>
  <c r="BD467" i="2"/>
  <c r="BD466" i="2" s="1"/>
  <c r="BD465" i="2" s="1"/>
  <c r="BD461" i="2" s="1"/>
  <c r="BF467" i="2"/>
  <c r="BF466" i="2" s="1"/>
  <c r="BF465" i="2" s="1"/>
  <c r="BF461" i="2" s="1"/>
  <c r="BC477" i="2"/>
  <c r="BC476" i="2" s="1"/>
  <c r="BD477" i="2"/>
  <c r="BD476" i="2" s="1"/>
  <c r="BE477" i="2"/>
  <c r="BE476" i="2" s="1"/>
  <c r="BF477" i="2"/>
  <c r="BF476" i="2" s="1"/>
  <c r="BC480" i="2"/>
  <c r="BC479" i="2" s="1"/>
  <c r="BC478" i="2" s="1"/>
  <c r="BD480" i="2"/>
  <c r="BD479" i="2" s="1"/>
  <c r="BD478" i="2" s="1"/>
  <c r="BF480" i="2"/>
  <c r="BF479" i="2" s="1"/>
  <c r="BF478" i="2" s="1"/>
  <c r="BC484" i="2"/>
  <c r="BC483" i="2" s="1"/>
  <c r="BD484" i="2"/>
  <c r="BD483" i="2" s="1"/>
  <c r="BF484" i="2"/>
  <c r="BF483" i="2" s="1"/>
  <c r="BC486" i="2"/>
  <c r="BC485" i="2" s="1"/>
  <c r="BD486" i="2"/>
  <c r="BD485" i="2" s="1"/>
  <c r="BF486" i="2"/>
  <c r="BF485" i="2" s="1"/>
  <c r="BC490" i="2"/>
  <c r="BC489" i="2" s="1"/>
  <c r="BC488" i="2" s="1"/>
  <c r="BD490" i="2"/>
  <c r="BD489" i="2" s="1"/>
  <c r="BD488" i="2" s="1"/>
  <c r="BF490" i="2"/>
  <c r="BF489" i="2" s="1"/>
  <c r="BF488" i="2" s="1"/>
  <c r="BC493" i="2"/>
  <c r="BC492" i="2" s="1"/>
  <c r="BC491" i="2" s="1"/>
  <c r="BD493" i="2"/>
  <c r="BD492" i="2" s="1"/>
  <c r="BD491" i="2" s="1"/>
  <c r="BF493" i="2"/>
  <c r="BF492" i="2" s="1"/>
  <c r="BF491" i="2" s="1"/>
  <c r="BC496" i="2"/>
  <c r="BC495" i="2" s="1"/>
  <c r="BC494" i="2" s="1"/>
  <c r="BD496" i="2"/>
  <c r="BD495" i="2" s="1"/>
  <c r="BD494" i="2" s="1"/>
  <c r="BE496" i="2"/>
  <c r="BE495" i="2" s="1"/>
  <c r="BE494" i="2" s="1"/>
  <c r="AQ13" i="2"/>
  <c r="AQ12" i="2" s="1"/>
  <c r="AS13" i="2"/>
  <c r="AS12" i="2" s="1"/>
  <c r="AT13" i="2"/>
  <c r="AT12" i="2" s="1"/>
  <c r="AQ15" i="2"/>
  <c r="AQ14" i="2" s="1"/>
  <c r="AS15" i="2"/>
  <c r="AS14" i="2" s="1"/>
  <c r="AT15" i="2"/>
  <c r="AT14" i="2" s="1"/>
  <c r="AQ18" i="2"/>
  <c r="AQ17" i="2" s="1"/>
  <c r="AS18" i="2"/>
  <c r="AS17" i="2" s="1"/>
  <c r="AT18" i="2"/>
  <c r="AT17" i="2" s="1"/>
  <c r="AQ20" i="2"/>
  <c r="AQ19" i="2" s="1"/>
  <c r="AS20" i="2"/>
  <c r="AS19" i="2" s="1"/>
  <c r="AT20" i="2"/>
  <c r="AT19" i="2" s="1"/>
  <c r="AQ23" i="2"/>
  <c r="AQ22" i="2" s="1"/>
  <c r="AR23" i="2"/>
  <c r="AR22" i="2" s="1"/>
  <c r="AS23" i="2"/>
  <c r="AS22" i="2" s="1"/>
  <c r="AQ25" i="2"/>
  <c r="AQ24" i="2" s="1"/>
  <c r="AS25" i="2"/>
  <c r="AS24" i="2" s="1"/>
  <c r="AT25" i="2"/>
  <c r="AT24" i="2" s="1"/>
  <c r="AQ28" i="2"/>
  <c r="AQ27" i="2" s="1"/>
  <c r="AS28" i="2"/>
  <c r="AS27" i="2" s="1"/>
  <c r="AT28" i="2"/>
  <c r="AT27" i="2" s="1"/>
  <c r="AQ30" i="2"/>
  <c r="AQ29" i="2" s="1"/>
  <c r="AS30" i="2"/>
  <c r="AS29" i="2" s="1"/>
  <c r="AT30" i="2"/>
  <c r="AT29" i="2" s="1"/>
  <c r="AQ33" i="2"/>
  <c r="AQ32" i="2" s="1"/>
  <c r="AQ31" i="2" s="1"/>
  <c r="AR33" i="2"/>
  <c r="AR32" i="2" s="1"/>
  <c r="AR31" i="2" s="1"/>
  <c r="AS33" i="2"/>
  <c r="AS32" i="2" s="1"/>
  <c r="AS31" i="2" s="1"/>
  <c r="AT33" i="2"/>
  <c r="AT32" i="2" s="1"/>
  <c r="AT31" i="2" s="1"/>
  <c r="AQ36" i="2"/>
  <c r="AQ35" i="2" s="1"/>
  <c r="AQ34" i="2" s="1"/>
  <c r="AR36" i="2"/>
  <c r="AR35" i="2" s="1"/>
  <c r="AR34" i="2" s="1"/>
  <c r="AT36" i="2"/>
  <c r="AT35" i="2" s="1"/>
  <c r="AT34" i="2" s="1"/>
  <c r="AQ39" i="2"/>
  <c r="AQ38" i="2" s="1"/>
  <c r="AR39" i="2"/>
  <c r="AR38" i="2" s="1"/>
  <c r="AT39" i="2"/>
  <c r="AT38" i="2" s="1"/>
  <c r="AQ41" i="2"/>
  <c r="AQ40" i="2" s="1"/>
  <c r="AR41" i="2"/>
  <c r="AR40" i="2" s="1"/>
  <c r="AT41" i="2"/>
  <c r="AT40" i="2" s="1"/>
  <c r="AQ43" i="2"/>
  <c r="AQ42" i="2" s="1"/>
  <c r="AR43" i="2"/>
  <c r="AR42" i="2" s="1"/>
  <c r="AT43" i="2"/>
  <c r="AT42" i="2" s="1"/>
  <c r="AQ45" i="2"/>
  <c r="AQ44" i="2" s="1"/>
  <c r="AR45" i="2"/>
  <c r="AR44" i="2" s="1"/>
  <c r="AT45" i="2"/>
  <c r="AT44" i="2" s="1"/>
  <c r="AQ48" i="2"/>
  <c r="AQ47" i="2" s="1"/>
  <c r="AQ46" i="2" s="1"/>
  <c r="AR48" i="2"/>
  <c r="AR47" i="2" s="1"/>
  <c r="AR46" i="2" s="1"/>
  <c r="AT48" i="2"/>
  <c r="AT47" i="2" s="1"/>
  <c r="AT46" i="2" s="1"/>
  <c r="AQ51" i="2"/>
  <c r="AQ50" i="2" s="1"/>
  <c r="AQ49" i="2" s="1"/>
  <c r="AR51" i="2"/>
  <c r="AR50" i="2" s="1"/>
  <c r="AR49" i="2" s="1"/>
  <c r="AT51" i="2"/>
  <c r="AT50" i="2" s="1"/>
  <c r="AT49" i="2" s="1"/>
  <c r="AQ54" i="2"/>
  <c r="AQ53" i="2" s="1"/>
  <c r="AQ52" i="2" s="1"/>
  <c r="AR54" i="2"/>
  <c r="AR53" i="2" s="1"/>
  <c r="AR52" i="2" s="1"/>
  <c r="AT54" i="2"/>
  <c r="AT53" i="2" s="1"/>
  <c r="AT52" i="2" s="1"/>
  <c r="AQ57" i="2"/>
  <c r="AQ56" i="2" s="1"/>
  <c r="AQ55" i="2" s="1"/>
  <c r="AR57" i="2"/>
  <c r="AR56" i="2" s="1"/>
  <c r="AR55" i="2" s="1"/>
  <c r="AT57" i="2"/>
  <c r="AT56" i="2" s="1"/>
  <c r="AT55" i="2" s="1"/>
  <c r="AQ60" i="2"/>
  <c r="AQ59" i="2" s="1"/>
  <c r="AQ58" i="2" s="1"/>
  <c r="AR60" i="2"/>
  <c r="AR59" i="2" s="1"/>
  <c r="AR58" i="2" s="1"/>
  <c r="AS60" i="2"/>
  <c r="AS59" i="2" s="1"/>
  <c r="AS58" i="2" s="1"/>
  <c r="AQ65" i="2"/>
  <c r="AQ64" i="2" s="1"/>
  <c r="AQ63" i="2" s="1"/>
  <c r="AR65" i="2"/>
  <c r="AR64" i="2" s="1"/>
  <c r="AR63" i="2" s="1"/>
  <c r="AT65" i="2"/>
  <c r="AT64" i="2" s="1"/>
  <c r="AT63" i="2" s="1"/>
  <c r="AQ68" i="2"/>
  <c r="AQ67" i="2" s="1"/>
  <c r="AQ66" i="2" s="1"/>
  <c r="AR68" i="2"/>
  <c r="AR67" i="2" s="1"/>
  <c r="AR66" i="2" s="1"/>
  <c r="AT68" i="2"/>
  <c r="AT67" i="2" s="1"/>
  <c r="AT66" i="2" s="1"/>
  <c r="AQ71" i="2"/>
  <c r="AQ70" i="2" s="1"/>
  <c r="AQ69" i="2" s="1"/>
  <c r="AR71" i="2"/>
  <c r="AR70" i="2" s="1"/>
  <c r="AR69" i="2" s="1"/>
  <c r="AT71" i="2"/>
  <c r="AT70" i="2" s="1"/>
  <c r="AT69" i="2" s="1"/>
  <c r="AQ74" i="2"/>
  <c r="AQ73" i="2" s="1"/>
  <c r="AQ72" i="2" s="1"/>
  <c r="AR74" i="2"/>
  <c r="AR73" i="2" s="1"/>
  <c r="AR72" i="2" s="1"/>
  <c r="AT74" i="2"/>
  <c r="AT73" i="2" s="1"/>
  <c r="AT72" i="2" s="1"/>
  <c r="AQ77" i="2"/>
  <c r="AQ76" i="2" s="1"/>
  <c r="AQ75" i="2" s="1"/>
  <c r="AR77" i="2"/>
  <c r="AR76" i="2" s="1"/>
  <c r="AR75" i="2" s="1"/>
  <c r="AT77" i="2"/>
  <c r="AT76" i="2" s="1"/>
  <c r="AT75" i="2" s="1"/>
  <c r="AQ80" i="2"/>
  <c r="AQ79" i="2" s="1"/>
  <c r="AQ78" i="2" s="1"/>
  <c r="AR80" i="2"/>
  <c r="AR79" i="2" s="1"/>
  <c r="AR78" i="2" s="1"/>
  <c r="AS80" i="2"/>
  <c r="AS79" i="2" s="1"/>
  <c r="AS78" i="2" s="1"/>
  <c r="AT80" i="2"/>
  <c r="AT79" i="2" s="1"/>
  <c r="AT78" i="2" s="1"/>
  <c r="AQ85" i="2"/>
  <c r="AQ84" i="2" s="1"/>
  <c r="AQ83" i="2" s="1"/>
  <c r="AR85" i="2"/>
  <c r="AR84" i="2" s="1"/>
  <c r="AR83" i="2" s="1"/>
  <c r="AT85" i="2"/>
  <c r="AT84" i="2" s="1"/>
  <c r="AT83" i="2" s="1"/>
  <c r="AQ88" i="2"/>
  <c r="AQ87" i="2" s="1"/>
  <c r="AQ86" i="2" s="1"/>
  <c r="AR88" i="2"/>
  <c r="AR87" i="2" s="1"/>
  <c r="AR86" i="2" s="1"/>
  <c r="AS88" i="2"/>
  <c r="AS87" i="2" s="1"/>
  <c r="AS86" i="2" s="1"/>
  <c r="AT88" i="2"/>
  <c r="AT87" i="2" s="1"/>
  <c r="AT86" i="2" s="1"/>
  <c r="AT82" i="2" s="1"/>
  <c r="AT81" i="2" s="1"/>
  <c r="AQ93" i="2"/>
  <c r="AQ92" i="2" s="1"/>
  <c r="AR93" i="2"/>
  <c r="AR92" i="2" s="1"/>
  <c r="AS93" i="2"/>
  <c r="AS92" i="2" s="1"/>
  <c r="AQ95" i="2"/>
  <c r="AQ94" i="2" s="1"/>
  <c r="AR95" i="2"/>
  <c r="AR94" i="2" s="1"/>
  <c r="AS95" i="2"/>
  <c r="AS94" i="2" s="1"/>
  <c r="AQ97" i="2"/>
  <c r="AQ96" i="2" s="1"/>
  <c r="AS97" i="2"/>
  <c r="AS96" i="2" s="1"/>
  <c r="AT97" i="2"/>
  <c r="AT96" i="2" s="1"/>
  <c r="AQ100" i="2"/>
  <c r="AQ99" i="2" s="1"/>
  <c r="AQ98" i="2" s="1"/>
  <c r="AS100" i="2"/>
  <c r="AS99" i="2" s="1"/>
  <c r="AS98" i="2" s="1"/>
  <c r="AT100" i="2"/>
  <c r="AT99" i="2" s="1"/>
  <c r="AT98" i="2" s="1"/>
  <c r="AQ105" i="2"/>
  <c r="AQ104" i="2" s="1"/>
  <c r="AR105" i="2"/>
  <c r="AR104" i="2" s="1"/>
  <c r="AT105" i="2"/>
  <c r="AT104" i="2" s="1"/>
  <c r="AQ107" i="2"/>
  <c r="AQ106" i="2" s="1"/>
  <c r="AR107" i="2"/>
  <c r="AR106" i="2" s="1"/>
  <c r="AT107" i="2"/>
  <c r="AT106" i="2" s="1"/>
  <c r="AQ109" i="2"/>
  <c r="AQ108" i="2" s="1"/>
  <c r="AR109" i="2"/>
  <c r="AR108" i="2" s="1"/>
  <c r="AT109" i="2"/>
  <c r="AT108" i="2" s="1"/>
  <c r="AQ112" i="2"/>
  <c r="AQ111" i="2" s="1"/>
  <c r="AQ110" i="2" s="1"/>
  <c r="AR112" i="2"/>
  <c r="AR111" i="2" s="1"/>
  <c r="AR110" i="2" s="1"/>
  <c r="AT112" i="2"/>
  <c r="AT111" i="2" s="1"/>
  <c r="AT110" i="2" s="1"/>
  <c r="AQ117" i="2"/>
  <c r="AQ116" i="2" s="1"/>
  <c r="AQ115" i="2" s="1"/>
  <c r="AQ114" i="2" s="1"/>
  <c r="AQ113" i="2" s="1"/>
  <c r="AS117" i="2"/>
  <c r="AS116" i="2" s="1"/>
  <c r="AS115" i="2" s="1"/>
  <c r="AS114" i="2" s="1"/>
  <c r="AS113" i="2" s="1"/>
  <c r="AT117" i="2"/>
  <c r="AT116" i="2" s="1"/>
  <c r="AT115" i="2" s="1"/>
  <c r="AT114" i="2" s="1"/>
  <c r="AT113" i="2" s="1"/>
  <c r="AQ128" i="2"/>
  <c r="AQ127" i="2" s="1"/>
  <c r="AQ126" i="2" s="1"/>
  <c r="AR128" i="2"/>
  <c r="AR127" i="2" s="1"/>
  <c r="AR126" i="2" s="1"/>
  <c r="AT128" i="2"/>
  <c r="AT127" i="2" s="1"/>
  <c r="AT126" i="2" s="1"/>
  <c r="AQ131" i="2"/>
  <c r="AQ130" i="2" s="1"/>
  <c r="AQ129" i="2" s="1"/>
  <c r="AR131" i="2"/>
  <c r="AR130" i="2" s="1"/>
  <c r="AR129" i="2" s="1"/>
  <c r="AT131" i="2"/>
  <c r="AT130" i="2" s="1"/>
  <c r="AT129" i="2" s="1"/>
  <c r="AQ136" i="2"/>
  <c r="AQ135" i="2" s="1"/>
  <c r="AQ134" i="2" s="1"/>
  <c r="AQ133" i="2" s="1"/>
  <c r="AQ132" i="2" s="1"/>
  <c r="AR136" i="2"/>
  <c r="AR135" i="2" s="1"/>
  <c r="AR134" i="2" s="1"/>
  <c r="AR133" i="2" s="1"/>
  <c r="AR132" i="2" s="1"/>
  <c r="AT136" i="2"/>
  <c r="AT135" i="2" s="1"/>
  <c r="AT134" i="2" s="1"/>
  <c r="AT133" i="2" s="1"/>
  <c r="AT132" i="2" s="1"/>
  <c r="AQ141" i="2"/>
  <c r="AQ140" i="2" s="1"/>
  <c r="AQ139" i="2" s="1"/>
  <c r="AR141" i="2"/>
  <c r="AR140" i="2" s="1"/>
  <c r="AR139" i="2" s="1"/>
  <c r="AT141" i="2"/>
  <c r="AT140" i="2" s="1"/>
  <c r="AT139" i="2" s="1"/>
  <c r="AQ144" i="2"/>
  <c r="AQ143" i="2" s="1"/>
  <c r="AQ142" i="2" s="1"/>
  <c r="AR144" i="2"/>
  <c r="AR143" i="2" s="1"/>
  <c r="AR142" i="2" s="1"/>
  <c r="AT144" i="2"/>
  <c r="AT143" i="2" s="1"/>
  <c r="AT142" i="2" s="1"/>
  <c r="AQ147" i="2"/>
  <c r="AQ146" i="2" s="1"/>
  <c r="AQ145" i="2" s="1"/>
  <c r="AR147" i="2"/>
  <c r="AR146" i="2" s="1"/>
  <c r="AR145" i="2" s="1"/>
  <c r="AT147" i="2"/>
  <c r="AT146" i="2" s="1"/>
  <c r="AT145" i="2" s="1"/>
  <c r="AQ150" i="2"/>
  <c r="AQ149" i="2" s="1"/>
  <c r="AQ148" i="2" s="1"/>
  <c r="AR150" i="2"/>
  <c r="AR149" i="2" s="1"/>
  <c r="AR148" i="2" s="1"/>
  <c r="AT150" i="2"/>
  <c r="AT149" i="2" s="1"/>
  <c r="AT148" i="2" s="1"/>
  <c r="AQ153" i="2"/>
  <c r="AQ152" i="2" s="1"/>
  <c r="AQ151" i="2" s="1"/>
  <c r="AR153" i="2"/>
  <c r="AR152" i="2" s="1"/>
  <c r="AR151" i="2" s="1"/>
  <c r="AT153" i="2"/>
  <c r="AT152" i="2" s="1"/>
  <c r="AT151" i="2" s="1"/>
  <c r="AQ156" i="2"/>
  <c r="AQ155" i="2" s="1"/>
  <c r="AQ154" i="2" s="1"/>
  <c r="AR156" i="2"/>
  <c r="AR155" i="2" s="1"/>
  <c r="AR154" i="2" s="1"/>
  <c r="AT156" i="2"/>
  <c r="AT155" i="2" s="1"/>
  <c r="AT154" i="2" s="1"/>
  <c r="AQ162" i="2"/>
  <c r="AQ161" i="2" s="1"/>
  <c r="AQ160" i="2" s="1"/>
  <c r="AR162" i="2"/>
  <c r="AR161" i="2" s="1"/>
  <c r="AR160" i="2" s="1"/>
  <c r="AS162" i="2"/>
  <c r="AS161" i="2" s="1"/>
  <c r="AS160" i="2" s="1"/>
  <c r="AT162" i="2"/>
  <c r="AT161" i="2" s="1"/>
  <c r="AT160" i="2" s="1"/>
  <c r="AQ165" i="2"/>
  <c r="AQ164" i="2" s="1"/>
  <c r="AQ163" i="2" s="1"/>
  <c r="AR165" i="2"/>
  <c r="AR164" i="2" s="1"/>
  <c r="AR163" i="2" s="1"/>
  <c r="AS165" i="2"/>
  <c r="AS164" i="2" s="1"/>
  <c r="AS163" i="2" s="1"/>
  <c r="AT165" i="2"/>
  <c r="AT164" i="2" s="1"/>
  <c r="AT163" i="2" s="1"/>
  <c r="AQ170" i="2"/>
  <c r="AQ169" i="2" s="1"/>
  <c r="AQ168" i="2" s="1"/>
  <c r="AQ167" i="2" s="1"/>
  <c r="AQ166" i="2" s="1"/>
  <c r="AR170" i="2"/>
  <c r="AR169" i="2" s="1"/>
  <c r="AR168" i="2" s="1"/>
  <c r="AR167" i="2" s="1"/>
  <c r="AR166" i="2" s="1"/>
  <c r="AS170" i="2"/>
  <c r="AS169" i="2" s="1"/>
  <c r="AS168" i="2" s="1"/>
  <c r="AS167" i="2" s="1"/>
  <c r="AS166" i="2" s="1"/>
  <c r="AT170" i="2"/>
  <c r="AT169" i="2" s="1"/>
  <c r="AT168" i="2" s="1"/>
  <c r="AT167" i="2" s="1"/>
  <c r="AT166" i="2" s="1"/>
  <c r="AQ175" i="2"/>
  <c r="AQ174" i="2" s="1"/>
  <c r="AQ173" i="2" s="1"/>
  <c r="AR175" i="2"/>
  <c r="AR174" i="2" s="1"/>
  <c r="AR173" i="2" s="1"/>
  <c r="AT175" i="2"/>
  <c r="AT174" i="2" s="1"/>
  <c r="AT173" i="2" s="1"/>
  <c r="AQ178" i="2"/>
  <c r="AQ177" i="2" s="1"/>
  <c r="AQ176" i="2" s="1"/>
  <c r="AR178" i="2"/>
  <c r="AR177" i="2" s="1"/>
  <c r="AR176" i="2" s="1"/>
  <c r="AT178" i="2"/>
  <c r="AT177" i="2" s="1"/>
  <c r="AT176" i="2" s="1"/>
  <c r="AQ181" i="2"/>
  <c r="AQ180" i="2" s="1"/>
  <c r="AQ179" i="2" s="1"/>
  <c r="AR181" i="2"/>
  <c r="AR180" i="2" s="1"/>
  <c r="AR179" i="2" s="1"/>
  <c r="AT181" i="2"/>
  <c r="AT180" i="2" s="1"/>
  <c r="AT179" i="2" s="1"/>
  <c r="AQ186" i="2"/>
  <c r="AQ185" i="2" s="1"/>
  <c r="AQ184" i="2" s="1"/>
  <c r="AQ183" i="2" s="1"/>
  <c r="AQ182" i="2" s="1"/>
  <c r="AS186" i="2"/>
  <c r="AS185" i="2" s="1"/>
  <c r="AS184" i="2" s="1"/>
  <c r="AS183" i="2" s="1"/>
  <c r="AS182" i="2" s="1"/>
  <c r="AT186" i="2"/>
  <c r="AT185" i="2" s="1"/>
  <c r="AT184" i="2" s="1"/>
  <c r="AT183" i="2" s="1"/>
  <c r="AT182" i="2" s="1"/>
  <c r="AQ196" i="2"/>
  <c r="AQ195" i="2" s="1"/>
  <c r="AQ194" i="2" s="1"/>
  <c r="AQ193" i="2" s="1"/>
  <c r="AQ192" i="2" s="1"/>
  <c r="AR196" i="2"/>
  <c r="AR195" i="2" s="1"/>
  <c r="AR194" i="2" s="1"/>
  <c r="AR193" i="2" s="1"/>
  <c r="AR192" i="2" s="1"/>
  <c r="AS196" i="2"/>
  <c r="AS195" i="2" s="1"/>
  <c r="AS194" i="2" s="1"/>
  <c r="AS193" i="2" s="1"/>
  <c r="AS192" i="2" s="1"/>
  <c r="AT196" i="2"/>
  <c r="AT195" i="2" s="1"/>
  <c r="AT194" i="2" s="1"/>
  <c r="AT193" i="2" s="1"/>
  <c r="AT192" i="2" s="1"/>
  <c r="AQ201" i="2"/>
  <c r="AQ200" i="2" s="1"/>
  <c r="AQ199" i="2" s="1"/>
  <c r="AR201" i="2"/>
  <c r="AR200" i="2" s="1"/>
  <c r="AR199" i="2" s="1"/>
  <c r="AS201" i="2"/>
  <c r="AS200" i="2" s="1"/>
  <c r="AS199" i="2" s="1"/>
  <c r="AT201" i="2"/>
  <c r="AT200" i="2" s="1"/>
  <c r="AT199" i="2" s="1"/>
  <c r="AQ204" i="2"/>
  <c r="AQ203" i="2" s="1"/>
  <c r="AQ202" i="2" s="1"/>
  <c r="AR204" i="2"/>
  <c r="AR203" i="2" s="1"/>
  <c r="AR202" i="2" s="1"/>
  <c r="AS204" i="2"/>
  <c r="AS203" i="2" s="1"/>
  <c r="AS202" i="2" s="1"/>
  <c r="AT204" i="2"/>
  <c r="AT203" i="2" s="1"/>
  <c r="AT202" i="2" s="1"/>
  <c r="AQ210" i="2"/>
  <c r="AQ209" i="2" s="1"/>
  <c r="AQ208" i="2" s="1"/>
  <c r="AQ207" i="2" s="1"/>
  <c r="AQ206" i="2" s="1"/>
  <c r="AS210" i="2"/>
  <c r="AS209" i="2" s="1"/>
  <c r="AS208" i="2" s="1"/>
  <c r="AS207" i="2" s="1"/>
  <c r="AS206" i="2" s="1"/>
  <c r="AT210" i="2"/>
  <c r="AT209" i="2" s="1"/>
  <c r="AT208" i="2" s="1"/>
  <c r="AT207" i="2" s="1"/>
  <c r="AT206" i="2" s="1"/>
  <c r="AQ215" i="2"/>
  <c r="AQ214" i="2" s="1"/>
  <c r="AQ213" i="2" s="1"/>
  <c r="AR215" i="2"/>
  <c r="AR214" i="2" s="1"/>
  <c r="AR213" i="2" s="1"/>
  <c r="AT215" i="2"/>
  <c r="AT214" i="2" s="1"/>
  <c r="AT213" i="2" s="1"/>
  <c r="AQ218" i="2"/>
  <c r="AQ217" i="2" s="1"/>
  <c r="AQ216" i="2" s="1"/>
  <c r="AR218" i="2"/>
  <c r="AR217" i="2" s="1"/>
  <c r="AR216" i="2" s="1"/>
  <c r="AT218" i="2"/>
  <c r="AT217" i="2" s="1"/>
  <c r="AT216" i="2" s="1"/>
  <c r="AQ221" i="2"/>
  <c r="AQ220" i="2" s="1"/>
  <c r="AR221" i="2"/>
  <c r="AR220" i="2" s="1"/>
  <c r="AT221" i="2"/>
  <c r="AT220" i="2" s="1"/>
  <c r="AQ223" i="2"/>
  <c r="AQ222" i="2" s="1"/>
  <c r="AR223" i="2"/>
  <c r="AR222" i="2" s="1"/>
  <c r="AT223" i="2"/>
  <c r="AT222" i="2" s="1"/>
  <c r="AQ229" i="2"/>
  <c r="AQ228" i="2" s="1"/>
  <c r="AR229" i="2"/>
  <c r="AR228" i="2" s="1"/>
  <c r="AS229" i="2"/>
  <c r="AS228" i="2" s="1"/>
  <c r="AQ231" i="2"/>
  <c r="AQ230" i="2" s="1"/>
  <c r="AR231" i="2"/>
  <c r="AR230" i="2" s="1"/>
  <c r="AS231" i="2"/>
  <c r="AS230" i="2" s="1"/>
  <c r="AQ234" i="2"/>
  <c r="AQ233" i="2" s="1"/>
  <c r="AQ232" i="2" s="1"/>
  <c r="AR234" i="2"/>
  <c r="AR233" i="2" s="1"/>
  <c r="AR232" i="2" s="1"/>
  <c r="AS234" i="2"/>
  <c r="AS233" i="2" s="1"/>
  <c r="AS232" i="2" s="1"/>
  <c r="AT234" i="2"/>
  <c r="AT233" i="2" s="1"/>
  <c r="AT232" i="2" s="1"/>
  <c r="AQ237" i="2"/>
  <c r="AQ236" i="2" s="1"/>
  <c r="AQ235" i="2" s="1"/>
  <c r="AR237" i="2"/>
  <c r="AR236" i="2" s="1"/>
  <c r="AR235" i="2" s="1"/>
  <c r="AS237" i="2"/>
  <c r="AS236" i="2" s="1"/>
  <c r="AS235" i="2" s="1"/>
  <c r="AT237" i="2"/>
  <c r="AT236" i="2" s="1"/>
  <c r="AT235" i="2" s="1"/>
  <c r="AQ240" i="2"/>
  <c r="AQ239" i="2" s="1"/>
  <c r="AQ238" i="2" s="1"/>
  <c r="AR240" i="2"/>
  <c r="AR239" i="2" s="1"/>
  <c r="AR238" i="2" s="1"/>
  <c r="AS240" i="2"/>
  <c r="AS239" i="2" s="1"/>
  <c r="AS238" i="2" s="1"/>
  <c r="AT240" i="2"/>
  <c r="AT239" i="2" s="1"/>
  <c r="AT238" i="2" s="1"/>
  <c r="AQ243" i="2"/>
  <c r="AQ242" i="2" s="1"/>
  <c r="AQ241" i="2" s="1"/>
  <c r="AR243" i="2"/>
  <c r="AR242" i="2" s="1"/>
  <c r="AR241" i="2" s="1"/>
  <c r="AS243" i="2"/>
  <c r="AS242" i="2" s="1"/>
  <c r="AS241" i="2" s="1"/>
  <c r="AT243" i="2"/>
  <c r="AT242" i="2" s="1"/>
  <c r="AT241" i="2" s="1"/>
  <c r="AQ248" i="2"/>
  <c r="AQ247" i="2" s="1"/>
  <c r="AQ246" i="2" s="1"/>
  <c r="AQ245" i="2" s="1"/>
  <c r="AQ244" i="2" s="1"/>
  <c r="AR248" i="2"/>
  <c r="AR247" i="2" s="1"/>
  <c r="AR246" i="2" s="1"/>
  <c r="AR245" i="2" s="1"/>
  <c r="AR244" i="2" s="1"/>
  <c r="AT248" i="2"/>
  <c r="AT247" i="2" s="1"/>
  <c r="AT246" i="2" s="1"/>
  <c r="AT245" i="2" s="1"/>
  <c r="AT244" i="2" s="1"/>
  <c r="AQ253" i="2"/>
  <c r="AQ252" i="2" s="1"/>
  <c r="AQ251" i="2" s="1"/>
  <c r="AQ250" i="2" s="1"/>
  <c r="AQ249" i="2" s="1"/>
  <c r="AR253" i="2"/>
  <c r="AR252" i="2" s="1"/>
  <c r="AR251" i="2" s="1"/>
  <c r="AR250" i="2" s="1"/>
  <c r="AR249" i="2" s="1"/>
  <c r="AS253" i="2"/>
  <c r="AS252" i="2" s="1"/>
  <c r="AS251" i="2" s="1"/>
  <c r="AS250" i="2" s="1"/>
  <c r="AS249" i="2" s="1"/>
  <c r="AT253" i="2"/>
  <c r="AT252" i="2" s="1"/>
  <c r="AT251" i="2" s="1"/>
  <c r="AT250" i="2" s="1"/>
  <c r="AT249" i="2" s="1"/>
  <c r="AQ258" i="2"/>
  <c r="AQ257" i="2" s="1"/>
  <c r="AQ256" i="2" s="1"/>
  <c r="AQ255" i="2" s="1"/>
  <c r="AQ254" i="2" s="1"/>
  <c r="AR258" i="2"/>
  <c r="AR257" i="2" s="1"/>
  <c r="AR256" i="2" s="1"/>
  <c r="AR255" i="2" s="1"/>
  <c r="AR254" i="2" s="1"/>
  <c r="AS258" i="2"/>
  <c r="AS257" i="2" s="1"/>
  <c r="AS256" i="2" s="1"/>
  <c r="AS255" i="2" s="1"/>
  <c r="AS254" i="2" s="1"/>
  <c r="AT258" i="2"/>
  <c r="AT257" i="2" s="1"/>
  <c r="AT256" i="2" s="1"/>
  <c r="AT255" i="2" s="1"/>
  <c r="AT254" i="2" s="1"/>
  <c r="AQ264" i="2"/>
  <c r="AQ263" i="2" s="1"/>
  <c r="AQ262" i="2" s="1"/>
  <c r="AQ261" i="2" s="1"/>
  <c r="AR264" i="2"/>
  <c r="AR263" i="2" s="1"/>
  <c r="AR262" i="2" s="1"/>
  <c r="AR261" i="2" s="1"/>
  <c r="AT264" i="2"/>
  <c r="AT263" i="2" s="1"/>
  <c r="AT262" i="2" s="1"/>
  <c r="AT261" i="2" s="1"/>
  <c r="AQ270" i="2"/>
  <c r="AQ269" i="2" s="1"/>
  <c r="AR270" i="2"/>
  <c r="AR269" i="2" s="1"/>
  <c r="AT270" i="2"/>
  <c r="AT269" i="2" s="1"/>
  <c r="AQ272" i="2"/>
  <c r="AQ271" i="2" s="1"/>
  <c r="AR272" i="2"/>
  <c r="AR271" i="2" s="1"/>
  <c r="AT272" i="2"/>
  <c r="AT271" i="2" s="1"/>
  <c r="AQ275" i="2"/>
  <c r="AQ274" i="2" s="1"/>
  <c r="AR275" i="2"/>
  <c r="AR274" i="2" s="1"/>
  <c r="AT275" i="2"/>
  <c r="AT274" i="2" s="1"/>
  <c r="AQ277" i="2"/>
  <c r="AQ276" i="2" s="1"/>
  <c r="AR277" i="2"/>
  <c r="AR276" i="2" s="1"/>
  <c r="AT277" i="2"/>
  <c r="AT276" i="2" s="1"/>
  <c r="AQ280" i="2"/>
  <c r="AQ279" i="2" s="1"/>
  <c r="AQ278" i="2" s="1"/>
  <c r="AR280" i="2"/>
  <c r="AR279" i="2" s="1"/>
  <c r="AR278" i="2" s="1"/>
  <c r="AT280" i="2"/>
  <c r="AT279" i="2" s="1"/>
  <c r="AT278" i="2" s="1"/>
  <c r="AQ283" i="2"/>
  <c r="AQ282" i="2" s="1"/>
  <c r="AR283" i="2"/>
  <c r="AR282" i="2" s="1"/>
  <c r="AS283" i="2"/>
  <c r="AS282" i="2" s="1"/>
  <c r="AQ285" i="2"/>
  <c r="AQ284" i="2" s="1"/>
  <c r="AR285" i="2"/>
  <c r="AR284" i="2" s="1"/>
  <c r="AS285" i="2"/>
  <c r="AS284" i="2" s="1"/>
  <c r="AQ290" i="2"/>
  <c r="AQ289" i="2" s="1"/>
  <c r="AQ288" i="2" s="1"/>
  <c r="AQ287" i="2" s="1"/>
  <c r="AQ286" i="2" s="1"/>
  <c r="AR290" i="2"/>
  <c r="AR289" i="2" s="1"/>
  <c r="AR288" i="2" s="1"/>
  <c r="AR287" i="2" s="1"/>
  <c r="AR286" i="2" s="1"/>
  <c r="AS290" i="2"/>
  <c r="AS289" i="2" s="1"/>
  <c r="AS288" i="2" s="1"/>
  <c r="AS287" i="2" s="1"/>
  <c r="AS286" i="2" s="1"/>
  <c r="AT290" i="2"/>
  <c r="AT289" i="2" s="1"/>
  <c r="AT288" i="2" s="1"/>
  <c r="AT287" i="2" s="1"/>
  <c r="AT286" i="2" s="1"/>
  <c r="AQ296" i="2"/>
  <c r="AQ295" i="2" s="1"/>
  <c r="AQ294" i="2" s="1"/>
  <c r="AQ293" i="2" s="1"/>
  <c r="AQ292" i="2" s="1"/>
  <c r="AR296" i="2"/>
  <c r="AR295" i="2" s="1"/>
  <c r="AR294" i="2" s="1"/>
  <c r="AR293" i="2" s="1"/>
  <c r="AR292" i="2" s="1"/>
  <c r="AT296" i="2"/>
  <c r="AT295" i="2" s="1"/>
  <c r="AT294" i="2" s="1"/>
  <c r="AT293" i="2" s="1"/>
  <c r="AT292" i="2" s="1"/>
  <c r="AQ300" i="2"/>
  <c r="AQ299" i="2" s="1"/>
  <c r="AR300" i="2"/>
  <c r="AR299" i="2" s="1"/>
  <c r="AS300" i="2"/>
  <c r="AS299" i="2" s="1"/>
  <c r="AT300" i="2"/>
  <c r="AT299" i="2" s="1"/>
  <c r="AU300" i="2"/>
  <c r="AU299" i="2" s="1"/>
  <c r="AV300" i="2"/>
  <c r="AV299" i="2" s="1"/>
  <c r="AW300" i="2"/>
  <c r="AW299" i="2" s="1"/>
  <c r="AX300" i="2"/>
  <c r="AX299" i="2" s="1"/>
  <c r="AQ304" i="2"/>
  <c r="AQ303" i="2" s="1"/>
  <c r="AQ302" i="2" s="1"/>
  <c r="AS304" i="2"/>
  <c r="AS303" i="2" s="1"/>
  <c r="AS302" i="2" s="1"/>
  <c r="AT304" i="2"/>
  <c r="AT303" i="2" s="1"/>
  <c r="AT302" i="2" s="1"/>
  <c r="AQ310" i="2"/>
  <c r="AQ309" i="2" s="1"/>
  <c r="AQ308" i="2" s="1"/>
  <c r="AQ307" i="2" s="1"/>
  <c r="AR310" i="2"/>
  <c r="AR309" i="2" s="1"/>
  <c r="AR308" i="2" s="1"/>
  <c r="AR307" i="2" s="1"/>
  <c r="AS310" i="2"/>
  <c r="AS309" i="2" s="1"/>
  <c r="AS308" i="2" s="1"/>
  <c r="AS307" i="2" s="1"/>
  <c r="AT310" i="2"/>
  <c r="AT309" i="2" s="1"/>
  <c r="AT308" i="2" s="1"/>
  <c r="AT307" i="2" s="1"/>
  <c r="AQ316" i="2"/>
  <c r="AQ315" i="2" s="1"/>
  <c r="AQ314" i="2" s="1"/>
  <c r="AQ313" i="2" s="1"/>
  <c r="AQ312" i="2" s="1"/>
  <c r="AQ311" i="2" s="1"/>
  <c r="AR316" i="2"/>
  <c r="AR315" i="2" s="1"/>
  <c r="AR314" i="2" s="1"/>
  <c r="AR313" i="2" s="1"/>
  <c r="AR312" i="2" s="1"/>
  <c r="AR311" i="2" s="1"/>
  <c r="AS316" i="2"/>
  <c r="AS315" i="2" s="1"/>
  <c r="AS314" i="2" s="1"/>
  <c r="AS313" i="2" s="1"/>
  <c r="AS312" i="2" s="1"/>
  <c r="AS311" i="2" s="1"/>
  <c r="AT316" i="2"/>
  <c r="AT315" i="2" s="1"/>
  <c r="AT314" i="2" s="1"/>
  <c r="AT313" i="2" s="1"/>
  <c r="AT312" i="2" s="1"/>
  <c r="AT311" i="2" s="1"/>
  <c r="AQ322" i="2"/>
  <c r="AQ321" i="2" s="1"/>
  <c r="AS322" i="2"/>
  <c r="AS321" i="2" s="1"/>
  <c r="AT322" i="2"/>
  <c r="AT321" i="2" s="1"/>
  <c r="AQ324" i="2"/>
  <c r="AQ323" i="2" s="1"/>
  <c r="AS324" i="2"/>
  <c r="AS323" i="2" s="1"/>
  <c r="AT324" i="2"/>
  <c r="AT323" i="2" s="1"/>
  <c r="AQ327" i="2"/>
  <c r="AQ326" i="2" s="1"/>
  <c r="AQ325" i="2" s="1"/>
  <c r="AR327" i="2"/>
  <c r="AR326" i="2" s="1"/>
  <c r="AR325" i="2" s="1"/>
  <c r="AT327" i="2"/>
  <c r="AT326" i="2" s="1"/>
  <c r="AT325" i="2" s="1"/>
  <c r="AQ330" i="2"/>
  <c r="AQ329" i="2" s="1"/>
  <c r="AR330" i="2"/>
  <c r="AR329" i="2" s="1"/>
  <c r="AT330" i="2"/>
  <c r="AT329" i="2" s="1"/>
  <c r="AQ332" i="2"/>
  <c r="AQ331" i="2" s="1"/>
  <c r="AR332" i="2"/>
  <c r="AR331" i="2" s="1"/>
  <c r="AT332" i="2"/>
  <c r="AT331" i="2" s="1"/>
  <c r="AQ334" i="2"/>
  <c r="AQ333" i="2" s="1"/>
  <c r="AR334" i="2"/>
  <c r="AR333" i="2" s="1"/>
  <c r="AT334" i="2"/>
  <c r="AT333" i="2" s="1"/>
  <c r="AQ339" i="2"/>
  <c r="AQ338" i="2" s="1"/>
  <c r="AQ337" i="2" s="1"/>
  <c r="AS339" i="2"/>
  <c r="AS338" i="2" s="1"/>
  <c r="AS337" i="2" s="1"/>
  <c r="AT339" i="2"/>
  <c r="AT338" i="2" s="1"/>
  <c r="AT337" i="2" s="1"/>
  <c r="AQ342" i="2"/>
  <c r="AQ341" i="2" s="1"/>
  <c r="AQ340" i="2" s="1"/>
  <c r="AS342" i="2"/>
  <c r="AS341" i="2" s="1"/>
  <c r="AS340" i="2" s="1"/>
  <c r="AT342" i="2"/>
  <c r="AT341" i="2" s="1"/>
  <c r="AT340" i="2" s="1"/>
  <c r="AQ345" i="2"/>
  <c r="AQ344" i="2" s="1"/>
  <c r="AQ343" i="2" s="1"/>
  <c r="AS345" i="2"/>
  <c r="AS344" i="2" s="1"/>
  <c r="AS343" i="2" s="1"/>
  <c r="AT345" i="2"/>
  <c r="AT344" i="2" s="1"/>
  <c r="AT343" i="2" s="1"/>
  <c r="AQ348" i="2"/>
  <c r="AQ347" i="2" s="1"/>
  <c r="AQ346" i="2" s="1"/>
  <c r="AR348" i="2"/>
  <c r="AR347" i="2" s="1"/>
  <c r="AR346" i="2" s="1"/>
  <c r="AT348" i="2"/>
  <c r="AT347" i="2" s="1"/>
  <c r="AT346" i="2" s="1"/>
  <c r="AQ351" i="2"/>
  <c r="AQ350" i="2" s="1"/>
  <c r="AQ349" i="2" s="1"/>
  <c r="AR351" i="2"/>
  <c r="AR350" i="2" s="1"/>
  <c r="AR349" i="2" s="1"/>
  <c r="AT351" i="2"/>
  <c r="AT350" i="2" s="1"/>
  <c r="AT349" i="2" s="1"/>
  <c r="AQ354" i="2"/>
  <c r="AQ353" i="2" s="1"/>
  <c r="AQ352" i="2" s="1"/>
  <c r="AR354" i="2"/>
  <c r="AR353" i="2" s="1"/>
  <c r="AR352" i="2" s="1"/>
  <c r="AT354" i="2"/>
  <c r="AT353" i="2" s="1"/>
  <c r="AT352" i="2" s="1"/>
  <c r="AQ357" i="2"/>
  <c r="AQ356" i="2" s="1"/>
  <c r="AQ355" i="2" s="1"/>
  <c r="AR357" i="2"/>
  <c r="AR356" i="2" s="1"/>
  <c r="AR355" i="2" s="1"/>
  <c r="AT357" i="2"/>
  <c r="AT356" i="2" s="1"/>
  <c r="AT355" i="2" s="1"/>
  <c r="AQ360" i="2"/>
  <c r="AQ359" i="2" s="1"/>
  <c r="AQ358" i="2" s="1"/>
  <c r="AR360" i="2"/>
  <c r="AR359" i="2" s="1"/>
  <c r="AR358" i="2" s="1"/>
  <c r="AT360" i="2"/>
  <c r="AT359" i="2" s="1"/>
  <c r="AT358" i="2" s="1"/>
  <c r="AR363" i="2"/>
  <c r="AR362" i="2" s="1"/>
  <c r="AR361" i="2" s="1"/>
  <c r="AT363" i="2"/>
  <c r="AT362" i="2" s="1"/>
  <c r="AT361" i="2" s="1"/>
  <c r="AQ366" i="2"/>
  <c r="AQ365" i="2" s="1"/>
  <c r="AQ364" i="2" s="1"/>
  <c r="AR366" i="2"/>
  <c r="AR365" i="2" s="1"/>
  <c r="AR364" i="2" s="1"/>
  <c r="AT366" i="2"/>
  <c r="AT365" i="2" s="1"/>
  <c r="AT364" i="2" s="1"/>
  <c r="AR369" i="2"/>
  <c r="AR368" i="2" s="1"/>
  <c r="AR367" i="2" s="1"/>
  <c r="AT369" i="2"/>
  <c r="AT368" i="2" s="1"/>
  <c r="AT367" i="2" s="1"/>
  <c r="AQ372" i="2"/>
  <c r="AQ371" i="2" s="1"/>
  <c r="AQ370" i="2" s="1"/>
  <c r="AR372" i="2"/>
  <c r="AR371" i="2" s="1"/>
  <c r="AR370" i="2" s="1"/>
  <c r="AS372" i="2"/>
  <c r="AS371" i="2" s="1"/>
  <c r="AS370" i="2" s="1"/>
  <c r="AT372" i="2"/>
  <c r="AT371" i="2" s="1"/>
  <c r="AT370" i="2" s="1"/>
  <c r="AQ375" i="2"/>
  <c r="AQ374" i="2" s="1"/>
  <c r="AQ373" i="2" s="1"/>
  <c r="AR375" i="2"/>
  <c r="AR374" i="2" s="1"/>
  <c r="AR373" i="2" s="1"/>
  <c r="AS375" i="2"/>
  <c r="AS374" i="2" s="1"/>
  <c r="AS373" i="2" s="1"/>
  <c r="AT375" i="2"/>
  <c r="AT374" i="2" s="1"/>
  <c r="AT373" i="2" s="1"/>
  <c r="AQ378" i="2"/>
  <c r="AQ377" i="2" s="1"/>
  <c r="AQ376" i="2" s="1"/>
  <c r="AR378" i="2"/>
  <c r="AR377" i="2" s="1"/>
  <c r="AR376" i="2" s="1"/>
  <c r="AS378" i="2"/>
  <c r="AS377" i="2" s="1"/>
  <c r="AS376" i="2" s="1"/>
  <c r="AT378" i="2"/>
  <c r="AT377" i="2" s="1"/>
  <c r="AT376" i="2" s="1"/>
  <c r="AQ381" i="2"/>
  <c r="AQ380" i="2" s="1"/>
  <c r="AQ379" i="2" s="1"/>
  <c r="AR381" i="2"/>
  <c r="AR380" i="2" s="1"/>
  <c r="AR379" i="2" s="1"/>
  <c r="AS381" i="2"/>
  <c r="AS380" i="2" s="1"/>
  <c r="AS379" i="2" s="1"/>
  <c r="AT381" i="2"/>
  <c r="AT380" i="2" s="1"/>
  <c r="AT379" i="2" s="1"/>
  <c r="AQ384" i="2"/>
  <c r="AQ383" i="2" s="1"/>
  <c r="AQ382" i="2" s="1"/>
  <c r="AR384" i="2"/>
  <c r="AR383" i="2" s="1"/>
  <c r="AR382" i="2" s="1"/>
  <c r="AS384" i="2"/>
  <c r="AS383" i="2" s="1"/>
  <c r="AS382" i="2" s="1"/>
  <c r="AT384" i="2"/>
  <c r="AT383" i="2" s="1"/>
  <c r="AT382" i="2" s="1"/>
  <c r="AQ389" i="2"/>
  <c r="AQ388" i="2" s="1"/>
  <c r="AS389" i="2"/>
  <c r="AS388" i="2" s="1"/>
  <c r="AT389" i="2"/>
  <c r="AT388" i="2" s="1"/>
  <c r="AQ391" i="2"/>
  <c r="AQ390" i="2" s="1"/>
  <c r="AS391" i="2"/>
  <c r="AS390" i="2" s="1"/>
  <c r="AT391" i="2"/>
  <c r="AT390" i="2" s="1"/>
  <c r="AQ396" i="2"/>
  <c r="AQ395" i="2" s="1"/>
  <c r="AQ394" i="2" s="1"/>
  <c r="AQ393" i="2" s="1"/>
  <c r="AQ392" i="2" s="1"/>
  <c r="AS396" i="2"/>
  <c r="AS395" i="2" s="1"/>
  <c r="AS394" i="2" s="1"/>
  <c r="AS393" i="2" s="1"/>
  <c r="AS392" i="2" s="1"/>
  <c r="AT396" i="2"/>
  <c r="AT395" i="2" s="1"/>
  <c r="AT394" i="2" s="1"/>
  <c r="AT393" i="2" s="1"/>
  <c r="AT392" i="2" s="1"/>
  <c r="AQ407" i="2"/>
  <c r="AQ406" i="2" s="1"/>
  <c r="AQ405" i="2" s="1"/>
  <c r="AR407" i="2"/>
  <c r="AR406" i="2" s="1"/>
  <c r="AR405" i="2" s="1"/>
  <c r="AS407" i="2"/>
  <c r="AS406" i="2" s="1"/>
  <c r="AS405" i="2" s="1"/>
  <c r="AT407" i="2"/>
  <c r="AT406" i="2" s="1"/>
  <c r="AT405" i="2" s="1"/>
  <c r="AQ410" i="2"/>
  <c r="AQ409" i="2" s="1"/>
  <c r="AQ408" i="2" s="1"/>
  <c r="AR410" i="2"/>
  <c r="AR409" i="2" s="1"/>
  <c r="AR408" i="2" s="1"/>
  <c r="AS410" i="2"/>
  <c r="AS409" i="2" s="1"/>
  <c r="AS408" i="2" s="1"/>
  <c r="AT410" i="2"/>
  <c r="AT409" i="2" s="1"/>
  <c r="AT408" i="2" s="1"/>
  <c r="AQ413" i="2"/>
  <c r="AQ412" i="2" s="1"/>
  <c r="AQ411" i="2" s="1"/>
  <c r="AR413" i="2"/>
  <c r="AR412" i="2" s="1"/>
  <c r="AR411" i="2" s="1"/>
  <c r="AS413" i="2"/>
  <c r="AS412" i="2" s="1"/>
  <c r="AS411" i="2" s="1"/>
  <c r="AT413" i="2"/>
  <c r="AT412" i="2" s="1"/>
  <c r="AT411" i="2" s="1"/>
  <c r="AQ418" i="2"/>
  <c r="AQ417" i="2" s="1"/>
  <c r="AQ416" i="2" s="1"/>
  <c r="AQ415" i="2" s="1"/>
  <c r="AQ414" i="2" s="1"/>
  <c r="AR418" i="2"/>
  <c r="AR417" i="2" s="1"/>
  <c r="AR416" i="2" s="1"/>
  <c r="AR415" i="2" s="1"/>
  <c r="AR414" i="2" s="1"/>
  <c r="AS418" i="2"/>
  <c r="AS417" i="2" s="1"/>
  <c r="AS416" i="2" s="1"/>
  <c r="AS415" i="2" s="1"/>
  <c r="AS414" i="2" s="1"/>
  <c r="AT418" i="2"/>
  <c r="AT417" i="2" s="1"/>
  <c r="AT416" i="2" s="1"/>
  <c r="AT415" i="2" s="1"/>
  <c r="AT414" i="2" s="1"/>
  <c r="AQ423" i="2"/>
  <c r="AQ422" i="2" s="1"/>
  <c r="AR423" i="2"/>
  <c r="AR422" i="2" s="1"/>
  <c r="AT423" i="2"/>
  <c r="AT422" i="2" s="1"/>
  <c r="AQ425" i="2"/>
  <c r="AQ424" i="2" s="1"/>
  <c r="AR425" i="2"/>
  <c r="AR424" i="2" s="1"/>
  <c r="AT425" i="2"/>
  <c r="AT424" i="2" s="1"/>
  <c r="AQ430" i="2"/>
  <c r="AQ429" i="2" s="1"/>
  <c r="AQ428" i="2" s="1"/>
  <c r="AS430" i="2"/>
  <c r="AS429" i="2" s="1"/>
  <c r="AS428" i="2" s="1"/>
  <c r="AT430" i="2"/>
  <c r="AT429" i="2" s="1"/>
  <c r="AT428" i="2" s="1"/>
  <c r="AQ433" i="2"/>
  <c r="AQ432" i="2" s="1"/>
  <c r="AQ431" i="2" s="1"/>
  <c r="AS433" i="2"/>
  <c r="AS432" i="2" s="1"/>
  <c r="AS431" i="2" s="1"/>
  <c r="AT433" i="2"/>
  <c r="AT432" i="2" s="1"/>
  <c r="AT431" i="2" s="1"/>
  <c r="AQ436" i="2"/>
  <c r="AS436" i="2"/>
  <c r="AT436" i="2"/>
  <c r="AQ437" i="2"/>
  <c r="AS437" i="2"/>
  <c r="AT437" i="2"/>
  <c r="AQ440" i="2"/>
  <c r="AQ439" i="2" s="1"/>
  <c r="AQ438" i="2" s="1"/>
  <c r="AS440" i="2"/>
  <c r="AS439" i="2" s="1"/>
  <c r="AS438" i="2" s="1"/>
  <c r="AT440" i="2"/>
  <c r="AT439" i="2" s="1"/>
  <c r="AT438" i="2" s="1"/>
  <c r="AQ446" i="2"/>
  <c r="AQ445" i="2" s="1"/>
  <c r="AR446" i="2"/>
  <c r="AR445" i="2" s="1"/>
  <c r="AT446" i="2"/>
  <c r="AT445" i="2" s="1"/>
  <c r="AQ448" i="2"/>
  <c r="AQ447" i="2" s="1"/>
  <c r="AR448" i="2"/>
  <c r="AR447" i="2" s="1"/>
  <c r="AT448" i="2"/>
  <c r="AT447" i="2" s="1"/>
  <c r="AQ451" i="2"/>
  <c r="AQ450" i="2" s="1"/>
  <c r="AQ449" i="2" s="1"/>
  <c r="AR451" i="2"/>
  <c r="AR450" i="2" s="1"/>
  <c r="AR449" i="2" s="1"/>
  <c r="AS451" i="2"/>
  <c r="AS450" i="2" s="1"/>
  <c r="AS449" i="2" s="1"/>
  <c r="AQ456" i="2"/>
  <c r="AQ455" i="2" s="1"/>
  <c r="AQ454" i="2" s="1"/>
  <c r="AS456" i="2"/>
  <c r="AS455" i="2" s="1"/>
  <c r="AS454" i="2" s="1"/>
  <c r="AT456" i="2"/>
  <c r="AT455" i="2" s="1"/>
  <c r="AT454" i="2" s="1"/>
  <c r="AQ459" i="2"/>
  <c r="AQ458" i="2" s="1"/>
  <c r="AQ457" i="2" s="1"/>
  <c r="AR459" i="2"/>
  <c r="AR458" i="2" s="1"/>
  <c r="AR457" i="2" s="1"/>
  <c r="AT459" i="2"/>
  <c r="AT458" i="2" s="1"/>
  <c r="AT457" i="2" s="1"/>
  <c r="AQ467" i="2"/>
  <c r="AQ466" i="2" s="1"/>
  <c r="AQ465" i="2" s="1"/>
  <c r="AQ461" i="2" s="1"/>
  <c r="AR467" i="2"/>
  <c r="AR466" i="2" s="1"/>
  <c r="AR465" i="2" s="1"/>
  <c r="AR461" i="2" s="1"/>
  <c r="AT467" i="2"/>
  <c r="AT466" i="2" s="1"/>
  <c r="AT465" i="2" s="1"/>
  <c r="AT461" i="2" s="1"/>
  <c r="AQ477" i="2"/>
  <c r="AQ476" i="2" s="1"/>
  <c r="AR477" i="2"/>
  <c r="AR476" i="2" s="1"/>
  <c r="AS477" i="2"/>
  <c r="AS476" i="2" s="1"/>
  <c r="AT477" i="2"/>
  <c r="AT476" i="2" s="1"/>
  <c r="AQ480" i="2"/>
  <c r="AQ479" i="2" s="1"/>
  <c r="AQ478" i="2" s="1"/>
  <c r="AR480" i="2"/>
  <c r="AR479" i="2" s="1"/>
  <c r="AR478" i="2" s="1"/>
  <c r="AT480" i="2"/>
  <c r="AT479" i="2" s="1"/>
  <c r="AT478" i="2" s="1"/>
  <c r="AQ484" i="2"/>
  <c r="AQ483" i="2" s="1"/>
  <c r="AR484" i="2"/>
  <c r="AR483" i="2" s="1"/>
  <c r="AT484" i="2"/>
  <c r="AT483" i="2" s="1"/>
  <c r="AQ486" i="2"/>
  <c r="AQ485" i="2" s="1"/>
  <c r="AR486" i="2"/>
  <c r="AR485" i="2" s="1"/>
  <c r="AT486" i="2"/>
  <c r="AT485" i="2" s="1"/>
  <c r="AQ490" i="2"/>
  <c r="AQ489" i="2" s="1"/>
  <c r="AQ488" i="2" s="1"/>
  <c r="AR490" i="2"/>
  <c r="AR489" i="2" s="1"/>
  <c r="AR488" i="2" s="1"/>
  <c r="AT490" i="2"/>
  <c r="AT489" i="2" s="1"/>
  <c r="AT488" i="2" s="1"/>
  <c r="AQ493" i="2"/>
  <c r="AQ492" i="2" s="1"/>
  <c r="AQ491" i="2" s="1"/>
  <c r="AR493" i="2"/>
  <c r="AR492" i="2" s="1"/>
  <c r="AR491" i="2" s="1"/>
  <c r="AT493" i="2"/>
  <c r="AT492" i="2" s="1"/>
  <c r="AT491" i="2" s="1"/>
  <c r="AQ496" i="2"/>
  <c r="AQ495" i="2" s="1"/>
  <c r="AQ494" i="2" s="1"/>
  <c r="AR496" i="2"/>
  <c r="AR495" i="2" s="1"/>
  <c r="AR494" i="2" s="1"/>
  <c r="AS496" i="2"/>
  <c r="AS495" i="2" s="1"/>
  <c r="AS494" i="2" s="1"/>
  <c r="N13" i="2"/>
  <c r="N12" i="2" s="1"/>
  <c r="P13" i="2"/>
  <c r="P12" i="2" s="1"/>
  <c r="Q13" i="2"/>
  <c r="Q12" i="2" s="1"/>
  <c r="N15" i="2"/>
  <c r="N14" i="2" s="1"/>
  <c r="P15" i="2"/>
  <c r="P14" i="2" s="1"/>
  <c r="Q15" i="2"/>
  <c r="Q14" i="2" s="1"/>
  <c r="N18" i="2"/>
  <c r="N17" i="2" s="1"/>
  <c r="P18" i="2"/>
  <c r="P17" i="2" s="1"/>
  <c r="Q18" i="2"/>
  <c r="Q17" i="2" s="1"/>
  <c r="N20" i="2"/>
  <c r="N19" i="2" s="1"/>
  <c r="P20" i="2"/>
  <c r="P19" i="2" s="1"/>
  <c r="Q20" i="2"/>
  <c r="Q19" i="2" s="1"/>
  <c r="N23" i="2"/>
  <c r="N22" i="2" s="1"/>
  <c r="O23" i="2"/>
  <c r="O22" i="2" s="1"/>
  <c r="P23" i="2"/>
  <c r="P22" i="2" s="1"/>
  <c r="N25" i="2"/>
  <c r="N24" i="2" s="1"/>
  <c r="P25" i="2"/>
  <c r="P24" i="2" s="1"/>
  <c r="Q25" i="2"/>
  <c r="Q24" i="2" s="1"/>
  <c r="N28" i="2"/>
  <c r="N27" i="2" s="1"/>
  <c r="P28" i="2"/>
  <c r="P27" i="2" s="1"/>
  <c r="Q28" i="2"/>
  <c r="Q27" i="2" s="1"/>
  <c r="N30" i="2"/>
  <c r="N29" i="2" s="1"/>
  <c r="P30" i="2"/>
  <c r="P29" i="2" s="1"/>
  <c r="Q30" i="2"/>
  <c r="Q29" i="2" s="1"/>
  <c r="N33" i="2"/>
  <c r="N32" i="2" s="1"/>
  <c r="N31" i="2" s="1"/>
  <c r="O33" i="2"/>
  <c r="O32" i="2" s="1"/>
  <c r="O31" i="2" s="1"/>
  <c r="P33" i="2"/>
  <c r="P32" i="2" s="1"/>
  <c r="P31" i="2" s="1"/>
  <c r="Q33" i="2"/>
  <c r="Q32" i="2" s="1"/>
  <c r="Q31" i="2" s="1"/>
  <c r="N36" i="2"/>
  <c r="N35" i="2" s="1"/>
  <c r="N34" i="2" s="1"/>
  <c r="O36" i="2"/>
  <c r="O35" i="2" s="1"/>
  <c r="O34" i="2" s="1"/>
  <c r="Q36" i="2"/>
  <c r="Q35" i="2" s="1"/>
  <c r="Q34" i="2" s="1"/>
  <c r="N39" i="2"/>
  <c r="N38" i="2" s="1"/>
  <c r="O39" i="2"/>
  <c r="O38" i="2" s="1"/>
  <c r="Q39" i="2"/>
  <c r="Q38" i="2" s="1"/>
  <c r="N41" i="2"/>
  <c r="N40" i="2" s="1"/>
  <c r="O41" i="2"/>
  <c r="O40" i="2" s="1"/>
  <c r="Q41" i="2"/>
  <c r="Q40" i="2" s="1"/>
  <c r="N43" i="2"/>
  <c r="N42" i="2" s="1"/>
  <c r="O43" i="2"/>
  <c r="O42" i="2" s="1"/>
  <c r="Q43" i="2"/>
  <c r="Q42" i="2" s="1"/>
  <c r="N45" i="2"/>
  <c r="N44" i="2" s="1"/>
  <c r="O45" i="2"/>
  <c r="O44" i="2" s="1"/>
  <c r="Q45" i="2"/>
  <c r="Q44" i="2" s="1"/>
  <c r="N48" i="2"/>
  <c r="N47" i="2" s="1"/>
  <c r="N46" i="2" s="1"/>
  <c r="O48" i="2"/>
  <c r="O47" i="2" s="1"/>
  <c r="O46" i="2" s="1"/>
  <c r="Q48" i="2"/>
  <c r="Q47" i="2" s="1"/>
  <c r="Q46" i="2" s="1"/>
  <c r="N51" i="2"/>
  <c r="N50" i="2" s="1"/>
  <c r="N49" i="2" s="1"/>
  <c r="O51" i="2"/>
  <c r="O50" i="2" s="1"/>
  <c r="O49" i="2" s="1"/>
  <c r="Q51" i="2"/>
  <c r="Q50" i="2" s="1"/>
  <c r="Q49" i="2" s="1"/>
  <c r="N54" i="2"/>
  <c r="N53" i="2" s="1"/>
  <c r="N52" i="2" s="1"/>
  <c r="O54" i="2"/>
  <c r="O53" i="2" s="1"/>
  <c r="O52" i="2" s="1"/>
  <c r="Q54" i="2"/>
  <c r="Q53" i="2" s="1"/>
  <c r="Q52" i="2" s="1"/>
  <c r="N57" i="2"/>
  <c r="N56" i="2" s="1"/>
  <c r="N55" i="2" s="1"/>
  <c r="O57" i="2"/>
  <c r="O56" i="2" s="1"/>
  <c r="O55" i="2" s="1"/>
  <c r="Q57" i="2"/>
  <c r="Q56" i="2" s="1"/>
  <c r="Q55" i="2" s="1"/>
  <c r="N60" i="2"/>
  <c r="N59" i="2" s="1"/>
  <c r="N58" i="2" s="1"/>
  <c r="O60" i="2"/>
  <c r="O59" i="2" s="1"/>
  <c r="O58" i="2" s="1"/>
  <c r="P60" i="2"/>
  <c r="P59" i="2" s="1"/>
  <c r="P58" i="2" s="1"/>
  <c r="N65" i="2"/>
  <c r="N64" i="2" s="1"/>
  <c r="N63" i="2" s="1"/>
  <c r="O65" i="2"/>
  <c r="O64" i="2" s="1"/>
  <c r="O63" i="2" s="1"/>
  <c r="Q65" i="2"/>
  <c r="Q64" i="2" s="1"/>
  <c r="Q63" i="2" s="1"/>
  <c r="N68" i="2"/>
  <c r="N67" i="2" s="1"/>
  <c r="N66" i="2" s="1"/>
  <c r="O68" i="2"/>
  <c r="O67" i="2" s="1"/>
  <c r="O66" i="2" s="1"/>
  <c r="Q68" i="2"/>
  <c r="Q67" i="2" s="1"/>
  <c r="Q66" i="2" s="1"/>
  <c r="N71" i="2"/>
  <c r="N70" i="2" s="1"/>
  <c r="N69" i="2" s="1"/>
  <c r="O71" i="2"/>
  <c r="O70" i="2" s="1"/>
  <c r="O69" i="2" s="1"/>
  <c r="Q71" i="2"/>
  <c r="Q70" i="2" s="1"/>
  <c r="Q69" i="2" s="1"/>
  <c r="N74" i="2"/>
  <c r="N73" i="2" s="1"/>
  <c r="N72" i="2" s="1"/>
  <c r="O74" i="2"/>
  <c r="O73" i="2" s="1"/>
  <c r="O72" i="2" s="1"/>
  <c r="Q74" i="2"/>
  <c r="Q73" i="2" s="1"/>
  <c r="Q72" i="2" s="1"/>
  <c r="N77" i="2"/>
  <c r="N76" i="2" s="1"/>
  <c r="N75" i="2" s="1"/>
  <c r="O77" i="2"/>
  <c r="O76" i="2" s="1"/>
  <c r="O75" i="2" s="1"/>
  <c r="Q77" i="2"/>
  <c r="Q76" i="2" s="1"/>
  <c r="Q75" i="2" s="1"/>
  <c r="N80" i="2"/>
  <c r="N79" i="2" s="1"/>
  <c r="N78" i="2" s="1"/>
  <c r="O80" i="2"/>
  <c r="O79" i="2" s="1"/>
  <c r="O78" i="2" s="1"/>
  <c r="P80" i="2"/>
  <c r="P79" i="2" s="1"/>
  <c r="P78" i="2" s="1"/>
  <c r="Q80" i="2"/>
  <c r="Q79" i="2" s="1"/>
  <c r="Q78" i="2" s="1"/>
  <c r="N85" i="2"/>
  <c r="N84" i="2" s="1"/>
  <c r="N83" i="2" s="1"/>
  <c r="O85" i="2"/>
  <c r="O84" i="2" s="1"/>
  <c r="O83" i="2" s="1"/>
  <c r="Q85" i="2"/>
  <c r="Q84" i="2" s="1"/>
  <c r="Q83" i="2" s="1"/>
  <c r="N88" i="2"/>
  <c r="N87" i="2" s="1"/>
  <c r="N86" i="2" s="1"/>
  <c r="O88" i="2"/>
  <c r="O87" i="2" s="1"/>
  <c r="O86" i="2" s="1"/>
  <c r="P88" i="2"/>
  <c r="P87" i="2" s="1"/>
  <c r="P86" i="2" s="1"/>
  <c r="Q88" i="2"/>
  <c r="Q87" i="2" s="1"/>
  <c r="Q86" i="2" s="1"/>
  <c r="Q82" i="2" s="1"/>
  <c r="Q81" i="2" s="1"/>
  <c r="N93" i="2"/>
  <c r="N92" i="2" s="1"/>
  <c r="O93" i="2"/>
  <c r="O92" i="2" s="1"/>
  <c r="P93" i="2"/>
  <c r="P92" i="2" s="1"/>
  <c r="N95" i="2"/>
  <c r="N94" i="2" s="1"/>
  <c r="O95" i="2"/>
  <c r="O94" i="2" s="1"/>
  <c r="P95" i="2"/>
  <c r="P94" i="2" s="1"/>
  <c r="N97" i="2"/>
  <c r="N96" i="2" s="1"/>
  <c r="P97" i="2"/>
  <c r="P96" i="2" s="1"/>
  <c r="Q97" i="2"/>
  <c r="Q96" i="2" s="1"/>
  <c r="N100" i="2"/>
  <c r="N99" i="2" s="1"/>
  <c r="N98" i="2" s="1"/>
  <c r="P100" i="2"/>
  <c r="P99" i="2" s="1"/>
  <c r="P98" i="2" s="1"/>
  <c r="Q100" i="2"/>
  <c r="Q99" i="2" s="1"/>
  <c r="Q98" i="2" s="1"/>
  <c r="N105" i="2"/>
  <c r="N104" i="2" s="1"/>
  <c r="O105" i="2"/>
  <c r="O104" i="2" s="1"/>
  <c r="Q105" i="2"/>
  <c r="Q104" i="2" s="1"/>
  <c r="N107" i="2"/>
  <c r="N106" i="2" s="1"/>
  <c r="O107" i="2"/>
  <c r="O106" i="2" s="1"/>
  <c r="Q107" i="2"/>
  <c r="Q106" i="2" s="1"/>
  <c r="N109" i="2"/>
  <c r="N108" i="2" s="1"/>
  <c r="O109" i="2"/>
  <c r="O108" i="2" s="1"/>
  <c r="Q109" i="2"/>
  <c r="Q108" i="2" s="1"/>
  <c r="N112" i="2"/>
  <c r="N111" i="2" s="1"/>
  <c r="N110" i="2" s="1"/>
  <c r="O112" i="2"/>
  <c r="O111" i="2" s="1"/>
  <c r="O110" i="2" s="1"/>
  <c r="Q112" i="2"/>
  <c r="Q111" i="2" s="1"/>
  <c r="Q110" i="2" s="1"/>
  <c r="N117" i="2"/>
  <c r="N116" i="2" s="1"/>
  <c r="N115" i="2" s="1"/>
  <c r="N114" i="2" s="1"/>
  <c r="N113" i="2" s="1"/>
  <c r="P117" i="2"/>
  <c r="P116" i="2" s="1"/>
  <c r="P115" i="2" s="1"/>
  <c r="P114" i="2" s="1"/>
  <c r="P113" i="2" s="1"/>
  <c r="Q117" i="2"/>
  <c r="Q116" i="2" s="1"/>
  <c r="Q115" i="2" s="1"/>
  <c r="Q114" i="2" s="1"/>
  <c r="Q113" i="2" s="1"/>
  <c r="N128" i="2"/>
  <c r="N127" i="2" s="1"/>
  <c r="N126" i="2" s="1"/>
  <c r="O128" i="2"/>
  <c r="O127" i="2" s="1"/>
  <c r="O126" i="2" s="1"/>
  <c r="Q128" i="2"/>
  <c r="Q127" i="2" s="1"/>
  <c r="Q126" i="2" s="1"/>
  <c r="N131" i="2"/>
  <c r="N130" i="2" s="1"/>
  <c r="N129" i="2" s="1"/>
  <c r="O131" i="2"/>
  <c r="O130" i="2" s="1"/>
  <c r="O129" i="2" s="1"/>
  <c r="Q131" i="2"/>
  <c r="Q130" i="2" s="1"/>
  <c r="Q129" i="2" s="1"/>
  <c r="N136" i="2"/>
  <c r="N135" i="2" s="1"/>
  <c r="N134" i="2" s="1"/>
  <c r="N133" i="2" s="1"/>
  <c r="N132" i="2" s="1"/>
  <c r="O136" i="2"/>
  <c r="O135" i="2" s="1"/>
  <c r="O134" i="2" s="1"/>
  <c r="O133" i="2" s="1"/>
  <c r="O132" i="2" s="1"/>
  <c r="Q136" i="2"/>
  <c r="Q135" i="2" s="1"/>
  <c r="Q134" i="2" s="1"/>
  <c r="Q133" i="2" s="1"/>
  <c r="Q132" i="2" s="1"/>
  <c r="N141" i="2"/>
  <c r="N140" i="2" s="1"/>
  <c r="N139" i="2" s="1"/>
  <c r="O141" i="2"/>
  <c r="O140" i="2" s="1"/>
  <c r="O139" i="2" s="1"/>
  <c r="Q141" i="2"/>
  <c r="Q140" i="2" s="1"/>
  <c r="Q139" i="2" s="1"/>
  <c r="N144" i="2"/>
  <c r="N143" i="2" s="1"/>
  <c r="N142" i="2" s="1"/>
  <c r="O144" i="2"/>
  <c r="O143" i="2" s="1"/>
  <c r="O142" i="2" s="1"/>
  <c r="Q144" i="2"/>
  <c r="Q143" i="2" s="1"/>
  <c r="Q142" i="2" s="1"/>
  <c r="N147" i="2"/>
  <c r="N146" i="2" s="1"/>
  <c r="N145" i="2" s="1"/>
  <c r="O147" i="2"/>
  <c r="O146" i="2" s="1"/>
  <c r="O145" i="2" s="1"/>
  <c r="Q147" i="2"/>
  <c r="Q146" i="2" s="1"/>
  <c r="Q145" i="2" s="1"/>
  <c r="N150" i="2"/>
  <c r="N149" i="2" s="1"/>
  <c r="N148" i="2" s="1"/>
  <c r="O150" i="2"/>
  <c r="O149" i="2" s="1"/>
  <c r="O148" i="2" s="1"/>
  <c r="Q150" i="2"/>
  <c r="Q149" i="2" s="1"/>
  <c r="Q148" i="2" s="1"/>
  <c r="N153" i="2"/>
  <c r="N152" i="2" s="1"/>
  <c r="N151" i="2" s="1"/>
  <c r="O153" i="2"/>
  <c r="O152" i="2" s="1"/>
  <c r="O151" i="2" s="1"/>
  <c r="Q153" i="2"/>
  <c r="Q152" i="2" s="1"/>
  <c r="Q151" i="2" s="1"/>
  <c r="N156" i="2"/>
  <c r="N155" i="2" s="1"/>
  <c r="N154" i="2" s="1"/>
  <c r="O156" i="2"/>
  <c r="O155" i="2" s="1"/>
  <c r="O154" i="2" s="1"/>
  <c r="Q156" i="2"/>
  <c r="Q155" i="2" s="1"/>
  <c r="Q154" i="2" s="1"/>
  <c r="N162" i="2"/>
  <c r="N161" i="2" s="1"/>
  <c r="N160" i="2" s="1"/>
  <c r="O162" i="2"/>
  <c r="O161" i="2" s="1"/>
  <c r="O160" i="2" s="1"/>
  <c r="P162" i="2"/>
  <c r="P161" i="2" s="1"/>
  <c r="P160" i="2" s="1"/>
  <c r="Q162" i="2"/>
  <c r="Q161" i="2" s="1"/>
  <c r="Q160" i="2" s="1"/>
  <c r="N165" i="2"/>
  <c r="N164" i="2" s="1"/>
  <c r="N163" i="2" s="1"/>
  <c r="O165" i="2"/>
  <c r="O164" i="2" s="1"/>
  <c r="O163" i="2" s="1"/>
  <c r="P165" i="2"/>
  <c r="P164" i="2" s="1"/>
  <c r="P163" i="2" s="1"/>
  <c r="Q165" i="2"/>
  <c r="Q164" i="2" s="1"/>
  <c r="Q163" i="2" s="1"/>
  <c r="N170" i="2"/>
  <c r="N169" i="2" s="1"/>
  <c r="N168" i="2" s="1"/>
  <c r="N167" i="2" s="1"/>
  <c r="N166" i="2" s="1"/>
  <c r="O170" i="2"/>
  <c r="O169" i="2" s="1"/>
  <c r="O168" i="2" s="1"/>
  <c r="O167" i="2" s="1"/>
  <c r="O166" i="2" s="1"/>
  <c r="P170" i="2"/>
  <c r="P169" i="2" s="1"/>
  <c r="P168" i="2" s="1"/>
  <c r="P167" i="2" s="1"/>
  <c r="P166" i="2" s="1"/>
  <c r="Q170" i="2"/>
  <c r="Q169" i="2" s="1"/>
  <c r="Q168" i="2" s="1"/>
  <c r="Q167" i="2" s="1"/>
  <c r="Q166" i="2" s="1"/>
  <c r="N175" i="2"/>
  <c r="N174" i="2" s="1"/>
  <c r="N173" i="2" s="1"/>
  <c r="O175" i="2"/>
  <c r="O174" i="2" s="1"/>
  <c r="O173" i="2" s="1"/>
  <c r="Q175" i="2"/>
  <c r="Q174" i="2" s="1"/>
  <c r="Q173" i="2" s="1"/>
  <c r="N178" i="2"/>
  <c r="N177" i="2" s="1"/>
  <c r="N176" i="2" s="1"/>
  <c r="O178" i="2"/>
  <c r="O177" i="2" s="1"/>
  <c r="O176" i="2" s="1"/>
  <c r="Q178" i="2"/>
  <c r="Q177" i="2" s="1"/>
  <c r="Q176" i="2" s="1"/>
  <c r="N181" i="2"/>
  <c r="N180" i="2" s="1"/>
  <c r="N179" i="2" s="1"/>
  <c r="O181" i="2"/>
  <c r="O180" i="2" s="1"/>
  <c r="O179" i="2" s="1"/>
  <c r="Q181" i="2"/>
  <c r="Q180" i="2" s="1"/>
  <c r="Q179" i="2" s="1"/>
  <c r="N186" i="2"/>
  <c r="N185" i="2" s="1"/>
  <c r="N184" i="2" s="1"/>
  <c r="N183" i="2" s="1"/>
  <c r="N182" i="2" s="1"/>
  <c r="P186" i="2"/>
  <c r="P185" i="2" s="1"/>
  <c r="P184" i="2" s="1"/>
  <c r="P183" i="2" s="1"/>
  <c r="P182" i="2" s="1"/>
  <c r="Q186" i="2"/>
  <c r="Q185" i="2" s="1"/>
  <c r="Q184" i="2" s="1"/>
  <c r="Q183" i="2" s="1"/>
  <c r="Q182" i="2" s="1"/>
  <c r="N196" i="2"/>
  <c r="N195" i="2" s="1"/>
  <c r="N194" i="2" s="1"/>
  <c r="N193" i="2" s="1"/>
  <c r="N192" i="2" s="1"/>
  <c r="O196" i="2"/>
  <c r="O195" i="2" s="1"/>
  <c r="O194" i="2" s="1"/>
  <c r="O193" i="2" s="1"/>
  <c r="O192" i="2" s="1"/>
  <c r="P196" i="2"/>
  <c r="P195" i="2" s="1"/>
  <c r="P194" i="2" s="1"/>
  <c r="P193" i="2" s="1"/>
  <c r="P192" i="2" s="1"/>
  <c r="Q196" i="2"/>
  <c r="Q195" i="2" s="1"/>
  <c r="Q194" i="2" s="1"/>
  <c r="Q193" i="2" s="1"/>
  <c r="Q192" i="2" s="1"/>
  <c r="N201" i="2"/>
  <c r="N200" i="2" s="1"/>
  <c r="N199" i="2" s="1"/>
  <c r="O201" i="2"/>
  <c r="O200" i="2" s="1"/>
  <c r="O199" i="2" s="1"/>
  <c r="P201" i="2"/>
  <c r="P200" i="2" s="1"/>
  <c r="P199" i="2" s="1"/>
  <c r="Q201" i="2"/>
  <c r="Q200" i="2" s="1"/>
  <c r="Q199" i="2" s="1"/>
  <c r="N204" i="2"/>
  <c r="N203" i="2" s="1"/>
  <c r="N202" i="2" s="1"/>
  <c r="O204" i="2"/>
  <c r="O203" i="2" s="1"/>
  <c r="O202" i="2" s="1"/>
  <c r="P204" i="2"/>
  <c r="P203" i="2" s="1"/>
  <c r="P202" i="2" s="1"/>
  <c r="Q204" i="2"/>
  <c r="Q203" i="2" s="1"/>
  <c r="Q202" i="2" s="1"/>
  <c r="N210" i="2"/>
  <c r="N209" i="2" s="1"/>
  <c r="N208" i="2" s="1"/>
  <c r="N207" i="2" s="1"/>
  <c r="N206" i="2" s="1"/>
  <c r="P210" i="2"/>
  <c r="P209" i="2" s="1"/>
  <c r="P208" i="2" s="1"/>
  <c r="P207" i="2" s="1"/>
  <c r="P206" i="2" s="1"/>
  <c r="Q210" i="2"/>
  <c r="Q209" i="2" s="1"/>
  <c r="Q208" i="2" s="1"/>
  <c r="Q207" i="2" s="1"/>
  <c r="Q206" i="2" s="1"/>
  <c r="N215" i="2"/>
  <c r="N214" i="2" s="1"/>
  <c r="N213" i="2" s="1"/>
  <c r="O215" i="2"/>
  <c r="O214" i="2" s="1"/>
  <c r="O213" i="2" s="1"/>
  <c r="Q215" i="2"/>
  <c r="Q214" i="2" s="1"/>
  <c r="Q213" i="2" s="1"/>
  <c r="N218" i="2"/>
  <c r="N217" i="2" s="1"/>
  <c r="N216" i="2" s="1"/>
  <c r="O218" i="2"/>
  <c r="O217" i="2" s="1"/>
  <c r="O216" i="2" s="1"/>
  <c r="Q218" i="2"/>
  <c r="Q217" i="2" s="1"/>
  <c r="Q216" i="2" s="1"/>
  <c r="N221" i="2"/>
  <c r="N220" i="2" s="1"/>
  <c r="O221" i="2"/>
  <c r="O220" i="2" s="1"/>
  <c r="Q221" i="2"/>
  <c r="Q220" i="2" s="1"/>
  <c r="N223" i="2"/>
  <c r="N222" i="2" s="1"/>
  <c r="O223" i="2"/>
  <c r="O222" i="2" s="1"/>
  <c r="Q223" i="2"/>
  <c r="Q222" i="2" s="1"/>
  <c r="N229" i="2"/>
  <c r="N228" i="2" s="1"/>
  <c r="O229" i="2"/>
  <c r="O228" i="2" s="1"/>
  <c r="P229" i="2"/>
  <c r="P228" i="2" s="1"/>
  <c r="N231" i="2"/>
  <c r="N230" i="2" s="1"/>
  <c r="O231" i="2"/>
  <c r="O230" i="2" s="1"/>
  <c r="P231" i="2"/>
  <c r="P230" i="2" s="1"/>
  <c r="N234" i="2"/>
  <c r="N233" i="2" s="1"/>
  <c r="N232" i="2" s="1"/>
  <c r="O234" i="2"/>
  <c r="O233" i="2" s="1"/>
  <c r="O232" i="2" s="1"/>
  <c r="P234" i="2"/>
  <c r="P233" i="2" s="1"/>
  <c r="P232" i="2" s="1"/>
  <c r="Q234" i="2"/>
  <c r="Q233" i="2" s="1"/>
  <c r="Q232" i="2" s="1"/>
  <c r="N237" i="2"/>
  <c r="N236" i="2" s="1"/>
  <c r="N235" i="2" s="1"/>
  <c r="O237" i="2"/>
  <c r="O236" i="2" s="1"/>
  <c r="O235" i="2" s="1"/>
  <c r="P237" i="2"/>
  <c r="P236" i="2" s="1"/>
  <c r="P235" i="2" s="1"/>
  <c r="Q237" i="2"/>
  <c r="Q236" i="2" s="1"/>
  <c r="Q235" i="2" s="1"/>
  <c r="N240" i="2"/>
  <c r="N239" i="2" s="1"/>
  <c r="N238" i="2" s="1"/>
  <c r="O240" i="2"/>
  <c r="O239" i="2" s="1"/>
  <c r="O238" i="2" s="1"/>
  <c r="P240" i="2"/>
  <c r="P239" i="2" s="1"/>
  <c r="P238" i="2" s="1"/>
  <c r="Q240" i="2"/>
  <c r="Q239" i="2" s="1"/>
  <c r="Q238" i="2" s="1"/>
  <c r="N243" i="2"/>
  <c r="N242" i="2" s="1"/>
  <c r="N241" i="2" s="1"/>
  <c r="O243" i="2"/>
  <c r="O242" i="2" s="1"/>
  <c r="O241" i="2" s="1"/>
  <c r="P243" i="2"/>
  <c r="P242" i="2" s="1"/>
  <c r="P241" i="2" s="1"/>
  <c r="Q243" i="2"/>
  <c r="Q242" i="2" s="1"/>
  <c r="Q241" i="2" s="1"/>
  <c r="N248" i="2"/>
  <c r="N247" i="2" s="1"/>
  <c r="N246" i="2" s="1"/>
  <c r="N245" i="2" s="1"/>
  <c r="N244" i="2" s="1"/>
  <c r="O248" i="2"/>
  <c r="O247" i="2" s="1"/>
  <c r="O246" i="2" s="1"/>
  <c r="O245" i="2" s="1"/>
  <c r="O244" i="2" s="1"/>
  <c r="Q248" i="2"/>
  <c r="Q247" i="2" s="1"/>
  <c r="Q246" i="2" s="1"/>
  <c r="Q245" i="2" s="1"/>
  <c r="Q244" i="2" s="1"/>
  <c r="N253" i="2"/>
  <c r="N252" i="2" s="1"/>
  <c r="N251" i="2" s="1"/>
  <c r="N250" i="2" s="1"/>
  <c r="N249" i="2" s="1"/>
  <c r="O253" i="2"/>
  <c r="O252" i="2" s="1"/>
  <c r="O251" i="2" s="1"/>
  <c r="O250" i="2" s="1"/>
  <c r="O249" i="2" s="1"/>
  <c r="P253" i="2"/>
  <c r="P252" i="2" s="1"/>
  <c r="P251" i="2" s="1"/>
  <c r="P250" i="2" s="1"/>
  <c r="P249" i="2" s="1"/>
  <c r="Q253" i="2"/>
  <c r="Q252" i="2" s="1"/>
  <c r="Q251" i="2" s="1"/>
  <c r="Q250" i="2" s="1"/>
  <c r="Q249" i="2" s="1"/>
  <c r="N258" i="2"/>
  <c r="N257" i="2" s="1"/>
  <c r="N256" i="2" s="1"/>
  <c r="N255" i="2" s="1"/>
  <c r="N254" i="2" s="1"/>
  <c r="O258" i="2"/>
  <c r="O257" i="2" s="1"/>
  <c r="O256" i="2" s="1"/>
  <c r="O255" i="2" s="1"/>
  <c r="O254" i="2" s="1"/>
  <c r="P258" i="2"/>
  <c r="P257" i="2" s="1"/>
  <c r="P256" i="2" s="1"/>
  <c r="P255" i="2" s="1"/>
  <c r="P254" i="2" s="1"/>
  <c r="Q258" i="2"/>
  <c r="Q257" i="2" s="1"/>
  <c r="Q256" i="2" s="1"/>
  <c r="Q255" i="2" s="1"/>
  <c r="Q254" i="2" s="1"/>
  <c r="N264" i="2"/>
  <c r="N263" i="2" s="1"/>
  <c r="N262" i="2" s="1"/>
  <c r="N261" i="2" s="1"/>
  <c r="O264" i="2"/>
  <c r="O263" i="2" s="1"/>
  <c r="O262" i="2" s="1"/>
  <c r="O261" i="2" s="1"/>
  <c r="Q264" i="2"/>
  <c r="Q263" i="2" s="1"/>
  <c r="Q262" i="2" s="1"/>
  <c r="Q261" i="2" s="1"/>
  <c r="N270" i="2"/>
  <c r="N269" i="2" s="1"/>
  <c r="O270" i="2"/>
  <c r="O269" i="2" s="1"/>
  <c r="Q270" i="2"/>
  <c r="Q269" i="2" s="1"/>
  <c r="N272" i="2"/>
  <c r="N271" i="2" s="1"/>
  <c r="O272" i="2"/>
  <c r="O271" i="2" s="1"/>
  <c r="Q272" i="2"/>
  <c r="Q271" i="2" s="1"/>
  <c r="N275" i="2"/>
  <c r="N274" i="2" s="1"/>
  <c r="O275" i="2"/>
  <c r="O274" i="2" s="1"/>
  <c r="Q275" i="2"/>
  <c r="Q274" i="2" s="1"/>
  <c r="N277" i="2"/>
  <c r="N276" i="2" s="1"/>
  <c r="O277" i="2"/>
  <c r="O276" i="2" s="1"/>
  <c r="Q277" i="2"/>
  <c r="Q276" i="2" s="1"/>
  <c r="N280" i="2"/>
  <c r="N279" i="2" s="1"/>
  <c r="N278" i="2" s="1"/>
  <c r="O280" i="2"/>
  <c r="O279" i="2" s="1"/>
  <c r="O278" i="2" s="1"/>
  <c r="Q280" i="2"/>
  <c r="Q279" i="2" s="1"/>
  <c r="Q278" i="2" s="1"/>
  <c r="N283" i="2"/>
  <c r="N282" i="2" s="1"/>
  <c r="O283" i="2"/>
  <c r="O282" i="2" s="1"/>
  <c r="P283" i="2"/>
  <c r="P282" i="2" s="1"/>
  <c r="N285" i="2"/>
  <c r="N284" i="2" s="1"/>
  <c r="O285" i="2"/>
  <c r="O284" i="2" s="1"/>
  <c r="P285" i="2"/>
  <c r="P284" i="2" s="1"/>
  <c r="N290" i="2"/>
  <c r="N289" i="2" s="1"/>
  <c r="N288" i="2" s="1"/>
  <c r="N287" i="2" s="1"/>
  <c r="N286" i="2" s="1"/>
  <c r="O290" i="2"/>
  <c r="O289" i="2" s="1"/>
  <c r="O288" i="2" s="1"/>
  <c r="O287" i="2" s="1"/>
  <c r="O286" i="2" s="1"/>
  <c r="P290" i="2"/>
  <c r="P289" i="2" s="1"/>
  <c r="P288" i="2" s="1"/>
  <c r="P287" i="2" s="1"/>
  <c r="P286" i="2" s="1"/>
  <c r="Q290" i="2"/>
  <c r="Q289" i="2" s="1"/>
  <c r="Q288" i="2" s="1"/>
  <c r="Q287" i="2" s="1"/>
  <c r="Q286" i="2" s="1"/>
  <c r="N296" i="2"/>
  <c r="N295" i="2" s="1"/>
  <c r="N294" i="2" s="1"/>
  <c r="N293" i="2" s="1"/>
  <c r="N292" i="2" s="1"/>
  <c r="O296" i="2"/>
  <c r="O295" i="2" s="1"/>
  <c r="O294" i="2" s="1"/>
  <c r="O293" i="2" s="1"/>
  <c r="O292" i="2" s="1"/>
  <c r="Q296" i="2"/>
  <c r="Q295" i="2" s="1"/>
  <c r="Q294" i="2" s="1"/>
  <c r="Q293" i="2" s="1"/>
  <c r="Q292" i="2" s="1"/>
  <c r="N300" i="2"/>
  <c r="N299" i="2" s="1"/>
  <c r="O300" i="2"/>
  <c r="O299" i="2" s="1"/>
  <c r="P300" i="2"/>
  <c r="P299" i="2" s="1"/>
  <c r="Q300" i="2"/>
  <c r="Q299" i="2" s="1"/>
  <c r="R300" i="2"/>
  <c r="R299" i="2" s="1"/>
  <c r="S300" i="2"/>
  <c r="S299" i="2" s="1"/>
  <c r="T300" i="2"/>
  <c r="T299" i="2" s="1"/>
  <c r="U300" i="2"/>
  <c r="U299" i="2" s="1"/>
  <c r="N304" i="2"/>
  <c r="N303" i="2" s="1"/>
  <c r="N302" i="2" s="1"/>
  <c r="P304" i="2"/>
  <c r="P303" i="2" s="1"/>
  <c r="P302" i="2" s="1"/>
  <c r="Q304" i="2"/>
  <c r="Q303" i="2" s="1"/>
  <c r="Q302" i="2" s="1"/>
  <c r="N310" i="2"/>
  <c r="N309" i="2" s="1"/>
  <c r="N308" i="2" s="1"/>
  <c r="N307" i="2" s="1"/>
  <c r="O310" i="2"/>
  <c r="O309" i="2" s="1"/>
  <c r="O308" i="2" s="1"/>
  <c r="O307" i="2" s="1"/>
  <c r="P310" i="2"/>
  <c r="P309" i="2" s="1"/>
  <c r="P308" i="2" s="1"/>
  <c r="P307" i="2" s="1"/>
  <c r="Q310" i="2"/>
  <c r="Q309" i="2" s="1"/>
  <c r="Q308" i="2" s="1"/>
  <c r="Q307" i="2" s="1"/>
  <c r="N316" i="2"/>
  <c r="N315" i="2" s="1"/>
  <c r="N314" i="2" s="1"/>
  <c r="N313" i="2" s="1"/>
  <c r="N312" i="2" s="1"/>
  <c r="N311" i="2" s="1"/>
  <c r="O316" i="2"/>
  <c r="O315" i="2" s="1"/>
  <c r="O314" i="2" s="1"/>
  <c r="O313" i="2" s="1"/>
  <c r="O312" i="2" s="1"/>
  <c r="O311" i="2" s="1"/>
  <c r="P316" i="2"/>
  <c r="P315" i="2" s="1"/>
  <c r="P314" i="2" s="1"/>
  <c r="P313" i="2" s="1"/>
  <c r="P312" i="2" s="1"/>
  <c r="P311" i="2" s="1"/>
  <c r="Q316" i="2"/>
  <c r="Q315" i="2" s="1"/>
  <c r="Q314" i="2" s="1"/>
  <c r="Q313" i="2" s="1"/>
  <c r="Q312" i="2" s="1"/>
  <c r="Q311" i="2" s="1"/>
  <c r="N322" i="2"/>
  <c r="N321" i="2" s="1"/>
  <c r="P322" i="2"/>
  <c r="P321" i="2" s="1"/>
  <c r="Q322" i="2"/>
  <c r="Q321" i="2" s="1"/>
  <c r="N324" i="2"/>
  <c r="N323" i="2" s="1"/>
  <c r="P324" i="2"/>
  <c r="P323" i="2" s="1"/>
  <c r="Q324" i="2"/>
  <c r="Q323" i="2" s="1"/>
  <c r="N327" i="2"/>
  <c r="N326" i="2" s="1"/>
  <c r="N325" i="2" s="1"/>
  <c r="O327" i="2"/>
  <c r="O326" i="2" s="1"/>
  <c r="O325" i="2" s="1"/>
  <c r="Q327" i="2"/>
  <c r="Q326" i="2" s="1"/>
  <c r="Q325" i="2" s="1"/>
  <c r="N330" i="2"/>
  <c r="N329" i="2" s="1"/>
  <c r="O330" i="2"/>
  <c r="O329" i="2" s="1"/>
  <c r="Q330" i="2"/>
  <c r="Q329" i="2" s="1"/>
  <c r="N332" i="2"/>
  <c r="N331" i="2" s="1"/>
  <c r="O332" i="2"/>
  <c r="O331" i="2" s="1"/>
  <c r="Q332" i="2"/>
  <c r="Q331" i="2" s="1"/>
  <c r="N334" i="2"/>
  <c r="N333" i="2" s="1"/>
  <c r="O334" i="2"/>
  <c r="O333" i="2" s="1"/>
  <c r="Q334" i="2"/>
  <c r="Q333" i="2" s="1"/>
  <c r="N339" i="2"/>
  <c r="N338" i="2" s="1"/>
  <c r="N337" i="2" s="1"/>
  <c r="P339" i="2"/>
  <c r="P338" i="2" s="1"/>
  <c r="P337" i="2" s="1"/>
  <c r="Q339" i="2"/>
  <c r="Q338" i="2" s="1"/>
  <c r="Q337" i="2" s="1"/>
  <c r="N342" i="2"/>
  <c r="N341" i="2" s="1"/>
  <c r="N340" i="2" s="1"/>
  <c r="P342" i="2"/>
  <c r="P341" i="2" s="1"/>
  <c r="P340" i="2" s="1"/>
  <c r="Q342" i="2"/>
  <c r="Q341" i="2" s="1"/>
  <c r="Q340" i="2" s="1"/>
  <c r="N345" i="2"/>
  <c r="N344" i="2" s="1"/>
  <c r="N343" i="2" s="1"/>
  <c r="P345" i="2"/>
  <c r="P344" i="2" s="1"/>
  <c r="P343" i="2" s="1"/>
  <c r="Q345" i="2"/>
  <c r="Q344" i="2" s="1"/>
  <c r="Q343" i="2" s="1"/>
  <c r="N348" i="2"/>
  <c r="N347" i="2" s="1"/>
  <c r="N346" i="2" s="1"/>
  <c r="O348" i="2"/>
  <c r="O347" i="2" s="1"/>
  <c r="O346" i="2" s="1"/>
  <c r="Q348" i="2"/>
  <c r="Q347" i="2" s="1"/>
  <c r="Q346" i="2" s="1"/>
  <c r="N351" i="2"/>
  <c r="N350" i="2" s="1"/>
  <c r="N349" i="2" s="1"/>
  <c r="O351" i="2"/>
  <c r="O350" i="2" s="1"/>
  <c r="O349" i="2" s="1"/>
  <c r="Q351" i="2"/>
  <c r="Q350" i="2" s="1"/>
  <c r="Q349" i="2" s="1"/>
  <c r="N354" i="2"/>
  <c r="N353" i="2" s="1"/>
  <c r="N352" i="2" s="1"/>
  <c r="O354" i="2"/>
  <c r="O353" i="2" s="1"/>
  <c r="O352" i="2" s="1"/>
  <c r="Q354" i="2"/>
  <c r="Q353" i="2" s="1"/>
  <c r="Q352" i="2" s="1"/>
  <c r="N357" i="2"/>
  <c r="N356" i="2" s="1"/>
  <c r="N355" i="2" s="1"/>
  <c r="O357" i="2"/>
  <c r="O356" i="2" s="1"/>
  <c r="O355" i="2" s="1"/>
  <c r="Q357" i="2"/>
  <c r="Q356" i="2" s="1"/>
  <c r="Q355" i="2" s="1"/>
  <c r="N360" i="2"/>
  <c r="N359" i="2" s="1"/>
  <c r="N358" i="2" s="1"/>
  <c r="O360" i="2"/>
  <c r="O359" i="2" s="1"/>
  <c r="O358" i="2" s="1"/>
  <c r="Q360" i="2"/>
  <c r="Q359" i="2" s="1"/>
  <c r="Q358" i="2" s="1"/>
  <c r="O363" i="2"/>
  <c r="O362" i="2" s="1"/>
  <c r="O361" i="2" s="1"/>
  <c r="Q363" i="2"/>
  <c r="Q362" i="2" s="1"/>
  <c r="Q361" i="2" s="1"/>
  <c r="N366" i="2"/>
  <c r="N365" i="2" s="1"/>
  <c r="N364" i="2" s="1"/>
  <c r="O366" i="2"/>
  <c r="O365" i="2" s="1"/>
  <c r="O364" i="2" s="1"/>
  <c r="Q366" i="2"/>
  <c r="Q365" i="2" s="1"/>
  <c r="Q364" i="2" s="1"/>
  <c r="O369" i="2"/>
  <c r="O368" i="2" s="1"/>
  <c r="O367" i="2" s="1"/>
  <c r="Q369" i="2"/>
  <c r="Q368" i="2" s="1"/>
  <c r="Q367" i="2" s="1"/>
  <c r="N372" i="2"/>
  <c r="N371" i="2" s="1"/>
  <c r="N370" i="2" s="1"/>
  <c r="O372" i="2"/>
  <c r="O371" i="2" s="1"/>
  <c r="O370" i="2" s="1"/>
  <c r="P372" i="2"/>
  <c r="P371" i="2" s="1"/>
  <c r="P370" i="2" s="1"/>
  <c r="Q372" i="2"/>
  <c r="Q371" i="2" s="1"/>
  <c r="Q370" i="2" s="1"/>
  <c r="N375" i="2"/>
  <c r="N374" i="2" s="1"/>
  <c r="N373" i="2" s="1"/>
  <c r="O375" i="2"/>
  <c r="O374" i="2" s="1"/>
  <c r="O373" i="2" s="1"/>
  <c r="P375" i="2"/>
  <c r="P374" i="2" s="1"/>
  <c r="P373" i="2" s="1"/>
  <c r="Q375" i="2"/>
  <c r="Q374" i="2" s="1"/>
  <c r="Q373" i="2" s="1"/>
  <c r="N378" i="2"/>
  <c r="N377" i="2" s="1"/>
  <c r="N376" i="2" s="1"/>
  <c r="O378" i="2"/>
  <c r="O377" i="2" s="1"/>
  <c r="O376" i="2" s="1"/>
  <c r="P378" i="2"/>
  <c r="P377" i="2" s="1"/>
  <c r="P376" i="2" s="1"/>
  <c r="Q378" i="2"/>
  <c r="Q377" i="2" s="1"/>
  <c r="Q376" i="2" s="1"/>
  <c r="N381" i="2"/>
  <c r="N380" i="2" s="1"/>
  <c r="N379" i="2" s="1"/>
  <c r="O381" i="2"/>
  <c r="O380" i="2" s="1"/>
  <c r="O379" i="2" s="1"/>
  <c r="P381" i="2"/>
  <c r="P380" i="2" s="1"/>
  <c r="P379" i="2" s="1"/>
  <c r="Q381" i="2"/>
  <c r="Q380" i="2" s="1"/>
  <c r="Q379" i="2" s="1"/>
  <c r="N384" i="2"/>
  <c r="N383" i="2" s="1"/>
  <c r="N382" i="2" s="1"/>
  <c r="O384" i="2"/>
  <c r="O383" i="2" s="1"/>
  <c r="O382" i="2" s="1"/>
  <c r="P384" i="2"/>
  <c r="P383" i="2" s="1"/>
  <c r="P382" i="2" s="1"/>
  <c r="Q384" i="2"/>
  <c r="Q383" i="2" s="1"/>
  <c r="Q382" i="2" s="1"/>
  <c r="N389" i="2"/>
  <c r="N388" i="2" s="1"/>
  <c r="P389" i="2"/>
  <c r="P388" i="2" s="1"/>
  <c r="Q389" i="2"/>
  <c r="Q388" i="2" s="1"/>
  <c r="N391" i="2"/>
  <c r="N390" i="2" s="1"/>
  <c r="P391" i="2"/>
  <c r="P390" i="2" s="1"/>
  <c r="Q391" i="2"/>
  <c r="Q390" i="2" s="1"/>
  <c r="N396" i="2"/>
  <c r="N395" i="2" s="1"/>
  <c r="N394" i="2" s="1"/>
  <c r="N393" i="2" s="1"/>
  <c r="N392" i="2" s="1"/>
  <c r="P396" i="2"/>
  <c r="P395" i="2" s="1"/>
  <c r="P394" i="2" s="1"/>
  <c r="P393" i="2" s="1"/>
  <c r="P392" i="2" s="1"/>
  <c r="Q396" i="2"/>
  <c r="Q395" i="2" s="1"/>
  <c r="Q394" i="2" s="1"/>
  <c r="Q393" i="2" s="1"/>
  <c r="Q392" i="2" s="1"/>
  <c r="N407" i="2"/>
  <c r="N406" i="2" s="1"/>
  <c r="N405" i="2" s="1"/>
  <c r="O407" i="2"/>
  <c r="O406" i="2" s="1"/>
  <c r="O405" i="2" s="1"/>
  <c r="P407" i="2"/>
  <c r="P406" i="2" s="1"/>
  <c r="P405" i="2" s="1"/>
  <c r="Q407" i="2"/>
  <c r="Q406" i="2" s="1"/>
  <c r="Q405" i="2" s="1"/>
  <c r="N410" i="2"/>
  <c r="N409" i="2" s="1"/>
  <c r="N408" i="2" s="1"/>
  <c r="O410" i="2"/>
  <c r="O409" i="2" s="1"/>
  <c r="O408" i="2" s="1"/>
  <c r="P410" i="2"/>
  <c r="P409" i="2" s="1"/>
  <c r="P408" i="2" s="1"/>
  <c r="Q410" i="2"/>
  <c r="Q409" i="2" s="1"/>
  <c r="Q408" i="2" s="1"/>
  <c r="N413" i="2"/>
  <c r="N412" i="2" s="1"/>
  <c r="N411" i="2" s="1"/>
  <c r="O413" i="2"/>
  <c r="O412" i="2" s="1"/>
  <c r="O411" i="2" s="1"/>
  <c r="P413" i="2"/>
  <c r="P412" i="2" s="1"/>
  <c r="P411" i="2" s="1"/>
  <c r="Q413" i="2"/>
  <c r="Q412" i="2" s="1"/>
  <c r="Q411" i="2" s="1"/>
  <c r="N418" i="2"/>
  <c r="N417" i="2" s="1"/>
  <c r="N416" i="2" s="1"/>
  <c r="N415" i="2" s="1"/>
  <c r="N414" i="2" s="1"/>
  <c r="O418" i="2"/>
  <c r="O417" i="2" s="1"/>
  <c r="O416" i="2" s="1"/>
  <c r="O415" i="2" s="1"/>
  <c r="O414" i="2" s="1"/>
  <c r="P418" i="2"/>
  <c r="P417" i="2" s="1"/>
  <c r="P416" i="2" s="1"/>
  <c r="P415" i="2" s="1"/>
  <c r="P414" i="2" s="1"/>
  <c r="Q418" i="2"/>
  <c r="Q417" i="2" s="1"/>
  <c r="Q416" i="2" s="1"/>
  <c r="Q415" i="2" s="1"/>
  <c r="Q414" i="2" s="1"/>
  <c r="N423" i="2"/>
  <c r="N422" i="2" s="1"/>
  <c r="O423" i="2"/>
  <c r="O422" i="2" s="1"/>
  <c r="Q423" i="2"/>
  <c r="Q422" i="2" s="1"/>
  <c r="N425" i="2"/>
  <c r="N424" i="2" s="1"/>
  <c r="O425" i="2"/>
  <c r="O424" i="2" s="1"/>
  <c r="Q425" i="2"/>
  <c r="Q424" i="2" s="1"/>
  <c r="N430" i="2"/>
  <c r="N429" i="2" s="1"/>
  <c r="N428" i="2" s="1"/>
  <c r="P430" i="2"/>
  <c r="P429" i="2" s="1"/>
  <c r="P428" i="2" s="1"/>
  <c r="Q430" i="2"/>
  <c r="Q429" i="2" s="1"/>
  <c r="Q428" i="2" s="1"/>
  <c r="N433" i="2"/>
  <c r="N432" i="2" s="1"/>
  <c r="N431" i="2" s="1"/>
  <c r="P433" i="2"/>
  <c r="P432" i="2" s="1"/>
  <c r="P431" i="2" s="1"/>
  <c r="Q433" i="2"/>
  <c r="Q432" i="2" s="1"/>
  <c r="Q431" i="2" s="1"/>
  <c r="N436" i="2"/>
  <c r="P436" i="2"/>
  <c r="Q436" i="2"/>
  <c r="N437" i="2"/>
  <c r="P437" i="2"/>
  <c r="Q437" i="2"/>
  <c r="N440" i="2"/>
  <c r="N439" i="2" s="1"/>
  <c r="N438" i="2" s="1"/>
  <c r="P440" i="2"/>
  <c r="P439" i="2" s="1"/>
  <c r="P438" i="2" s="1"/>
  <c r="Q440" i="2"/>
  <c r="Q439" i="2" s="1"/>
  <c r="Q438" i="2" s="1"/>
  <c r="N446" i="2"/>
  <c r="N445" i="2" s="1"/>
  <c r="O446" i="2"/>
  <c r="O445" i="2" s="1"/>
  <c r="Q446" i="2"/>
  <c r="Q445" i="2" s="1"/>
  <c r="N448" i="2"/>
  <c r="N447" i="2" s="1"/>
  <c r="O448" i="2"/>
  <c r="O447" i="2" s="1"/>
  <c r="Q448" i="2"/>
  <c r="Q447" i="2" s="1"/>
  <c r="N451" i="2"/>
  <c r="N450" i="2" s="1"/>
  <c r="N449" i="2" s="1"/>
  <c r="O451" i="2"/>
  <c r="O450" i="2" s="1"/>
  <c r="O449" i="2" s="1"/>
  <c r="P451" i="2"/>
  <c r="P450" i="2" s="1"/>
  <c r="P449" i="2" s="1"/>
  <c r="N456" i="2"/>
  <c r="N455" i="2" s="1"/>
  <c r="N454" i="2" s="1"/>
  <c r="P456" i="2"/>
  <c r="P455" i="2" s="1"/>
  <c r="P454" i="2" s="1"/>
  <c r="Q456" i="2"/>
  <c r="Q455" i="2" s="1"/>
  <c r="Q454" i="2" s="1"/>
  <c r="N459" i="2"/>
  <c r="N458" i="2" s="1"/>
  <c r="N457" i="2" s="1"/>
  <c r="O459" i="2"/>
  <c r="O458" i="2" s="1"/>
  <c r="O457" i="2" s="1"/>
  <c r="Q459" i="2"/>
  <c r="Q458" i="2" s="1"/>
  <c r="Q457" i="2" s="1"/>
  <c r="N467" i="2"/>
  <c r="N466" i="2" s="1"/>
  <c r="N465" i="2" s="1"/>
  <c r="N461" i="2" s="1"/>
  <c r="O467" i="2"/>
  <c r="O466" i="2" s="1"/>
  <c r="O465" i="2" s="1"/>
  <c r="O461" i="2" s="1"/>
  <c r="Q467" i="2"/>
  <c r="Q466" i="2" s="1"/>
  <c r="Q465" i="2" s="1"/>
  <c r="Q461" i="2" s="1"/>
  <c r="N477" i="2"/>
  <c r="N476" i="2" s="1"/>
  <c r="O477" i="2"/>
  <c r="O476" i="2" s="1"/>
  <c r="P477" i="2"/>
  <c r="P476" i="2" s="1"/>
  <c r="Q477" i="2"/>
  <c r="Q476" i="2" s="1"/>
  <c r="N480" i="2"/>
  <c r="N479" i="2" s="1"/>
  <c r="N478" i="2" s="1"/>
  <c r="O480" i="2"/>
  <c r="O479" i="2" s="1"/>
  <c r="O478" i="2" s="1"/>
  <c r="Q480" i="2"/>
  <c r="Q479" i="2" s="1"/>
  <c r="Q478" i="2" s="1"/>
  <c r="N484" i="2"/>
  <c r="N483" i="2" s="1"/>
  <c r="O484" i="2"/>
  <c r="O483" i="2" s="1"/>
  <c r="Q484" i="2"/>
  <c r="Q483" i="2" s="1"/>
  <c r="N486" i="2"/>
  <c r="N485" i="2" s="1"/>
  <c r="O486" i="2"/>
  <c r="O485" i="2" s="1"/>
  <c r="Q486" i="2"/>
  <c r="Q485" i="2" s="1"/>
  <c r="N490" i="2"/>
  <c r="N489" i="2" s="1"/>
  <c r="N488" i="2" s="1"/>
  <c r="O490" i="2"/>
  <c r="O489" i="2" s="1"/>
  <c r="O488" i="2" s="1"/>
  <c r="Q490" i="2"/>
  <c r="Q489" i="2" s="1"/>
  <c r="Q488" i="2" s="1"/>
  <c r="N493" i="2"/>
  <c r="N492" i="2" s="1"/>
  <c r="N491" i="2" s="1"/>
  <c r="O493" i="2"/>
  <c r="O492" i="2" s="1"/>
  <c r="O491" i="2" s="1"/>
  <c r="Q493" i="2"/>
  <c r="Q492" i="2" s="1"/>
  <c r="Q491" i="2" s="1"/>
  <c r="N496" i="2"/>
  <c r="N495" i="2" s="1"/>
  <c r="N494" i="2" s="1"/>
  <c r="O496" i="2"/>
  <c r="O495" i="2" s="1"/>
  <c r="O494" i="2" s="1"/>
  <c r="P496" i="2"/>
  <c r="P495" i="2" s="1"/>
  <c r="P494" i="2" s="1"/>
  <c r="AP12" i="3"/>
  <c r="AP11" i="3" s="1"/>
  <c r="AQ12" i="3"/>
  <c r="AQ11" i="3" s="1"/>
  <c r="AS12" i="3"/>
  <c r="AS11" i="3" s="1"/>
  <c r="AP14" i="3"/>
  <c r="AP13" i="3" s="1"/>
  <c r="AQ14" i="3"/>
  <c r="AQ13" i="3" s="1"/>
  <c r="AS14" i="3"/>
  <c r="AS13" i="3" s="1"/>
  <c r="AP18" i="3"/>
  <c r="AP17" i="3" s="1"/>
  <c r="AR18" i="3"/>
  <c r="AR17" i="3" s="1"/>
  <c r="AS18" i="3"/>
  <c r="AS17" i="3" s="1"/>
  <c r="AP20" i="3"/>
  <c r="AP19" i="3" s="1"/>
  <c r="AR20" i="3"/>
  <c r="AR19" i="3" s="1"/>
  <c r="AS20" i="3"/>
  <c r="AS19" i="3" s="1"/>
  <c r="AP23" i="3"/>
  <c r="AP22" i="3" s="1"/>
  <c r="AR23" i="3"/>
  <c r="AR22" i="3" s="1"/>
  <c r="AS23" i="3"/>
  <c r="AS22" i="3" s="1"/>
  <c r="AP25" i="3"/>
  <c r="AP24" i="3" s="1"/>
  <c r="AR25" i="3"/>
  <c r="AR24" i="3" s="1"/>
  <c r="AS25" i="3"/>
  <c r="AS24" i="3" s="1"/>
  <c r="AP28" i="3"/>
  <c r="AP27" i="3" s="1"/>
  <c r="AQ28" i="3"/>
  <c r="AQ27" i="3" s="1"/>
  <c r="AR28" i="3"/>
  <c r="AR27" i="3" s="1"/>
  <c r="AP30" i="3"/>
  <c r="AP29" i="3" s="1"/>
  <c r="AR30" i="3"/>
  <c r="AR29" i="3" s="1"/>
  <c r="AS30" i="3"/>
  <c r="AS29" i="3" s="1"/>
  <c r="AP33" i="3"/>
  <c r="AP32" i="3" s="1"/>
  <c r="AR33" i="3"/>
  <c r="AR32" i="3" s="1"/>
  <c r="AS33" i="3"/>
  <c r="AS32" i="3" s="1"/>
  <c r="AP35" i="3"/>
  <c r="AP34" i="3" s="1"/>
  <c r="AR35" i="3"/>
  <c r="AR34" i="3" s="1"/>
  <c r="AS35" i="3"/>
  <c r="AS34" i="3" s="1"/>
  <c r="AP38" i="3"/>
  <c r="AP37" i="3" s="1"/>
  <c r="AP36" i="3" s="1"/>
  <c r="AQ38" i="3"/>
  <c r="AQ37" i="3" s="1"/>
  <c r="AQ36" i="3" s="1"/>
  <c r="AS38" i="3"/>
  <c r="AS37" i="3" s="1"/>
  <c r="AS36" i="3" s="1"/>
  <c r="AP41" i="3"/>
  <c r="AP40" i="3" s="1"/>
  <c r="AQ41" i="3"/>
  <c r="AQ40" i="3" s="1"/>
  <c r="AS41" i="3"/>
  <c r="AS40" i="3" s="1"/>
  <c r="AP43" i="3"/>
  <c r="AP42" i="3" s="1"/>
  <c r="AQ43" i="3"/>
  <c r="AQ42" i="3" s="1"/>
  <c r="AS43" i="3"/>
  <c r="AS42" i="3" s="1"/>
  <c r="AP45" i="3"/>
  <c r="AP44" i="3" s="1"/>
  <c r="AQ45" i="3"/>
  <c r="AQ44" i="3" s="1"/>
  <c r="AS45" i="3"/>
  <c r="AS44" i="3" s="1"/>
  <c r="AP47" i="3"/>
  <c r="AP46" i="3" s="1"/>
  <c r="AQ47" i="3"/>
  <c r="AQ46" i="3" s="1"/>
  <c r="AS47" i="3"/>
  <c r="AS46" i="3" s="1"/>
  <c r="AP50" i="3"/>
  <c r="AP49" i="3" s="1"/>
  <c r="AP48" i="3" s="1"/>
  <c r="AQ50" i="3"/>
  <c r="AQ49" i="3" s="1"/>
  <c r="AQ48" i="3" s="1"/>
  <c r="AS50" i="3"/>
  <c r="AS49" i="3" s="1"/>
  <c r="AS48" i="3" s="1"/>
  <c r="AP53" i="3"/>
  <c r="AP52" i="3" s="1"/>
  <c r="AP51" i="3" s="1"/>
  <c r="AQ53" i="3"/>
  <c r="AQ52" i="3" s="1"/>
  <c r="AQ51" i="3" s="1"/>
  <c r="AS53" i="3"/>
  <c r="AS52" i="3" s="1"/>
  <c r="AS51" i="3" s="1"/>
  <c r="AP56" i="3"/>
  <c r="AP55" i="3" s="1"/>
  <c r="AP54" i="3" s="1"/>
  <c r="AQ56" i="3"/>
  <c r="AQ55" i="3" s="1"/>
  <c r="AQ54" i="3" s="1"/>
  <c r="AS56" i="3"/>
  <c r="AS55" i="3" s="1"/>
  <c r="AS54" i="3" s="1"/>
  <c r="AP59" i="3"/>
  <c r="AP58" i="3" s="1"/>
  <c r="AP57" i="3" s="1"/>
  <c r="AQ59" i="3"/>
  <c r="AQ58" i="3" s="1"/>
  <c r="AQ57" i="3" s="1"/>
  <c r="AR59" i="3"/>
  <c r="AR58" i="3" s="1"/>
  <c r="AR57" i="3" s="1"/>
  <c r="AP66" i="3"/>
  <c r="AP65" i="3" s="1"/>
  <c r="AP64" i="3" s="1"/>
  <c r="AP63" i="3" s="1"/>
  <c r="AR66" i="3"/>
  <c r="AR65" i="3" s="1"/>
  <c r="AR64" i="3" s="1"/>
  <c r="AR63" i="3" s="1"/>
  <c r="AS66" i="3"/>
  <c r="AS65" i="3" s="1"/>
  <c r="AS64" i="3" s="1"/>
  <c r="AS63" i="3" s="1"/>
  <c r="AP70" i="3"/>
  <c r="AP69" i="3" s="1"/>
  <c r="AQ70" i="3"/>
  <c r="AQ69" i="3" s="1"/>
  <c r="AS70" i="3"/>
  <c r="AS69" i="3" s="1"/>
  <c r="AP72" i="3"/>
  <c r="AP71" i="3" s="1"/>
  <c r="AQ72" i="3"/>
  <c r="AQ71" i="3" s="1"/>
  <c r="AS72" i="3"/>
  <c r="AS71" i="3" s="1"/>
  <c r="AP75" i="3"/>
  <c r="AP74" i="3" s="1"/>
  <c r="AP73" i="3" s="1"/>
  <c r="AQ75" i="3"/>
  <c r="AQ74" i="3" s="1"/>
  <c r="AQ73" i="3" s="1"/>
  <c r="AR75" i="3"/>
  <c r="AR74" i="3" s="1"/>
  <c r="AR73" i="3" s="1"/>
  <c r="AP81" i="3"/>
  <c r="AP80" i="3" s="1"/>
  <c r="AP79" i="3" s="1"/>
  <c r="AQ81" i="3"/>
  <c r="AQ80" i="3" s="1"/>
  <c r="AQ79" i="3" s="1"/>
  <c r="AS81" i="3"/>
  <c r="AS80" i="3" s="1"/>
  <c r="AS79" i="3" s="1"/>
  <c r="AP84" i="3"/>
  <c r="AP83" i="3" s="1"/>
  <c r="AP82" i="3" s="1"/>
  <c r="AQ84" i="3"/>
  <c r="AQ83" i="3" s="1"/>
  <c r="AQ82" i="3" s="1"/>
  <c r="AS84" i="3"/>
  <c r="AS83" i="3" s="1"/>
  <c r="AS82" i="3" s="1"/>
  <c r="AP87" i="3"/>
  <c r="AP86" i="3" s="1"/>
  <c r="AP85" i="3" s="1"/>
  <c r="AQ87" i="3"/>
  <c r="AQ86" i="3" s="1"/>
  <c r="AQ85" i="3" s="1"/>
  <c r="AR87" i="3"/>
  <c r="AR86" i="3" s="1"/>
  <c r="AR85" i="3" s="1"/>
  <c r="AP91" i="3"/>
  <c r="AP90" i="3" s="1"/>
  <c r="AP89" i="3" s="1"/>
  <c r="AP88" i="3" s="1"/>
  <c r="AQ91" i="3"/>
  <c r="AQ90" i="3" s="1"/>
  <c r="AQ89" i="3" s="1"/>
  <c r="AQ88" i="3" s="1"/>
  <c r="AS91" i="3"/>
  <c r="AS90" i="3" s="1"/>
  <c r="AS89" i="3" s="1"/>
  <c r="AS88" i="3" s="1"/>
  <c r="AP95" i="3"/>
  <c r="AP94" i="3" s="1"/>
  <c r="AP93" i="3" s="1"/>
  <c r="AQ95" i="3"/>
  <c r="AQ94" i="3" s="1"/>
  <c r="AQ93" i="3" s="1"/>
  <c r="AR95" i="3"/>
  <c r="AR94" i="3" s="1"/>
  <c r="AR93" i="3" s="1"/>
  <c r="AS95" i="3"/>
  <c r="AS94" i="3" s="1"/>
  <c r="AS93" i="3" s="1"/>
  <c r="AP98" i="3"/>
  <c r="AP97" i="3" s="1"/>
  <c r="AP96" i="3" s="1"/>
  <c r="AQ98" i="3"/>
  <c r="AQ97" i="3" s="1"/>
  <c r="AQ96" i="3" s="1"/>
  <c r="AS98" i="3"/>
  <c r="AS97" i="3" s="1"/>
  <c r="AS96" i="3" s="1"/>
  <c r="AP101" i="3"/>
  <c r="AP100" i="3" s="1"/>
  <c r="AP99" i="3" s="1"/>
  <c r="AQ101" i="3"/>
  <c r="AQ100" i="3" s="1"/>
  <c r="AQ99" i="3" s="1"/>
  <c r="AS101" i="3"/>
  <c r="AS100" i="3" s="1"/>
  <c r="AS99" i="3" s="1"/>
  <c r="AP104" i="3"/>
  <c r="AP103" i="3" s="1"/>
  <c r="AP102" i="3" s="1"/>
  <c r="AQ104" i="3"/>
  <c r="AQ103" i="3" s="1"/>
  <c r="AQ102" i="3" s="1"/>
  <c r="AS104" i="3"/>
  <c r="AS103" i="3" s="1"/>
  <c r="AS102" i="3" s="1"/>
  <c r="AP107" i="3"/>
  <c r="AP106" i="3" s="1"/>
  <c r="AP105" i="3" s="1"/>
  <c r="AQ107" i="3"/>
  <c r="AQ106" i="3" s="1"/>
  <c r="AQ105" i="3" s="1"/>
  <c r="AS107" i="3"/>
  <c r="AS106" i="3" s="1"/>
  <c r="AS105" i="3" s="1"/>
  <c r="AP110" i="3"/>
  <c r="AP109" i="3" s="1"/>
  <c r="AP108" i="3" s="1"/>
  <c r="AQ110" i="3"/>
  <c r="AQ109" i="3" s="1"/>
  <c r="AQ108" i="3" s="1"/>
  <c r="AS110" i="3"/>
  <c r="AS109" i="3" s="1"/>
  <c r="AS108" i="3" s="1"/>
  <c r="AP113" i="3"/>
  <c r="AP112" i="3" s="1"/>
  <c r="AP111" i="3" s="1"/>
  <c r="AQ113" i="3"/>
  <c r="AQ112" i="3" s="1"/>
  <c r="AQ111" i="3" s="1"/>
  <c r="AR113" i="3"/>
  <c r="AR112" i="3" s="1"/>
  <c r="AR111" i="3" s="1"/>
  <c r="AS113" i="3"/>
  <c r="AS112" i="3" s="1"/>
  <c r="AS111" i="3" s="1"/>
  <c r="AP116" i="3"/>
  <c r="AP114" i="3" s="1"/>
  <c r="AQ116" i="3"/>
  <c r="AQ114" i="3" s="1"/>
  <c r="AR116" i="3"/>
  <c r="AR114" i="3" s="1"/>
  <c r="AS116" i="3"/>
  <c r="AS114" i="3" s="1"/>
  <c r="AP121" i="3"/>
  <c r="AP120" i="3" s="1"/>
  <c r="AQ121" i="3"/>
  <c r="AQ120" i="3" s="1"/>
  <c r="AR121" i="3"/>
  <c r="AR120" i="3" s="1"/>
  <c r="AP123" i="3"/>
  <c r="AP122" i="3" s="1"/>
  <c r="AQ123" i="3"/>
  <c r="AQ122" i="3" s="1"/>
  <c r="AR123" i="3"/>
  <c r="AR122" i="3" s="1"/>
  <c r="AP125" i="3"/>
  <c r="AP124" i="3" s="1"/>
  <c r="AR125" i="3"/>
  <c r="AR124" i="3" s="1"/>
  <c r="AS125" i="3"/>
  <c r="AS124" i="3" s="1"/>
  <c r="AP134" i="3"/>
  <c r="AP133" i="3" s="1"/>
  <c r="AQ134" i="3"/>
  <c r="AQ133" i="3" s="1"/>
  <c r="AS134" i="3"/>
  <c r="AS133" i="3" s="1"/>
  <c r="AP136" i="3"/>
  <c r="AP135" i="3" s="1"/>
  <c r="AQ136" i="3"/>
  <c r="AQ135" i="3" s="1"/>
  <c r="AS136" i="3"/>
  <c r="AS135" i="3" s="1"/>
  <c r="AP138" i="3"/>
  <c r="AP137" i="3" s="1"/>
  <c r="AQ138" i="3"/>
  <c r="AQ137" i="3" s="1"/>
  <c r="AS138" i="3"/>
  <c r="AS137" i="3" s="1"/>
  <c r="AP141" i="3"/>
  <c r="AP140" i="3" s="1"/>
  <c r="AP139" i="3" s="1"/>
  <c r="AQ141" i="3"/>
  <c r="AQ140" i="3" s="1"/>
  <c r="AQ139" i="3" s="1"/>
  <c r="AS141" i="3"/>
  <c r="AS140" i="3" s="1"/>
  <c r="AS139" i="3" s="1"/>
  <c r="AP146" i="3"/>
  <c r="AP145" i="3" s="1"/>
  <c r="AP144" i="3" s="1"/>
  <c r="AP143" i="3" s="1"/>
  <c r="AR146" i="3"/>
  <c r="AR145" i="3" s="1"/>
  <c r="AR144" i="3" s="1"/>
  <c r="AR143" i="3" s="1"/>
  <c r="AS146" i="3"/>
  <c r="AS145" i="3" s="1"/>
  <c r="AS144" i="3" s="1"/>
  <c r="AS143" i="3" s="1"/>
  <c r="AP156" i="3"/>
  <c r="AP155" i="3" s="1"/>
  <c r="AP154" i="3" s="1"/>
  <c r="AQ156" i="3"/>
  <c r="AQ155" i="3" s="1"/>
  <c r="AQ154" i="3" s="1"/>
  <c r="AS156" i="3"/>
  <c r="AS155" i="3" s="1"/>
  <c r="AS154" i="3" s="1"/>
  <c r="AP159" i="3"/>
  <c r="AP158" i="3" s="1"/>
  <c r="AP157" i="3" s="1"/>
  <c r="AQ159" i="3"/>
  <c r="AQ158" i="3" s="1"/>
  <c r="AQ157" i="3" s="1"/>
  <c r="AS159" i="3"/>
  <c r="AS158" i="3" s="1"/>
  <c r="AS157" i="3" s="1"/>
  <c r="AP163" i="3"/>
  <c r="AP162" i="3" s="1"/>
  <c r="AP161" i="3" s="1"/>
  <c r="AP160" i="3" s="1"/>
  <c r="AQ163" i="3"/>
  <c r="AQ162" i="3" s="1"/>
  <c r="AQ161" i="3" s="1"/>
  <c r="AQ160" i="3" s="1"/>
  <c r="AS163" i="3"/>
  <c r="AS162" i="3" s="1"/>
  <c r="AS161" i="3" s="1"/>
  <c r="AS160" i="3" s="1"/>
  <c r="AP167" i="3"/>
  <c r="AP166" i="3" s="1"/>
  <c r="AP165" i="3" s="1"/>
  <c r="AQ167" i="3"/>
  <c r="AQ166" i="3" s="1"/>
  <c r="AQ165" i="3" s="1"/>
  <c r="AS167" i="3"/>
  <c r="AS166" i="3" s="1"/>
  <c r="AS165" i="3" s="1"/>
  <c r="AP170" i="3"/>
  <c r="AP169" i="3" s="1"/>
  <c r="AP168" i="3" s="1"/>
  <c r="AQ170" i="3"/>
  <c r="AQ169" i="3" s="1"/>
  <c r="AQ168" i="3" s="1"/>
  <c r="AR170" i="3"/>
  <c r="AR169" i="3" s="1"/>
  <c r="AR168" i="3" s="1"/>
  <c r="AS170" i="3"/>
  <c r="AS169" i="3" s="1"/>
  <c r="AS168" i="3" s="1"/>
  <c r="AP175" i="3"/>
  <c r="AP174" i="3" s="1"/>
  <c r="AP173" i="3" s="1"/>
  <c r="AQ175" i="3"/>
  <c r="AQ174" i="3" s="1"/>
  <c r="AQ173" i="3" s="1"/>
  <c r="AS175" i="3"/>
  <c r="AS174" i="3" s="1"/>
  <c r="AS173" i="3" s="1"/>
  <c r="AP178" i="3"/>
  <c r="AQ178" i="3"/>
  <c r="AS178" i="3"/>
  <c r="AP181" i="3"/>
  <c r="AP180" i="3" s="1"/>
  <c r="AP179" i="3" s="1"/>
  <c r="AQ181" i="3"/>
  <c r="AQ180" i="3" s="1"/>
  <c r="AQ179" i="3" s="1"/>
  <c r="AS181" i="3"/>
  <c r="AS180" i="3" s="1"/>
  <c r="AS179" i="3" s="1"/>
  <c r="AP185" i="3"/>
  <c r="AP184" i="3" s="1"/>
  <c r="AP183" i="3" s="1"/>
  <c r="AQ185" i="3"/>
  <c r="AQ184" i="3" s="1"/>
  <c r="AQ183" i="3" s="1"/>
  <c r="AS185" i="3"/>
  <c r="AS184" i="3" s="1"/>
  <c r="AS183" i="3" s="1"/>
  <c r="AP188" i="3"/>
  <c r="AP187" i="3" s="1"/>
  <c r="AP186" i="3" s="1"/>
  <c r="AQ188" i="3"/>
  <c r="AQ187" i="3" s="1"/>
  <c r="AQ186" i="3" s="1"/>
  <c r="AS188" i="3"/>
  <c r="AS187" i="3" s="1"/>
  <c r="AS186" i="3" s="1"/>
  <c r="AP191" i="3"/>
  <c r="AP190" i="3" s="1"/>
  <c r="AP189" i="3" s="1"/>
  <c r="AQ191" i="3"/>
  <c r="AQ190" i="3" s="1"/>
  <c r="AQ189" i="3" s="1"/>
  <c r="AS191" i="3"/>
  <c r="AS190" i="3" s="1"/>
  <c r="AS189" i="3" s="1"/>
  <c r="AP194" i="3"/>
  <c r="AP193" i="3" s="1"/>
  <c r="AP192" i="3" s="1"/>
  <c r="AQ194" i="3"/>
  <c r="AQ193" i="3" s="1"/>
  <c r="AQ192" i="3" s="1"/>
  <c r="AS194" i="3"/>
  <c r="AS193" i="3" s="1"/>
  <c r="AS192" i="3" s="1"/>
  <c r="AP197" i="3"/>
  <c r="AP196" i="3" s="1"/>
  <c r="AP195" i="3" s="1"/>
  <c r="AQ197" i="3"/>
  <c r="AQ196" i="3" s="1"/>
  <c r="AQ195" i="3" s="1"/>
  <c r="AR197" i="3"/>
  <c r="AR196" i="3" s="1"/>
  <c r="AR195" i="3" s="1"/>
  <c r="AS197" i="3"/>
  <c r="AS196" i="3" s="1"/>
  <c r="AS195" i="3" s="1"/>
  <c r="AP200" i="3"/>
  <c r="AP199" i="3" s="1"/>
  <c r="AP198" i="3" s="1"/>
  <c r="AQ200" i="3"/>
  <c r="AQ199" i="3" s="1"/>
  <c r="AQ198" i="3" s="1"/>
  <c r="AR200" i="3"/>
  <c r="AR199" i="3" s="1"/>
  <c r="AR198" i="3" s="1"/>
  <c r="AS200" i="3"/>
  <c r="AS199" i="3" s="1"/>
  <c r="AS198" i="3" s="1"/>
  <c r="AP204" i="3"/>
  <c r="AP203" i="3" s="1"/>
  <c r="AP202" i="3" s="1"/>
  <c r="AP201" i="3" s="1"/>
  <c r="AQ204" i="3"/>
  <c r="AQ203" i="3" s="1"/>
  <c r="AQ202" i="3" s="1"/>
  <c r="AQ201" i="3" s="1"/>
  <c r="AR204" i="3"/>
  <c r="AR203" i="3" s="1"/>
  <c r="AR202" i="3" s="1"/>
  <c r="AR201" i="3" s="1"/>
  <c r="AS204" i="3"/>
  <c r="AS203" i="3" s="1"/>
  <c r="AS202" i="3" s="1"/>
  <c r="AS201" i="3" s="1"/>
  <c r="AP208" i="3"/>
  <c r="AQ208" i="3"/>
  <c r="AR208" i="3"/>
  <c r="AS208" i="3"/>
  <c r="AP211" i="3"/>
  <c r="AP210" i="3" s="1"/>
  <c r="AP209" i="3" s="1"/>
  <c r="AQ211" i="3"/>
  <c r="AQ210" i="3" s="1"/>
  <c r="AQ209" i="3" s="1"/>
  <c r="AR211" i="3"/>
  <c r="AR210" i="3" s="1"/>
  <c r="AR209" i="3" s="1"/>
  <c r="AS211" i="3"/>
  <c r="AS210" i="3" s="1"/>
  <c r="AS209" i="3" s="1"/>
  <c r="AP214" i="3"/>
  <c r="AP213" i="3" s="1"/>
  <c r="AP212" i="3" s="1"/>
  <c r="AP205" i="3" s="1"/>
  <c r="AQ214" i="3"/>
  <c r="AQ213" i="3" s="1"/>
  <c r="AQ212" i="3" s="1"/>
  <c r="AQ205" i="3" s="1"/>
  <c r="AR214" i="3"/>
  <c r="AR213" i="3" s="1"/>
  <c r="AR212" i="3" s="1"/>
  <c r="AR205" i="3" s="1"/>
  <c r="AS214" i="3"/>
  <c r="AS213" i="3" s="1"/>
  <c r="AS212" i="3" s="1"/>
  <c r="AS205" i="3" s="1"/>
  <c r="AP222" i="3"/>
  <c r="AP221" i="3" s="1"/>
  <c r="AP220" i="3" s="1"/>
  <c r="AR222" i="3"/>
  <c r="AR221" i="3" s="1"/>
  <c r="AR220" i="3" s="1"/>
  <c r="AS222" i="3"/>
  <c r="AS221" i="3" s="1"/>
  <c r="AS220" i="3" s="1"/>
  <c r="AP225" i="3"/>
  <c r="AP224" i="3" s="1"/>
  <c r="AP223" i="3" s="1"/>
  <c r="AQ225" i="3"/>
  <c r="AQ224" i="3" s="1"/>
  <c r="AQ223" i="3" s="1"/>
  <c r="AS225" i="3"/>
  <c r="AS224" i="3" s="1"/>
  <c r="AS223" i="3" s="1"/>
  <c r="AP228" i="3"/>
  <c r="AP227" i="3" s="1"/>
  <c r="AP226" i="3" s="1"/>
  <c r="AQ228" i="3"/>
  <c r="AQ227" i="3" s="1"/>
  <c r="AQ226" i="3" s="1"/>
  <c r="AS228" i="3"/>
  <c r="AS227" i="3" s="1"/>
  <c r="AS226" i="3" s="1"/>
  <c r="AQ231" i="3"/>
  <c r="AQ230" i="3" s="1"/>
  <c r="AQ229" i="3" s="1"/>
  <c r="AS231" i="3"/>
  <c r="AS230" i="3" s="1"/>
  <c r="AS229" i="3" s="1"/>
  <c r="AP234" i="3"/>
  <c r="AP233" i="3" s="1"/>
  <c r="AP232" i="3" s="1"/>
  <c r="AQ234" i="3"/>
  <c r="AQ233" i="3" s="1"/>
  <c r="AQ232" i="3" s="1"/>
  <c r="AS234" i="3"/>
  <c r="AS233" i="3" s="1"/>
  <c r="AS232" i="3" s="1"/>
  <c r="AP237" i="3"/>
  <c r="AP236" i="3" s="1"/>
  <c r="AP235" i="3" s="1"/>
  <c r="AR237" i="3"/>
  <c r="AR236" i="3" s="1"/>
  <c r="AR235" i="3" s="1"/>
  <c r="AS237" i="3"/>
  <c r="AS236" i="3" s="1"/>
  <c r="AS235" i="3" s="1"/>
  <c r="AP240" i="3"/>
  <c r="AP239" i="3" s="1"/>
  <c r="AP238" i="3" s="1"/>
  <c r="AQ240" i="3"/>
  <c r="AQ239" i="3" s="1"/>
  <c r="AQ238" i="3" s="1"/>
  <c r="AR240" i="3"/>
  <c r="AR239" i="3" s="1"/>
  <c r="AR238" i="3" s="1"/>
  <c r="AS240" i="3"/>
  <c r="AS239" i="3" s="1"/>
  <c r="AS238" i="3" s="1"/>
  <c r="AP243" i="3"/>
  <c r="AP242" i="3" s="1"/>
  <c r="AP241" i="3" s="1"/>
  <c r="AQ243" i="3"/>
  <c r="AQ242" i="3" s="1"/>
  <c r="AQ241" i="3" s="1"/>
  <c r="AR243" i="3"/>
  <c r="AR242" i="3" s="1"/>
  <c r="AR241" i="3" s="1"/>
  <c r="AS243" i="3"/>
  <c r="AS242" i="3" s="1"/>
  <c r="AS241" i="3" s="1"/>
  <c r="AP253" i="3"/>
  <c r="AP252" i="3" s="1"/>
  <c r="AP251" i="3" s="1"/>
  <c r="AR253" i="3"/>
  <c r="AR252" i="3" s="1"/>
  <c r="AR251" i="3" s="1"/>
  <c r="AS253" i="3"/>
  <c r="AS252" i="3" s="1"/>
  <c r="AS251" i="3" s="1"/>
  <c r="AP256" i="3"/>
  <c r="AP255" i="3" s="1"/>
  <c r="AP254" i="3" s="1"/>
  <c r="AQ256" i="3"/>
  <c r="AQ255" i="3" s="1"/>
  <c r="AQ254" i="3" s="1"/>
  <c r="AS256" i="3"/>
  <c r="AS255" i="3" s="1"/>
  <c r="AS254" i="3" s="1"/>
  <c r="AP259" i="3"/>
  <c r="AP258" i="3" s="1"/>
  <c r="AP257" i="3" s="1"/>
  <c r="AQ259" i="3"/>
  <c r="AQ258" i="3" s="1"/>
  <c r="AQ257" i="3" s="1"/>
  <c r="AS259" i="3"/>
  <c r="AS258" i="3" s="1"/>
  <c r="AS257" i="3" s="1"/>
  <c r="AP262" i="3"/>
  <c r="AP261" i="3" s="1"/>
  <c r="AP260" i="3" s="1"/>
  <c r="AQ262" i="3"/>
  <c r="AQ261" i="3" s="1"/>
  <c r="AQ260" i="3" s="1"/>
  <c r="AS262" i="3"/>
  <c r="AS261" i="3" s="1"/>
  <c r="AS260" i="3" s="1"/>
  <c r="AQ265" i="3"/>
  <c r="AQ264" i="3" s="1"/>
  <c r="AQ263" i="3" s="1"/>
  <c r="AS265" i="3"/>
  <c r="AS264" i="3" s="1"/>
  <c r="AS263" i="3" s="1"/>
  <c r="AP268" i="3"/>
  <c r="AP267" i="3" s="1"/>
  <c r="AP266" i="3" s="1"/>
  <c r="AQ268" i="3"/>
  <c r="AQ267" i="3" s="1"/>
  <c r="AQ266" i="3" s="1"/>
  <c r="AS268" i="3"/>
  <c r="AS267" i="3" s="1"/>
  <c r="AS266" i="3" s="1"/>
  <c r="AP271" i="3"/>
  <c r="AP270" i="3" s="1"/>
  <c r="AP269" i="3" s="1"/>
  <c r="AQ271" i="3"/>
  <c r="AQ270" i="3" s="1"/>
  <c r="AQ269" i="3" s="1"/>
  <c r="AR271" i="3"/>
  <c r="AR270" i="3" s="1"/>
  <c r="AR269" i="3" s="1"/>
  <c r="AS271" i="3"/>
  <c r="AS270" i="3" s="1"/>
  <c r="AS269" i="3" s="1"/>
  <c r="AP274" i="3"/>
  <c r="AP273" i="3" s="1"/>
  <c r="AP272" i="3" s="1"/>
  <c r="AQ274" i="3"/>
  <c r="AQ273" i="3" s="1"/>
  <c r="AQ272" i="3" s="1"/>
  <c r="AR274" i="3"/>
  <c r="AR273" i="3" s="1"/>
  <c r="AR272" i="3" s="1"/>
  <c r="AS274" i="3"/>
  <c r="AS273" i="3" s="1"/>
  <c r="AS272" i="3" s="1"/>
  <c r="AP277" i="3"/>
  <c r="AP276" i="3" s="1"/>
  <c r="AP275" i="3" s="1"/>
  <c r="AQ277" i="3"/>
  <c r="AQ276" i="3" s="1"/>
  <c r="AQ275" i="3" s="1"/>
  <c r="AR277" i="3"/>
  <c r="AR276" i="3" s="1"/>
  <c r="AR275" i="3" s="1"/>
  <c r="AS277" i="3"/>
  <c r="AS276" i="3" s="1"/>
  <c r="AS275" i="3" s="1"/>
  <c r="AP280" i="3"/>
  <c r="AP279" i="3" s="1"/>
  <c r="AP278" i="3" s="1"/>
  <c r="AR280" i="3"/>
  <c r="AR279" i="3" s="1"/>
  <c r="AR278" i="3" s="1"/>
  <c r="AS280" i="3"/>
  <c r="AS279" i="3" s="1"/>
  <c r="AS278" i="3" s="1"/>
  <c r="AP283" i="3"/>
  <c r="AP282" i="3" s="1"/>
  <c r="AP281" i="3" s="1"/>
  <c r="AR283" i="3"/>
  <c r="AR282" i="3" s="1"/>
  <c r="AR281" i="3" s="1"/>
  <c r="AS283" i="3"/>
  <c r="AS282" i="3" s="1"/>
  <c r="AS281" i="3" s="1"/>
  <c r="AP286" i="3"/>
  <c r="AP285" i="3" s="1"/>
  <c r="AP284" i="3" s="1"/>
  <c r="AQ286" i="3"/>
  <c r="AQ285" i="3" s="1"/>
  <c r="AQ284" i="3" s="1"/>
  <c r="AR286" i="3"/>
  <c r="AR285" i="3" s="1"/>
  <c r="AR284" i="3" s="1"/>
  <c r="AS286" i="3"/>
  <c r="AS285" i="3" s="1"/>
  <c r="AS284" i="3" s="1"/>
  <c r="AP289" i="3"/>
  <c r="AP288" i="3" s="1"/>
  <c r="AP287" i="3" s="1"/>
  <c r="AQ289" i="3"/>
  <c r="AQ288" i="3" s="1"/>
  <c r="AQ287" i="3" s="1"/>
  <c r="AR289" i="3"/>
  <c r="AR288" i="3" s="1"/>
  <c r="AR287" i="3" s="1"/>
  <c r="AS289" i="3"/>
  <c r="AS288" i="3" s="1"/>
  <c r="AS287" i="3" s="1"/>
  <c r="AP292" i="3"/>
  <c r="AP291" i="3" s="1"/>
  <c r="AP290" i="3" s="1"/>
  <c r="AQ292" i="3"/>
  <c r="AQ291" i="3" s="1"/>
  <c r="AQ290" i="3" s="1"/>
  <c r="AR292" i="3"/>
  <c r="AR291" i="3" s="1"/>
  <c r="AR290" i="3" s="1"/>
  <c r="AS292" i="3"/>
  <c r="AS291" i="3" s="1"/>
  <c r="AS290" i="3" s="1"/>
  <c r="AP295" i="3"/>
  <c r="AP294" i="3" s="1"/>
  <c r="AP293" i="3" s="1"/>
  <c r="AQ295" i="3"/>
  <c r="AQ294" i="3" s="1"/>
  <c r="AQ293" i="3" s="1"/>
  <c r="AR295" i="3"/>
  <c r="AR294" i="3" s="1"/>
  <c r="AR293" i="3" s="1"/>
  <c r="AS295" i="3"/>
  <c r="AS294" i="3" s="1"/>
  <c r="AS293" i="3" s="1"/>
  <c r="AP299" i="3"/>
  <c r="AP298" i="3" s="1"/>
  <c r="AP297" i="3" s="1"/>
  <c r="AQ299" i="3"/>
  <c r="AQ298" i="3" s="1"/>
  <c r="AQ297" i="3" s="1"/>
  <c r="AR299" i="3"/>
  <c r="AR298" i="3" s="1"/>
  <c r="AR297" i="3" s="1"/>
  <c r="AS299" i="3"/>
  <c r="AS298" i="3" s="1"/>
  <c r="AS297" i="3" s="1"/>
  <c r="AP302" i="3"/>
  <c r="AP301" i="3" s="1"/>
  <c r="AP300" i="3" s="1"/>
  <c r="AQ302" i="3"/>
  <c r="AQ301" i="3" s="1"/>
  <c r="AQ300" i="3" s="1"/>
  <c r="AS302" i="3"/>
  <c r="AS301" i="3" s="1"/>
  <c r="AS300" i="3" s="1"/>
  <c r="AP305" i="3"/>
  <c r="AP304" i="3" s="1"/>
  <c r="AP303" i="3" s="1"/>
  <c r="AQ305" i="3"/>
  <c r="AQ304" i="3" s="1"/>
  <c r="AQ303" i="3" s="1"/>
  <c r="AS305" i="3"/>
  <c r="AS304" i="3" s="1"/>
  <c r="AS303" i="3" s="1"/>
  <c r="AP308" i="3"/>
  <c r="AP307" i="3" s="1"/>
  <c r="AP306" i="3" s="1"/>
  <c r="AQ308" i="3"/>
  <c r="AQ307" i="3" s="1"/>
  <c r="AQ306" i="3" s="1"/>
  <c r="AS308" i="3"/>
  <c r="AS307" i="3" s="1"/>
  <c r="AS306" i="3" s="1"/>
  <c r="AP311" i="3"/>
  <c r="AP310" i="3" s="1"/>
  <c r="AP309" i="3" s="1"/>
  <c r="AR311" i="3"/>
  <c r="AR310" i="3" s="1"/>
  <c r="AR309" i="3" s="1"/>
  <c r="AS311" i="3"/>
  <c r="AS310" i="3" s="1"/>
  <c r="AS309" i="3" s="1"/>
  <c r="AP314" i="3"/>
  <c r="AP313" i="3" s="1"/>
  <c r="AP312" i="3" s="1"/>
  <c r="AQ314" i="3"/>
  <c r="AQ313" i="3" s="1"/>
  <c r="AQ312" i="3" s="1"/>
  <c r="AS314" i="3"/>
  <c r="AS313" i="3" s="1"/>
  <c r="AS312" i="3" s="1"/>
  <c r="AP317" i="3"/>
  <c r="AP316" i="3" s="1"/>
  <c r="AP315" i="3" s="1"/>
  <c r="AQ317" i="3"/>
  <c r="AQ316" i="3" s="1"/>
  <c r="AQ315" i="3" s="1"/>
  <c r="AS317" i="3"/>
  <c r="AS316" i="3" s="1"/>
  <c r="AS315" i="3" s="1"/>
  <c r="AP320" i="3"/>
  <c r="AP319" i="3" s="1"/>
  <c r="AP318" i="3" s="1"/>
  <c r="AQ320" i="3"/>
  <c r="AQ319" i="3" s="1"/>
  <c r="AQ318" i="3" s="1"/>
  <c r="AS320" i="3"/>
  <c r="AS319" i="3" s="1"/>
  <c r="AS318" i="3" s="1"/>
  <c r="AP323" i="3"/>
  <c r="AP322" i="3" s="1"/>
  <c r="AP321" i="3" s="1"/>
  <c r="AQ323" i="3"/>
  <c r="AQ322" i="3" s="1"/>
  <c r="AQ321" i="3" s="1"/>
  <c r="AS323" i="3"/>
  <c r="AS322" i="3" s="1"/>
  <c r="AS321" i="3" s="1"/>
  <c r="AQ326" i="3"/>
  <c r="AQ325" i="3" s="1"/>
  <c r="AQ324" i="3" s="1"/>
  <c r="AS326" i="3"/>
  <c r="AS325" i="3" s="1"/>
  <c r="AS324" i="3" s="1"/>
  <c r="AP329" i="3"/>
  <c r="AP328" i="3" s="1"/>
  <c r="AP327" i="3" s="1"/>
  <c r="AQ329" i="3"/>
  <c r="AQ328" i="3" s="1"/>
  <c r="AQ327" i="3" s="1"/>
  <c r="AR329" i="3"/>
  <c r="AR328" i="3" s="1"/>
  <c r="AR327" i="3" s="1"/>
  <c r="AS329" i="3"/>
  <c r="AS328" i="3" s="1"/>
  <c r="AS327" i="3" s="1"/>
  <c r="AP332" i="3"/>
  <c r="AP331" i="3" s="1"/>
  <c r="AP330" i="3" s="1"/>
  <c r="AQ332" i="3"/>
  <c r="AQ331" i="3" s="1"/>
  <c r="AQ330" i="3" s="1"/>
  <c r="AR332" i="3"/>
  <c r="AR331" i="3" s="1"/>
  <c r="AR330" i="3" s="1"/>
  <c r="AS332" i="3"/>
  <c r="AS331" i="3" s="1"/>
  <c r="AS330" i="3" s="1"/>
  <c r="AP335" i="3"/>
  <c r="AP334" i="3" s="1"/>
  <c r="AP333" i="3" s="1"/>
  <c r="AR335" i="3"/>
  <c r="AR334" i="3" s="1"/>
  <c r="AR333" i="3" s="1"/>
  <c r="AS335" i="3"/>
  <c r="AS334" i="3" s="1"/>
  <c r="AS333" i="3" s="1"/>
  <c r="AP339" i="3"/>
  <c r="AP338" i="3" s="1"/>
  <c r="AQ339" i="3"/>
  <c r="AQ338" i="3" s="1"/>
  <c r="AS339" i="3"/>
  <c r="AS338" i="3" s="1"/>
  <c r="AP341" i="3"/>
  <c r="AP340" i="3" s="1"/>
  <c r="AQ341" i="3"/>
  <c r="AQ340" i="3" s="1"/>
  <c r="AS341" i="3"/>
  <c r="AS340" i="3" s="1"/>
  <c r="AP345" i="3"/>
  <c r="AP344" i="3" s="1"/>
  <c r="AR345" i="3"/>
  <c r="AR344" i="3" s="1"/>
  <c r="AS345" i="3"/>
  <c r="AS344" i="3" s="1"/>
  <c r="AP347" i="3"/>
  <c r="AP346" i="3" s="1"/>
  <c r="AR347" i="3"/>
  <c r="AR346" i="3" s="1"/>
  <c r="AS347" i="3"/>
  <c r="AS346" i="3" s="1"/>
  <c r="AP350" i="3"/>
  <c r="AP349" i="3" s="1"/>
  <c r="AP348" i="3" s="1"/>
  <c r="AQ350" i="3"/>
  <c r="AQ349" i="3" s="1"/>
  <c r="AQ348" i="3" s="1"/>
  <c r="AS350" i="3"/>
  <c r="AS349" i="3" s="1"/>
  <c r="AS348" i="3" s="1"/>
  <c r="AP353" i="3"/>
  <c r="AP352" i="3" s="1"/>
  <c r="AQ353" i="3"/>
  <c r="AQ352" i="3" s="1"/>
  <c r="AS353" i="3"/>
  <c r="AS352" i="3" s="1"/>
  <c r="AP355" i="3"/>
  <c r="AP354" i="3" s="1"/>
  <c r="AQ355" i="3"/>
  <c r="AQ354" i="3" s="1"/>
  <c r="AS355" i="3"/>
  <c r="AS354" i="3" s="1"/>
  <c r="AP357" i="3"/>
  <c r="AP356" i="3" s="1"/>
  <c r="AQ357" i="3"/>
  <c r="AQ356" i="3" s="1"/>
  <c r="AS357" i="3"/>
  <c r="AS356" i="3" s="1"/>
  <c r="AP360" i="3"/>
  <c r="AP359" i="3" s="1"/>
  <c r="AP358" i="3" s="1"/>
  <c r="AR360" i="3"/>
  <c r="AR359" i="3" s="1"/>
  <c r="AR358" i="3" s="1"/>
  <c r="AS360" i="3"/>
  <c r="AS359" i="3" s="1"/>
  <c r="AS358" i="3" s="1"/>
  <c r="AP368" i="3"/>
  <c r="AP367" i="3" s="1"/>
  <c r="AP366" i="3" s="1"/>
  <c r="AQ368" i="3"/>
  <c r="AQ367" i="3" s="1"/>
  <c r="AQ366" i="3" s="1"/>
  <c r="AR368" i="3"/>
  <c r="AR367" i="3" s="1"/>
  <c r="AR366" i="3" s="1"/>
  <c r="AS368" i="3"/>
  <c r="AS367" i="3" s="1"/>
  <c r="AS366" i="3" s="1"/>
  <c r="AP371" i="3"/>
  <c r="AP370" i="3" s="1"/>
  <c r="AP369" i="3" s="1"/>
  <c r="AR371" i="3"/>
  <c r="AR370" i="3" s="1"/>
  <c r="AR369" i="3" s="1"/>
  <c r="AS371" i="3"/>
  <c r="AS370" i="3" s="1"/>
  <c r="AS369" i="3" s="1"/>
  <c r="AP374" i="3"/>
  <c r="AP373" i="3" s="1"/>
  <c r="AP372" i="3" s="1"/>
  <c r="AQ374" i="3"/>
  <c r="AQ373" i="3" s="1"/>
  <c r="AQ372" i="3" s="1"/>
  <c r="AS374" i="3"/>
  <c r="AS373" i="3" s="1"/>
  <c r="AS372" i="3" s="1"/>
  <c r="AP377" i="3"/>
  <c r="AP376" i="3" s="1"/>
  <c r="AP375" i="3" s="1"/>
  <c r="AQ377" i="3"/>
  <c r="AQ376" i="3" s="1"/>
  <c r="AQ375" i="3" s="1"/>
  <c r="AS377" i="3"/>
  <c r="AS376" i="3" s="1"/>
  <c r="AS375" i="3" s="1"/>
  <c r="AP380" i="3"/>
  <c r="AP379" i="3" s="1"/>
  <c r="AQ380" i="3"/>
  <c r="AQ379" i="3" s="1"/>
  <c r="AS380" i="3"/>
  <c r="AS379" i="3" s="1"/>
  <c r="AP382" i="3"/>
  <c r="AP381" i="3" s="1"/>
  <c r="AQ382" i="3"/>
  <c r="AQ381" i="3" s="1"/>
  <c r="AS382" i="3"/>
  <c r="AS381" i="3" s="1"/>
  <c r="AP388" i="3"/>
  <c r="AP387" i="3" s="1"/>
  <c r="AQ388" i="3"/>
  <c r="AQ387" i="3" s="1"/>
  <c r="AR388" i="3"/>
  <c r="AR387" i="3" s="1"/>
  <c r="AP390" i="3"/>
  <c r="AP389" i="3" s="1"/>
  <c r="AQ390" i="3"/>
  <c r="AQ389" i="3" s="1"/>
  <c r="AR390" i="3"/>
  <c r="AR389" i="3" s="1"/>
  <c r="AP393" i="3"/>
  <c r="AP392" i="3" s="1"/>
  <c r="AP391" i="3" s="1"/>
  <c r="AQ393" i="3"/>
  <c r="AQ392" i="3" s="1"/>
  <c r="AQ391" i="3" s="1"/>
  <c r="AR393" i="3"/>
  <c r="AR392" i="3" s="1"/>
  <c r="AR391" i="3" s="1"/>
  <c r="AS393" i="3"/>
  <c r="AS392" i="3" s="1"/>
  <c r="AS391" i="3" s="1"/>
  <c r="AP396" i="3"/>
  <c r="AP395" i="3" s="1"/>
  <c r="AP394" i="3" s="1"/>
  <c r="AQ396" i="3"/>
  <c r="AQ395" i="3" s="1"/>
  <c r="AQ394" i="3" s="1"/>
  <c r="AR396" i="3"/>
  <c r="AR395" i="3" s="1"/>
  <c r="AR394" i="3" s="1"/>
  <c r="AS396" i="3"/>
  <c r="AS395" i="3" s="1"/>
  <c r="AS394" i="3" s="1"/>
  <c r="AP399" i="3"/>
  <c r="AP398" i="3" s="1"/>
  <c r="AP397" i="3" s="1"/>
  <c r="AQ399" i="3"/>
  <c r="AQ398" i="3" s="1"/>
  <c r="AQ397" i="3" s="1"/>
  <c r="AR399" i="3"/>
  <c r="AR398" i="3" s="1"/>
  <c r="AR397" i="3" s="1"/>
  <c r="AS399" i="3"/>
  <c r="AS398" i="3" s="1"/>
  <c r="AS397" i="3" s="1"/>
  <c r="AP402" i="3"/>
  <c r="AP401" i="3" s="1"/>
  <c r="AP400" i="3" s="1"/>
  <c r="AQ402" i="3"/>
  <c r="AQ401" i="3" s="1"/>
  <c r="AQ400" i="3" s="1"/>
  <c r="AR402" i="3"/>
  <c r="AR401" i="3" s="1"/>
  <c r="AR400" i="3" s="1"/>
  <c r="AS402" i="3"/>
  <c r="AS401" i="3" s="1"/>
  <c r="AS400" i="3" s="1"/>
  <c r="AP405" i="3"/>
  <c r="AP404" i="3" s="1"/>
  <c r="AP403" i="3" s="1"/>
  <c r="AQ405" i="3"/>
  <c r="AQ404" i="3" s="1"/>
  <c r="AQ403" i="3" s="1"/>
  <c r="AS405" i="3"/>
  <c r="AS404" i="3" s="1"/>
  <c r="AS403" i="3" s="1"/>
  <c r="AP409" i="3"/>
  <c r="AP408" i="3" s="1"/>
  <c r="AP407" i="3" s="1"/>
  <c r="AP406" i="3" s="1"/>
  <c r="AQ409" i="3"/>
  <c r="AQ408" i="3" s="1"/>
  <c r="AQ407" i="3" s="1"/>
  <c r="AQ406" i="3" s="1"/>
  <c r="AS409" i="3"/>
  <c r="AS408" i="3" s="1"/>
  <c r="AS407" i="3" s="1"/>
  <c r="AS406" i="3" s="1"/>
  <c r="AP414" i="3"/>
  <c r="AP413" i="3" s="1"/>
  <c r="AP412" i="3" s="1"/>
  <c r="AP411" i="3" s="1"/>
  <c r="AQ414" i="3"/>
  <c r="AQ413" i="3" s="1"/>
  <c r="AQ412" i="3" s="1"/>
  <c r="AQ411" i="3" s="1"/>
  <c r="AS414" i="3"/>
  <c r="AS413" i="3" s="1"/>
  <c r="AS412" i="3" s="1"/>
  <c r="AS411" i="3" s="1"/>
  <c r="AP418" i="3"/>
  <c r="AP417" i="3" s="1"/>
  <c r="AP416" i="3" s="1"/>
  <c r="AP415" i="3" s="1"/>
  <c r="AQ418" i="3"/>
  <c r="AQ417" i="3" s="1"/>
  <c r="AQ416" i="3" s="1"/>
  <c r="AQ415" i="3" s="1"/>
  <c r="AR418" i="3"/>
  <c r="AR417" i="3" s="1"/>
  <c r="AR416" i="3" s="1"/>
  <c r="AR415" i="3" s="1"/>
  <c r="AS418" i="3"/>
  <c r="AS417" i="3" s="1"/>
  <c r="AS416" i="3" s="1"/>
  <c r="AS415" i="3" s="1"/>
  <c r="AP422" i="3"/>
  <c r="AP421" i="3" s="1"/>
  <c r="AP420" i="3" s="1"/>
  <c r="AR422" i="3"/>
  <c r="AR421" i="3" s="1"/>
  <c r="AR420" i="3" s="1"/>
  <c r="AS422" i="3"/>
  <c r="AS421" i="3" s="1"/>
  <c r="AS420" i="3" s="1"/>
  <c r="AP425" i="3"/>
  <c r="AP424" i="3" s="1"/>
  <c r="AP423" i="3" s="1"/>
  <c r="AQ425" i="3"/>
  <c r="AQ424" i="3" s="1"/>
  <c r="AQ423" i="3" s="1"/>
  <c r="AR425" i="3"/>
  <c r="AR424" i="3" s="1"/>
  <c r="AR423" i="3" s="1"/>
  <c r="AS425" i="3"/>
  <c r="AS424" i="3" s="1"/>
  <c r="AS423" i="3" s="1"/>
  <c r="AP428" i="3"/>
  <c r="AP427" i="3" s="1"/>
  <c r="AP426" i="3" s="1"/>
  <c r="AR428" i="3"/>
  <c r="AR427" i="3" s="1"/>
  <c r="AR426" i="3" s="1"/>
  <c r="AS428" i="3"/>
  <c r="AS427" i="3" s="1"/>
  <c r="AS426" i="3" s="1"/>
  <c r="AP431" i="3"/>
  <c r="AP430" i="3" s="1"/>
  <c r="AP429" i="3" s="1"/>
  <c r="AR431" i="3"/>
  <c r="AR430" i="3" s="1"/>
  <c r="AR429" i="3" s="1"/>
  <c r="AS431" i="3"/>
  <c r="AS430" i="3" s="1"/>
  <c r="AS429" i="3" s="1"/>
  <c r="AP434" i="3"/>
  <c r="AR434" i="3"/>
  <c r="AS434" i="3"/>
  <c r="AP435" i="3"/>
  <c r="AR435" i="3"/>
  <c r="AS435" i="3"/>
  <c r="AP438" i="3"/>
  <c r="AP437" i="3" s="1"/>
  <c r="AP436" i="3" s="1"/>
  <c r="AR438" i="3"/>
  <c r="AR437" i="3" s="1"/>
  <c r="AR436" i="3" s="1"/>
  <c r="AS438" i="3"/>
  <c r="AS437" i="3" s="1"/>
  <c r="AS436" i="3" s="1"/>
  <c r="AP442" i="3"/>
  <c r="AP441" i="3" s="1"/>
  <c r="AP440" i="3" s="1"/>
  <c r="AR442" i="3"/>
  <c r="AR441" i="3" s="1"/>
  <c r="AR440" i="3" s="1"/>
  <c r="AS442" i="3"/>
  <c r="AS441" i="3" s="1"/>
  <c r="AS440" i="3" s="1"/>
  <c r="AP445" i="3"/>
  <c r="AP444" i="3" s="1"/>
  <c r="AP443" i="3" s="1"/>
  <c r="AQ445" i="3"/>
  <c r="AQ444" i="3" s="1"/>
  <c r="AQ443" i="3" s="1"/>
  <c r="AS445" i="3"/>
  <c r="AS444" i="3" s="1"/>
  <c r="AS443" i="3" s="1"/>
  <c r="AP450" i="3"/>
  <c r="AP449" i="3" s="1"/>
  <c r="AP448" i="3" s="1"/>
  <c r="AP447" i="3" s="1"/>
  <c r="AQ450" i="3"/>
  <c r="AQ449" i="3" s="1"/>
  <c r="AQ448" i="3" s="1"/>
  <c r="AQ447" i="3" s="1"/>
  <c r="AR450" i="3"/>
  <c r="AR449" i="3" s="1"/>
  <c r="AR448" i="3" s="1"/>
  <c r="AR447" i="3" s="1"/>
  <c r="AS450" i="3"/>
  <c r="AS449" i="3" s="1"/>
  <c r="AS448" i="3" s="1"/>
  <c r="AS447" i="3" s="1"/>
  <c r="AP454" i="3"/>
  <c r="AP453" i="3" s="1"/>
  <c r="AQ454" i="3"/>
  <c r="AQ453" i="3" s="1"/>
  <c r="AS454" i="3"/>
  <c r="AS453" i="3" s="1"/>
  <c r="AP456" i="3"/>
  <c r="AP455" i="3" s="1"/>
  <c r="AQ456" i="3"/>
  <c r="AQ455" i="3" s="1"/>
  <c r="AS456" i="3"/>
  <c r="AS455" i="3" s="1"/>
  <c r="AP459" i="3"/>
  <c r="AP458" i="3" s="1"/>
  <c r="AQ459" i="3"/>
  <c r="AQ458" i="3" s="1"/>
  <c r="AS459" i="3"/>
  <c r="AS458" i="3" s="1"/>
  <c r="AP461" i="3"/>
  <c r="AP460" i="3" s="1"/>
  <c r="AQ461" i="3"/>
  <c r="AQ460" i="3" s="1"/>
  <c r="AS461" i="3"/>
  <c r="AS460" i="3" s="1"/>
  <c r="AP464" i="3"/>
  <c r="AP463" i="3" s="1"/>
  <c r="AP462" i="3" s="1"/>
  <c r="AQ464" i="3"/>
  <c r="AQ463" i="3" s="1"/>
  <c r="AQ462" i="3" s="1"/>
  <c r="AS464" i="3"/>
  <c r="AS463" i="3" s="1"/>
  <c r="AS462" i="3" s="1"/>
  <c r="AP467" i="3"/>
  <c r="AP466" i="3" s="1"/>
  <c r="AQ467" i="3"/>
  <c r="AQ466" i="3" s="1"/>
  <c r="AR467" i="3"/>
  <c r="AR466" i="3" s="1"/>
  <c r="AP469" i="3"/>
  <c r="AP468" i="3" s="1"/>
  <c r="AQ469" i="3"/>
  <c r="AQ468" i="3" s="1"/>
  <c r="AR469" i="3"/>
  <c r="AR468" i="3" s="1"/>
  <c r="AP472" i="3"/>
  <c r="AP471" i="3" s="1"/>
  <c r="AP470" i="3" s="1"/>
  <c r="AQ472" i="3"/>
  <c r="AQ471" i="3" s="1"/>
  <c r="AQ470" i="3" s="1"/>
  <c r="AR472" i="3"/>
  <c r="AR471" i="3" s="1"/>
  <c r="AR470" i="3" s="1"/>
  <c r="AS472" i="3"/>
  <c r="AS471" i="3" s="1"/>
  <c r="AS470" i="3" s="1"/>
  <c r="AP477" i="3"/>
  <c r="AP476" i="3" s="1"/>
  <c r="AP475" i="3" s="1"/>
  <c r="AP474" i="3" s="1"/>
  <c r="AR477" i="3"/>
  <c r="AR476" i="3" s="1"/>
  <c r="AR475" i="3" s="1"/>
  <c r="AR474" i="3" s="1"/>
  <c r="AS477" i="3"/>
  <c r="AS476" i="3" s="1"/>
  <c r="AS475" i="3" s="1"/>
  <c r="AS474" i="3" s="1"/>
  <c r="AP481" i="3"/>
  <c r="AP480" i="3" s="1"/>
  <c r="AP479" i="3" s="1"/>
  <c r="AP478" i="3" s="1"/>
  <c r="AQ481" i="3"/>
  <c r="AQ480" i="3" s="1"/>
  <c r="AQ479" i="3" s="1"/>
  <c r="AQ478" i="3" s="1"/>
  <c r="AS481" i="3"/>
  <c r="AS480" i="3" s="1"/>
  <c r="AS479" i="3" s="1"/>
  <c r="AS478" i="3" s="1"/>
  <c r="BB12" i="3"/>
  <c r="BB11" i="3" s="1"/>
  <c r="BC12" i="3"/>
  <c r="BC11" i="3" s="1"/>
  <c r="BE12" i="3"/>
  <c r="BE11" i="3" s="1"/>
  <c r="BB14" i="3"/>
  <c r="BB13" i="3" s="1"/>
  <c r="BC14" i="3"/>
  <c r="BC13" i="3" s="1"/>
  <c r="BE14" i="3"/>
  <c r="BE13" i="3" s="1"/>
  <c r="BB18" i="3"/>
  <c r="BB17" i="3" s="1"/>
  <c r="BD18" i="3"/>
  <c r="BD17" i="3" s="1"/>
  <c r="BE18" i="3"/>
  <c r="BE17" i="3" s="1"/>
  <c r="BB20" i="3"/>
  <c r="BB19" i="3" s="1"/>
  <c r="BD20" i="3"/>
  <c r="BD19" i="3" s="1"/>
  <c r="BE20" i="3"/>
  <c r="BE19" i="3" s="1"/>
  <c r="BB23" i="3"/>
  <c r="BB22" i="3" s="1"/>
  <c r="BD23" i="3"/>
  <c r="BD22" i="3" s="1"/>
  <c r="BE23" i="3"/>
  <c r="BE22" i="3" s="1"/>
  <c r="BB25" i="3"/>
  <c r="BB24" i="3" s="1"/>
  <c r="BD25" i="3"/>
  <c r="BD24" i="3" s="1"/>
  <c r="BE25" i="3"/>
  <c r="BE24" i="3" s="1"/>
  <c r="BB28" i="3"/>
  <c r="BB27" i="3" s="1"/>
  <c r="BC28" i="3"/>
  <c r="BC27" i="3" s="1"/>
  <c r="BD28" i="3"/>
  <c r="BD27" i="3" s="1"/>
  <c r="BB30" i="3"/>
  <c r="BB29" i="3" s="1"/>
  <c r="BD30" i="3"/>
  <c r="BD29" i="3" s="1"/>
  <c r="BE30" i="3"/>
  <c r="BE29" i="3" s="1"/>
  <c r="BB33" i="3"/>
  <c r="BB32" i="3" s="1"/>
  <c r="BD33" i="3"/>
  <c r="BD32" i="3" s="1"/>
  <c r="BE33" i="3"/>
  <c r="BE32" i="3" s="1"/>
  <c r="BB35" i="3"/>
  <c r="BB34" i="3" s="1"/>
  <c r="BD35" i="3"/>
  <c r="BD34" i="3" s="1"/>
  <c r="BE35" i="3"/>
  <c r="BE34" i="3" s="1"/>
  <c r="BB38" i="3"/>
  <c r="BB37" i="3" s="1"/>
  <c r="BB36" i="3" s="1"/>
  <c r="BC38" i="3"/>
  <c r="BC37" i="3" s="1"/>
  <c r="BC36" i="3" s="1"/>
  <c r="BE38" i="3"/>
  <c r="BE37" i="3" s="1"/>
  <c r="BE36" i="3" s="1"/>
  <c r="BB41" i="3"/>
  <c r="BB40" i="3" s="1"/>
  <c r="BC41" i="3"/>
  <c r="BC40" i="3" s="1"/>
  <c r="BE41" i="3"/>
  <c r="BE40" i="3" s="1"/>
  <c r="BB43" i="3"/>
  <c r="BB42" i="3" s="1"/>
  <c r="BC43" i="3"/>
  <c r="BC42" i="3" s="1"/>
  <c r="BE43" i="3"/>
  <c r="BE42" i="3" s="1"/>
  <c r="BB45" i="3"/>
  <c r="BB44" i="3" s="1"/>
  <c r="BC45" i="3"/>
  <c r="BC44" i="3" s="1"/>
  <c r="BE45" i="3"/>
  <c r="BE44" i="3" s="1"/>
  <c r="BB47" i="3"/>
  <c r="BB46" i="3" s="1"/>
  <c r="BC47" i="3"/>
  <c r="BC46" i="3" s="1"/>
  <c r="BE47" i="3"/>
  <c r="BE46" i="3" s="1"/>
  <c r="BB50" i="3"/>
  <c r="BB49" i="3" s="1"/>
  <c r="BB48" i="3" s="1"/>
  <c r="BC50" i="3"/>
  <c r="BC49" i="3" s="1"/>
  <c r="BC48" i="3" s="1"/>
  <c r="BE50" i="3"/>
  <c r="BE49" i="3" s="1"/>
  <c r="BE48" i="3" s="1"/>
  <c r="BB53" i="3"/>
  <c r="BB52" i="3" s="1"/>
  <c r="BB51" i="3" s="1"/>
  <c r="BC53" i="3"/>
  <c r="BC52" i="3" s="1"/>
  <c r="BC51" i="3" s="1"/>
  <c r="BE53" i="3"/>
  <c r="BE52" i="3" s="1"/>
  <c r="BE51" i="3" s="1"/>
  <c r="BB56" i="3"/>
  <c r="BB55" i="3" s="1"/>
  <c r="BB54" i="3" s="1"/>
  <c r="BC56" i="3"/>
  <c r="BC55" i="3" s="1"/>
  <c r="BC54" i="3" s="1"/>
  <c r="BE56" i="3"/>
  <c r="BE55" i="3" s="1"/>
  <c r="BE54" i="3" s="1"/>
  <c r="BB59" i="3"/>
  <c r="BB58" i="3" s="1"/>
  <c r="BB57" i="3" s="1"/>
  <c r="BC59" i="3"/>
  <c r="BC58" i="3" s="1"/>
  <c r="BC57" i="3" s="1"/>
  <c r="BD59" i="3"/>
  <c r="BD58" i="3" s="1"/>
  <c r="BD57" i="3" s="1"/>
  <c r="BB66" i="3"/>
  <c r="BB65" i="3" s="1"/>
  <c r="BB64" i="3" s="1"/>
  <c r="BB63" i="3" s="1"/>
  <c r="BD66" i="3"/>
  <c r="BD65" i="3" s="1"/>
  <c r="BD64" i="3" s="1"/>
  <c r="BD63" i="3" s="1"/>
  <c r="BE66" i="3"/>
  <c r="BE65" i="3" s="1"/>
  <c r="BE64" i="3" s="1"/>
  <c r="BE63" i="3" s="1"/>
  <c r="BB70" i="3"/>
  <c r="BB69" i="3" s="1"/>
  <c r="BC70" i="3"/>
  <c r="BC69" i="3" s="1"/>
  <c r="BE70" i="3"/>
  <c r="BE69" i="3" s="1"/>
  <c r="BB72" i="3"/>
  <c r="BB71" i="3" s="1"/>
  <c r="BC72" i="3"/>
  <c r="BC71" i="3" s="1"/>
  <c r="BE72" i="3"/>
  <c r="BE71" i="3" s="1"/>
  <c r="BB75" i="3"/>
  <c r="BB74" i="3" s="1"/>
  <c r="BB73" i="3" s="1"/>
  <c r="BC75" i="3"/>
  <c r="BC74" i="3" s="1"/>
  <c r="BC73" i="3" s="1"/>
  <c r="BD75" i="3"/>
  <c r="BD74" i="3" s="1"/>
  <c r="BD73" i="3" s="1"/>
  <c r="BB81" i="3"/>
  <c r="BB80" i="3" s="1"/>
  <c r="BB79" i="3" s="1"/>
  <c r="BC81" i="3"/>
  <c r="BC80" i="3" s="1"/>
  <c r="BC79" i="3" s="1"/>
  <c r="BE81" i="3"/>
  <c r="BE80" i="3" s="1"/>
  <c r="BE79" i="3" s="1"/>
  <c r="BB84" i="3"/>
  <c r="BB83" i="3" s="1"/>
  <c r="BB82" i="3" s="1"/>
  <c r="BC84" i="3"/>
  <c r="BC83" i="3" s="1"/>
  <c r="BC82" i="3" s="1"/>
  <c r="BE84" i="3"/>
  <c r="BE83" i="3" s="1"/>
  <c r="BE82" i="3" s="1"/>
  <c r="BB87" i="3"/>
  <c r="BB86" i="3" s="1"/>
  <c r="BB85" i="3" s="1"/>
  <c r="BC87" i="3"/>
  <c r="BC86" i="3" s="1"/>
  <c r="BC85" i="3" s="1"/>
  <c r="BD87" i="3"/>
  <c r="BD86" i="3" s="1"/>
  <c r="BD85" i="3" s="1"/>
  <c r="BB91" i="3"/>
  <c r="BB90" i="3" s="1"/>
  <c r="BB89" i="3" s="1"/>
  <c r="BB88" i="3" s="1"/>
  <c r="BC91" i="3"/>
  <c r="BC90" i="3" s="1"/>
  <c r="BC89" i="3" s="1"/>
  <c r="BC88" i="3" s="1"/>
  <c r="BE91" i="3"/>
  <c r="BE90" i="3" s="1"/>
  <c r="BE89" i="3" s="1"/>
  <c r="BE88" i="3" s="1"/>
  <c r="BB95" i="3"/>
  <c r="BB94" i="3" s="1"/>
  <c r="BB93" i="3" s="1"/>
  <c r="BC95" i="3"/>
  <c r="BC94" i="3" s="1"/>
  <c r="BC93" i="3" s="1"/>
  <c r="BD95" i="3"/>
  <c r="BD94" i="3" s="1"/>
  <c r="BD93" i="3" s="1"/>
  <c r="BE95" i="3"/>
  <c r="BE94" i="3" s="1"/>
  <c r="BE93" i="3" s="1"/>
  <c r="BB98" i="3"/>
  <c r="BB97" i="3" s="1"/>
  <c r="BB96" i="3" s="1"/>
  <c r="BC98" i="3"/>
  <c r="BC97" i="3" s="1"/>
  <c r="BC96" i="3" s="1"/>
  <c r="BE98" i="3"/>
  <c r="BE97" i="3" s="1"/>
  <c r="BE96" i="3" s="1"/>
  <c r="BB101" i="3"/>
  <c r="BB100" i="3" s="1"/>
  <c r="BB99" i="3" s="1"/>
  <c r="BC101" i="3"/>
  <c r="BC100" i="3" s="1"/>
  <c r="BC99" i="3" s="1"/>
  <c r="BE101" i="3"/>
  <c r="BE100" i="3" s="1"/>
  <c r="BE99" i="3" s="1"/>
  <c r="BB104" i="3"/>
  <c r="BB103" i="3" s="1"/>
  <c r="BB102" i="3" s="1"/>
  <c r="BC104" i="3"/>
  <c r="BC103" i="3" s="1"/>
  <c r="BC102" i="3" s="1"/>
  <c r="BE104" i="3"/>
  <c r="BE103" i="3" s="1"/>
  <c r="BE102" i="3" s="1"/>
  <c r="BB107" i="3"/>
  <c r="BB106" i="3" s="1"/>
  <c r="BB105" i="3" s="1"/>
  <c r="BC107" i="3"/>
  <c r="BC106" i="3" s="1"/>
  <c r="BC105" i="3" s="1"/>
  <c r="BE107" i="3"/>
  <c r="BE106" i="3" s="1"/>
  <c r="BE105" i="3" s="1"/>
  <c r="BB110" i="3"/>
  <c r="BB109" i="3" s="1"/>
  <c r="BB108" i="3" s="1"/>
  <c r="BC110" i="3"/>
  <c r="BC109" i="3" s="1"/>
  <c r="BC108" i="3" s="1"/>
  <c r="BE110" i="3"/>
  <c r="BE109" i="3" s="1"/>
  <c r="BE108" i="3" s="1"/>
  <c r="BB113" i="3"/>
  <c r="BB112" i="3" s="1"/>
  <c r="BB111" i="3" s="1"/>
  <c r="BC113" i="3"/>
  <c r="BC112" i="3" s="1"/>
  <c r="BC111" i="3" s="1"/>
  <c r="BD113" i="3"/>
  <c r="BD112" i="3" s="1"/>
  <c r="BD111" i="3" s="1"/>
  <c r="BE113" i="3"/>
  <c r="BE112" i="3" s="1"/>
  <c r="BE111" i="3" s="1"/>
  <c r="BB116" i="3"/>
  <c r="BB114" i="3" s="1"/>
  <c r="BC116" i="3"/>
  <c r="BC114" i="3" s="1"/>
  <c r="BD116" i="3"/>
  <c r="BD115" i="3" s="1"/>
  <c r="BE116" i="3"/>
  <c r="BE114" i="3" s="1"/>
  <c r="BB121" i="3"/>
  <c r="BB120" i="3" s="1"/>
  <c r="BC121" i="3"/>
  <c r="BC120" i="3" s="1"/>
  <c r="BD121" i="3"/>
  <c r="BD120" i="3" s="1"/>
  <c r="BB123" i="3"/>
  <c r="BB122" i="3" s="1"/>
  <c r="BC123" i="3"/>
  <c r="BC122" i="3" s="1"/>
  <c r="BD123" i="3"/>
  <c r="BD122" i="3" s="1"/>
  <c r="BB125" i="3"/>
  <c r="BB124" i="3" s="1"/>
  <c r="BD125" i="3"/>
  <c r="BD124" i="3" s="1"/>
  <c r="BE125" i="3"/>
  <c r="BE124" i="3" s="1"/>
  <c r="BB134" i="3"/>
  <c r="BB133" i="3" s="1"/>
  <c r="BC134" i="3"/>
  <c r="BC133" i="3" s="1"/>
  <c r="BE134" i="3"/>
  <c r="BE133" i="3" s="1"/>
  <c r="BB136" i="3"/>
  <c r="BB135" i="3" s="1"/>
  <c r="BC136" i="3"/>
  <c r="BC135" i="3" s="1"/>
  <c r="BE136" i="3"/>
  <c r="BE135" i="3" s="1"/>
  <c r="BB138" i="3"/>
  <c r="BB137" i="3" s="1"/>
  <c r="BC138" i="3"/>
  <c r="BC137" i="3" s="1"/>
  <c r="BE138" i="3"/>
  <c r="BE137" i="3" s="1"/>
  <c r="BB141" i="3"/>
  <c r="BB140" i="3" s="1"/>
  <c r="BB139" i="3" s="1"/>
  <c r="BC141" i="3"/>
  <c r="BC140" i="3" s="1"/>
  <c r="BC139" i="3" s="1"/>
  <c r="BE141" i="3"/>
  <c r="BE140" i="3" s="1"/>
  <c r="BE139" i="3" s="1"/>
  <c r="BB146" i="3"/>
  <c r="BB145" i="3" s="1"/>
  <c r="BB144" i="3" s="1"/>
  <c r="BB143" i="3" s="1"/>
  <c r="BD146" i="3"/>
  <c r="BD145" i="3" s="1"/>
  <c r="BD144" i="3" s="1"/>
  <c r="BD143" i="3" s="1"/>
  <c r="BE146" i="3"/>
  <c r="BE145" i="3" s="1"/>
  <c r="BE144" i="3" s="1"/>
  <c r="BE143" i="3" s="1"/>
  <c r="BB156" i="3"/>
  <c r="BB155" i="3" s="1"/>
  <c r="BB154" i="3" s="1"/>
  <c r="BC156" i="3"/>
  <c r="BC155" i="3" s="1"/>
  <c r="BC154" i="3" s="1"/>
  <c r="BE156" i="3"/>
  <c r="BE155" i="3" s="1"/>
  <c r="BE154" i="3" s="1"/>
  <c r="BB159" i="3"/>
  <c r="BB158" i="3" s="1"/>
  <c r="BB157" i="3" s="1"/>
  <c r="BC159" i="3"/>
  <c r="BC158" i="3" s="1"/>
  <c r="BC157" i="3" s="1"/>
  <c r="BE159" i="3"/>
  <c r="BE158" i="3" s="1"/>
  <c r="BE157" i="3" s="1"/>
  <c r="BB163" i="3"/>
  <c r="BB162" i="3" s="1"/>
  <c r="BB161" i="3" s="1"/>
  <c r="BB160" i="3" s="1"/>
  <c r="BC163" i="3"/>
  <c r="BC162" i="3" s="1"/>
  <c r="BC161" i="3" s="1"/>
  <c r="BC160" i="3" s="1"/>
  <c r="BE163" i="3"/>
  <c r="BE162" i="3" s="1"/>
  <c r="BE161" i="3" s="1"/>
  <c r="BE160" i="3" s="1"/>
  <c r="BB167" i="3"/>
  <c r="BB166" i="3" s="1"/>
  <c r="BB165" i="3" s="1"/>
  <c r="BC167" i="3"/>
  <c r="BC166" i="3" s="1"/>
  <c r="BC165" i="3" s="1"/>
  <c r="BE167" i="3"/>
  <c r="BE166" i="3" s="1"/>
  <c r="BE165" i="3" s="1"/>
  <c r="BB170" i="3"/>
  <c r="BB169" i="3" s="1"/>
  <c r="BB168" i="3" s="1"/>
  <c r="BC170" i="3"/>
  <c r="BC169" i="3" s="1"/>
  <c r="BC168" i="3" s="1"/>
  <c r="BD170" i="3"/>
  <c r="BD169" i="3" s="1"/>
  <c r="BD168" i="3" s="1"/>
  <c r="BE170" i="3"/>
  <c r="BE169" i="3" s="1"/>
  <c r="BE168" i="3" s="1"/>
  <c r="BB175" i="3"/>
  <c r="BB174" i="3" s="1"/>
  <c r="BB173" i="3" s="1"/>
  <c r="BC175" i="3"/>
  <c r="BC174" i="3" s="1"/>
  <c r="BC173" i="3" s="1"/>
  <c r="BE175" i="3"/>
  <c r="BE174" i="3" s="1"/>
  <c r="BE173" i="3" s="1"/>
  <c r="BB178" i="3"/>
  <c r="BC178" i="3"/>
  <c r="BE178" i="3"/>
  <c r="BB181" i="3"/>
  <c r="BB180" i="3" s="1"/>
  <c r="BB179" i="3" s="1"/>
  <c r="BC181" i="3"/>
  <c r="BC180" i="3" s="1"/>
  <c r="BC179" i="3" s="1"/>
  <c r="BE181" i="3"/>
  <c r="BE180" i="3" s="1"/>
  <c r="BE179" i="3" s="1"/>
  <c r="BB185" i="3"/>
  <c r="BB184" i="3" s="1"/>
  <c r="BB183" i="3" s="1"/>
  <c r="BC185" i="3"/>
  <c r="BC184" i="3" s="1"/>
  <c r="BC183" i="3" s="1"/>
  <c r="BE185" i="3"/>
  <c r="BE184" i="3" s="1"/>
  <c r="BE183" i="3" s="1"/>
  <c r="BB188" i="3"/>
  <c r="BB187" i="3" s="1"/>
  <c r="BB186" i="3" s="1"/>
  <c r="BC188" i="3"/>
  <c r="BC187" i="3" s="1"/>
  <c r="BC186" i="3" s="1"/>
  <c r="BE188" i="3"/>
  <c r="BE187" i="3" s="1"/>
  <c r="BE186" i="3" s="1"/>
  <c r="BB191" i="3"/>
  <c r="BB190" i="3" s="1"/>
  <c r="BB189" i="3" s="1"/>
  <c r="BC191" i="3"/>
  <c r="BC190" i="3" s="1"/>
  <c r="BC189" i="3" s="1"/>
  <c r="BE191" i="3"/>
  <c r="BE190" i="3" s="1"/>
  <c r="BE189" i="3" s="1"/>
  <c r="BB194" i="3"/>
  <c r="BB193" i="3" s="1"/>
  <c r="BB192" i="3" s="1"/>
  <c r="BC194" i="3"/>
  <c r="BC193" i="3" s="1"/>
  <c r="BC192" i="3" s="1"/>
  <c r="BE194" i="3"/>
  <c r="BE193" i="3" s="1"/>
  <c r="BE192" i="3" s="1"/>
  <c r="BB197" i="3"/>
  <c r="BB196" i="3" s="1"/>
  <c r="BB195" i="3" s="1"/>
  <c r="BC197" i="3"/>
  <c r="BC196" i="3" s="1"/>
  <c r="BC195" i="3" s="1"/>
  <c r="BD197" i="3"/>
  <c r="BD196" i="3" s="1"/>
  <c r="BD195" i="3" s="1"/>
  <c r="BE197" i="3"/>
  <c r="BE196" i="3" s="1"/>
  <c r="BE195" i="3" s="1"/>
  <c r="BB200" i="3"/>
  <c r="BB199" i="3" s="1"/>
  <c r="BB198" i="3" s="1"/>
  <c r="BC200" i="3"/>
  <c r="BC199" i="3" s="1"/>
  <c r="BC198" i="3" s="1"/>
  <c r="BD200" i="3"/>
  <c r="BD199" i="3" s="1"/>
  <c r="BD198" i="3" s="1"/>
  <c r="BE200" i="3"/>
  <c r="BE199" i="3" s="1"/>
  <c r="BE198" i="3" s="1"/>
  <c r="BB204" i="3"/>
  <c r="BB203" i="3" s="1"/>
  <c r="BB202" i="3" s="1"/>
  <c r="BB201" i="3" s="1"/>
  <c r="BC204" i="3"/>
  <c r="BC203" i="3" s="1"/>
  <c r="BC202" i="3" s="1"/>
  <c r="BC201" i="3" s="1"/>
  <c r="BD204" i="3"/>
  <c r="BD203" i="3" s="1"/>
  <c r="BD202" i="3" s="1"/>
  <c r="BD201" i="3" s="1"/>
  <c r="BE204" i="3"/>
  <c r="BE203" i="3" s="1"/>
  <c r="BE202" i="3" s="1"/>
  <c r="BE201" i="3" s="1"/>
  <c r="BB208" i="3"/>
  <c r="BC208" i="3"/>
  <c r="BD208" i="3"/>
  <c r="BE208" i="3"/>
  <c r="BB211" i="3"/>
  <c r="BB210" i="3" s="1"/>
  <c r="BB209" i="3" s="1"/>
  <c r="BC211" i="3"/>
  <c r="BC210" i="3" s="1"/>
  <c r="BC209" i="3" s="1"/>
  <c r="BD211" i="3"/>
  <c r="BD210" i="3" s="1"/>
  <c r="BD209" i="3" s="1"/>
  <c r="BE211" i="3"/>
  <c r="BE210" i="3" s="1"/>
  <c r="BE209" i="3" s="1"/>
  <c r="BB214" i="3"/>
  <c r="BB213" i="3" s="1"/>
  <c r="BB212" i="3" s="1"/>
  <c r="BB205" i="3" s="1"/>
  <c r="BC214" i="3"/>
  <c r="BC213" i="3" s="1"/>
  <c r="BC212" i="3" s="1"/>
  <c r="BC205" i="3" s="1"/>
  <c r="BD214" i="3"/>
  <c r="BD213" i="3" s="1"/>
  <c r="BD212" i="3" s="1"/>
  <c r="BD205" i="3" s="1"/>
  <c r="BE214" i="3"/>
  <c r="BE213" i="3" s="1"/>
  <c r="BE212" i="3" s="1"/>
  <c r="BE205" i="3" s="1"/>
  <c r="BB222" i="3"/>
  <c r="BB221" i="3" s="1"/>
  <c r="BB220" i="3" s="1"/>
  <c r="BD222" i="3"/>
  <c r="BD221" i="3" s="1"/>
  <c r="BD220" i="3" s="1"/>
  <c r="BE222" i="3"/>
  <c r="BE221" i="3" s="1"/>
  <c r="BE220" i="3" s="1"/>
  <c r="BB225" i="3"/>
  <c r="BB224" i="3" s="1"/>
  <c r="BB223" i="3" s="1"/>
  <c r="BC225" i="3"/>
  <c r="BC224" i="3" s="1"/>
  <c r="BC223" i="3" s="1"/>
  <c r="BE225" i="3"/>
  <c r="BE224" i="3" s="1"/>
  <c r="BE223" i="3" s="1"/>
  <c r="BB228" i="3"/>
  <c r="BB227" i="3" s="1"/>
  <c r="BB226" i="3" s="1"/>
  <c r="BC228" i="3"/>
  <c r="BC227" i="3" s="1"/>
  <c r="BC226" i="3" s="1"/>
  <c r="BE228" i="3"/>
  <c r="BE227" i="3" s="1"/>
  <c r="BE226" i="3" s="1"/>
  <c r="BC231" i="3"/>
  <c r="BC230" i="3" s="1"/>
  <c r="BC229" i="3" s="1"/>
  <c r="BE231" i="3"/>
  <c r="BE230" i="3" s="1"/>
  <c r="BE229" i="3" s="1"/>
  <c r="BB234" i="3"/>
  <c r="BB233" i="3" s="1"/>
  <c r="BB232" i="3" s="1"/>
  <c r="BC234" i="3"/>
  <c r="BC233" i="3" s="1"/>
  <c r="BC232" i="3" s="1"/>
  <c r="BE234" i="3"/>
  <c r="BE233" i="3" s="1"/>
  <c r="BE232" i="3" s="1"/>
  <c r="BB237" i="3"/>
  <c r="BB236" i="3" s="1"/>
  <c r="BB235" i="3" s="1"/>
  <c r="BD237" i="3"/>
  <c r="BD236" i="3" s="1"/>
  <c r="BD235" i="3" s="1"/>
  <c r="BE237" i="3"/>
  <c r="BE236" i="3" s="1"/>
  <c r="BE235" i="3" s="1"/>
  <c r="BB240" i="3"/>
  <c r="BB239" i="3" s="1"/>
  <c r="BB238" i="3" s="1"/>
  <c r="BC240" i="3"/>
  <c r="BC239" i="3" s="1"/>
  <c r="BC238" i="3" s="1"/>
  <c r="BD240" i="3"/>
  <c r="BD239" i="3" s="1"/>
  <c r="BD238" i="3" s="1"/>
  <c r="BE240" i="3"/>
  <c r="BE239" i="3" s="1"/>
  <c r="BE238" i="3" s="1"/>
  <c r="BB243" i="3"/>
  <c r="BB242" i="3" s="1"/>
  <c r="BB241" i="3" s="1"/>
  <c r="BC243" i="3"/>
  <c r="BC242" i="3" s="1"/>
  <c r="BC241" i="3" s="1"/>
  <c r="BD243" i="3"/>
  <c r="BD242" i="3" s="1"/>
  <c r="BD241" i="3" s="1"/>
  <c r="BE243" i="3"/>
  <c r="BE242" i="3" s="1"/>
  <c r="BE241" i="3" s="1"/>
  <c r="BB253" i="3"/>
  <c r="BB252" i="3" s="1"/>
  <c r="BB251" i="3" s="1"/>
  <c r="BD253" i="3"/>
  <c r="BD252" i="3" s="1"/>
  <c r="BD251" i="3" s="1"/>
  <c r="BE253" i="3"/>
  <c r="BE252" i="3" s="1"/>
  <c r="BE251" i="3" s="1"/>
  <c r="BB256" i="3"/>
  <c r="BB255" i="3" s="1"/>
  <c r="BB254" i="3" s="1"/>
  <c r="BC256" i="3"/>
  <c r="BC255" i="3" s="1"/>
  <c r="BC254" i="3" s="1"/>
  <c r="BE256" i="3"/>
  <c r="BE255" i="3" s="1"/>
  <c r="BE254" i="3" s="1"/>
  <c r="BB259" i="3"/>
  <c r="BB258" i="3" s="1"/>
  <c r="BB257" i="3" s="1"/>
  <c r="BC259" i="3"/>
  <c r="BC258" i="3" s="1"/>
  <c r="BC257" i="3" s="1"/>
  <c r="BE259" i="3"/>
  <c r="BE258" i="3" s="1"/>
  <c r="BE257" i="3" s="1"/>
  <c r="BB262" i="3"/>
  <c r="BB261" i="3" s="1"/>
  <c r="BB260" i="3" s="1"/>
  <c r="BC262" i="3"/>
  <c r="BC261" i="3" s="1"/>
  <c r="BC260" i="3" s="1"/>
  <c r="BE262" i="3"/>
  <c r="BE261" i="3" s="1"/>
  <c r="BE260" i="3" s="1"/>
  <c r="BC265" i="3"/>
  <c r="BC264" i="3" s="1"/>
  <c r="BC263" i="3" s="1"/>
  <c r="BE265" i="3"/>
  <c r="BE264" i="3" s="1"/>
  <c r="BE263" i="3" s="1"/>
  <c r="BB268" i="3"/>
  <c r="BB267" i="3" s="1"/>
  <c r="BB266" i="3" s="1"/>
  <c r="BC268" i="3"/>
  <c r="BC267" i="3" s="1"/>
  <c r="BC266" i="3" s="1"/>
  <c r="BE268" i="3"/>
  <c r="BE267" i="3" s="1"/>
  <c r="BE266" i="3" s="1"/>
  <c r="BB271" i="3"/>
  <c r="BB270" i="3" s="1"/>
  <c r="BB269" i="3" s="1"/>
  <c r="BC271" i="3"/>
  <c r="BC270" i="3" s="1"/>
  <c r="BC269" i="3" s="1"/>
  <c r="BD271" i="3"/>
  <c r="BD270" i="3" s="1"/>
  <c r="BD269" i="3" s="1"/>
  <c r="BE271" i="3"/>
  <c r="BE270" i="3" s="1"/>
  <c r="BE269" i="3" s="1"/>
  <c r="BB274" i="3"/>
  <c r="BB273" i="3" s="1"/>
  <c r="BB272" i="3" s="1"/>
  <c r="BC274" i="3"/>
  <c r="BC273" i="3" s="1"/>
  <c r="BC272" i="3" s="1"/>
  <c r="BD274" i="3"/>
  <c r="BD273" i="3" s="1"/>
  <c r="BD272" i="3" s="1"/>
  <c r="BE274" i="3"/>
  <c r="BE273" i="3" s="1"/>
  <c r="BE272" i="3" s="1"/>
  <c r="BB277" i="3"/>
  <c r="BB276" i="3" s="1"/>
  <c r="BB275" i="3" s="1"/>
  <c r="BC277" i="3"/>
  <c r="BC276" i="3" s="1"/>
  <c r="BC275" i="3" s="1"/>
  <c r="BD277" i="3"/>
  <c r="BD276" i="3" s="1"/>
  <c r="BD275" i="3" s="1"/>
  <c r="BE277" i="3"/>
  <c r="BE276" i="3" s="1"/>
  <c r="BE275" i="3" s="1"/>
  <c r="BB280" i="3"/>
  <c r="BB279" i="3" s="1"/>
  <c r="BB278" i="3" s="1"/>
  <c r="BD280" i="3"/>
  <c r="BD279" i="3" s="1"/>
  <c r="BD278" i="3" s="1"/>
  <c r="BE280" i="3"/>
  <c r="BE279" i="3" s="1"/>
  <c r="BE278" i="3" s="1"/>
  <c r="BB283" i="3"/>
  <c r="BB282" i="3" s="1"/>
  <c r="BB281" i="3" s="1"/>
  <c r="BD283" i="3"/>
  <c r="BD282" i="3" s="1"/>
  <c r="BD281" i="3" s="1"/>
  <c r="BE283" i="3"/>
  <c r="BE282" i="3" s="1"/>
  <c r="BE281" i="3" s="1"/>
  <c r="BB286" i="3"/>
  <c r="BB285" i="3" s="1"/>
  <c r="BB284" i="3" s="1"/>
  <c r="BC286" i="3"/>
  <c r="BC285" i="3" s="1"/>
  <c r="BC284" i="3" s="1"/>
  <c r="BD286" i="3"/>
  <c r="BD285" i="3" s="1"/>
  <c r="BD284" i="3" s="1"/>
  <c r="BE286" i="3"/>
  <c r="BE285" i="3" s="1"/>
  <c r="BE284" i="3" s="1"/>
  <c r="BB289" i="3"/>
  <c r="BB288" i="3" s="1"/>
  <c r="BB287" i="3" s="1"/>
  <c r="BC289" i="3"/>
  <c r="BC288" i="3" s="1"/>
  <c r="BC287" i="3" s="1"/>
  <c r="BD289" i="3"/>
  <c r="BD288" i="3" s="1"/>
  <c r="BD287" i="3" s="1"/>
  <c r="BE289" i="3"/>
  <c r="BE288" i="3" s="1"/>
  <c r="BE287" i="3" s="1"/>
  <c r="BB292" i="3"/>
  <c r="BB291" i="3" s="1"/>
  <c r="BB290" i="3" s="1"/>
  <c r="BC292" i="3"/>
  <c r="BC291" i="3" s="1"/>
  <c r="BC290" i="3" s="1"/>
  <c r="BD292" i="3"/>
  <c r="BD291" i="3" s="1"/>
  <c r="BD290" i="3" s="1"/>
  <c r="BE292" i="3"/>
  <c r="BE291" i="3" s="1"/>
  <c r="BE290" i="3" s="1"/>
  <c r="BB295" i="3"/>
  <c r="BB294" i="3" s="1"/>
  <c r="BB293" i="3" s="1"/>
  <c r="BC295" i="3"/>
  <c r="BC294" i="3" s="1"/>
  <c r="BC293" i="3" s="1"/>
  <c r="BD295" i="3"/>
  <c r="BD294" i="3" s="1"/>
  <c r="BD293" i="3" s="1"/>
  <c r="BE295" i="3"/>
  <c r="BE294" i="3" s="1"/>
  <c r="BE293" i="3" s="1"/>
  <c r="BB299" i="3"/>
  <c r="BB298" i="3" s="1"/>
  <c r="BB297" i="3" s="1"/>
  <c r="BC299" i="3"/>
  <c r="BC298" i="3" s="1"/>
  <c r="BC297" i="3" s="1"/>
  <c r="BD299" i="3"/>
  <c r="BD298" i="3" s="1"/>
  <c r="BD297" i="3" s="1"/>
  <c r="BE299" i="3"/>
  <c r="BE298" i="3" s="1"/>
  <c r="BE297" i="3" s="1"/>
  <c r="BB302" i="3"/>
  <c r="BB301" i="3" s="1"/>
  <c r="BB300" i="3" s="1"/>
  <c r="BC302" i="3"/>
  <c r="BC301" i="3" s="1"/>
  <c r="BC300" i="3" s="1"/>
  <c r="BE302" i="3"/>
  <c r="BE301" i="3" s="1"/>
  <c r="BE300" i="3" s="1"/>
  <c r="BB305" i="3"/>
  <c r="BB304" i="3" s="1"/>
  <c r="BB303" i="3" s="1"/>
  <c r="BC305" i="3"/>
  <c r="BC304" i="3" s="1"/>
  <c r="BC303" i="3" s="1"/>
  <c r="BE305" i="3"/>
  <c r="BE304" i="3" s="1"/>
  <c r="BE303" i="3" s="1"/>
  <c r="BB308" i="3"/>
  <c r="BB307" i="3" s="1"/>
  <c r="BB306" i="3" s="1"/>
  <c r="BC308" i="3"/>
  <c r="BC307" i="3" s="1"/>
  <c r="BC306" i="3" s="1"/>
  <c r="BE308" i="3"/>
  <c r="BE307" i="3" s="1"/>
  <c r="BE306" i="3" s="1"/>
  <c r="BB311" i="3"/>
  <c r="BB310" i="3" s="1"/>
  <c r="BB309" i="3" s="1"/>
  <c r="BD311" i="3"/>
  <c r="BD310" i="3" s="1"/>
  <c r="BD309" i="3" s="1"/>
  <c r="BE311" i="3"/>
  <c r="BE310" i="3" s="1"/>
  <c r="BE309" i="3" s="1"/>
  <c r="BB314" i="3"/>
  <c r="BB313" i="3" s="1"/>
  <c r="BB312" i="3" s="1"/>
  <c r="BC314" i="3"/>
  <c r="BC313" i="3" s="1"/>
  <c r="BC312" i="3" s="1"/>
  <c r="BE314" i="3"/>
  <c r="BE313" i="3" s="1"/>
  <c r="BE312" i="3" s="1"/>
  <c r="BB317" i="3"/>
  <c r="BB316" i="3" s="1"/>
  <c r="BB315" i="3" s="1"/>
  <c r="BC317" i="3"/>
  <c r="BC316" i="3" s="1"/>
  <c r="BC315" i="3" s="1"/>
  <c r="BE317" i="3"/>
  <c r="BE316" i="3" s="1"/>
  <c r="BE315" i="3" s="1"/>
  <c r="BB320" i="3"/>
  <c r="BB319" i="3" s="1"/>
  <c r="BB318" i="3" s="1"/>
  <c r="BC320" i="3"/>
  <c r="BC319" i="3" s="1"/>
  <c r="BC318" i="3" s="1"/>
  <c r="BE320" i="3"/>
  <c r="BE319" i="3" s="1"/>
  <c r="BE318" i="3" s="1"/>
  <c r="BB323" i="3"/>
  <c r="BB322" i="3" s="1"/>
  <c r="BB321" i="3" s="1"/>
  <c r="BC323" i="3"/>
  <c r="BC322" i="3" s="1"/>
  <c r="BC321" i="3" s="1"/>
  <c r="BE323" i="3"/>
  <c r="BE322" i="3" s="1"/>
  <c r="BE321" i="3" s="1"/>
  <c r="BC326" i="3"/>
  <c r="BC325" i="3" s="1"/>
  <c r="BC324" i="3" s="1"/>
  <c r="BE326" i="3"/>
  <c r="BE325" i="3" s="1"/>
  <c r="BE324" i="3" s="1"/>
  <c r="BB329" i="3"/>
  <c r="BB328" i="3" s="1"/>
  <c r="BB327" i="3" s="1"/>
  <c r="BC329" i="3"/>
  <c r="BC328" i="3" s="1"/>
  <c r="BC327" i="3" s="1"/>
  <c r="BD329" i="3"/>
  <c r="BD328" i="3" s="1"/>
  <c r="BD327" i="3" s="1"/>
  <c r="BE329" i="3"/>
  <c r="BE328" i="3" s="1"/>
  <c r="BE327" i="3" s="1"/>
  <c r="BB332" i="3"/>
  <c r="BB331" i="3" s="1"/>
  <c r="BB330" i="3" s="1"/>
  <c r="BC332" i="3"/>
  <c r="BC331" i="3" s="1"/>
  <c r="BC330" i="3" s="1"/>
  <c r="BD332" i="3"/>
  <c r="BD331" i="3" s="1"/>
  <c r="BD330" i="3" s="1"/>
  <c r="BE332" i="3"/>
  <c r="BE331" i="3" s="1"/>
  <c r="BE330" i="3" s="1"/>
  <c r="BB335" i="3"/>
  <c r="BB334" i="3" s="1"/>
  <c r="BB333" i="3" s="1"/>
  <c r="BD335" i="3"/>
  <c r="BD334" i="3" s="1"/>
  <c r="BD333" i="3" s="1"/>
  <c r="BE335" i="3"/>
  <c r="BE334" i="3" s="1"/>
  <c r="BE333" i="3" s="1"/>
  <c r="BB339" i="3"/>
  <c r="BB338" i="3" s="1"/>
  <c r="BC339" i="3"/>
  <c r="BC338" i="3" s="1"/>
  <c r="BE339" i="3"/>
  <c r="BE338" i="3" s="1"/>
  <c r="BB341" i="3"/>
  <c r="BB340" i="3" s="1"/>
  <c r="BC341" i="3"/>
  <c r="BC340" i="3" s="1"/>
  <c r="BE341" i="3"/>
  <c r="BE340" i="3" s="1"/>
  <c r="BB345" i="3"/>
  <c r="BB344" i="3" s="1"/>
  <c r="BD345" i="3"/>
  <c r="BD344" i="3" s="1"/>
  <c r="BE345" i="3"/>
  <c r="BE344" i="3" s="1"/>
  <c r="BB347" i="3"/>
  <c r="BB346" i="3" s="1"/>
  <c r="BD347" i="3"/>
  <c r="BD346" i="3" s="1"/>
  <c r="BE347" i="3"/>
  <c r="BE346" i="3" s="1"/>
  <c r="BB350" i="3"/>
  <c r="BB349" i="3" s="1"/>
  <c r="BB348" i="3" s="1"/>
  <c r="BC350" i="3"/>
  <c r="BC349" i="3" s="1"/>
  <c r="BC348" i="3" s="1"/>
  <c r="BE350" i="3"/>
  <c r="BE349" i="3" s="1"/>
  <c r="BE348" i="3" s="1"/>
  <c r="BB353" i="3"/>
  <c r="BB352" i="3" s="1"/>
  <c r="BC353" i="3"/>
  <c r="BC352" i="3" s="1"/>
  <c r="BE353" i="3"/>
  <c r="BE352" i="3" s="1"/>
  <c r="BB355" i="3"/>
  <c r="BB354" i="3" s="1"/>
  <c r="BC355" i="3"/>
  <c r="BC354" i="3" s="1"/>
  <c r="BE355" i="3"/>
  <c r="BE354" i="3" s="1"/>
  <c r="BB357" i="3"/>
  <c r="BB356" i="3" s="1"/>
  <c r="BC357" i="3"/>
  <c r="BC356" i="3" s="1"/>
  <c r="BE357" i="3"/>
  <c r="BE356" i="3" s="1"/>
  <c r="BB360" i="3"/>
  <c r="BB359" i="3" s="1"/>
  <c r="BB358" i="3" s="1"/>
  <c r="BD360" i="3"/>
  <c r="BD359" i="3" s="1"/>
  <c r="BD358" i="3" s="1"/>
  <c r="BE360" i="3"/>
  <c r="BE359" i="3" s="1"/>
  <c r="BE358" i="3" s="1"/>
  <c r="BB368" i="3"/>
  <c r="BB367" i="3" s="1"/>
  <c r="BB366" i="3" s="1"/>
  <c r="BC368" i="3"/>
  <c r="BC367" i="3" s="1"/>
  <c r="BC366" i="3" s="1"/>
  <c r="BD368" i="3"/>
  <c r="BD367" i="3" s="1"/>
  <c r="BD366" i="3" s="1"/>
  <c r="BE368" i="3"/>
  <c r="BE367" i="3" s="1"/>
  <c r="BE366" i="3" s="1"/>
  <c r="BB371" i="3"/>
  <c r="BB370" i="3" s="1"/>
  <c r="BB369" i="3" s="1"/>
  <c r="BD371" i="3"/>
  <c r="BD370" i="3" s="1"/>
  <c r="BD369" i="3" s="1"/>
  <c r="BE371" i="3"/>
  <c r="BE370" i="3" s="1"/>
  <c r="BE369" i="3" s="1"/>
  <c r="BB374" i="3"/>
  <c r="BB373" i="3" s="1"/>
  <c r="BB372" i="3" s="1"/>
  <c r="BC374" i="3"/>
  <c r="BC373" i="3" s="1"/>
  <c r="BC372" i="3" s="1"/>
  <c r="BE374" i="3"/>
  <c r="BE373" i="3" s="1"/>
  <c r="BE372" i="3" s="1"/>
  <c r="BB377" i="3"/>
  <c r="BB376" i="3" s="1"/>
  <c r="BB375" i="3" s="1"/>
  <c r="BC377" i="3"/>
  <c r="BC376" i="3" s="1"/>
  <c r="BC375" i="3" s="1"/>
  <c r="BE377" i="3"/>
  <c r="BE376" i="3" s="1"/>
  <c r="BE375" i="3" s="1"/>
  <c r="BB380" i="3"/>
  <c r="BB379" i="3" s="1"/>
  <c r="BC380" i="3"/>
  <c r="BC379" i="3" s="1"/>
  <c r="BE380" i="3"/>
  <c r="BE379" i="3" s="1"/>
  <c r="BB382" i="3"/>
  <c r="BB381" i="3" s="1"/>
  <c r="BC382" i="3"/>
  <c r="BC381" i="3" s="1"/>
  <c r="BE382" i="3"/>
  <c r="BE381" i="3" s="1"/>
  <c r="BB388" i="3"/>
  <c r="BB387" i="3" s="1"/>
  <c r="BC388" i="3"/>
  <c r="BC387" i="3" s="1"/>
  <c r="BD388" i="3"/>
  <c r="BD387" i="3" s="1"/>
  <c r="BB390" i="3"/>
  <c r="BB389" i="3" s="1"/>
  <c r="BC390" i="3"/>
  <c r="BC389" i="3" s="1"/>
  <c r="BD390" i="3"/>
  <c r="BD389" i="3" s="1"/>
  <c r="BB393" i="3"/>
  <c r="BB392" i="3" s="1"/>
  <c r="BB391" i="3" s="1"/>
  <c r="BC393" i="3"/>
  <c r="BC392" i="3" s="1"/>
  <c r="BC391" i="3" s="1"/>
  <c r="BD393" i="3"/>
  <c r="BD392" i="3" s="1"/>
  <c r="BD391" i="3" s="1"/>
  <c r="BE393" i="3"/>
  <c r="BE392" i="3" s="1"/>
  <c r="BE391" i="3" s="1"/>
  <c r="BB396" i="3"/>
  <c r="BB395" i="3" s="1"/>
  <c r="BB394" i="3" s="1"/>
  <c r="BC396" i="3"/>
  <c r="BC395" i="3" s="1"/>
  <c r="BC394" i="3" s="1"/>
  <c r="BD396" i="3"/>
  <c r="BD395" i="3" s="1"/>
  <c r="BD394" i="3" s="1"/>
  <c r="BE396" i="3"/>
  <c r="BE395" i="3" s="1"/>
  <c r="BE394" i="3" s="1"/>
  <c r="BB399" i="3"/>
  <c r="BB398" i="3" s="1"/>
  <c r="BB397" i="3" s="1"/>
  <c r="BC399" i="3"/>
  <c r="BC398" i="3" s="1"/>
  <c r="BC397" i="3" s="1"/>
  <c r="BD399" i="3"/>
  <c r="BD398" i="3" s="1"/>
  <c r="BD397" i="3" s="1"/>
  <c r="BE399" i="3"/>
  <c r="BE398" i="3" s="1"/>
  <c r="BE397" i="3" s="1"/>
  <c r="BB402" i="3"/>
  <c r="BB401" i="3" s="1"/>
  <c r="BB400" i="3" s="1"/>
  <c r="BC402" i="3"/>
  <c r="BC401" i="3" s="1"/>
  <c r="BC400" i="3" s="1"/>
  <c r="BD402" i="3"/>
  <c r="BD401" i="3" s="1"/>
  <c r="BD400" i="3" s="1"/>
  <c r="BE402" i="3"/>
  <c r="BE401" i="3" s="1"/>
  <c r="BE400" i="3" s="1"/>
  <c r="BB405" i="3"/>
  <c r="BB404" i="3" s="1"/>
  <c r="BB403" i="3" s="1"/>
  <c r="BC405" i="3"/>
  <c r="BC404" i="3" s="1"/>
  <c r="BC403" i="3" s="1"/>
  <c r="BE405" i="3"/>
  <c r="BE404" i="3" s="1"/>
  <c r="BE403" i="3" s="1"/>
  <c r="BB409" i="3"/>
  <c r="BB408" i="3" s="1"/>
  <c r="BB407" i="3" s="1"/>
  <c r="BB406" i="3" s="1"/>
  <c r="BC409" i="3"/>
  <c r="BC408" i="3" s="1"/>
  <c r="BC407" i="3" s="1"/>
  <c r="BC406" i="3" s="1"/>
  <c r="BE409" i="3"/>
  <c r="BE408" i="3" s="1"/>
  <c r="BE407" i="3" s="1"/>
  <c r="BE406" i="3" s="1"/>
  <c r="BB414" i="3"/>
  <c r="BB413" i="3" s="1"/>
  <c r="BB412" i="3" s="1"/>
  <c r="BB411" i="3" s="1"/>
  <c r="BC414" i="3"/>
  <c r="BC413" i="3" s="1"/>
  <c r="BC412" i="3" s="1"/>
  <c r="BC411" i="3" s="1"/>
  <c r="BE414" i="3"/>
  <c r="BE413" i="3" s="1"/>
  <c r="BE412" i="3" s="1"/>
  <c r="BE411" i="3" s="1"/>
  <c r="BB418" i="3"/>
  <c r="BB417" i="3" s="1"/>
  <c r="BB416" i="3" s="1"/>
  <c r="BB415" i="3" s="1"/>
  <c r="BC418" i="3"/>
  <c r="BC417" i="3" s="1"/>
  <c r="BC416" i="3" s="1"/>
  <c r="BC415" i="3" s="1"/>
  <c r="BD418" i="3"/>
  <c r="BD417" i="3" s="1"/>
  <c r="BD416" i="3" s="1"/>
  <c r="BD415" i="3" s="1"/>
  <c r="BE418" i="3"/>
  <c r="BE417" i="3" s="1"/>
  <c r="BE416" i="3" s="1"/>
  <c r="BE415" i="3" s="1"/>
  <c r="BB422" i="3"/>
  <c r="BB421" i="3" s="1"/>
  <c r="BB420" i="3" s="1"/>
  <c r="BD422" i="3"/>
  <c r="BD421" i="3" s="1"/>
  <c r="BD420" i="3" s="1"/>
  <c r="BE422" i="3"/>
  <c r="BE421" i="3" s="1"/>
  <c r="BE420" i="3" s="1"/>
  <c r="BB425" i="3"/>
  <c r="BB424" i="3" s="1"/>
  <c r="BB423" i="3" s="1"/>
  <c r="BC425" i="3"/>
  <c r="BC424" i="3" s="1"/>
  <c r="BC423" i="3" s="1"/>
  <c r="BD425" i="3"/>
  <c r="BD424" i="3" s="1"/>
  <c r="BD423" i="3" s="1"/>
  <c r="BE425" i="3"/>
  <c r="BE424" i="3" s="1"/>
  <c r="BE423" i="3" s="1"/>
  <c r="BB428" i="3"/>
  <c r="BB427" i="3" s="1"/>
  <c r="BB426" i="3" s="1"/>
  <c r="BD428" i="3"/>
  <c r="BD427" i="3" s="1"/>
  <c r="BD426" i="3" s="1"/>
  <c r="BE428" i="3"/>
  <c r="BE427" i="3" s="1"/>
  <c r="BE426" i="3" s="1"/>
  <c r="BB431" i="3"/>
  <c r="BB430" i="3" s="1"/>
  <c r="BB429" i="3" s="1"/>
  <c r="BD431" i="3"/>
  <c r="BD430" i="3" s="1"/>
  <c r="BD429" i="3" s="1"/>
  <c r="BE431" i="3"/>
  <c r="BE430" i="3" s="1"/>
  <c r="BE429" i="3" s="1"/>
  <c r="BB434" i="3"/>
  <c r="BD434" i="3"/>
  <c r="BE434" i="3"/>
  <c r="BB435" i="3"/>
  <c r="BD435" i="3"/>
  <c r="BE435" i="3"/>
  <c r="BB438" i="3"/>
  <c r="BB437" i="3" s="1"/>
  <c r="BB436" i="3" s="1"/>
  <c r="BD438" i="3"/>
  <c r="BD437" i="3" s="1"/>
  <c r="BD436" i="3" s="1"/>
  <c r="BE438" i="3"/>
  <c r="BE437" i="3" s="1"/>
  <c r="BE436" i="3" s="1"/>
  <c r="BB442" i="3"/>
  <c r="BB441" i="3" s="1"/>
  <c r="BB440" i="3" s="1"/>
  <c r="BD442" i="3"/>
  <c r="BD441" i="3" s="1"/>
  <c r="BD440" i="3" s="1"/>
  <c r="BE442" i="3"/>
  <c r="BE441" i="3" s="1"/>
  <c r="BE440" i="3" s="1"/>
  <c r="BB445" i="3"/>
  <c r="BB444" i="3" s="1"/>
  <c r="BB443" i="3" s="1"/>
  <c r="BC445" i="3"/>
  <c r="BC444" i="3" s="1"/>
  <c r="BC443" i="3" s="1"/>
  <c r="BE445" i="3"/>
  <c r="BE444" i="3" s="1"/>
  <c r="BE443" i="3" s="1"/>
  <c r="BB450" i="3"/>
  <c r="BB449" i="3" s="1"/>
  <c r="BB448" i="3" s="1"/>
  <c r="BB447" i="3" s="1"/>
  <c r="BC450" i="3"/>
  <c r="BC449" i="3" s="1"/>
  <c r="BC448" i="3" s="1"/>
  <c r="BC447" i="3" s="1"/>
  <c r="BD450" i="3"/>
  <c r="BD449" i="3" s="1"/>
  <c r="BD448" i="3" s="1"/>
  <c r="BD447" i="3" s="1"/>
  <c r="BE450" i="3"/>
  <c r="BE449" i="3" s="1"/>
  <c r="BE448" i="3" s="1"/>
  <c r="BE447" i="3" s="1"/>
  <c r="BB454" i="3"/>
  <c r="BB453" i="3" s="1"/>
  <c r="BC454" i="3"/>
  <c r="BC453" i="3" s="1"/>
  <c r="BE454" i="3"/>
  <c r="BE453" i="3" s="1"/>
  <c r="BB456" i="3"/>
  <c r="BB455" i="3" s="1"/>
  <c r="BC456" i="3"/>
  <c r="BC455" i="3" s="1"/>
  <c r="BE456" i="3"/>
  <c r="BE455" i="3" s="1"/>
  <c r="BB459" i="3"/>
  <c r="BB458" i="3" s="1"/>
  <c r="BC459" i="3"/>
  <c r="BC458" i="3" s="1"/>
  <c r="BE459" i="3"/>
  <c r="BE458" i="3" s="1"/>
  <c r="BB461" i="3"/>
  <c r="BB460" i="3" s="1"/>
  <c r="BC461" i="3"/>
  <c r="BC460" i="3" s="1"/>
  <c r="BE461" i="3"/>
  <c r="BE460" i="3" s="1"/>
  <c r="BB464" i="3"/>
  <c r="BB463" i="3" s="1"/>
  <c r="BB462" i="3" s="1"/>
  <c r="BC464" i="3"/>
  <c r="BC463" i="3" s="1"/>
  <c r="BC462" i="3" s="1"/>
  <c r="BE464" i="3"/>
  <c r="BE463" i="3" s="1"/>
  <c r="BE462" i="3" s="1"/>
  <c r="BB467" i="3"/>
  <c r="BB466" i="3" s="1"/>
  <c r="BC467" i="3"/>
  <c r="BC466" i="3" s="1"/>
  <c r="BD467" i="3"/>
  <c r="BD466" i="3" s="1"/>
  <c r="BB469" i="3"/>
  <c r="BB468" i="3" s="1"/>
  <c r="BC469" i="3"/>
  <c r="BC468" i="3" s="1"/>
  <c r="BD469" i="3"/>
  <c r="BD468" i="3" s="1"/>
  <c r="BB472" i="3"/>
  <c r="BB471" i="3" s="1"/>
  <c r="BB470" i="3" s="1"/>
  <c r="BC472" i="3"/>
  <c r="BC471" i="3" s="1"/>
  <c r="BC470" i="3" s="1"/>
  <c r="BD472" i="3"/>
  <c r="BD471" i="3" s="1"/>
  <c r="BD470" i="3" s="1"/>
  <c r="BE472" i="3"/>
  <c r="BE471" i="3" s="1"/>
  <c r="BE470" i="3" s="1"/>
  <c r="BB477" i="3"/>
  <c r="BB476" i="3" s="1"/>
  <c r="BB475" i="3" s="1"/>
  <c r="BB474" i="3" s="1"/>
  <c r="BD477" i="3"/>
  <c r="BD476" i="3" s="1"/>
  <c r="BD475" i="3" s="1"/>
  <c r="BD474" i="3" s="1"/>
  <c r="BE477" i="3"/>
  <c r="BE476" i="3" s="1"/>
  <c r="BE475" i="3" s="1"/>
  <c r="BE474" i="3" s="1"/>
  <c r="BB481" i="3"/>
  <c r="BB480" i="3" s="1"/>
  <c r="BB479" i="3" s="1"/>
  <c r="BB478" i="3" s="1"/>
  <c r="BC481" i="3"/>
  <c r="BC480" i="3" s="1"/>
  <c r="BC479" i="3" s="1"/>
  <c r="BC478" i="3" s="1"/>
  <c r="BE481" i="3"/>
  <c r="BE480" i="3" s="1"/>
  <c r="BE479" i="3" s="1"/>
  <c r="BE478" i="3" s="1"/>
  <c r="N12" i="3"/>
  <c r="N11" i="3" s="1"/>
  <c r="O12" i="3"/>
  <c r="O11" i="3" s="1"/>
  <c r="Q12" i="3"/>
  <c r="Q11" i="3" s="1"/>
  <c r="N14" i="3"/>
  <c r="N13" i="3" s="1"/>
  <c r="O14" i="3"/>
  <c r="O13" i="3" s="1"/>
  <c r="Q14" i="3"/>
  <c r="Q13" i="3" s="1"/>
  <c r="N18" i="3"/>
  <c r="N17" i="3" s="1"/>
  <c r="P18" i="3"/>
  <c r="P17" i="3" s="1"/>
  <c r="Q18" i="3"/>
  <c r="Q17" i="3" s="1"/>
  <c r="N20" i="3"/>
  <c r="N19" i="3" s="1"/>
  <c r="P20" i="3"/>
  <c r="P19" i="3" s="1"/>
  <c r="Q20" i="3"/>
  <c r="Q19" i="3" s="1"/>
  <c r="N23" i="3"/>
  <c r="N22" i="3" s="1"/>
  <c r="P23" i="3"/>
  <c r="P22" i="3" s="1"/>
  <c r="Q23" i="3"/>
  <c r="Q22" i="3" s="1"/>
  <c r="N25" i="3"/>
  <c r="N24" i="3" s="1"/>
  <c r="P25" i="3"/>
  <c r="P24" i="3" s="1"/>
  <c r="Q25" i="3"/>
  <c r="Q24" i="3" s="1"/>
  <c r="N28" i="3"/>
  <c r="N27" i="3" s="1"/>
  <c r="O28" i="3"/>
  <c r="O27" i="3" s="1"/>
  <c r="P28" i="3"/>
  <c r="P27" i="3" s="1"/>
  <c r="N30" i="3"/>
  <c r="N29" i="3" s="1"/>
  <c r="P30" i="3"/>
  <c r="P29" i="3" s="1"/>
  <c r="Q30" i="3"/>
  <c r="Q29" i="3" s="1"/>
  <c r="N33" i="3"/>
  <c r="N32" i="3" s="1"/>
  <c r="P33" i="3"/>
  <c r="P32" i="3" s="1"/>
  <c r="Q33" i="3"/>
  <c r="Q32" i="3" s="1"/>
  <c r="N35" i="3"/>
  <c r="N34" i="3" s="1"/>
  <c r="P35" i="3"/>
  <c r="P34" i="3" s="1"/>
  <c r="Q35" i="3"/>
  <c r="Q34" i="3" s="1"/>
  <c r="N38" i="3"/>
  <c r="N37" i="3" s="1"/>
  <c r="N36" i="3" s="1"/>
  <c r="O38" i="3"/>
  <c r="O37" i="3" s="1"/>
  <c r="O36" i="3" s="1"/>
  <c r="Q38" i="3"/>
  <c r="Q37" i="3" s="1"/>
  <c r="Q36" i="3" s="1"/>
  <c r="N41" i="3"/>
  <c r="N40" i="3" s="1"/>
  <c r="O41" i="3"/>
  <c r="O40" i="3" s="1"/>
  <c r="Q41" i="3"/>
  <c r="Q40" i="3" s="1"/>
  <c r="N43" i="3"/>
  <c r="N42" i="3" s="1"/>
  <c r="O43" i="3"/>
  <c r="O42" i="3" s="1"/>
  <c r="Q43" i="3"/>
  <c r="Q42" i="3" s="1"/>
  <c r="N45" i="3"/>
  <c r="N44" i="3" s="1"/>
  <c r="O45" i="3"/>
  <c r="O44" i="3" s="1"/>
  <c r="Q45" i="3"/>
  <c r="Q44" i="3" s="1"/>
  <c r="N47" i="3"/>
  <c r="N46" i="3" s="1"/>
  <c r="O47" i="3"/>
  <c r="O46" i="3" s="1"/>
  <c r="Q47" i="3"/>
  <c r="Q46" i="3" s="1"/>
  <c r="N50" i="3"/>
  <c r="N49" i="3" s="1"/>
  <c r="N48" i="3" s="1"/>
  <c r="O50" i="3"/>
  <c r="O49" i="3" s="1"/>
  <c r="O48" i="3" s="1"/>
  <c r="Q50" i="3"/>
  <c r="Q49" i="3" s="1"/>
  <c r="Q48" i="3" s="1"/>
  <c r="N53" i="3"/>
  <c r="N52" i="3" s="1"/>
  <c r="N51" i="3" s="1"/>
  <c r="O53" i="3"/>
  <c r="O52" i="3" s="1"/>
  <c r="O51" i="3" s="1"/>
  <c r="Q53" i="3"/>
  <c r="Q52" i="3" s="1"/>
  <c r="Q51" i="3" s="1"/>
  <c r="N56" i="3"/>
  <c r="N55" i="3" s="1"/>
  <c r="N54" i="3" s="1"/>
  <c r="O56" i="3"/>
  <c r="O55" i="3" s="1"/>
  <c r="O54" i="3" s="1"/>
  <c r="Q56" i="3"/>
  <c r="Q55" i="3" s="1"/>
  <c r="Q54" i="3" s="1"/>
  <c r="N59" i="3"/>
  <c r="N58" i="3" s="1"/>
  <c r="N57" i="3" s="1"/>
  <c r="O59" i="3"/>
  <c r="O58" i="3" s="1"/>
  <c r="O57" i="3" s="1"/>
  <c r="P59" i="3"/>
  <c r="P58" i="3" s="1"/>
  <c r="P57" i="3" s="1"/>
  <c r="N66" i="3"/>
  <c r="N65" i="3" s="1"/>
  <c r="N64" i="3" s="1"/>
  <c r="N63" i="3" s="1"/>
  <c r="P66" i="3"/>
  <c r="P65" i="3" s="1"/>
  <c r="P64" i="3" s="1"/>
  <c r="P63" i="3" s="1"/>
  <c r="Q66" i="3"/>
  <c r="Q65" i="3" s="1"/>
  <c r="Q64" i="3" s="1"/>
  <c r="Q63" i="3" s="1"/>
  <c r="N70" i="3"/>
  <c r="N69" i="3" s="1"/>
  <c r="O70" i="3"/>
  <c r="O69" i="3" s="1"/>
  <c r="Q70" i="3"/>
  <c r="Q69" i="3" s="1"/>
  <c r="N72" i="3"/>
  <c r="N71" i="3" s="1"/>
  <c r="O72" i="3"/>
  <c r="O71" i="3" s="1"/>
  <c r="Q72" i="3"/>
  <c r="Q71" i="3" s="1"/>
  <c r="N75" i="3"/>
  <c r="N74" i="3" s="1"/>
  <c r="N73" i="3" s="1"/>
  <c r="O75" i="3"/>
  <c r="O74" i="3" s="1"/>
  <c r="O73" i="3" s="1"/>
  <c r="P75" i="3"/>
  <c r="P74" i="3" s="1"/>
  <c r="P73" i="3" s="1"/>
  <c r="N81" i="3"/>
  <c r="N80" i="3" s="1"/>
  <c r="N79" i="3" s="1"/>
  <c r="O81" i="3"/>
  <c r="O80" i="3" s="1"/>
  <c r="O79" i="3" s="1"/>
  <c r="Q81" i="3"/>
  <c r="Q80" i="3" s="1"/>
  <c r="Q79" i="3" s="1"/>
  <c r="N84" i="3"/>
  <c r="N83" i="3" s="1"/>
  <c r="N82" i="3" s="1"/>
  <c r="O84" i="3"/>
  <c r="O83" i="3" s="1"/>
  <c r="O82" i="3" s="1"/>
  <c r="Q84" i="3"/>
  <c r="Q83" i="3" s="1"/>
  <c r="Q82" i="3" s="1"/>
  <c r="N87" i="3"/>
  <c r="N86" i="3" s="1"/>
  <c r="N85" i="3" s="1"/>
  <c r="O87" i="3"/>
  <c r="O86" i="3" s="1"/>
  <c r="O85" i="3" s="1"/>
  <c r="P87" i="3"/>
  <c r="P86" i="3" s="1"/>
  <c r="P85" i="3" s="1"/>
  <c r="N91" i="3"/>
  <c r="N90" i="3" s="1"/>
  <c r="N89" i="3" s="1"/>
  <c r="N88" i="3" s="1"/>
  <c r="O91" i="3"/>
  <c r="O90" i="3" s="1"/>
  <c r="O89" i="3" s="1"/>
  <c r="O88" i="3" s="1"/>
  <c r="Q91" i="3"/>
  <c r="Q90" i="3" s="1"/>
  <c r="Q89" i="3" s="1"/>
  <c r="Q88" i="3" s="1"/>
  <c r="N95" i="3"/>
  <c r="N94" i="3" s="1"/>
  <c r="N93" i="3" s="1"/>
  <c r="O95" i="3"/>
  <c r="O94" i="3" s="1"/>
  <c r="O93" i="3" s="1"/>
  <c r="P95" i="3"/>
  <c r="P94" i="3" s="1"/>
  <c r="P93" i="3" s="1"/>
  <c r="Q95" i="3"/>
  <c r="Q94" i="3" s="1"/>
  <c r="Q93" i="3" s="1"/>
  <c r="N98" i="3"/>
  <c r="N97" i="3" s="1"/>
  <c r="N96" i="3" s="1"/>
  <c r="O98" i="3"/>
  <c r="O97" i="3" s="1"/>
  <c r="O96" i="3" s="1"/>
  <c r="Q98" i="3"/>
  <c r="Q97" i="3" s="1"/>
  <c r="Q96" i="3" s="1"/>
  <c r="N101" i="3"/>
  <c r="N100" i="3" s="1"/>
  <c r="N99" i="3" s="1"/>
  <c r="O101" i="3"/>
  <c r="O100" i="3" s="1"/>
  <c r="O99" i="3" s="1"/>
  <c r="Q101" i="3"/>
  <c r="Q100" i="3" s="1"/>
  <c r="Q99" i="3" s="1"/>
  <c r="N104" i="3"/>
  <c r="N103" i="3" s="1"/>
  <c r="N102" i="3" s="1"/>
  <c r="O104" i="3"/>
  <c r="O103" i="3" s="1"/>
  <c r="O102" i="3" s="1"/>
  <c r="Q104" i="3"/>
  <c r="Q103" i="3" s="1"/>
  <c r="Q102" i="3" s="1"/>
  <c r="N107" i="3"/>
  <c r="N106" i="3" s="1"/>
  <c r="N105" i="3" s="1"/>
  <c r="O107" i="3"/>
  <c r="O106" i="3" s="1"/>
  <c r="O105" i="3" s="1"/>
  <c r="Q107" i="3"/>
  <c r="Q106" i="3" s="1"/>
  <c r="Q105" i="3" s="1"/>
  <c r="N110" i="3"/>
  <c r="N109" i="3" s="1"/>
  <c r="N108" i="3" s="1"/>
  <c r="O110" i="3"/>
  <c r="O109" i="3" s="1"/>
  <c r="O108" i="3" s="1"/>
  <c r="Q110" i="3"/>
  <c r="Q109" i="3" s="1"/>
  <c r="Q108" i="3" s="1"/>
  <c r="N113" i="3"/>
  <c r="N112" i="3" s="1"/>
  <c r="N111" i="3" s="1"/>
  <c r="O113" i="3"/>
  <c r="O112" i="3" s="1"/>
  <c r="O111" i="3" s="1"/>
  <c r="P113" i="3"/>
  <c r="P112" i="3" s="1"/>
  <c r="P111" i="3" s="1"/>
  <c r="Q113" i="3"/>
  <c r="Q112" i="3" s="1"/>
  <c r="Q111" i="3" s="1"/>
  <c r="N116" i="3"/>
  <c r="N114" i="3" s="1"/>
  <c r="O116" i="3"/>
  <c r="O114" i="3" s="1"/>
  <c r="P116" i="3"/>
  <c r="P115" i="3" s="1"/>
  <c r="Q116" i="3"/>
  <c r="Q114" i="3" s="1"/>
  <c r="N121" i="3"/>
  <c r="N120" i="3" s="1"/>
  <c r="O121" i="3"/>
  <c r="O120" i="3" s="1"/>
  <c r="P121" i="3"/>
  <c r="P120" i="3" s="1"/>
  <c r="N123" i="3"/>
  <c r="N122" i="3" s="1"/>
  <c r="O123" i="3"/>
  <c r="O122" i="3" s="1"/>
  <c r="P123" i="3"/>
  <c r="P122" i="3" s="1"/>
  <c r="N125" i="3"/>
  <c r="N124" i="3" s="1"/>
  <c r="P125" i="3"/>
  <c r="P124" i="3" s="1"/>
  <c r="Q125" i="3"/>
  <c r="Q124" i="3" s="1"/>
  <c r="N134" i="3"/>
  <c r="N133" i="3" s="1"/>
  <c r="O134" i="3"/>
  <c r="O133" i="3" s="1"/>
  <c r="Q134" i="3"/>
  <c r="Q133" i="3" s="1"/>
  <c r="N136" i="3"/>
  <c r="N135" i="3" s="1"/>
  <c r="O136" i="3"/>
  <c r="O135" i="3" s="1"/>
  <c r="Q136" i="3"/>
  <c r="Q135" i="3" s="1"/>
  <c r="N138" i="3"/>
  <c r="N137" i="3" s="1"/>
  <c r="O138" i="3"/>
  <c r="O137" i="3" s="1"/>
  <c r="Q138" i="3"/>
  <c r="Q137" i="3" s="1"/>
  <c r="N141" i="3"/>
  <c r="N140" i="3" s="1"/>
  <c r="N139" i="3" s="1"/>
  <c r="O141" i="3"/>
  <c r="O140" i="3" s="1"/>
  <c r="O139" i="3" s="1"/>
  <c r="Q141" i="3"/>
  <c r="Q140" i="3" s="1"/>
  <c r="Q139" i="3" s="1"/>
  <c r="N146" i="3"/>
  <c r="N145" i="3" s="1"/>
  <c r="N144" i="3" s="1"/>
  <c r="N143" i="3" s="1"/>
  <c r="P146" i="3"/>
  <c r="P145" i="3" s="1"/>
  <c r="P144" i="3" s="1"/>
  <c r="P143" i="3" s="1"/>
  <c r="Q146" i="3"/>
  <c r="Q145" i="3" s="1"/>
  <c r="Q144" i="3" s="1"/>
  <c r="Q143" i="3" s="1"/>
  <c r="N156" i="3"/>
  <c r="N155" i="3" s="1"/>
  <c r="N154" i="3" s="1"/>
  <c r="O156" i="3"/>
  <c r="O155" i="3" s="1"/>
  <c r="O154" i="3" s="1"/>
  <c r="Q156" i="3"/>
  <c r="Q155" i="3" s="1"/>
  <c r="Q154" i="3" s="1"/>
  <c r="N159" i="3"/>
  <c r="N158" i="3" s="1"/>
  <c r="N157" i="3" s="1"/>
  <c r="O159" i="3"/>
  <c r="O158" i="3" s="1"/>
  <c r="O157" i="3" s="1"/>
  <c r="Q159" i="3"/>
  <c r="Q158" i="3" s="1"/>
  <c r="Q157" i="3" s="1"/>
  <c r="N163" i="3"/>
  <c r="N162" i="3" s="1"/>
  <c r="N161" i="3" s="1"/>
  <c r="N160" i="3" s="1"/>
  <c r="O163" i="3"/>
  <c r="O162" i="3" s="1"/>
  <c r="O161" i="3" s="1"/>
  <c r="O160" i="3" s="1"/>
  <c r="Q163" i="3"/>
  <c r="Q162" i="3" s="1"/>
  <c r="Q161" i="3" s="1"/>
  <c r="Q160" i="3" s="1"/>
  <c r="N167" i="3"/>
  <c r="N166" i="3" s="1"/>
  <c r="N165" i="3" s="1"/>
  <c r="O167" i="3"/>
  <c r="O166" i="3" s="1"/>
  <c r="O165" i="3" s="1"/>
  <c r="Q167" i="3"/>
  <c r="Q166" i="3" s="1"/>
  <c r="Q165" i="3" s="1"/>
  <c r="N170" i="3"/>
  <c r="N169" i="3" s="1"/>
  <c r="N168" i="3" s="1"/>
  <c r="O170" i="3"/>
  <c r="O169" i="3" s="1"/>
  <c r="O168" i="3" s="1"/>
  <c r="P170" i="3"/>
  <c r="P169" i="3" s="1"/>
  <c r="P168" i="3" s="1"/>
  <c r="Q170" i="3"/>
  <c r="Q169" i="3" s="1"/>
  <c r="Q168" i="3" s="1"/>
  <c r="N175" i="3"/>
  <c r="N174" i="3" s="1"/>
  <c r="N173" i="3" s="1"/>
  <c r="O175" i="3"/>
  <c r="O174" i="3" s="1"/>
  <c r="O173" i="3" s="1"/>
  <c r="Q175" i="3"/>
  <c r="Q174" i="3" s="1"/>
  <c r="Q173" i="3" s="1"/>
  <c r="N181" i="3"/>
  <c r="N180" i="3" s="1"/>
  <c r="N179" i="3" s="1"/>
  <c r="O181" i="3"/>
  <c r="O180" i="3" s="1"/>
  <c r="O179" i="3" s="1"/>
  <c r="Q181" i="3"/>
  <c r="Q180" i="3" s="1"/>
  <c r="Q179" i="3" s="1"/>
  <c r="N185" i="3"/>
  <c r="N184" i="3" s="1"/>
  <c r="N183" i="3" s="1"/>
  <c r="O185" i="3"/>
  <c r="O184" i="3" s="1"/>
  <c r="O183" i="3" s="1"/>
  <c r="Q185" i="3"/>
  <c r="Q184" i="3" s="1"/>
  <c r="Q183" i="3" s="1"/>
  <c r="N188" i="3"/>
  <c r="N187" i="3" s="1"/>
  <c r="N186" i="3" s="1"/>
  <c r="O188" i="3"/>
  <c r="O187" i="3" s="1"/>
  <c r="O186" i="3" s="1"/>
  <c r="Q188" i="3"/>
  <c r="Q187" i="3" s="1"/>
  <c r="Q186" i="3" s="1"/>
  <c r="N191" i="3"/>
  <c r="N190" i="3" s="1"/>
  <c r="N189" i="3" s="1"/>
  <c r="O191" i="3"/>
  <c r="O190" i="3" s="1"/>
  <c r="O189" i="3" s="1"/>
  <c r="Q191" i="3"/>
  <c r="Q190" i="3" s="1"/>
  <c r="Q189" i="3" s="1"/>
  <c r="N194" i="3"/>
  <c r="N193" i="3" s="1"/>
  <c r="N192" i="3" s="1"/>
  <c r="O194" i="3"/>
  <c r="O193" i="3" s="1"/>
  <c r="O192" i="3" s="1"/>
  <c r="Q194" i="3"/>
  <c r="Q193" i="3" s="1"/>
  <c r="Q192" i="3" s="1"/>
  <c r="N197" i="3"/>
  <c r="N196" i="3" s="1"/>
  <c r="N195" i="3" s="1"/>
  <c r="O197" i="3"/>
  <c r="O196" i="3" s="1"/>
  <c r="O195" i="3" s="1"/>
  <c r="P197" i="3"/>
  <c r="P196" i="3" s="1"/>
  <c r="P195" i="3" s="1"/>
  <c r="Q197" i="3"/>
  <c r="Q196" i="3" s="1"/>
  <c r="Q195" i="3" s="1"/>
  <c r="N200" i="3"/>
  <c r="N199" i="3" s="1"/>
  <c r="N198" i="3" s="1"/>
  <c r="O200" i="3"/>
  <c r="O199" i="3" s="1"/>
  <c r="O198" i="3" s="1"/>
  <c r="P200" i="3"/>
  <c r="P199" i="3" s="1"/>
  <c r="P198" i="3" s="1"/>
  <c r="Q200" i="3"/>
  <c r="Q199" i="3" s="1"/>
  <c r="Q198" i="3" s="1"/>
  <c r="N204" i="3"/>
  <c r="N203" i="3" s="1"/>
  <c r="N202" i="3" s="1"/>
  <c r="N201" i="3" s="1"/>
  <c r="O204" i="3"/>
  <c r="O203" i="3" s="1"/>
  <c r="O202" i="3" s="1"/>
  <c r="O201" i="3" s="1"/>
  <c r="P204" i="3"/>
  <c r="P203" i="3" s="1"/>
  <c r="P202" i="3" s="1"/>
  <c r="P201" i="3" s="1"/>
  <c r="Q204" i="3"/>
  <c r="Q203" i="3" s="1"/>
  <c r="Q202" i="3" s="1"/>
  <c r="Q201" i="3" s="1"/>
  <c r="N208" i="3"/>
  <c r="O208" i="3"/>
  <c r="P208" i="3"/>
  <c r="Q208" i="3"/>
  <c r="N211" i="3"/>
  <c r="N210" i="3" s="1"/>
  <c r="N209" i="3" s="1"/>
  <c r="O211" i="3"/>
  <c r="O210" i="3" s="1"/>
  <c r="O209" i="3" s="1"/>
  <c r="P211" i="3"/>
  <c r="P210" i="3" s="1"/>
  <c r="P209" i="3" s="1"/>
  <c r="Q211" i="3"/>
  <c r="Q210" i="3" s="1"/>
  <c r="Q209" i="3" s="1"/>
  <c r="N214" i="3"/>
  <c r="N213" i="3" s="1"/>
  <c r="N212" i="3" s="1"/>
  <c r="N205" i="3" s="1"/>
  <c r="O214" i="3"/>
  <c r="O213" i="3" s="1"/>
  <c r="O212" i="3" s="1"/>
  <c r="O205" i="3" s="1"/>
  <c r="P214" i="3"/>
  <c r="P213" i="3" s="1"/>
  <c r="P212" i="3" s="1"/>
  <c r="Q214" i="3"/>
  <c r="Q213" i="3" s="1"/>
  <c r="Q212" i="3" s="1"/>
  <c r="Q205" i="3" s="1"/>
  <c r="N222" i="3"/>
  <c r="N221" i="3" s="1"/>
  <c r="N220" i="3" s="1"/>
  <c r="P222" i="3"/>
  <c r="P221" i="3" s="1"/>
  <c r="P220" i="3" s="1"/>
  <c r="Q222" i="3"/>
  <c r="Q221" i="3" s="1"/>
  <c r="Q220" i="3" s="1"/>
  <c r="N225" i="3"/>
  <c r="N224" i="3" s="1"/>
  <c r="N223" i="3" s="1"/>
  <c r="O225" i="3"/>
  <c r="O224" i="3" s="1"/>
  <c r="O223" i="3" s="1"/>
  <c r="Q225" i="3"/>
  <c r="Q224" i="3" s="1"/>
  <c r="Q223" i="3" s="1"/>
  <c r="N228" i="3"/>
  <c r="N227" i="3" s="1"/>
  <c r="N226" i="3" s="1"/>
  <c r="O228" i="3"/>
  <c r="O227" i="3" s="1"/>
  <c r="O226" i="3" s="1"/>
  <c r="Q228" i="3"/>
  <c r="Q227" i="3" s="1"/>
  <c r="Q226" i="3" s="1"/>
  <c r="O231" i="3"/>
  <c r="O230" i="3" s="1"/>
  <c r="O229" i="3" s="1"/>
  <c r="Q231" i="3"/>
  <c r="Q230" i="3" s="1"/>
  <c r="Q229" i="3" s="1"/>
  <c r="N234" i="3"/>
  <c r="N233" i="3" s="1"/>
  <c r="N232" i="3" s="1"/>
  <c r="O234" i="3"/>
  <c r="O233" i="3" s="1"/>
  <c r="O232" i="3" s="1"/>
  <c r="Q234" i="3"/>
  <c r="Q233" i="3" s="1"/>
  <c r="Q232" i="3" s="1"/>
  <c r="N237" i="3"/>
  <c r="N236" i="3" s="1"/>
  <c r="N235" i="3" s="1"/>
  <c r="P237" i="3"/>
  <c r="P236" i="3" s="1"/>
  <c r="P235" i="3" s="1"/>
  <c r="Q237" i="3"/>
  <c r="Q236" i="3" s="1"/>
  <c r="Q235" i="3" s="1"/>
  <c r="N240" i="3"/>
  <c r="N239" i="3" s="1"/>
  <c r="N238" i="3" s="1"/>
  <c r="O240" i="3"/>
  <c r="O239" i="3" s="1"/>
  <c r="O238" i="3" s="1"/>
  <c r="P240" i="3"/>
  <c r="P239" i="3" s="1"/>
  <c r="P238" i="3" s="1"/>
  <c r="Q240" i="3"/>
  <c r="Q239" i="3" s="1"/>
  <c r="Q238" i="3" s="1"/>
  <c r="N243" i="3"/>
  <c r="N242" i="3" s="1"/>
  <c r="N241" i="3" s="1"/>
  <c r="O243" i="3"/>
  <c r="O242" i="3" s="1"/>
  <c r="O241" i="3" s="1"/>
  <c r="P243" i="3"/>
  <c r="P242" i="3" s="1"/>
  <c r="P241" i="3" s="1"/>
  <c r="Q243" i="3"/>
  <c r="Q242" i="3" s="1"/>
  <c r="Q241" i="3" s="1"/>
  <c r="N253" i="3"/>
  <c r="N252" i="3" s="1"/>
  <c r="N251" i="3" s="1"/>
  <c r="P253" i="3"/>
  <c r="P252" i="3" s="1"/>
  <c r="P251" i="3" s="1"/>
  <c r="Q253" i="3"/>
  <c r="Q252" i="3" s="1"/>
  <c r="Q251" i="3" s="1"/>
  <c r="N256" i="3"/>
  <c r="N255" i="3" s="1"/>
  <c r="N254" i="3" s="1"/>
  <c r="O256" i="3"/>
  <c r="O255" i="3" s="1"/>
  <c r="O254" i="3" s="1"/>
  <c r="Q256" i="3"/>
  <c r="Q255" i="3" s="1"/>
  <c r="Q254" i="3" s="1"/>
  <c r="N259" i="3"/>
  <c r="N258" i="3" s="1"/>
  <c r="N257" i="3" s="1"/>
  <c r="O259" i="3"/>
  <c r="O258" i="3" s="1"/>
  <c r="O257" i="3" s="1"/>
  <c r="Q259" i="3"/>
  <c r="Q258" i="3" s="1"/>
  <c r="Q257" i="3" s="1"/>
  <c r="N262" i="3"/>
  <c r="N261" i="3" s="1"/>
  <c r="N260" i="3" s="1"/>
  <c r="O262" i="3"/>
  <c r="O261" i="3" s="1"/>
  <c r="O260" i="3" s="1"/>
  <c r="Q262" i="3"/>
  <c r="Q261" i="3" s="1"/>
  <c r="Q260" i="3" s="1"/>
  <c r="O265" i="3"/>
  <c r="O264" i="3" s="1"/>
  <c r="O263" i="3" s="1"/>
  <c r="Q265" i="3"/>
  <c r="Q264" i="3" s="1"/>
  <c r="Q263" i="3" s="1"/>
  <c r="N268" i="3"/>
  <c r="N267" i="3" s="1"/>
  <c r="N266" i="3" s="1"/>
  <c r="O268" i="3"/>
  <c r="O267" i="3" s="1"/>
  <c r="O266" i="3" s="1"/>
  <c r="Q268" i="3"/>
  <c r="Q267" i="3" s="1"/>
  <c r="Q266" i="3" s="1"/>
  <c r="N271" i="3"/>
  <c r="N270" i="3" s="1"/>
  <c r="N269" i="3" s="1"/>
  <c r="O271" i="3"/>
  <c r="O270" i="3" s="1"/>
  <c r="O269" i="3" s="1"/>
  <c r="P271" i="3"/>
  <c r="P270" i="3" s="1"/>
  <c r="P269" i="3" s="1"/>
  <c r="Q271" i="3"/>
  <c r="Q270" i="3" s="1"/>
  <c r="Q269" i="3" s="1"/>
  <c r="N274" i="3"/>
  <c r="N273" i="3" s="1"/>
  <c r="N272" i="3" s="1"/>
  <c r="O274" i="3"/>
  <c r="O273" i="3" s="1"/>
  <c r="O272" i="3" s="1"/>
  <c r="P274" i="3"/>
  <c r="P273" i="3" s="1"/>
  <c r="P272" i="3" s="1"/>
  <c r="Q274" i="3"/>
  <c r="Q273" i="3" s="1"/>
  <c r="Q272" i="3" s="1"/>
  <c r="N277" i="3"/>
  <c r="N276" i="3" s="1"/>
  <c r="N275" i="3" s="1"/>
  <c r="O277" i="3"/>
  <c r="O276" i="3" s="1"/>
  <c r="O275" i="3" s="1"/>
  <c r="P277" i="3"/>
  <c r="P276" i="3" s="1"/>
  <c r="P275" i="3" s="1"/>
  <c r="Q277" i="3"/>
  <c r="Q276" i="3" s="1"/>
  <c r="Q275" i="3" s="1"/>
  <c r="N280" i="3"/>
  <c r="N279" i="3" s="1"/>
  <c r="N278" i="3" s="1"/>
  <c r="P280" i="3"/>
  <c r="P279" i="3" s="1"/>
  <c r="P278" i="3" s="1"/>
  <c r="Q280" i="3"/>
  <c r="Q279" i="3" s="1"/>
  <c r="Q278" i="3" s="1"/>
  <c r="N283" i="3"/>
  <c r="N282" i="3" s="1"/>
  <c r="N281" i="3" s="1"/>
  <c r="P283" i="3"/>
  <c r="P282" i="3" s="1"/>
  <c r="P281" i="3" s="1"/>
  <c r="Q283" i="3"/>
  <c r="Q282" i="3" s="1"/>
  <c r="Q281" i="3" s="1"/>
  <c r="N286" i="3"/>
  <c r="N285" i="3" s="1"/>
  <c r="N284" i="3" s="1"/>
  <c r="O286" i="3"/>
  <c r="O285" i="3" s="1"/>
  <c r="O284" i="3" s="1"/>
  <c r="P286" i="3"/>
  <c r="P285" i="3" s="1"/>
  <c r="P284" i="3" s="1"/>
  <c r="Q286" i="3"/>
  <c r="Q285" i="3" s="1"/>
  <c r="Q284" i="3" s="1"/>
  <c r="N289" i="3"/>
  <c r="N288" i="3" s="1"/>
  <c r="N287" i="3" s="1"/>
  <c r="O289" i="3"/>
  <c r="O288" i="3" s="1"/>
  <c r="O287" i="3" s="1"/>
  <c r="P289" i="3"/>
  <c r="P288" i="3" s="1"/>
  <c r="P287" i="3" s="1"/>
  <c r="Q289" i="3"/>
  <c r="Q288" i="3" s="1"/>
  <c r="Q287" i="3" s="1"/>
  <c r="N292" i="3"/>
  <c r="N291" i="3" s="1"/>
  <c r="N290" i="3" s="1"/>
  <c r="O292" i="3"/>
  <c r="O291" i="3" s="1"/>
  <c r="O290" i="3" s="1"/>
  <c r="P292" i="3"/>
  <c r="P291" i="3" s="1"/>
  <c r="P290" i="3" s="1"/>
  <c r="Q292" i="3"/>
  <c r="Q291" i="3" s="1"/>
  <c r="Q290" i="3" s="1"/>
  <c r="N295" i="3"/>
  <c r="N294" i="3" s="1"/>
  <c r="N293" i="3" s="1"/>
  <c r="O295" i="3"/>
  <c r="O294" i="3" s="1"/>
  <c r="O293" i="3" s="1"/>
  <c r="P295" i="3"/>
  <c r="P294" i="3" s="1"/>
  <c r="P293" i="3" s="1"/>
  <c r="Q295" i="3"/>
  <c r="Q294" i="3" s="1"/>
  <c r="Q293" i="3" s="1"/>
  <c r="N299" i="3"/>
  <c r="N298" i="3" s="1"/>
  <c r="N297" i="3" s="1"/>
  <c r="O299" i="3"/>
  <c r="O298" i="3" s="1"/>
  <c r="O297" i="3" s="1"/>
  <c r="P299" i="3"/>
  <c r="P298" i="3" s="1"/>
  <c r="P297" i="3" s="1"/>
  <c r="Q299" i="3"/>
  <c r="Q298" i="3" s="1"/>
  <c r="Q297" i="3" s="1"/>
  <c r="N302" i="3"/>
  <c r="N301" i="3" s="1"/>
  <c r="N300" i="3" s="1"/>
  <c r="O302" i="3"/>
  <c r="O301" i="3" s="1"/>
  <c r="O300" i="3" s="1"/>
  <c r="Q302" i="3"/>
  <c r="Q301" i="3" s="1"/>
  <c r="Q300" i="3" s="1"/>
  <c r="N305" i="3"/>
  <c r="N304" i="3" s="1"/>
  <c r="N303" i="3" s="1"/>
  <c r="O305" i="3"/>
  <c r="O304" i="3" s="1"/>
  <c r="O303" i="3" s="1"/>
  <c r="Q305" i="3"/>
  <c r="Q304" i="3" s="1"/>
  <c r="Q303" i="3" s="1"/>
  <c r="N308" i="3"/>
  <c r="N307" i="3" s="1"/>
  <c r="N306" i="3" s="1"/>
  <c r="O308" i="3"/>
  <c r="O307" i="3" s="1"/>
  <c r="O306" i="3" s="1"/>
  <c r="Q308" i="3"/>
  <c r="Q307" i="3" s="1"/>
  <c r="Q306" i="3" s="1"/>
  <c r="N311" i="3"/>
  <c r="N310" i="3" s="1"/>
  <c r="N309" i="3" s="1"/>
  <c r="P311" i="3"/>
  <c r="P310" i="3" s="1"/>
  <c r="P309" i="3" s="1"/>
  <c r="Q311" i="3"/>
  <c r="Q310" i="3" s="1"/>
  <c r="Q309" i="3" s="1"/>
  <c r="N314" i="3"/>
  <c r="N313" i="3" s="1"/>
  <c r="N312" i="3" s="1"/>
  <c r="O314" i="3"/>
  <c r="O313" i="3" s="1"/>
  <c r="O312" i="3" s="1"/>
  <c r="Q314" i="3"/>
  <c r="Q313" i="3" s="1"/>
  <c r="Q312" i="3" s="1"/>
  <c r="N317" i="3"/>
  <c r="N316" i="3" s="1"/>
  <c r="N315" i="3" s="1"/>
  <c r="O317" i="3"/>
  <c r="O316" i="3" s="1"/>
  <c r="O315" i="3" s="1"/>
  <c r="Q317" i="3"/>
  <c r="Q316" i="3" s="1"/>
  <c r="Q315" i="3" s="1"/>
  <c r="N320" i="3"/>
  <c r="N319" i="3" s="1"/>
  <c r="N318" i="3" s="1"/>
  <c r="O320" i="3"/>
  <c r="O319" i="3" s="1"/>
  <c r="O318" i="3" s="1"/>
  <c r="Q320" i="3"/>
  <c r="Q319" i="3" s="1"/>
  <c r="Q318" i="3" s="1"/>
  <c r="N323" i="3"/>
  <c r="N322" i="3" s="1"/>
  <c r="N321" i="3" s="1"/>
  <c r="O323" i="3"/>
  <c r="O322" i="3" s="1"/>
  <c r="O321" i="3" s="1"/>
  <c r="Q323" i="3"/>
  <c r="Q322" i="3" s="1"/>
  <c r="Q321" i="3" s="1"/>
  <c r="O326" i="3"/>
  <c r="O325" i="3" s="1"/>
  <c r="O324" i="3" s="1"/>
  <c r="Q326" i="3"/>
  <c r="Q325" i="3" s="1"/>
  <c r="Q324" i="3" s="1"/>
  <c r="N329" i="3"/>
  <c r="N328" i="3" s="1"/>
  <c r="N327" i="3" s="1"/>
  <c r="O329" i="3"/>
  <c r="O328" i="3" s="1"/>
  <c r="O327" i="3" s="1"/>
  <c r="P329" i="3"/>
  <c r="P328" i="3" s="1"/>
  <c r="P327" i="3" s="1"/>
  <c r="Q329" i="3"/>
  <c r="Q328" i="3" s="1"/>
  <c r="Q327" i="3" s="1"/>
  <c r="N332" i="3"/>
  <c r="N331" i="3" s="1"/>
  <c r="N330" i="3" s="1"/>
  <c r="O332" i="3"/>
  <c r="O331" i="3" s="1"/>
  <c r="O330" i="3" s="1"/>
  <c r="P332" i="3"/>
  <c r="P331" i="3" s="1"/>
  <c r="P330" i="3" s="1"/>
  <c r="Q332" i="3"/>
  <c r="Q331" i="3" s="1"/>
  <c r="Q330" i="3" s="1"/>
  <c r="N335" i="3"/>
  <c r="N334" i="3" s="1"/>
  <c r="N333" i="3" s="1"/>
  <c r="P335" i="3"/>
  <c r="P334" i="3" s="1"/>
  <c r="P333" i="3" s="1"/>
  <c r="Q335" i="3"/>
  <c r="Q334" i="3" s="1"/>
  <c r="Q333" i="3" s="1"/>
  <c r="N339" i="3"/>
  <c r="N338" i="3" s="1"/>
  <c r="O339" i="3"/>
  <c r="O338" i="3" s="1"/>
  <c r="Q339" i="3"/>
  <c r="Q338" i="3" s="1"/>
  <c r="N341" i="3"/>
  <c r="N340" i="3" s="1"/>
  <c r="O341" i="3"/>
  <c r="O340" i="3" s="1"/>
  <c r="Q341" i="3"/>
  <c r="Q340" i="3" s="1"/>
  <c r="N345" i="3"/>
  <c r="N344" i="3" s="1"/>
  <c r="P345" i="3"/>
  <c r="P344" i="3" s="1"/>
  <c r="Q345" i="3"/>
  <c r="Q344" i="3" s="1"/>
  <c r="N347" i="3"/>
  <c r="N346" i="3" s="1"/>
  <c r="P347" i="3"/>
  <c r="P346" i="3" s="1"/>
  <c r="Q347" i="3"/>
  <c r="Q346" i="3" s="1"/>
  <c r="N350" i="3"/>
  <c r="N349" i="3" s="1"/>
  <c r="N348" i="3" s="1"/>
  <c r="O350" i="3"/>
  <c r="O349" i="3" s="1"/>
  <c r="O348" i="3" s="1"/>
  <c r="Q350" i="3"/>
  <c r="Q349" i="3" s="1"/>
  <c r="Q348" i="3" s="1"/>
  <c r="N353" i="3"/>
  <c r="N352" i="3" s="1"/>
  <c r="O353" i="3"/>
  <c r="O352" i="3" s="1"/>
  <c r="Q353" i="3"/>
  <c r="Q352" i="3" s="1"/>
  <c r="N355" i="3"/>
  <c r="N354" i="3" s="1"/>
  <c r="O355" i="3"/>
  <c r="O354" i="3" s="1"/>
  <c r="Q355" i="3"/>
  <c r="Q354" i="3" s="1"/>
  <c r="N357" i="3"/>
  <c r="N356" i="3" s="1"/>
  <c r="O357" i="3"/>
  <c r="O356" i="3" s="1"/>
  <c r="Q357" i="3"/>
  <c r="Q356" i="3" s="1"/>
  <c r="N360" i="3"/>
  <c r="N359" i="3" s="1"/>
  <c r="N358" i="3" s="1"/>
  <c r="P360" i="3"/>
  <c r="P359" i="3" s="1"/>
  <c r="P358" i="3" s="1"/>
  <c r="Q360" i="3"/>
  <c r="Q359" i="3" s="1"/>
  <c r="Q358" i="3" s="1"/>
  <c r="N368" i="3"/>
  <c r="N367" i="3" s="1"/>
  <c r="N366" i="3" s="1"/>
  <c r="O368" i="3"/>
  <c r="O367" i="3" s="1"/>
  <c r="O366" i="3" s="1"/>
  <c r="P368" i="3"/>
  <c r="P367" i="3" s="1"/>
  <c r="P366" i="3" s="1"/>
  <c r="Q368" i="3"/>
  <c r="Q367" i="3" s="1"/>
  <c r="Q366" i="3" s="1"/>
  <c r="N371" i="3"/>
  <c r="N370" i="3" s="1"/>
  <c r="N369" i="3" s="1"/>
  <c r="P371" i="3"/>
  <c r="P370" i="3" s="1"/>
  <c r="P369" i="3" s="1"/>
  <c r="Q371" i="3"/>
  <c r="Q370" i="3" s="1"/>
  <c r="Q369" i="3" s="1"/>
  <c r="N374" i="3"/>
  <c r="N373" i="3" s="1"/>
  <c r="N372" i="3" s="1"/>
  <c r="O374" i="3"/>
  <c r="O373" i="3" s="1"/>
  <c r="O372" i="3" s="1"/>
  <c r="Q374" i="3"/>
  <c r="Q373" i="3" s="1"/>
  <c r="Q372" i="3" s="1"/>
  <c r="N377" i="3"/>
  <c r="N376" i="3" s="1"/>
  <c r="N375" i="3" s="1"/>
  <c r="O377" i="3"/>
  <c r="O376" i="3" s="1"/>
  <c r="O375" i="3" s="1"/>
  <c r="Q377" i="3"/>
  <c r="Q376" i="3" s="1"/>
  <c r="Q375" i="3" s="1"/>
  <c r="N380" i="3"/>
  <c r="N379" i="3" s="1"/>
  <c r="O380" i="3"/>
  <c r="O379" i="3" s="1"/>
  <c r="Q380" i="3"/>
  <c r="Q379" i="3" s="1"/>
  <c r="N382" i="3"/>
  <c r="N381" i="3" s="1"/>
  <c r="O382" i="3"/>
  <c r="O381" i="3" s="1"/>
  <c r="Q382" i="3"/>
  <c r="Q381" i="3" s="1"/>
  <c r="N388" i="3"/>
  <c r="N387" i="3" s="1"/>
  <c r="O388" i="3"/>
  <c r="O387" i="3" s="1"/>
  <c r="P388" i="3"/>
  <c r="P387" i="3" s="1"/>
  <c r="N390" i="3"/>
  <c r="N389" i="3" s="1"/>
  <c r="O390" i="3"/>
  <c r="O389" i="3" s="1"/>
  <c r="P390" i="3"/>
  <c r="P389" i="3" s="1"/>
  <c r="N393" i="3"/>
  <c r="N392" i="3" s="1"/>
  <c r="N391" i="3" s="1"/>
  <c r="O393" i="3"/>
  <c r="O392" i="3" s="1"/>
  <c r="O391" i="3" s="1"/>
  <c r="P393" i="3"/>
  <c r="P392" i="3" s="1"/>
  <c r="P391" i="3" s="1"/>
  <c r="Q393" i="3"/>
  <c r="Q392" i="3" s="1"/>
  <c r="Q391" i="3" s="1"/>
  <c r="N396" i="3"/>
  <c r="N395" i="3" s="1"/>
  <c r="N394" i="3" s="1"/>
  <c r="O396" i="3"/>
  <c r="O395" i="3" s="1"/>
  <c r="O394" i="3" s="1"/>
  <c r="P396" i="3"/>
  <c r="P395" i="3" s="1"/>
  <c r="P394" i="3" s="1"/>
  <c r="Q396" i="3"/>
  <c r="Q395" i="3" s="1"/>
  <c r="Q394" i="3" s="1"/>
  <c r="N399" i="3"/>
  <c r="N398" i="3" s="1"/>
  <c r="N397" i="3" s="1"/>
  <c r="O399" i="3"/>
  <c r="O398" i="3" s="1"/>
  <c r="O397" i="3" s="1"/>
  <c r="P399" i="3"/>
  <c r="P398" i="3" s="1"/>
  <c r="P397" i="3" s="1"/>
  <c r="Q399" i="3"/>
  <c r="Q398" i="3" s="1"/>
  <c r="Q397" i="3" s="1"/>
  <c r="N402" i="3"/>
  <c r="N401" i="3" s="1"/>
  <c r="N400" i="3" s="1"/>
  <c r="O402" i="3"/>
  <c r="O401" i="3" s="1"/>
  <c r="O400" i="3" s="1"/>
  <c r="P402" i="3"/>
  <c r="P401" i="3" s="1"/>
  <c r="P400" i="3" s="1"/>
  <c r="Q402" i="3"/>
  <c r="Q401" i="3" s="1"/>
  <c r="Q400" i="3" s="1"/>
  <c r="N405" i="3"/>
  <c r="N404" i="3" s="1"/>
  <c r="N403" i="3" s="1"/>
  <c r="O405" i="3"/>
  <c r="O404" i="3" s="1"/>
  <c r="O403" i="3" s="1"/>
  <c r="Q405" i="3"/>
  <c r="Q404" i="3" s="1"/>
  <c r="Q403" i="3" s="1"/>
  <c r="N409" i="3"/>
  <c r="N408" i="3" s="1"/>
  <c r="N407" i="3" s="1"/>
  <c r="N406" i="3" s="1"/>
  <c r="O409" i="3"/>
  <c r="O408" i="3" s="1"/>
  <c r="O407" i="3" s="1"/>
  <c r="O406" i="3" s="1"/>
  <c r="Q409" i="3"/>
  <c r="Q408" i="3" s="1"/>
  <c r="Q407" i="3" s="1"/>
  <c r="Q406" i="3" s="1"/>
  <c r="N414" i="3"/>
  <c r="N413" i="3" s="1"/>
  <c r="N412" i="3" s="1"/>
  <c r="N411" i="3" s="1"/>
  <c r="O414" i="3"/>
  <c r="O413" i="3" s="1"/>
  <c r="O412" i="3" s="1"/>
  <c r="O411" i="3" s="1"/>
  <c r="Q414" i="3"/>
  <c r="Q413" i="3" s="1"/>
  <c r="Q412" i="3" s="1"/>
  <c r="Q411" i="3" s="1"/>
  <c r="N418" i="3"/>
  <c r="N417" i="3" s="1"/>
  <c r="N416" i="3" s="1"/>
  <c r="N415" i="3" s="1"/>
  <c r="O418" i="3"/>
  <c r="O417" i="3" s="1"/>
  <c r="O416" i="3" s="1"/>
  <c r="O415" i="3" s="1"/>
  <c r="P418" i="3"/>
  <c r="P417" i="3" s="1"/>
  <c r="P416" i="3" s="1"/>
  <c r="P415" i="3" s="1"/>
  <c r="Q418" i="3"/>
  <c r="Q417" i="3" s="1"/>
  <c r="Q416" i="3" s="1"/>
  <c r="Q415" i="3" s="1"/>
  <c r="N422" i="3"/>
  <c r="N421" i="3" s="1"/>
  <c r="N420" i="3" s="1"/>
  <c r="P422" i="3"/>
  <c r="P421" i="3" s="1"/>
  <c r="P420" i="3" s="1"/>
  <c r="Q422" i="3"/>
  <c r="Q421" i="3" s="1"/>
  <c r="Q420" i="3" s="1"/>
  <c r="N425" i="3"/>
  <c r="N424" i="3" s="1"/>
  <c r="N423" i="3" s="1"/>
  <c r="O425" i="3"/>
  <c r="O424" i="3" s="1"/>
  <c r="O423" i="3" s="1"/>
  <c r="P425" i="3"/>
  <c r="P424" i="3" s="1"/>
  <c r="P423" i="3" s="1"/>
  <c r="Q425" i="3"/>
  <c r="Q424" i="3" s="1"/>
  <c r="Q423" i="3" s="1"/>
  <c r="N428" i="3"/>
  <c r="N427" i="3" s="1"/>
  <c r="N426" i="3" s="1"/>
  <c r="P428" i="3"/>
  <c r="P427" i="3" s="1"/>
  <c r="P426" i="3" s="1"/>
  <c r="Q428" i="3"/>
  <c r="Q427" i="3" s="1"/>
  <c r="Q426" i="3" s="1"/>
  <c r="N431" i="3"/>
  <c r="N430" i="3" s="1"/>
  <c r="N429" i="3" s="1"/>
  <c r="P431" i="3"/>
  <c r="P430" i="3" s="1"/>
  <c r="P429" i="3" s="1"/>
  <c r="Q431" i="3"/>
  <c r="Q430" i="3" s="1"/>
  <c r="Q429" i="3" s="1"/>
  <c r="N434" i="3"/>
  <c r="P434" i="3"/>
  <c r="Q434" i="3"/>
  <c r="N435" i="3"/>
  <c r="P435" i="3"/>
  <c r="Q435" i="3"/>
  <c r="N438" i="3"/>
  <c r="N437" i="3" s="1"/>
  <c r="N436" i="3" s="1"/>
  <c r="P438" i="3"/>
  <c r="P437" i="3" s="1"/>
  <c r="P436" i="3" s="1"/>
  <c r="Q438" i="3"/>
  <c r="Q437" i="3" s="1"/>
  <c r="Q436" i="3" s="1"/>
  <c r="N442" i="3"/>
  <c r="N441" i="3" s="1"/>
  <c r="N440" i="3" s="1"/>
  <c r="P442" i="3"/>
  <c r="P441" i="3" s="1"/>
  <c r="P440" i="3" s="1"/>
  <c r="Q442" i="3"/>
  <c r="Q441" i="3" s="1"/>
  <c r="Q440" i="3" s="1"/>
  <c r="N445" i="3"/>
  <c r="N444" i="3" s="1"/>
  <c r="N443" i="3" s="1"/>
  <c r="O445" i="3"/>
  <c r="O444" i="3" s="1"/>
  <c r="O443" i="3" s="1"/>
  <c r="Q445" i="3"/>
  <c r="Q444" i="3" s="1"/>
  <c r="Q443" i="3" s="1"/>
  <c r="N450" i="3"/>
  <c r="N449" i="3" s="1"/>
  <c r="N448" i="3" s="1"/>
  <c r="N447" i="3" s="1"/>
  <c r="O450" i="3"/>
  <c r="O449" i="3" s="1"/>
  <c r="O448" i="3" s="1"/>
  <c r="O447" i="3" s="1"/>
  <c r="P450" i="3"/>
  <c r="P449" i="3" s="1"/>
  <c r="P448" i="3" s="1"/>
  <c r="P447" i="3" s="1"/>
  <c r="Q450" i="3"/>
  <c r="Q449" i="3" s="1"/>
  <c r="Q448" i="3" s="1"/>
  <c r="Q447" i="3" s="1"/>
  <c r="N454" i="3"/>
  <c r="N453" i="3" s="1"/>
  <c r="O454" i="3"/>
  <c r="O453" i="3" s="1"/>
  <c r="Q454" i="3"/>
  <c r="Q453" i="3" s="1"/>
  <c r="N456" i="3"/>
  <c r="N455" i="3" s="1"/>
  <c r="O456" i="3"/>
  <c r="O455" i="3" s="1"/>
  <c r="Q456" i="3"/>
  <c r="Q455" i="3" s="1"/>
  <c r="N459" i="3"/>
  <c r="N458" i="3" s="1"/>
  <c r="O459" i="3"/>
  <c r="O458" i="3" s="1"/>
  <c r="Q459" i="3"/>
  <c r="Q458" i="3" s="1"/>
  <c r="N461" i="3"/>
  <c r="N460" i="3" s="1"/>
  <c r="O461" i="3"/>
  <c r="O460" i="3" s="1"/>
  <c r="Q461" i="3"/>
  <c r="Q460" i="3" s="1"/>
  <c r="N464" i="3"/>
  <c r="N463" i="3" s="1"/>
  <c r="N462" i="3" s="1"/>
  <c r="O464" i="3"/>
  <c r="O463" i="3" s="1"/>
  <c r="O462" i="3" s="1"/>
  <c r="Q464" i="3"/>
  <c r="Q463" i="3" s="1"/>
  <c r="Q462" i="3" s="1"/>
  <c r="N467" i="3"/>
  <c r="N466" i="3" s="1"/>
  <c r="O467" i="3"/>
  <c r="O466" i="3" s="1"/>
  <c r="P467" i="3"/>
  <c r="P466" i="3" s="1"/>
  <c r="N469" i="3"/>
  <c r="N468" i="3" s="1"/>
  <c r="O469" i="3"/>
  <c r="O468" i="3" s="1"/>
  <c r="P469" i="3"/>
  <c r="P468" i="3" s="1"/>
  <c r="N472" i="3"/>
  <c r="N471" i="3" s="1"/>
  <c r="N470" i="3" s="1"/>
  <c r="O472" i="3"/>
  <c r="O471" i="3" s="1"/>
  <c r="O470" i="3" s="1"/>
  <c r="P472" i="3"/>
  <c r="P471" i="3" s="1"/>
  <c r="P470" i="3" s="1"/>
  <c r="Q472" i="3"/>
  <c r="Q471" i="3" s="1"/>
  <c r="Q470" i="3" s="1"/>
  <c r="N477" i="3"/>
  <c r="N476" i="3" s="1"/>
  <c r="N475" i="3" s="1"/>
  <c r="N474" i="3" s="1"/>
  <c r="P477" i="3"/>
  <c r="P476" i="3" s="1"/>
  <c r="P475" i="3" s="1"/>
  <c r="P474" i="3" s="1"/>
  <c r="Q477" i="3"/>
  <c r="Q476" i="3" s="1"/>
  <c r="Q475" i="3" s="1"/>
  <c r="Q474" i="3" s="1"/>
  <c r="N481" i="3"/>
  <c r="N480" i="3" s="1"/>
  <c r="N479" i="3" s="1"/>
  <c r="N478" i="3" s="1"/>
  <c r="O481" i="3"/>
  <c r="O480" i="3" s="1"/>
  <c r="O479" i="3" s="1"/>
  <c r="O478" i="3" s="1"/>
  <c r="Q481" i="3"/>
  <c r="Q480" i="3" s="1"/>
  <c r="Q479" i="3" s="1"/>
  <c r="Q478" i="3" s="1"/>
  <c r="BI496" i="2"/>
  <c r="BI495" i="2" s="1"/>
  <c r="BI494" i="2" s="1"/>
  <c r="BF496" i="2"/>
  <c r="BF495" i="2" s="1"/>
  <c r="BF494" i="2" s="1"/>
  <c r="BJ493" i="2"/>
  <c r="BJ492" i="2" s="1"/>
  <c r="BJ491" i="2" s="1"/>
  <c r="BH493" i="2"/>
  <c r="BH492" i="2" s="1"/>
  <c r="BH491" i="2" s="1"/>
  <c r="BE493" i="2"/>
  <c r="BE492" i="2" s="1"/>
  <c r="BE491" i="2" s="1"/>
  <c r="BH490" i="2"/>
  <c r="BH489" i="2" s="1"/>
  <c r="BH488" i="2" s="1"/>
  <c r="BG490" i="2"/>
  <c r="BG489" i="2" s="1"/>
  <c r="BG488" i="2" s="1"/>
  <c r="BE490" i="2"/>
  <c r="BE489" i="2" s="1"/>
  <c r="BE488" i="2" s="1"/>
  <c r="BJ486" i="2"/>
  <c r="BJ485" i="2" s="1"/>
  <c r="BH486" i="2"/>
  <c r="BH485" i="2" s="1"/>
  <c r="BE486" i="2"/>
  <c r="BE485" i="2" s="1"/>
  <c r="BH484" i="2"/>
  <c r="BH483" i="2" s="1"/>
  <c r="BG484" i="2"/>
  <c r="BG483" i="2" s="1"/>
  <c r="BE484" i="2"/>
  <c r="BE483" i="2" s="1"/>
  <c r="BJ459" i="2"/>
  <c r="BJ458" i="2" s="1"/>
  <c r="BJ457" i="2" s="1"/>
  <c r="BJ480" i="2"/>
  <c r="BJ479" i="2" s="1"/>
  <c r="BJ478" i="2" s="1"/>
  <c r="BH480" i="2"/>
  <c r="BH479" i="2" s="1"/>
  <c r="BH478" i="2" s="1"/>
  <c r="BG480" i="2"/>
  <c r="BG479" i="2" s="1"/>
  <c r="BG478" i="2" s="1"/>
  <c r="BE480" i="2"/>
  <c r="BE479" i="2" s="1"/>
  <c r="BE478" i="2" s="1"/>
  <c r="BI451" i="2"/>
  <c r="BI450" i="2" s="1"/>
  <c r="BI449" i="2" s="1"/>
  <c r="BJ448" i="2"/>
  <c r="BJ447" i="2" s="1"/>
  <c r="BH448" i="2"/>
  <c r="BH447" i="2" s="1"/>
  <c r="BG448" i="2"/>
  <c r="BG447" i="2" s="1"/>
  <c r="BE448" i="2"/>
  <c r="BE447" i="2" s="1"/>
  <c r="BJ446" i="2"/>
  <c r="BJ445" i="2" s="1"/>
  <c r="BH446" i="2"/>
  <c r="BH445" i="2" s="1"/>
  <c r="BG446" i="2"/>
  <c r="BG445" i="2" s="1"/>
  <c r="BE446" i="2"/>
  <c r="BE445" i="2" s="1"/>
  <c r="BI440" i="2"/>
  <c r="BI439" i="2" s="1"/>
  <c r="BI438" i="2" s="1"/>
  <c r="BD440" i="2"/>
  <c r="BD439" i="2" s="1"/>
  <c r="BD438" i="2" s="1"/>
  <c r="BJ437" i="2"/>
  <c r="BD437" i="2"/>
  <c r="BJ436" i="2"/>
  <c r="BG436" i="2"/>
  <c r="BD436" i="2"/>
  <c r="BI431" i="3"/>
  <c r="BI430" i="3" s="1"/>
  <c r="BI429" i="3" s="1"/>
  <c r="BH431" i="3"/>
  <c r="BH430" i="3" s="1"/>
  <c r="BH429" i="3" s="1"/>
  <c r="BI345" i="2"/>
  <c r="BI344" i="2" s="1"/>
  <c r="BI343" i="2" s="1"/>
  <c r="BD345" i="2"/>
  <c r="BD344" i="2" s="1"/>
  <c r="BD343" i="2" s="1"/>
  <c r="BJ391" i="2"/>
  <c r="BJ390" i="2" s="1"/>
  <c r="BG391" i="2"/>
  <c r="BG390" i="2" s="1"/>
  <c r="BD391" i="2"/>
  <c r="BD390" i="2" s="1"/>
  <c r="BJ334" i="2"/>
  <c r="BJ333" i="2" s="1"/>
  <c r="BH334" i="2"/>
  <c r="BH333" i="2" s="1"/>
  <c r="BE334" i="2"/>
  <c r="BE333" i="2" s="1"/>
  <c r="BH332" i="2"/>
  <c r="BH331" i="2" s="1"/>
  <c r="BE332" i="2"/>
  <c r="BE331" i="2" s="1"/>
  <c r="BJ327" i="2"/>
  <c r="BJ326" i="2" s="1"/>
  <c r="BJ325" i="2" s="1"/>
  <c r="BI324" i="2"/>
  <c r="BI323" i="2" s="1"/>
  <c r="BG324" i="2"/>
  <c r="BG323" i="2" s="1"/>
  <c r="BJ322" i="2"/>
  <c r="BJ321" i="2" s="1"/>
  <c r="BG322" i="2"/>
  <c r="BG321" i="2" s="1"/>
  <c r="BD322" i="2"/>
  <c r="BD321" i="2" s="1"/>
  <c r="BJ425" i="2"/>
  <c r="BJ424" i="2" s="1"/>
  <c r="BG425" i="2"/>
  <c r="BG424" i="2" s="1"/>
  <c r="BE425" i="2"/>
  <c r="BE424" i="2" s="1"/>
  <c r="BJ423" i="2"/>
  <c r="BJ422" i="2" s="1"/>
  <c r="BH423" i="2"/>
  <c r="BH422" i="2" s="1"/>
  <c r="BE423" i="2"/>
  <c r="BE422" i="2" s="1"/>
  <c r="BJ369" i="2"/>
  <c r="BJ368" i="2" s="1"/>
  <c r="BJ367" i="2" s="1"/>
  <c r="BC369" i="2"/>
  <c r="BC368" i="2" s="1"/>
  <c r="BC367" i="2" s="1"/>
  <c r="BF323" i="3"/>
  <c r="BF322" i="3" s="1"/>
  <c r="BF321" i="3" s="1"/>
  <c r="BI320" i="3"/>
  <c r="BI319" i="3" s="1"/>
  <c r="BI318" i="3" s="1"/>
  <c r="BG320" i="3"/>
  <c r="BG319" i="3" s="1"/>
  <c r="BG318" i="3" s="1"/>
  <c r="BD320" i="3"/>
  <c r="BD319" i="3" s="1"/>
  <c r="BD318" i="3" s="1"/>
  <c r="BF317" i="3"/>
  <c r="BF316" i="3" s="1"/>
  <c r="BF315" i="3" s="1"/>
  <c r="BI292" i="3"/>
  <c r="BI291" i="3" s="1"/>
  <c r="BI290" i="3" s="1"/>
  <c r="BH292" i="3"/>
  <c r="BH291" i="3" s="1"/>
  <c r="BH290" i="3" s="1"/>
  <c r="BG292" i="3"/>
  <c r="BG291" i="3" s="1"/>
  <c r="BG290" i="3" s="1"/>
  <c r="BF292" i="3"/>
  <c r="BF291" i="3" s="1"/>
  <c r="BF290" i="3" s="1"/>
  <c r="BJ396" i="2"/>
  <c r="BJ395" i="2" s="1"/>
  <c r="BJ394" i="2" s="1"/>
  <c r="BJ393" i="2" s="1"/>
  <c r="BJ392" i="2" s="1"/>
  <c r="BD396" i="2"/>
  <c r="BD395" i="2" s="1"/>
  <c r="BD394" i="2" s="1"/>
  <c r="BD393" i="2" s="1"/>
  <c r="BD392" i="2" s="1"/>
  <c r="BI280" i="3"/>
  <c r="BI279" i="3" s="1"/>
  <c r="BI278" i="3" s="1"/>
  <c r="BG378" i="2"/>
  <c r="BG377" i="2" s="1"/>
  <c r="BG376" i="2" s="1"/>
  <c r="BI265" i="3"/>
  <c r="BI264" i="3" s="1"/>
  <c r="BI263" i="3" s="1"/>
  <c r="BG265" i="3"/>
  <c r="BG264" i="3" s="1"/>
  <c r="BG263" i="3" s="1"/>
  <c r="BI262" i="3"/>
  <c r="BI261" i="3" s="1"/>
  <c r="BI260" i="3" s="1"/>
  <c r="BG262" i="3"/>
  <c r="BG261" i="3" s="1"/>
  <c r="BG260" i="3" s="1"/>
  <c r="BF262" i="3"/>
  <c r="BF261" i="3" s="1"/>
  <c r="BF260" i="3" s="1"/>
  <c r="BI259" i="3"/>
  <c r="BI258" i="3" s="1"/>
  <c r="BI257" i="3" s="1"/>
  <c r="BG259" i="3"/>
  <c r="BG258" i="3" s="1"/>
  <c r="BG257" i="3" s="1"/>
  <c r="BF259" i="3"/>
  <c r="BF258" i="3" s="1"/>
  <c r="BF257" i="3" s="1"/>
  <c r="BE351" i="2"/>
  <c r="BE350" i="2" s="1"/>
  <c r="BE349" i="2" s="1"/>
  <c r="BI240" i="3"/>
  <c r="BI239" i="3" s="1"/>
  <c r="BI238" i="3" s="1"/>
  <c r="BH240" i="3"/>
  <c r="BH239" i="3" s="1"/>
  <c r="BH238" i="3" s="1"/>
  <c r="BG240" i="3"/>
  <c r="BG239" i="3" s="1"/>
  <c r="BG238" i="3" s="1"/>
  <c r="BF240" i="3"/>
  <c r="BF239" i="3" s="1"/>
  <c r="BF238" i="3" s="1"/>
  <c r="BH237" i="3"/>
  <c r="BH236" i="3" s="1"/>
  <c r="BH235" i="3" s="1"/>
  <c r="BF237" i="3"/>
  <c r="BF236" i="3" s="1"/>
  <c r="BF235" i="3" s="1"/>
  <c r="BI234" i="3"/>
  <c r="BI233" i="3" s="1"/>
  <c r="BI232" i="3" s="1"/>
  <c r="BG234" i="3"/>
  <c r="BG233" i="3" s="1"/>
  <c r="BG232" i="3" s="1"/>
  <c r="BF234" i="3"/>
  <c r="BF233" i="3" s="1"/>
  <c r="BF232" i="3" s="1"/>
  <c r="BH363" i="2"/>
  <c r="BH362" i="2" s="1"/>
  <c r="BH361" i="2" s="1"/>
  <c r="BG360" i="2"/>
  <c r="BG359" i="2" s="1"/>
  <c r="BG358" i="2" s="1"/>
  <c r="BJ357" i="2"/>
  <c r="BJ356" i="2" s="1"/>
  <c r="BJ355" i="2" s="1"/>
  <c r="BG357" i="2"/>
  <c r="BG356" i="2" s="1"/>
  <c r="BG355" i="2" s="1"/>
  <c r="BE357" i="2"/>
  <c r="BE356" i="2" s="1"/>
  <c r="BE355" i="2" s="1"/>
  <c r="BI285" i="2"/>
  <c r="BI284" i="2" s="1"/>
  <c r="BH285" i="2"/>
  <c r="BH284" i="2" s="1"/>
  <c r="BG285" i="2"/>
  <c r="BG284" i="2" s="1"/>
  <c r="BF285" i="2"/>
  <c r="BF284" i="2" s="1"/>
  <c r="BF283" i="2"/>
  <c r="BF282" i="2" s="1"/>
  <c r="BG280" i="2"/>
  <c r="BG279" i="2" s="1"/>
  <c r="BG278" i="2" s="1"/>
  <c r="BE280" i="2"/>
  <c r="BE279" i="2" s="1"/>
  <c r="BE278" i="2" s="1"/>
  <c r="BH277" i="2"/>
  <c r="BH276" i="2" s="1"/>
  <c r="BE277" i="2"/>
  <c r="BE276" i="2" s="1"/>
  <c r="BJ272" i="2"/>
  <c r="BJ271" i="2" s="1"/>
  <c r="BE272" i="2"/>
  <c r="BE271" i="2" s="1"/>
  <c r="BG270" i="2"/>
  <c r="BG269" i="2" s="1"/>
  <c r="BE270" i="2"/>
  <c r="BE269" i="2" s="1"/>
  <c r="BJ304" i="2"/>
  <c r="BJ303" i="2" s="1"/>
  <c r="BJ302" i="2" s="1"/>
  <c r="BG304" i="2"/>
  <c r="BG303" i="2" s="1"/>
  <c r="BG302" i="2" s="1"/>
  <c r="BD304" i="2"/>
  <c r="BD303" i="2" s="1"/>
  <c r="BD302" i="2" s="1"/>
  <c r="BH296" i="2"/>
  <c r="BH295" i="2" s="1"/>
  <c r="BH294" i="2" s="1"/>
  <c r="BH293" i="2" s="1"/>
  <c r="BH292" i="2" s="1"/>
  <c r="BG296" i="2"/>
  <c r="BG295" i="2" s="1"/>
  <c r="BG294" i="2" s="1"/>
  <c r="BG293" i="2" s="1"/>
  <c r="BG292" i="2" s="1"/>
  <c r="BH264" i="2"/>
  <c r="BH263" i="2" s="1"/>
  <c r="BH262" i="2" s="1"/>
  <c r="BH261" i="2" s="1"/>
  <c r="BJ248" i="2"/>
  <c r="BJ247" i="2" s="1"/>
  <c r="BJ246" i="2" s="1"/>
  <c r="BJ245" i="2" s="1"/>
  <c r="BJ244" i="2" s="1"/>
  <c r="BE248" i="2"/>
  <c r="BE247" i="2" s="1"/>
  <c r="BE246" i="2" s="1"/>
  <c r="BE245" i="2" s="1"/>
  <c r="BE244" i="2" s="1"/>
  <c r="BH396" i="3"/>
  <c r="BH395" i="3" s="1"/>
  <c r="BH394" i="3" s="1"/>
  <c r="BF396" i="3"/>
  <c r="BF395" i="3" s="1"/>
  <c r="BF394" i="3" s="1"/>
  <c r="BG231" i="2"/>
  <c r="BG230" i="2" s="1"/>
  <c r="BF231" i="2"/>
  <c r="BF230" i="2" s="1"/>
  <c r="BH229" i="2"/>
  <c r="BH228" i="2" s="1"/>
  <c r="BG229" i="2"/>
  <c r="BG228" i="2" s="1"/>
  <c r="BF229" i="2"/>
  <c r="BF228" i="2" s="1"/>
  <c r="BH223" i="2"/>
  <c r="BH222" i="2" s="1"/>
  <c r="BJ221" i="2"/>
  <c r="BJ220" i="2" s="1"/>
  <c r="BE221" i="2"/>
  <c r="BE220" i="2" s="1"/>
  <c r="BJ218" i="2"/>
  <c r="BJ217" i="2" s="1"/>
  <c r="BJ216" i="2" s="1"/>
  <c r="BG218" i="2"/>
  <c r="BG217" i="2" s="1"/>
  <c r="BG216" i="2" s="1"/>
  <c r="BE218" i="2"/>
  <c r="BE217" i="2" s="1"/>
  <c r="BE216" i="2" s="1"/>
  <c r="BH215" i="2"/>
  <c r="BH214" i="2" s="1"/>
  <c r="BH213" i="2" s="1"/>
  <c r="BE215" i="2"/>
  <c r="BE214" i="2" s="1"/>
  <c r="BE213" i="2" s="1"/>
  <c r="BI210" i="2"/>
  <c r="BI209" i="2" s="1"/>
  <c r="BI208" i="2" s="1"/>
  <c r="BI207" i="2" s="1"/>
  <c r="BI206" i="2" s="1"/>
  <c r="BJ186" i="2"/>
  <c r="BJ185" i="2" s="1"/>
  <c r="BJ184" i="2" s="1"/>
  <c r="BJ183" i="2" s="1"/>
  <c r="BJ182" i="2" s="1"/>
  <c r="BD186" i="2"/>
  <c r="BD185" i="2" s="1"/>
  <c r="BD184" i="2" s="1"/>
  <c r="BD183" i="2" s="1"/>
  <c r="BD182" i="2" s="1"/>
  <c r="BH181" i="2"/>
  <c r="BH180" i="2" s="1"/>
  <c r="BH179" i="2" s="1"/>
  <c r="BE181" i="2"/>
  <c r="BE180" i="2" s="1"/>
  <c r="BE179" i="2" s="1"/>
  <c r="BE178" i="2"/>
  <c r="BE177" i="2" s="1"/>
  <c r="BE176" i="2" s="1"/>
  <c r="BE175" i="2"/>
  <c r="BE174" i="2" s="1"/>
  <c r="BE173" i="2" s="1"/>
  <c r="BH204" i="3"/>
  <c r="BH203" i="3" s="1"/>
  <c r="BH202" i="3" s="1"/>
  <c r="BH201" i="3" s="1"/>
  <c r="BF204" i="3"/>
  <c r="BF203" i="3" s="1"/>
  <c r="BF202" i="3" s="1"/>
  <c r="BF201" i="3" s="1"/>
  <c r="BG153" i="2"/>
  <c r="BG152" i="2" s="1"/>
  <c r="BG151" i="2" s="1"/>
  <c r="BE153" i="2"/>
  <c r="BE152" i="2" s="1"/>
  <c r="BE151" i="2" s="1"/>
  <c r="BJ150" i="2"/>
  <c r="BJ149" i="2" s="1"/>
  <c r="BJ148" i="2" s="1"/>
  <c r="BE150" i="2"/>
  <c r="BE149" i="2" s="1"/>
  <c r="BE148" i="2" s="1"/>
  <c r="BH144" i="2"/>
  <c r="BH143" i="2" s="1"/>
  <c r="BH142" i="2" s="1"/>
  <c r="BJ141" i="2"/>
  <c r="BJ140" i="2" s="1"/>
  <c r="BJ139" i="2" s="1"/>
  <c r="BG141" i="2"/>
  <c r="BG140" i="2" s="1"/>
  <c r="BG139" i="2" s="1"/>
  <c r="BE141" i="2"/>
  <c r="BE140" i="2" s="1"/>
  <c r="BE139" i="2" s="1"/>
  <c r="BJ156" i="2"/>
  <c r="BJ155" i="2" s="1"/>
  <c r="BJ154" i="2" s="1"/>
  <c r="BG156" i="2"/>
  <c r="BG155" i="2" s="1"/>
  <c r="BG154" i="2" s="1"/>
  <c r="BE156" i="2"/>
  <c r="BE155" i="2" s="1"/>
  <c r="BE154" i="2" s="1"/>
  <c r="BE147" i="2"/>
  <c r="BE146" i="2" s="1"/>
  <c r="BE145" i="2" s="1"/>
  <c r="BE77" i="2"/>
  <c r="BE76" i="2" s="1"/>
  <c r="BE75" i="2" s="1"/>
  <c r="BJ68" i="2"/>
  <c r="BJ67" i="2" s="1"/>
  <c r="BJ66" i="2" s="1"/>
  <c r="BE68" i="2"/>
  <c r="BE67" i="2" s="1"/>
  <c r="BE66" i="2" s="1"/>
  <c r="BG131" i="2"/>
  <c r="BG130" i="2" s="1"/>
  <c r="BG129" i="2" s="1"/>
  <c r="BJ128" i="2"/>
  <c r="BJ127" i="2" s="1"/>
  <c r="BJ126" i="2" s="1"/>
  <c r="BH128" i="2"/>
  <c r="BH127" i="2" s="1"/>
  <c r="BH126" i="2" s="1"/>
  <c r="BG128" i="2"/>
  <c r="BG127" i="2" s="1"/>
  <c r="BG126" i="2" s="1"/>
  <c r="BE128" i="2"/>
  <c r="BE127" i="2" s="1"/>
  <c r="BE126" i="2" s="1"/>
  <c r="BI117" i="2"/>
  <c r="BI116" i="2" s="1"/>
  <c r="BI115" i="2" s="1"/>
  <c r="BI114" i="2" s="1"/>
  <c r="BI113" i="2" s="1"/>
  <c r="BG117" i="2"/>
  <c r="BG116" i="2" s="1"/>
  <c r="BG115" i="2" s="1"/>
  <c r="BG114" i="2" s="1"/>
  <c r="BG113" i="2" s="1"/>
  <c r="BD117" i="2"/>
  <c r="BD116" i="2" s="1"/>
  <c r="BD115" i="2" s="1"/>
  <c r="BD114" i="2" s="1"/>
  <c r="BD113" i="2" s="1"/>
  <c r="BE112" i="2"/>
  <c r="BE111" i="2" s="1"/>
  <c r="BE110" i="2" s="1"/>
  <c r="BH105" i="2"/>
  <c r="BH104" i="2" s="1"/>
  <c r="BG105" i="2"/>
  <c r="BG104" i="2" s="1"/>
  <c r="BE105" i="2"/>
  <c r="BE104" i="2" s="1"/>
  <c r="BG97" i="2"/>
  <c r="BG96" i="2" s="1"/>
  <c r="BH95" i="2"/>
  <c r="BH94" i="2" s="1"/>
  <c r="BG95" i="2"/>
  <c r="BG94" i="2" s="1"/>
  <c r="BF95" i="2"/>
  <c r="BF94" i="2" s="1"/>
  <c r="BH93" i="2"/>
  <c r="BH92" i="2" s="1"/>
  <c r="BJ85" i="2"/>
  <c r="BJ84" i="2" s="1"/>
  <c r="BJ83" i="2" s="1"/>
  <c r="BG85" i="2"/>
  <c r="BG84" i="2" s="1"/>
  <c r="BG83" i="2" s="1"/>
  <c r="BE85" i="2"/>
  <c r="BE84" i="2" s="1"/>
  <c r="BE83" i="2" s="1"/>
  <c r="BH74" i="2"/>
  <c r="BH73" i="2" s="1"/>
  <c r="BH72" i="2" s="1"/>
  <c r="BG74" i="2"/>
  <c r="BG73" i="2" s="1"/>
  <c r="BG72" i="2" s="1"/>
  <c r="BH71" i="2"/>
  <c r="BH70" i="2" s="1"/>
  <c r="BH69" i="2" s="1"/>
  <c r="BJ65" i="2"/>
  <c r="BJ64" i="2" s="1"/>
  <c r="BJ63" i="2" s="1"/>
  <c r="BE65" i="2"/>
  <c r="BE64" i="2" s="1"/>
  <c r="BE63" i="2" s="1"/>
  <c r="BJ57" i="2"/>
  <c r="BJ56" i="2" s="1"/>
  <c r="BJ55" i="2" s="1"/>
  <c r="BG57" i="2"/>
  <c r="BG56" i="2" s="1"/>
  <c r="BG55" i="2" s="1"/>
  <c r="BE57" i="2"/>
  <c r="BE56" i="2" s="1"/>
  <c r="BE55" i="2" s="1"/>
  <c r="BG100" i="2"/>
  <c r="BG99" i="2" s="1"/>
  <c r="BG98" i="2" s="1"/>
  <c r="BH60" i="2"/>
  <c r="BH59" i="2" s="1"/>
  <c r="BH58" i="2" s="1"/>
  <c r="BF60" i="2"/>
  <c r="BF59" i="2" s="1"/>
  <c r="BF58" i="2" s="1"/>
  <c r="BE51" i="2"/>
  <c r="BE50" i="2" s="1"/>
  <c r="BE49" i="2" s="1"/>
  <c r="BE48" i="2"/>
  <c r="BE47" i="2" s="1"/>
  <c r="BE46" i="2" s="1"/>
  <c r="BJ45" i="2"/>
  <c r="BJ44" i="2" s="1"/>
  <c r="BH45" i="2"/>
  <c r="BH44" i="2" s="1"/>
  <c r="BG45" i="2"/>
  <c r="BG44" i="2" s="1"/>
  <c r="BE45" i="2"/>
  <c r="BE44" i="2" s="1"/>
  <c r="BJ43" i="2"/>
  <c r="BJ42" i="2" s="1"/>
  <c r="BH43" i="2"/>
  <c r="BH42" i="2" s="1"/>
  <c r="BG43" i="2"/>
  <c r="BG42" i="2" s="1"/>
  <c r="BE43" i="2"/>
  <c r="BE42" i="2" s="1"/>
  <c r="BJ41" i="2"/>
  <c r="BJ40" i="2" s="1"/>
  <c r="BE41" i="2"/>
  <c r="BE40" i="2" s="1"/>
  <c r="BJ39" i="2"/>
  <c r="BJ38" i="2" s="1"/>
  <c r="BG39" i="2"/>
  <c r="BG38" i="2" s="1"/>
  <c r="BE39" i="2"/>
  <c r="BE38" i="2" s="1"/>
  <c r="BJ36" i="2"/>
  <c r="BJ35" i="2" s="1"/>
  <c r="BJ34" i="2" s="1"/>
  <c r="BH36" i="2"/>
  <c r="BH35" i="2" s="1"/>
  <c r="BH34" i="2" s="1"/>
  <c r="BE36" i="2"/>
  <c r="BE35" i="2" s="1"/>
  <c r="BE34" i="2" s="1"/>
  <c r="BI30" i="2"/>
  <c r="BI29" i="2" s="1"/>
  <c r="BG30" i="2"/>
  <c r="BG29" i="2" s="1"/>
  <c r="BD30" i="2"/>
  <c r="BD29" i="2" s="1"/>
  <c r="BJ28" i="2"/>
  <c r="BJ27" i="2" s="1"/>
  <c r="BD28" i="2"/>
  <c r="BD27" i="2" s="1"/>
  <c r="BH23" i="2"/>
  <c r="BH22" i="2" s="1"/>
  <c r="BF23" i="2"/>
  <c r="BF22" i="2" s="1"/>
  <c r="BI20" i="2"/>
  <c r="BI19" i="2" s="1"/>
  <c r="BJ18" i="2"/>
  <c r="BJ17" i="2" s="1"/>
  <c r="BD18" i="2"/>
  <c r="BD17" i="2" s="1"/>
  <c r="BI15" i="2"/>
  <c r="BI14" i="2" s="1"/>
  <c r="BG15" i="2"/>
  <c r="BG14" i="2" s="1"/>
  <c r="BD15" i="2"/>
  <c r="BD14" i="2" s="1"/>
  <c r="BJ13" i="2"/>
  <c r="BJ12" i="2" s="1"/>
  <c r="BG13" i="2"/>
  <c r="BG12" i="2" s="1"/>
  <c r="AV496" i="2"/>
  <c r="AV495" i="2" s="1"/>
  <c r="AV494" i="2" s="1"/>
  <c r="AX493" i="2"/>
  <c r="AX492" i="2" s="1"/>
  <c r="AX491" i="2" s="1"/>
  <c r="AV493" i="2"/>
  <c r="AV492" i="2" s="1"/>
  <c r="AV491" i="2" s="1"/>
  <c r="AU493" i="2"/>
  <c r="AU492" i="2" s="1"/>
  <c r="AU491" i="2" s="1"/>
  <c r="AS493" i="2"/>
  <c r="AS492" i="2" s="1"/>
  <c r="AS491" i="2" s="1"/>
  <c r="AX490" i="2"/>
  <c r="AX489" i="2" s="1"/>
  <c r="AX488" i="2" s="1"/>
  <c r="AV490" i="2"/>
  <c r="AV489" i="2" s="1"/>
  <c r="AV488" i="2" s="1"/>
  <c r="AU490" i="2"/>
  <c r="AU489" i="2" s="1"/>
  <c r="AU488" i="2" s="1"/>
  <c r="AS490" i="2"/>
  <c r="AS489" i="2" s="1"/>
  <c r="AS488" i="2" s="1"/>
  <c r="AX486" i="2"/>
  <c r="AX485" i="2" s="1"/>
  <c r="AS486" i="2"/>
  <c r="AS485" i="2" s="1"/>
  <c r="AX484" i="2"/>
  <c r="AX483" i="2" s="1"/>
  <c r="AS484" i="2"/>
  <c r="AS483" i="2" s="1"/>
  <c r="AX459" i="2"/>
  <c r="AX458" i="2" s="1"/>
  <c r="AX457" i="2" s="1"/>
  <c r="AV480" i="2"/>
  <c r="AV479" i="2" s="1"/>
  <c r="AV478" i="2" s="1"/>
  <c r="AS480" i="2"/>
  <c r="AS479" i="2" s="1"/>
  <c r="AS478" i="2" s="1"/>
  <c r="AW451" i="2"/>
  <c r="AW450" i="2" s="1"/>
  <c r="AW449" i="2" s="1"/>
  <c r="AV451" i="2"/>
  <c r="AV450" i="2" s="1"/>
  <c r="AV449" i="2" s="1"/>
  <c r="AT451" i="2"/>
  <c r="AT450" i="2" s="1"/>
  <c r="AT449" i="2" s="1"/>
  <c r="AX448" i="2"/>
  <c r="AX447" i="2" s="1"/>
  <c r="AS448" i="2"/>
  <c r="AS447" i="2" s="1"/>
  <c r="AU446" i="2"/>
  <c r="AU445" i="2" s="1"/>
  <c r="AS446" i="2"/>
  <c r="AS445" i="2" s="1"/>
  <c r="AX433" i="2"/>
  <c r="AX432" i="2" s="1"/>
  <c r="AX431" i="2" s="1"/>
  <c r="AR433" i="2"/>
  <c r="AR432" i="2" s="1"/>
  <c r="AR431" i="2" s="1"/>
  <c r="AW440" i="2"/>
  <c r="AW439" i="2" s="1"/>
  <c r="AW438" i="2" s="1"/>
  <c r="AU440" i="2"/>
  <c r="AU439" i="2" s="1"/>
  <c r="AU438" i="2" s="1"/>
  <c r="AR440" i="2"/>
  <c r="AR439" i="2" s="1"/>
  <c r="AR438" i="2" s="1"/>
  <c r="AX437" i="2"/>
  <c r="AR437" i="2"/>
  <c r="AW436" i="2"/>
  <c r="AU436" i="2"/>
  <c r="AV431" i="3"/>
  <c r="AV430" i="3" s="1"/>
  <c r="AV429" i="3" s="1"/>
  <c r="AT431" i="3"/>
  <c r="AT430" i="3" s="1"/>
  <c r="AT429" i="3" s="1"/>
  <c r="AR430" i="2"/>
  <c r="AR429" i="2" s="1"/>
  <c r="AR428" i="2" s="1"/>
  <c r="AW345" i="2"/>
  <c r="AW344" i="2" s="1"/>
  <c r="AW343" i="2" s="1"/>
  <c r="AU345" i="2"/>
  <c r="AU344" i="2" s="1"/>
  <c r="AU343" i="2" s="1"/>
  <c r="AR345" i="2"/>
  <c r="AR344" i="2" s="1"/>
  <c r="AR343" i="2" s="1"/>
  <c r="AX391" i="2"/>
  <c r="AX390" i="2" s="1"/>
  <c r="AU391" i="2"/>
  <c r="AU390" i="2" s="1"/>
  <c r="AR391" i="2"/>
  <c r="AR390" i="2" s="1"/>
  <c r="AV334" i="2"/>
  <c r="AV333" i="2" s="1"/>
  <c r="AU334" i="2"/>
  <c r="AU333" i="2" s="1"/>
  <c r="AS334" i="2"/>
  <c r="AS333" i="2" s="1"/>
  <c r="AX332" i="2"/>
  <c r="AX331" i="2" s="1"/>
  <c r="AV332" i="2"/>
  <c r="AV331" i="2" s="1"/>
  <c r="AU330" i="2"/>
  <c r="AU329" i="2" s="1"/>
  <c r="AS330" i="2"/>
  <c r="AS329" i="2" s="1"/>
  <c r="AX327" i="2"/>
  <c r="AX326" i="2" s="1"/>
  <c r="AX325" i="2" s="1"/>
  <c r="AV327" i="2"/>
  <c r="AV326" i="2" s="1"/>
  <c r="AV325" i="2" s="1"/>
  <c r="AS327" i="2"/>
  <c r="AS326" i="2" s="1"/>
  <c r="AS325" i="2" s="1"/>
  <c r="AW324" i="2"/>
  <c r="AW323" i="2" s="1"/>
  <c r="AU324" i="2"/>
  <c r="AU323" i="2" s="1"/>
  <c r="AX322" i="2"/>
  <c r="AX321" i="2" s="1"/>
  <c r="AR322" i="2"/>
  <c r="AR321" i="2" s="1"/>
  <c r="AX425" i="2"/>
  <c r="AX424" i="2" s="1"/>
  <c r="AU425" i="2"/>
  <c r="AU424" i="2" s="1"/>
  <c r="AS425" i="2"/>
  <c r="AS424" i="2" s="1"/>
  <c r="AX423" i="2"/>
  <c r="AX422" i="2" s="1"/>
  <c r="AV423" i="2"/>
  <c r="AV422" i="2" s="1"/>
  <c r="AS423" i="2"/>
  <c r="AS422" i="2" s="1"/>
  <c r="AV369" i="2"/>
  <c r="AV368" i="2" s="1"/>
  <c r="AV367" i="2" s="1"/>
  <c r="AQ369" i="2"/>
  <c r="AQ368" i="2" s="1"/>
  <c r="AQ367" i="2" s="1"/>
  <c r="AT323" i="3"/>
  <c r="AT322" i="3" s="1"/>
  <c r="AT321" i="3" s="1"/>
  <c r="AW320" i="3"/>
  <c r="AW319" i="3" s="1"/>
  <c r="AW318" i="3" s="1"/>
  <c r="AU320" i="3"/>
  <c r="AU319" i="3" s="1"/>
  <c r="AU318" i="3" s="1"/>
  <c r="AR320" i="3"/>
  <c r="AR319" i="3" s="1"/>
  <c r="AR318" i="3" s="1"/>
  <c r="AT317" i="3"/>
  <c r="AT316" i="3" s="1"/>
  <c r="AT315" i="3" s="1"/>
  <c r="AS354" i="2"/>
  <c r="AS353" i="2" s="1"/>
  <c r="AS352" i="2" s="1"/>
  <c r="AW292" i="3"/>
  <c r="AW291" i="3" s="1"/>
  <c r="AW290" i="3" s="1"/>
  <c r="AV292" i="3"/>
  <c r="AV291" i="3" s="1"/>
  <c r="AV290" i="3" s="1"/>
  <c r="AU292" i="3"/>
  <c r="AU291" i="3" s="1"/>
  <c r="AU290" i="3" s="1"/>
  <c r="AT292" i="3"/>
  <c r="AT291" i="3" s="1"/>
  <c r="AT290" i="3" s="1"/>
  <c r="AX396" i="2"/>
  <c r="AX395" i="2" s="1"/>
  <c r="AX394" i="2" s="1"/>
  <c r="AX393" i="2" s="1"/>
  <c r="AX392" i="2" s="1"/>
  <c r="AR396" i="2"/>
  <c r="AR395" i="2" s="1"/>
  <c r="AR394" i="2" s="1"/>
  <c r="AR393" i="2" s="1"/>
  <c r="AR392" i="2" s="1"/>
  <c r="AW280" i="3"/>
  <c r="AW279" i="3" s="1"/>
  <c r="AW278" i="3" s="1"/>
  <c r="AQ280" i="3"/>
  <c r="AQ279" i="3" s="1"/>
  <c r="AQ278" i="3" s="1"/>
  <c r="AU378" i="2"/>
  <c r="AU377" i="2" s="1"/>
  <c r="AU376" i="2" s="1"/>
  <c r="AV271" i="3"/>
  <c r="AV270" i="3" s="1"/>
  <c r="AV269" i="3" s="1"/>
  <c r="AT271" i="3"/>
  <c r="AT270" i="3" s="1"/>
  <c r="AT269" i="3" s="1"/>
  <c r="AU265" i="3"/>
  <c r="AU264" i="3" s="1"/>
  <c r="AU263" i="3" s="1"/>
  <c r="AW262" i="3"/>
  <c r="AW261" i="3" s="1"/>
  <c r="AW260" i="3" s="1"/>
  <c r="AU262" i="3"/>
  <c r="AU261" i="3" s="1"/>
  <c r="AU260" i="3" s="1"/>
  <c r="AR262" i="3"/>
  <c r="AR261" i="3" s="1"/>
  <c r="AR260" i="3" s="1"/>
  <c r="AT259" i="3"/>
  <c r="AT258" i="3" s="1"/>
  <c r="AT257" i="3" s="1"/>
  <c r="AS351" i="2"/>
  <c r="AS350" i="2" s="1"/>
  <c r="AS349" i="2" s="1"/>
  <c r="AX339" i="2"/>
  <c r="AX338" i="2" s="1"/>
  <c r="AX337" i="2" s="1"/>
  <c r="AR339" i="2"/>
  <c r="AR338" i="2" s="1"/>
  <c r="AR337" i="2" s="1"/>
  <c r="AW240" i="3"/>
  <c r="AW239" i="3" s="1"/>
  <c r="AW238" i="3" s="1"/>
  <c r="AV240" i="3"/>
  <c r="AV239" i="3" s="1"/>
  <c r="AV238" i="3" s="1"/>
  <c r="AU240" i="3"/>
  <c r="AU239" i="3" s="1"/>
  <c r="AU238" i="3" s="1"/>
  <c r="AT240" i="3"/>
  <c r="AT239" i="3" s="1"/>
  <c r="AT238" i="3" s="1"/>
  <c r="AW237" i="3"/>
  <c r="AW236" i="3" s="1"/>
  <c r="AW235" i="3" s="1"/>
  <c r="AQ237" i="3"/>
  <c r="AQ236" i="3" s="1"/>
  <c r="AQ235" i="3" s="1"/>
  <c r="AT234" i="3"/>
  <c r="AT233" i="3" s="1"/>
  <c r="AT232" i="3" s="1"/>
  <c r="AX363" i="2"/>
  <c r="AX362" i="2" s="1"/>
  <c r="AX361" i="2" s="1"/>
  <c r="AU360" i="2"/>
  <c r="AU359" i="2" s="1"/>
  <c r="AU358" i="2" s="1"/>
  <c r="AX357" i="2"/>
  <c r="AX356" i="2" s="1"/>
  <c r="AX355" i="2" s="1"/>
  <c r="AU357" i="2"/>
  <c r="AU356" i="2" s="1"/>
  <c r="AU355" i="2" s="1"/>
  <c r="AS357" i="2"/>
  <c r="AS356" i="2" s="1"/>
  <c r="AS355" i="2" s="1"/>
  <c r="AW285" i="2"/>
  <c r="AW284" i="2" s="1"/>
  <c r="AT285" i="2"/>
  <c r="AT284" i="2" s="1"/>
  <c r="AU280" i="2"/>
  <c r="AU279" i="2" s="1"/>
  <c r="AU278" i="2" s="1"/>
  <c r="AX277" i="2"/>
  <c r="AX276" i="2" s="1"/>
  <c r="AV277" i="2"/>
  <c r="AV276" i="2" s="1"/>
  <c r="AS277" i="2"/>
  <c r="AS276" i="2" s="1"/>
  <c r="AX275" i="2"/>
  <c r="AX274" i="2" s="1"/>
  <c r="AS275" i="2"/>
  <c r="AS274" i="2" s="1"/>
  <c r="AX272" i="2"/>
  <c r="AX271" i="2" s="1"/>
  <c r="AV272" i="2"/>
  <c r="AV271" i="2" s="1"/>
  <c r="AS272" i="2"/>
  <c r="AS271" i="2" s="1"/>
  <c r="AU270" i="2"/>
  <c r="AU269" i="2" s="1"/>
  <c r="AS270" i="2"/>
  <c r="AS269" i="2" s="1"/>
  <c r="AU467" i="2"/>
  <c r="AU466" i="2" s="1"/>
  <c r="AU465" i="2" s="1"/>
  <c r="AU461" i="2" s="1"/>
  <c r="AX304" i="2"/>
  <c r="AX303" i="2" s="1"/>
  <c r="AX302" i="2" s="1"/>
  <c r="AR304" i="2"/>
  <c r="AR303" i="2" s="1"/>
  <c r="AR302" i="2" s="1"/>
  <c r="AU296" i="2"/>
  <c r="AU295" i="2" s="1"/>
  <c r="AU294" i="2" s="1"/>
  <c r="AU293" i="2" s="1"/>
  <c r="AU292" i="2" s="1"/>
  <c r="AS296" i="2"/>
  <c r="AS295" i="2" s="1"/>
  <c r="AS294" i="2" s="1"/>
  <c r="AS293" i="2" s="1"/>
  <c r="AS292" i="2" s="1"/>
  <c r="AX264" i="2"/>
  <c r="AX263" i="2" s="1"/>
  <c r="AX262" i="2" s="1"/>
  <c r="AX261" i="2" s="1"/>
  <c r="AV264" i="2"/>
  <c r="AV263" i="2" s="1"/>
  <c r="AV262" i="2" s="1"/>
  <c r="AV261" i="2" s="1"/>
  <c r="AU248" i="2"/>
  <c r="AU247" i="2" s="1"/>
  <c r="AU246" i="2" s="1"/>
  <c r="AU245" i="2" s="1"/>
  <c r="AU244" i="2" s="1"/>
  <c r="AV396" i="3"/>
  <c r="AV395" i="3" s="1"/>
  <c r="AV394" i="3" s="1"/>
  <c r="AT396" i="3"/>
  <c r="AT395" i="3" s="1"/>
  <c r="AT394" i="3" s="1"/>
  <c r="AW231" i="2"/>
  <c r="AW230" i="2" s="1"/>
  <c r="AV231" i="2"/>
  <c r="AV230" i="2" s="1"/>
  <c r="AT231" i="2"/>
  <c r="AT230" i="2" s="1"/>
  <c r="AW229" i="2"/>
  <c r="AW228" i="2" s="1"/>
  <c r="AU229" i="2"/>
  <c r="AU228" i="2" s="1"/>
  <c r="AT229" i="2"/>
  <c r="AT228" i="2" s="1"/>
  <c r="AX223" i="2"/>
  <c r="AX222" i="2" s="1"/>
  <c r="AV223" i="2"/>
  <c r="AV222" i="2" s="1"/>
  <c r="AU223" i="2"/>
  <c r="AU222" i="2" s="1"/>
  <c r="AV221" i="2"/>
  <c r="AV220" i="2" s="1"/>
  <c r="AU221" i="2"/>
  <c r="AU220" i="2" s="1"/>
  <c r="AX218" i="2"/>
  <c r="AX217" i="2" s="1"/>
  <c r="AX216" i="2" s="1"/>
  <c r="AV218" i="2"/>
  <c r="AV217" i="2" s="1"/>
  <c r="AV216" i="2" s="1"/>
  <c r="AS218" i="2"/>
  <c r="AS217" i="2" s="1"/>
  <c r="AS216" i="2" s="1"/>
  <c r="AU215" i="2"/>
  <c r="AU214" i="2" s="1"/>
  <c r="AU213" i="2" s="1"/>
  <c r="AS215" i="2"/>
  <c r="AS214" i="2" s="1"/>
  <c r="AS213" i="2" s="1"/>
  <c r="AX210" i="2"/>
  <c r="AX209" i="2" s="1"/>
  <c r="AX208" i="2" s="1"/>
  <c r="AX207" i="2" s="1"/>
  <c r="AX206" i="2" s="1"/>
  <c r="AU210" i="2"/>
  <c r="AU209" i="2" s="1"/>
  <c r="AU208" i="2" s="1"/>
  <c r="AU207" i="2" s="1"/>
  <c r="AU206" i="2" s="1"/>
  <c r="AW186" i="2"/>
  <c r="AW185" i="2" s="1"/>
  <c r="AW184" i="2" s="1"/>
  <c r="AW183" i="2" s="1"/>
  <c r="AW182" i="2" s="1"/>
  <c r="AU186" i="2"/>
  <c r="AU185" i="2" s="1"/>
  <c r="AU184" i="2" s="1"/>
  <c r="AU183" i="2" s="1"/>
  <c r="AU182" i="2" s="1"/>
  <c r="AX181" i="2"/>
  <c r="AX180" i="2" s="1"/>
  <c r="AX179" i="2" s="1"/>
  <c r="AV181" i="2"/>
  <c r="AV180" i="2" s="1"/>
  <c r="AV179" i="2" s="1"/>
  <c r="AS181" i="2"/>
  <c r="AS180" i="2" s="1"/>
  <c r="AS179" i="2" s="1"/>
  <c r="AX178" i="2"/>
  <c r="AX177" i="2" s="1"/>
  <c r="AX176" i="2" s="1"/>
  <c r="AV178" i="2"/>
  <c r="AV177" i="2" s="1"/>
  <c r="AV176" i="2" s="1"/>
  <c r="AU178" i="2"/>
  <c r="AU177" i="2" s="1"/>
  <c r="AU176" i="2" s="1"/>
  <c r="AS178" i="2"/>
  <c r="AS177" i="2" s="1"/>
  <c r="AS176" i="2" s="1"/>
  <c r="AV175" i="2"/>
  <c r="AV174" i="2" s="1"/>
  <c r="AV173" i="2" s="1"/>
  <c r="AU175" i="2"/>
  <c r="AU174" i="2" s="1"/>
  <c r="AU173" i="2" s="1"/>
  <c r="AV299" i="3"/>
  <c r="AV298" i="3" s="1"/>
  <c r="AV297" i="3" s="1"/>
  <c r="AU299" i="3"/>
  <c r="AU298" i="3" s="1"/>
  <c r="AU297" i="3" s="1"/>
  <c r="AV204" i="3"/>
  <c r="AV203" i="3" s="1"/>
  <c r="AV202" i="3" s="1"/>
  <c r="AV201" i="3" s="1"/>
  <c r="AV197" i="3"/>
  <c r="AV196" i="3" s="1"/>
  <c r="AV195" i="3" s="1"/>
  <c r="AT197" i="3"/>
  <c r="AT196" i="3" s="1"/>
  <c r="AT195" i="3" s="1"/>
  <c r="AX153" i="2"/>
  <c r="AX152" i="2" s="1"/>
  <c r="AX151" i="2" s="1"/>
  <c r="AV153" i="2"/>
  <c r="AV152" i="2" s="1"/>
  <c r="AV151" i="2" s="1"/>
  <c r="AS150" i="2"/>
  <c r="AS149" i="2" s="1"/>
  <c r="AS148" i="2" s="1"/>
  <c r="AX144" i="2"/>
  <c r="AX143" i="2" s="1"/>
  <c r="AX142" i="2" s="1"/>
  <c r="AV144" i="2"/>
  <c r="AV143" i="2" s="1"/>
  <c r="AV142" i="2" s="1"/>
  <c r="AS144" i="2"/>
  <c r="AS143" i="2" s="1"/>
  <c r="AS142" i="2" s="1"/>
  <c r="AU141" i="2"/>
  <c r="AU140" i="2" s="1"/>
  <c r="AU139" i="2" s="1"/>
  <c r="AS141" i="2"/>
  <c r="AS140" i="2" s="1"/>
  <c r="AS139" i="2" s="1"/>
  <c r="AX156" i="2"/>
  <c r="AX155" i="2" s="1"/>
  <c r="AX154" i="2" s="1"/>
  <c r="AV156" i="2"/>
  <c r="AV155" i="2" s="1"/>
  <c r="AV154" i="2" s="1"/>
  <c r="AS156" i="2"/>
  <c r="AS155" i="2" s="1"/>
  <c r="AS154" i="2" s="1"/>
  <c r="AX77" i="2"/>
  <c r="AX76" i="2" s="1"/>
  <c r="AX75" i="2" s="1"/>
  <c r="AV77" i="2"/>
  <c r="AV76" i="2" s="1"/>
  <c r="AV75" i="2" s="1"/>
  <c r="AS77" i="2"/>
  <c r="AS76" i="2" s="1"/>
  <c r="AS75" i="2" s="1"/>
  <c r="AU80" i="2"/>
  <c r="AU79" i="2" s="1"/>
  <c r="AU78" i="2" s="1"/>
  <c r="AU68" i="2"/>
  <c r="AU67" i="2" s="1"/>
  <c r="AU66" i="2" s="1"/>
  <c r="AU131" i="2"/>
  <c r="AU130" i="2" s="1"/>
  <c r="AU129" i="2" s="1"/>
  <c r="AS131" i="2"/>
  <c r="AS130" i="2" s="1"/>
  <c r="AS129" i="2" s="1"/>
  <c r="AX128" i="2"/>
  <c r="AX127" i="2" s="1"/>
  <c r="AX126" i="2" s="1"/>
  <c r="AV128" i="2"/>
  <c r="AV127" i="2" s="1"/>
  <c r="AV126" i="2" s="1"/>
  <c r="AS128" i="2"/>
  <c r="AS127" i="2" s="1"/>
  <c r="AS126" i="2" s="1"/>
  <c r="AW117" i="2"/>
  <c r="AW116" i="2" s="1"/>
  <c r="AW115" i="2" s="1"/>
  <c r="AW114" i="2" s="1"/>
  <c r="AW113" i="2" s="1"/>
  <c r="AU117" i="2"/>
  <c r="AU116" i="2" s="1"/>
  <c r="AU115" i="2" s="1"/>
  <c r="AU114" i="2" s="1"/>
  <c r="AU113" i="2" s="1"/>
  <c r="AX112" i="2"/>
  <c r="AX111" i="2" s="1"/>
  <c r="AX110" i="2" s="1"/>
  <c r="AV112" i="2"/>
  <c r="AV111" i="2" s="1"/>
  <c r="AV110" i="2" s="1"/>
  <c r="AS112" i="2"/>
  <c r="AS111" i="2" s="1"/>
  <c r="AS110" i="2" s="1"/>
  <c r="AU109" i="2"/>
  <c r="AU108" i="2" s="1"/>
  <c r="AS109" i="2"/>
  <c r="AS108" i="2" s="1"/>
  <c r="AX107" i="2"/>
  <c r="AX106" i="2" s="1"/>
  <c r="AV107" i="2"/>
  <c r="AV106" i="2" s="1"/>
  <c r="AS107" i="2"/>
  <c r="AS106" i="2" s="1"/>
  <c r="AV105" i="2"/>
  <c r="AV104" i="2" s="1"/>
  <c r="AU105" i="2"/>
  <c r="AU104" i="2" s="1"/>
  <c r="AS105" i="2"/>
  <c r="AS104" i="2" s="1"/>
  <c r="AX97" i="2"/>
  <c r="AX96" i="2" s="1"/>
  <c r="AW95" i="2"/>
  <c r="AW94" i="2" s="1"/>
  <c r="AU95" i="2"/>
  <c r="AU94" i="2" s="1"/>
  <c r="AT95" i="2"/>
  <c r="AT94" i="2" s="1"/>
  <c r="AU85" i="2"/>
  <c r="AU84" i="2" s="1"/>
  <c r="AU83" i="2" s="1"/>
  <c r="AX74" i="2"/>
  <c r="AX73" i="2" s="1"/>
  <c r="AX72" i="2" s="1"/>
  <c r="AV74" i="2"/>
  <c r="AV73" i="2" s="1"/>
  <c r="AV72" i="2" s="1"/>
  <c r="AS74" i="2"/>
  <c r="AS73" i="2" s="1"/>
  <c r="AS72" i="2" s="1"/>
  <c r="AS71" i="2"/>
  <c r="AS70" i="2" s="1"/>
  <c r="AS69" i="2" s="1"/>
  <c r="AX65" i="2"/>
  <c r="AX64" i="2" s="1"/>
  <c r="AX63" i="2" s="1"/>
  <c r="AS65" i="2"/>
  <c r="AS64" i="2" s="1"/>
  <c r="AS63" i="2" s="1"/>
  <c r="AV57" i="2"/>
  <c r="AV56" i="2" s="1"/>
  <c r="AV55" i="2" s="1"/>
  <c r="AU57" i="2"/>
  <c r="AU56" i="2" s="1"/>
  <c r="AU55" i="2" s="1"/>
  <c r="AW100" i="2"/>
  <c r="AW99" i="2" s="1"/>
  <c r="AW98" i="2" s="1"/>
  <c r="AR100" i="2"/>
  <c r="AR99" i="2" s="1"/>
  <c r="AR98" i="2" s="1"/>
  <c r="AW60" i="2"/>
  <c r="AW59" i="2" s="1"/>
  <c r="AW58" i="2" s="1"/>
  <c r="AX54" i="2"/>
  <c r="AX53" i="2" s="1"/>
  <c r="AX52" i="2" s="1"/>
  <c r="AS54" i="2"/>
  <c r="AS53" i="2" s="1"/>
  <c r="AS52" i="2" s="1"/>
  <c r="AV51" i="2"/>
  <c r="AV50" i="2" s="1"/>
  <c r="AV49" i="2" s="1"/>
  <c r="AU51" i="2"/>
  <c r="AU50" i="2" s="1"/>
  <c r="AU49" i="2" s="1"/>
  <c r="AV48" i="2"/>
  <c r="AV47" i="2" s="1"/>
  <c r="AV46" i="2" s="1"/>
  <c r="AX45" i="2"/>
  <c r="AX44" i="2" s="1"/>
  <c r="AU45" i="2"/>
  <c r="AU44" i="2" s="1"/>
  <c r="AS45" i="2"/>
  <c r="AS44" i="2" s="1"/>
  <c r="AX43" i="2"/>
  <c r="AX42" i="2" s="1"/>
  <c r="AV43" i="2"/>
  <c r="AV42" i="2" s="1"/>
  <c r="AX41" i="2"/>
  <c r="AX40" i="2" s="1"/>
  <c r="AU41" i="2"/>
  <c r="AU40" i="2" s="1"/>
  <c r="AS41" i="2"/>
  <c r="AS40" i="2" s="1"/>
  <c r="AV39" i="2"/>
  <c r="AV38" i="2" s="1"/>
  <c r="AU39" i="2"/>
  <c r="AU38" i="2" s="1"/>
  <c r="AV36" i="2"/>
  <c r="AV35" i="2" s="1"/>
  <c r="AV34" i="2" s="1"/>
  <c r="AS36" i="2"/>
  <c r="AS35" i="2" s="1"/>
  <c r="AS34" i="2" s="1"/>
  <c r="AX30" i="2"/>
  <c r="AX29" i="2" s="1"/>
  <c r="AW30" i="2"/>
  <c r="AW29" i="2" s="1"/>
  <c r="AR30" i="2"/>
  <c r="AR29" i="2" s="1"/>
  <c r="AX28" i="2"/>
  <c r="AX27" i="2" s="1"/>
  <c r="AU28" i="2"/>
  <c r="AU27" i="2" s="1"/>
  <c r="AR28" i="2"/>
  <c r="AR27" i="2" s="1"/>
  <c r="AV23" i="2"/>
  <c r="AV22" i="2" s="1"/>
  <c r="AT23" i="2"/>
  <c r="AT22" i="2" s="1"/>
  <c r="AW20" i="2"/>
  <c r="AW19" i="2" s="1"/>
  <c r="AR20" i="2"/>
  <c r="AR19" i="2" s="1"/>
  <c r="AX18" i="2"/>
  <c r="AX17" i="2" s="1"/>
  <c r="AW15" i="2"/>
  <c r="AW14" i="2" s="1"/>
  <c r="AU15" i="2"/>
  <c r="AU14" i="2" s="1"/>
  <c r="AX13" i="2"/>
  <c r="AX12" i="2" s="1"/>
  <c r="AW13" i="2"/>
  <c r="AW12" i="2" s="1"/>
  <c r="AR13" i="2"/>
  <c r="AR12" i="2" s="1"/>
  <c r="P493" i="2"/>
  <c r="P492" i="2" s="1"/>
  <c r="P491" i="2" s="1"/>
  <c r="P490" i="2"/>
  <c r="P489" i="2" s="1"/>
  <c r="P488" i="2" s="1"/>
  <c r="P486" i="2"/>
  <c r="P485" i="2" s="1"/>
  <c r="P484" i="2"/>
  <c r="P483" i="2" s="1"/>
  <c r="P448" i="2"/>
  <c r="P447" i="2" s="1"/>
  <c r="P446" i="2"/>
  <c r="P445" i="2" s="1"/>
  <c r="O436" i="2"/>
  <c r="O430" i="2"/>
  <c r="O429" i="2" s="1"/>
  <c r="O428" i="2" s="1"/>
  <c r="O345" i="2"/>
  <c r="O344" i="2" s="1"/>
  <c r="O343" i="2" s="1"/>
  <c r="O391" i="2"/>
  <c r="O390" i="2" s="1"/>
  <c r="P334" i="2"/>
  <c r="P333" i="2" s="1"/>
  <c r="P332" i="2"/>
  <c r="P331" i="2" s="1"/>
  <c r="P330" i="2"/>
  <c r="P329" i="2" s="1"/>
  <c r="P327" i="2"/>
  <c r="P326" i="2" s="1"/>
  <c r="P325" i="2" s="1"/>
  <c r="O324" i="2"/>
  <c r="O323" i="2" s="1"/>
  <c r="O322" i="2"/>
  <c r="O321" i="2" s="1"/>
  <c r="P423" i="2"/>
  <c r="P422" i="2" s="1"/>
  <c r="P317" i="3"/>
  <c r="P316" i="3" s="1"/>
  <c r="P315" i="3" s="1"/>
  <c r="P354" i="2"/>
  <c r="P353" i="2" s="1"/>
  <c r="P352" i="2" s="1"/>
  <c r="O396" i="2"/>
  <c r="O395" i="2" s="1"/>
  <c r="O394" i="2" s="1"/>
  <c r="O393" i="2" s="1"/>
  <c r="O392" i="2" s="1"/>
  <c r="N265" i="3"/>
  <c r="N264" i="3" s="1"/>
  <c r="N263" i="3" s="1"/>
  <c r="P259" i="3"/>
  <c r="P258" i="3" s="1"/>
  <c r="P257" i="3" s="1"/>
  <c r="P351" i="2"/>
  <c r="P350" i="2" s="1"/>
  <c r="P349" i="2" s="1"/>
  <c r="O339" i="2"/>
  <c r="O338" i="2" s="1"/>
  <c r="O337" i="2" s="1"/>
  <c r="P228" i="3"/>
  <c r="P227" i="3" s="1"/>
  <c r="P226" i="3" s="1"/>
  <c r="P280" i="2"/>
  <c r="P279" i="2" s="1"/>
  <c r="P278" i="2" s="1"/>
  <c r="P275" i="2"/>
  <c r="P274" i="2" s="1"/>
  <c r="P272" i="2"/>
  <c r="P271" i="2" s="1"/>
  <c r="P270" i="2"/>
  <c r="P269" i="2" s="1"/>
  <c r="P467" i="2"/>
  <c r="P466" i="2" s="1"/>
  <c r="P465" i="2" s="1"/>
  <c r="P461" i="2" s="1"/>
  <c r="P264" i="2"/>
  <c r="P263" i="2" s="1"/>
  <c r="P262" i="2" s="1"/>
  <c r="P261" i="2" s="1"/>
  <c r="P248" i="2"/>
  <c r="P247" i="2" s="1"/>
  <c r="P246" i="2" s="1"/>
  <c r="P245" i="2" s="1"/>
  <c r="P244" i="2" s="1"/>
  <c r="Q231" i="2"/>
  <c r="Q230" i="2" s="1"/>
  <c r="P223" i="2"/>
  <c r="P222" i="2" s="1"/>
  <c r="P221" i="2"/>
  <c r="P220" i="2" s="1"/>
  <c r="P218" i="2"/>
  <c r="P217" i="2" s="1"/>
  <c r="P216" i="2" s="1"/>
  <c r="O210" i="2"/>
  <c r="O209" i="2" s="1"/>
  <c r="O208" i="2" s="1"/>
  <c r="O207" i="2" s="1"/>
  <c r="O206" i="2" s="1"/>
  <c r="O186" i="2"/>
  <c r="O185" i="2" s="1"/>
  <c r="O184" i="2" s="1"/>
  <c r="O183" i="2" s="1"/>
  <c r="O182" i="2" s="1"/>
  <c r="P178" i="2"/>
  <c r="P177" i="2" s="1"/>
  <c r="P176" i="2" s="1"/>
  <c r="P175" i="2"/>
  <c r="P174" i="2" s="1"/>
  <c r="P173" i="2" s="1"/>
  <c r="P153" i="2"/>
  <c r="P152" i="2" s="1"/>
  <c r="P151" i="2" s="1"/>
  <c r="P150" i="2"/>
  <c r="P149" i="2" s="1"/>
  <c r="P148" i="2" s="1"/>
  <c r="P144" i="2"/>
  <c r="P143" i="2" s="1"/>
  <c r="P142" i="2" s="1"/>
  <c r="P156" i="2"/>
  <c r="P155" i="2" s="1"/>
  <c r="P154" i="2" s="1"/>
  <c r="P178" i="3"/>
  <c r="P177" i="3" s="1"/>
  <c r="P176" i="3" s="1"/>
  <c r="P77" i="2"/>
  <c r="P76" i="2" s="1"/>
  <c r="P75" i="2" s="1"/>
  <c r="P167" i="3"/>
  <c r="P166" i="3" s="1"/>
  <c r="P165" i="3" s="1"/>
  <c r="P131" i="2"/>
  <c r="P130" i="2" s="1"/>
  <c r="P129" i="2" s="1"/>
  <c r="O117" i="2"/>
  <c r="O116" i="2" s="1"/>
  <c r="O115" i="2" s="1"/>
  <c r="O114" i="2" s="1"/>
  <c r="O113" i="2" s="1"/>
  <c r="P112" i="2"/>
  <c r="P111" i="2" s="1"/>
  <c r="P110" i="2" s="1"/>
  <c r="P109" i="2"/>
  <c r="P108" i="2" s="1"/>
  <c r="P107" i="2"/>
  <c r="P106" i="2" s="1"/>
  <c r="P105" i="2"/>
  <c r="P104" i="2" s="1"/>
  <c r="O97" i="2"/>
  <c r="O96" i="2" s="1"/>
  <c r="Q95" i="2"/>
  <c r="Q94" i="2" s="1"/>
  <c r="Q93" i="2"/>
  <c r="Q92" i="2" s="1"/>
  <c r="P85" i="2"/>
  <c r="P84" i="2" s="1"/>
  <c r="P83" i="2" s="1"/>
  <c r="P71" i="2"/>
  <c r="P70" i="2" s="1"/>
  <c r="P69" i="2" s="1"/>
  <c r="P65" i="2"/>
  <c r="P64" i="2" s="1"/>
  <c r="P63" i="2" s="1"/>
  <c r="P57" i="2"/>
  <c r="P56" i="2" s="1"/>
  <c r="P55" i="2" s="1"/>
  <c r="O100" i="2"/>
  <c r="O99" i="2" s="1"/>
  <c r="O98" i="2" s="1"/>
  <c r="Q60" i="2"/>
  <c r="Q59" i="2" s="1"/>
  <c r="Q58" i="2" s="1"/>
  <c r="P54" i="2"/>
  <c r="P53" i="2" s="1"/>
  <c r="P52" i="2" s="1"/>
  <c r="P48" i="2"/>
  <c r="P47" i="2" s="1"/>
  <c r="P46" i="2" s="1"/>
  <c r="P45" i="2"/>
  <c r="P44" i="2" s="1"/>
  <c r="P43" i="2"/>
  <c r="P42" i="2" s="1"/>
  <c r="P41" i="2"/>
  <c r="P40" i="2" s="1"/>
  <c r="P39" i="2"/>
  <c r="P38" i="2" s="1"/>
  <c r="P36" i="2"/>
  <c r="P35" i="2" s="1"/>
  <c r="P34" i="2" s="1"/>
  <c r="O30" i="2"/>
  <c r="O29" i="2" s="1"/>
  <c r="O28" i="2"/>
  <c r="O27" i="2" s="1"/>
  <c r="Q23" i="2"/>
  <c r="Q22" i="2" s="1"/>
  <c r="O13" i="2"/>
  <c r="O12" i="2" s="1"/>
  <c r="N96" i="15" l="1"/>
  <c r="N95" i="15" s="1"/>
  <c r="P205" i="3"/>
  <c r="AR82" i="2"/>
  <c r="AR81" i="2" s="1"/>
  <c r="BC82" i="2"/>
  <c r="BC81" i="2" s="1"/>
  <c r="N9" i="15"/>
  <c r="AQ435" i="2"/>
  <c r="AQ434" i="2" s="1"/>
  <c r="G86" i="15"/>
  <c r="I87" i="15"/>
  <c r="I86" i="15" s="1"/>
  <c r="G57" i="15"/>
  <c r="G56" i="15" s="1"/>
  <c r="I61" i="15"/>
  <c r="I60" i="15" s="1"/>
  <c r="G60" i="15"/>
  <c r="I55" i="15"/>
  <c r="I54" i="15" s="1"/>
  <c r="G54" i="15"/>
  <c r="I116" i="15"/>
  <c r="I115" i="15" s="1"/>
  <c r="G115" i="15"/>
  <c r="G117" i="15"/>
  <c r="I118" i="15"/>
  <c r="I117" i="15" s="1"/>
  <c r="G78" i="15"/>
  <c r="I79" i="15"/>
  <c r="I78" i="15" s="1"/>
  <c r="I156" i="15"/>
  <c r="I155" i="15" s="1"/>
  <c r="G155" i="15"/>
  <c r="I26" i="15"/>
  <c r="G48" i="15"/>
  <c r="G47" i="15" s="1"/>
  <c r="I49" i="15"/>
  <c r="I48" i="15" s="1"/>
  <c r="I47" i="15" s="1"/>
  <c r="G73" i="15"/>
  <c r="I74" i="15"/>
  <c r="I73" i="15" s="1"/>
  <c r="G93" i="15"/>
  <c r="G92" i="15" s="1"/>
  <c r="I94" i="15"/>
  <c r="I93" i="15" s="1"/>
  <c r="I92" i="15" s="1"/>
  <c r="G148" i="15"/>
  <c r="I149" i="15"/>
  <c r="I148" i="15" s="1"/>
  <c r="G58" i="15"/>
  <c r="I59" i="15"/>
  <c r="G84" i="15"/>
  <c r="I85" i="15"/>
  <c r="I84" i="15" s="1"/>
  <c r="I43" i="15"/>
  <c r="I42" i="15" s="1"/>
  <c r="I38" i="15" s="1"/>
  <c r="I37" i="15" s="1"/>
  <c r="G42" i="15"/>
  <c r="G38" i="15" s="1"/>
  <c r="G37" i="15" s="1"/>
  <c r="I72" i="15"/>
  <c r="I71" i="15" s="1"/>
  <c r="G71" i="15"/>
  <c r="I91" i="15"/>
  <c r="I90" i="15" s="1"/>
  <c r="G90" i="15"/>
  <c r="G26" i="15"/>
  <c r="I165" i="15"/>
  <c r="I166" i="15"/>
  <c r="I21" i="15"/>
  <c r="I20" i="15" s="1"/>
  <c r="I17" i="15" s="1"/>
  <c r="I16" i="15" s="1"/>
  <c r="G20" i="15"/>
  <c r="G17" i="15" s="1"/>
  <c r="G16" i="15" s="1"/>
  <c r="G51" i="15"/>
  <c r="G50" i="15" s="1"/>
  <c r="I99" i="15"/>
  <c r="I98" i="15" s="1"/>
  <c r="G98" i="15"/>
  <c r="I151" i="15"/>
  <c r="I150" i="15" s="1"/>
  <c r="G150" i="15"/>
  <c r="G152" i="15"/>
  <c r="I153" i="15"/>
  <c r="I152" i="15" s="1"/>
  <c r="G137" i="15"/>
  <c r="G136" i="15" s="1"/>
  <c r="I139" i="15"/>
  <c r="I137" i="15" s="1"/>
  <c r="I136" i="15" s="1"/>
  <c r="I147" i="15"/>
  <c r="I146" i="15" s="1"/>
  <c r="G146" i="15"/>
  <c r="G35" i="15"/>
  <c r="G34" i="15" s="1"/>
  <c r="I36" i="15"/>
  <c r="I35" i="15" s="1"/>
  <c r="I34" i="15" s="1"/>
  <c r="I83" i="15"/>
  <c r="I82" i="15" s="1"/>
  <c r="I68" i="15" s="1"/>
  <c r="I67" i="15" s="1"/>
  <c r="G82" i="15"/>
  <c r="I112" i="15"/>
  <c r="I111" i="15" s="1"/>
  <c r="G111" i="15"/>
  <c r="G157" i="15"/>
  <c r="I158" i="15"/>
  <c r="I157" i="15" s="1"/>
  <c r="I51" i="15"/>
  <c r="I50" i="15" s="1"/>
  <c r="G119" i="15"/>
  <c r="I120" i="15"/>
  <c r="I119" i="15" s="1"/>
  <c r="O82" i="2"/>
  <c r="O81" i="2" s="1"/>
  <c r="AQ82" i="2"/>
  <c r="AQ81" i="2" s="1"/>
  <c r="AP465" i="3"/>
  <c r="AQ457" i="3"/>
  <c r="N82" i="2"/>
  <c r="N81" i="2" s="1"/>
  <c r="P482" i="2"/>
  <c r="P481" i="2" s="1"/>
  <c r="Z496" i="2"/>
  <c r="Z495" i="2" s="1"/>
  <c r="Z494" i="2" s="1"/>
  <c r="Z87" i="3"/>
  <c r="Z86" i="3" s="1"/>
  <c r="Z85" i="3" s="1"/>
  <c r="AA493" i="2"/>
  <c r="AA492" i="2" s="1"/>
  <c r="AA491" i="2" s="1"/>
  <c r="AA84" i="3"/>
  <c r="AA83" i="3" s="1"/>
  <c r="AA82" i="3" s="1"/>
  <c r="AC490" i="2"/>
  <c r="AC489" i="2" s="1"/>
  <c r="AC488" i="2" s="1"/>
  <c r="AC81" i="3"/>
  <c r="AC80" i="3" s="1"/>
  <c r="AC79" i="3" s="1"/>
  <c r="R12" i="3"/>
  <c r="R11" i="3" s="1"/>
  <c r="AA459" i="2"/>
  <c r="AA458" i="2" s="1"/>
  <c r="AA457" i="2" s="1"/>
  <c r="AA481" i="3"/>
  <c r="AA480" i="3" s="1"/>
  <c r="AA479" i="3" s="1"/>
  <c r="AA478" i="3" s="1"/>
  <c r="AC456" i="2"/>
  <c r="AC455" i="2" s="1"/>
  <c r="AC454" i="2" s="1"/>
  <c r="AC477" i="3"/>
  <c r="AC476" i="3" s="1"/>
  <c r="AC475" i="3" s="1"/>
  <c r="AC474" i="3" s="1"/>
  <c r="AC477" i="2"/>
  <c r="AC476" i="2" s="1"/>
  <c r="AC116" i="3"/>
  <c r="Z451" i="2"/>
  <c r="Z450" i="2" s="1"/>
  <c r="Z449" i="2" s="1"/>
  <c r="Z75" i="3"/>
  <c r="Z74" i="3" s="1"/>
  <c r="Z73" i="3" s="1"/>
  <c r="AA448" i="2"/>
  <c r="AA447" i="2" s="1"/>
  <c r="AA72" i="3"/>
  <c r="AA71" i="3" s="1"/>
  <c r="AC446" i="2"/>
  <c r="AC445" i="2" s="1"/>
  <c r="AC70" i="3"/>
  <c r="AC69" i="3" s="1"/>
  <c r="Z440" i="2"/>
  <c r="Z439" i="2" s="1"/>
  <c r="Z438" i="2" s="1"/>
  <c r="Z438" i="3"/>
  <c r="Z437" i="3" s="1"/>
  <c r="Z436" i="3" s="1"/>
  <c r="AB437" i="2"/>
  <c r="AB435" i="3"/>
  <c r="AC434" i="3"/>
  <c r="AC436" i="2"/>
  <c r="R345" i="2"/>
  <c r="R344" i="2" s="1"/>
  <c r="R343" i="2" s="1"/>
  <c r="AA418" i="3"/>
  <c r="AA417" i="3" s="1"/>
  <c r="AA416" i="3" s="1"/>
  <c r="AA415" i="3" s="1"/>
  <c r="AB391" i="2"/>
  <c r="AB390" i="2" s="1"/>
  <c r="AB360" i="3"/>
  <c r="AB359" i="3" s="1"/>
  <c r="AB358" i="3" s="1"/>
  <c r="AC334" i="2"/>
  <c r="AC333" i="2" s="1"/>
  <c r="AC357" i="3"/>
  <c r="AC356" i="3" s="1"/>
  <c r="R330" i="2"/>
  <c r="R329" i="2" s="1"/>
  <c r="AA327" i="2"/>
  <c r="AA326" i="2" s="1"/>
  <c r="AA325" i="2" s="1"/>
  <c r="AA350" i="3"/>
  <c r="AA349" i="3" s="1"/>
  <c r="AA348" i="3" s="1"/>
  <c r="AC324" i="2"/>
  <c r="AC323" i="2" s="1"/>
  <c r="AC347" i="3"/>
  <c r="AC346" i="3" s="1"/>
  <c r="R425" i="2"/>
  <c r="R424" i="2" s="1"/>
  <c r="AA423" i="2"/>
  <c r="AA422" i="2" s="1"/>
  <c r="AA339" i="3"/>
  <c r="AA338" i="3" s="1"/>
  <c r="AC335" i="3"/>
  <c r="AC334" i="3" s="1"/>
  <c r="AC333" i="3" s="1"/>
  <c r="AC384" i="2"/>
  <c r="AC383" i="2" s="1"/>
  <c r="AC382" i="2" s="1"/>
  <c r="AC332" i="3"/>
  <c r="AC331" i="3" s="1"/>
  <c r="AC330" i="3" s="1"/>
  <c r="AC381" i="2"/>
  <c r="AC380" i="2" s="1"/>
  <c r="AC379" i="2" s="1"/>
  <c r="AC329" i="3"/>
  <c r="AC328" i="3" s="1"/>
  <c r="AC327" i="3" s="1"/>
  <c r="S323" i="3"/>
  <c r="S322" i="3" s="1"/>
  <c r="S321" i="3" s="1"/>
  <c r="R317" i="3"/>
  <c r="R316" i="3" s="1"/>
  <c r="R315" i="3" s="1"/>
  <c r="AC354" i="2"/>
  <c r="AC353" i="2" s="1"/>
  <c r="AC352" i="2" s="1"/>
  <c r="AC314" i="3"/>
  <c r="AC313" i="3" s="1"/>
  <c r="AC312" i="3" s="1"/>
  <c r="AC418" i="2"/>
  <c r="AC417" i="2" s="1"/>
  <c r="AC416" i="2" s="1"/>
  <c r="AC415" i="2" s="1"/>
  <c r="AC414" i="2" s="1"/>
  <c r="AC295" i="3"/>
  <c r="AC294" i="3" s="1"/>
  <c r="AC293" i="3" s="1"/>
  <c r="AB289" i="3"/>
  <c r="AB288" i="3" s="1"/>
  <c r="AB287" i="3" s="1"/>
  <c r="AC396" i="2"/>
  <c r="AC395" i="2" s="1"/>
  <c r="AC394" i="2" s="1"/>
  <c r="AC393" i="2" s="1"/>
  <c r="AC392" i="2" s="1"/>
  <c r="AC283" i="3"/>
  <c r="AC282" i="3" s="1"/>
  <c r="AC281" i="3" s="1"/>
  <c r="R378" i="2"/>
  <c r="R377" i="2" s="1"/>
  <c r="R376" i="2" s="1"/>
  <c r="AC375" i="2"/>
  <c r="AC374" i="2" s="1"/>
  <c r="AC373" i="2" s="1"/>
  <c r="AC274" i="3"/>
  <c r="AC273" i="3" s="1"/>
  <c r="AC272" i="3" s="1"/>
  <c r="AC268" i="3"/>
  <c r="AC267" i="3" s="1"/>
  <c r="AC266" i="3" s="1"/>
  <c r="U262" i="3"/>
  <c r="U261" i="3" s="1"/>
  <c r="U260" i="3" s="1"/>
  <c r="AA351" i="2"/>
  <c r="AA350" i="2" s="1"/>
  <c r="AA349" i="2" s="1"/>
  <c r="AA256" i="3"/>
  <c r="AA255" i="3" s="1"/>
  <c r="AA254" i="3" s="1"/>
  <c r="AC339" i="2"/>
  <c r="AC338" i="2" s="1"/>
  <c r="AC337" i="2" s="1"/>
  <c r="AC253" i="3"/>
  <c r="AC252" i="3" s="1"/>
  <c r="AC251" i="3" s="1"/>
  <c r="U240" i="3"/>
  <c r="U239" i="3" s="1"/>
  <c r="U238" i="3" s="1"/>
  <c r="R234" i="3"/>
  <c r="R233" i="3" s="1"/>
  <c r="R232" i="3" s="1"/>
  <c r="AC231" i="3"/>
  <c r="AC230" i="3" s="1"/>
  <c r="AC229" i="3" s="1"/>
  <c r="AC348" i="2"/>
  <c r="AC347" i="2" s="1"/>
  <c r="AC346" i="2" s="1"/>
  <c r="AC225" i="3"/>
  <c r="AC224" i="3" s="1"/>
  <c r="AC223" i="3" s="1"/>
  <c r="Z290" i="2"/>
  <c r="Z289" i="2" s="1"/>
  <c r="Z288" i="2" s="1"/>
  <c r="Z287" i="2" s="1"/>
  <c r="Z286" i="2" s="1"/>
  <c r="Z472" i="3"/>
  <c r="Z471" i="3" s="1"/>
  <c r="Z470" i="3" s="1"/>
  <c r="Z285" i="2"/>
  <c r="Z284" i="2" s="1"/>
  <c r="Z468" i="3"/>
  <c r="AA283" i="2"/>
  <c r="AA282" i="2" s="1"/>
  <c r="AA466" i="3"/>
  <c r="AC280" i="2"/>
  <c r="AC279" i="2" s="1"/>
  <c r="AC278" i="2" s="1"/>
  <c r="AC464" i="3"/>
  <c r="AC463" i="3" s="1"/>
  <c r="AC462" i="3" s="1"/>
  <c r="Z275" i="2"/>
  <c r="Z274" i="2" s="1"/>
  <c r="Z459" i="3"/>
  <c r="Z458" i="3" s="1"/>
  <c r="AA272" i="2"/>
  <c r="AA271" i="2" s="1"/>
  <c r="AA456" i="3"/>
  <c r="AA455" i="3" s="1"/>
  <c r="AC270" i="2"/>
  <c r="AC269" i="2" s="1"/>
  <c r="AC454" i="3"/>
  <c r="AC453" i="3" s="1"/>
  <c r="AC316" i="2"/>
  <c r="AC315" i="2" s="1"/>
  <c r="AC314" i="2" s="1"/>
  <c r="AC313" i="2" s="1"/>
  <c r="AC312" i="2" s="1"/>
  <c r="AC311" i="2" s="1"/>
  <c r="AC450" i="3"/>
  <c r="AC449" i="3" s="1"/>
  <c r="AC448" i="3" s="1"/>
  <c r="AC447" i="3" s="1"/>
  <c r="Z445" i="3"/>
  <c r="Z444" i="3" s="1"/>
  <c r="Z443" i="3" s="1"/>
  <c r="Z467" i="2"/>
  <c r="Z466" i="2" s="1"/>
  <c r="Z465" i="2" s="1"/>
  <c r="Z461" i="2" s="1"/>
  <c r="AA310" i="2"/>
  <c r="AA309" i="2" s="1"/>
  <c r="AA308" i="2" s="1"/>
  <c r="AA307" i="2" s="1"/>
  <c r="AA425" i="3"/>
  <c r="AA424" i="3" s="1"/>
  <c r="AA423" i="3" s="1"/>
  <c r="AB304" i="2"/>
  <c r="AB303" i="2" s="1"/>
  <c r="AB302" i="2" s="1"/>
  <c r="AB298" i="2" s="1"/>
  <c r="AB297" i="2" s="1"/>
  <c r="AB422" i="3"/>
  <c r="AB421" i="3" s="1"/>
  <c r="AB420" i="3" s="1"/>
  <c r="AC296" i="2"/>
  <c r="AC295" i="2" s="1"/>
  <c r="AC294" i="2" s="1"/>
  <c r="AC293" i="2" s="1"/>
  <c r="AC292" i="2" s="1"/>
  <c r="AC414" i="3"/>
  <c r="AC413" i="3" s="1"/>
  <c r="AC412" i="3" s="1"/>
  <c r="AC411" i="3" s="1"/>
  <c r="R368" i="3"/>
  <c r="R367" i="3" s="1"/>
  <c r="R366" i="3" s="1"/>
  <c r="R405" i="3"/>
  <c r="R404" i="3" s="1"/>
  <c r="R403" i="3" s="1"/>
  <c r="AA243" i="2"/>
  <c r="AA242" i="2" s="1"/>
  <c r="AA241" i="2" s="1"/>
  <c r="AA402" i="3"/>
  <c r="AA401" i="3" s="1"/>
  <c r="AA400" i="3" s="1"/>
  <c r="AA240" i="2"/>
  <c r="AA239" i="2" s="1"/>
  <c r="AA238" i="2" s="1"/>
  <c r="AA399" i="3"/>
  <c r="AA398" i="3" s="1"/>
  <c r="AA397" i="3" s="1"/>
  <c r="AA237" i="2"/>
  <c r="AA236" i="2" s="1"/>
  <c r="AA235" i="2" s="1"/>
  <c r="AA396" i="3"/>
  <c r="AA395" i="3" s="1"/>
  <c r="AA394" i="3" s="1"/>
  <c r="AA234" i="2"/>
  <c r="AA233" i="2" s="1"/>
  <c r="AA232" i="2" s="1"/>
  <c r="AA393" i="3"/>
  <c r="AA392" i="3" s="1"/>
  <c r="AA391" i="3" s="1"/>
  <c r="AA231" i="2"/>
  <c r="AA230" i="2" s="1"/>
  <c r="AA389" i="3"/>
  <c r="AB229" i="2"/>
  <c r="AB228" i="2" s="1"/>
  <c r="AB387" i="3"/>
  <c r="Z221" i="2"/>
  <c r="Z220" i="2" s="1"/>
  <c r="Z380" i="3"/>
  <c r="Z379" i="3" s="1"/>
  <c r="AA218" i="2"/>
  <c r="AA217" i="2" s="1"/>
  <c r="AA216" i="2" s="1"/>
  <c r="AA377" i="3"/>
  <c r="AA376" i="3" s="1"/>
  <c r="AA375" i="3" s="1"/>
  <c r="AC215" i="2"/>
  <c r="AC214" i="2" s="1"/>
  <c r="AC213" i="2" s="1"/>
  <c r="AC374" i="3"/>
  <c r="AC373" i="3" s="1"/>
  <c r="AC372" i="3" s="1"/>
  <c r="Z186" i="2"/>
  <c r="Z185" i="2" s="1"/>
  <c r="Z184" i="2" s="1"/>
  <c r="Z183" i="2" s="1"/>
  <c r="Z182" i="2" s="1"/>
  <c r="Z311" i="3"/>
  <c r="Z310" i="3" s="1"/>
  <c r="Z309" i="3" s="1"/>
  <c r="AC181" i="2"/>
  <c r="AC180" i="2" s="1"/>
  <c r="AC179" i="2" s="1"/>
  <c r="AC308" i="3"/>
  <c r="AC307" i="3" s="1"/>
  <c r="AC306" i="3" s="1"/>
  <c r="Z175" i="2"/>
  <c r="Z174" i="2" s="1"/>
  <c r="Z173" i="2" s="1"/>
  <c r="Z302" i="3"/>
  <c r="Z301" i="3" s="1"/>
  <c r="Z300" i="3" s="1"/>
  <c r="S299" i="3"/>
  <c r="S298" i="3" s="1"/>
  <c r="S297" i="3" s="1"/>
  <c r="AA204" i="2"/>
  <c r="AA203" i="2" s="1"/>
  <c r="AA202" i="2" s="1"/>
  <c r="AA214" i="3"/>
  <c r="AA213" i="3" s="1"/>
  <c r="AA212" i="3" s="1"/>
  <c r="Z201" i="2"/>
  <c r="Z200" i="2" s="1"/>
  <c r="Z199" i="2" s="1"/>
  <c r="Z208" i="3"/>
  <c r="Z170" i="2"/>
  <c r="Z169" i="2" s="1"/>
  <c r="Z168" i="2" s="1"/>
  <c r="Z167" i="2" s="1"/>
  <c r="Z166" i="2" s="1"/>
  <c r="Z204" i="3"/>
  <c r="Z203" i="3" s="1"/>
  <c r="Z202" i="3" s="1"/>
  <c r="Z201" i="3" s="1"/>
  <c r="Z165" i="2"/>
  <c r="Z164" i="2" s="1"/>
  <c r="Z163" i="2" s="1"/>
  <c r="Z200" i="3"/>
  <c r="Z199" i="3" s="1"/>
  <c r="Z198" i="3" s="1"/>
  <c r="Z162" i="2"/>
  <c r="Z161" i="2" s="1"/>
  <c r="Z160" i="2" s="1"/>
  <c r="Z197" i="3"/>
  <c r="Z196" i="3" s="1"/>
  <c r="Z195" i="3" s="1"/>
  <c r="Z153" i="2"/>
  <c r="Z152" i="2" s="1"/>
  <c r="Z151" i="2" s="1"/>
  <c r="Z194" i="3"/>
  <c r="Z193" i="3" s="1"/>
  <c r="Z192" i="3" s="1"/>
  <c r="AA150" i="2"/>
  <c r="AA149" i="2" s="1"/>
  <c r="AA148" i="2" s="1"/>
  <c r="AA191" i="3"/>
  <c r="AA190" i="3" s="1"/>
  <c r="AA189" i="3" s="1"/>
  <c r="AC144" i="2"/>
  <c r="AC143" i="2" s="1"/>
  <c r="AC142" i="2" s="1"/>
  <c r="AC188" i="3"/>
  <c r="AC187" i="3" s="1"/>
  <c r="AC186" i="3" s="1"/>
  <c r="R181" i="3"/>
  <c r="R180" i="3" s="1"/>
  <c r="R179" i="3" s="1"/>
  <c r="S178" i="3"/>
  <c r="S177" i="3" s="1"/>
  <c r="S176" i="3" s="1"/>
  <c r="AB80" i="2"/>
  <c r="AB79" i="2" s="1"/>
  <c r="AB78" i="2" s="1"/>
  <c r="AB170" i="3"/>
  <c r="AB169" i="3" s="1"/>
  <c r="AB168" i="3" s="1"/>
  <c r="AC68" i="2"/>
  <c r="AC67" i="2" s="1"/>
  <c r="AC66" i="2" s="1"/>
  <c r="AC167" i="3"/>
  <c r="AC166" i="3" s="1"/>
  <c r="AC165" i="3" s="1"/>
  <c r="Z131" i="2"/>
  <c r="Z130" i="2" s="1"/>
  <c r="Z129" i="2" s="1"/>
  <c r="Z159" i="3"/>
  <c r="Z158" i="3" s="1"/>
  <c r="Z157" i="3" s="1"/>
  <c r="AC128" i="2"/>
  <c r="AC127" i="2" s="1"/>
  <c r="AC126" i="2" s="1"/>
  <c r="AC156" i="3"/>
  <c r="AC155" i="3" s="1"/>
  <c r="AC154" i="3" s="1"/>
  <c r="R141" i="3"/>
  <c r="R140" i="3" s="1"/>
  <c r="R139" i="3" s="1"/>
  <c r="AA109" i="2"/>
  <c r="AA108" i="2" s="1"/>
  <c r="AA138" i="3"/>
  <c r="AA137" i="3" s="1"/>
  <c r="AC107" i="2"/>
  <c r="AC106" i="2" s="1"/>
  <c r="AC136" i="3"/>
  <c r="AC135" i="3" s="1"/>
  <c r="Z97" i="2"/>
  <c r="Z96" i="2" s="1"/>
  <c r="Z125" i="3"/>
  <c r="Z124" i="3" s="1"/>
  <c r="AA95" i="2"/>
  <c r="AA94" i="2" s="1"/>
  <c r="AA122" i="3"/>
  <c r="AB93" i="2"/>
  <c r="AB92" i="2" s="1"/>
  <c r="AB120" i="3"/>
  <c r="AC88" i="2"/>
  <c r="AC87" i="2" s="1"/>
  <c r="AC86" i="2" s="1"/>
  <c r="AC113" i="3"/>
  <c r="AC112" i="3" s="1"/>
  <c r="AC111" i="3" s="1"/>
  <c r="Z74" i="2"/>
  <c r="Z73" i="2" s="1"/>
  <c r="Z72" i="2" s="1"/>
  <c r="Z107" i="3"/>
  <c r="Z106" i="3" s="1"/>
  <c r="Z105" i="3" s="1"/>
  <c r="AA71" i="2"/>
  <c r="AA70" i="2" s="1"/>
  <c r="AA69" i="2" s="1"/>
  <c r="AA104" i="3"/>
  <c r="AA103" i="3" s="1"/>
  <c r="AA102" i="3" s="1"/>
  <c r="AC65" i="2"/>
  <c r="AC64" i="2" s="1"/>
  <c r="AC63" i="2" s="1"/>
  <c r="AC101" i="3"/>
  <c r="AC100" i="3" s="1"/>
  <c r="AC99" i="3" s="1"/>
  <c r="Z33" i="2"/>
  <c r="Z32" i="2" s="1"/>
  <c r="Z31" i="2" s="1"/>
  <c r="Z95" i="3"/>
  <c r="Z94" i="3" s="1"/>
  <c r="Z93" i="3" s="1"/>
  <c r="Z100" i="2"/>
  <c r="Z99" i="2" s="1"/>
  <c r="Z98" i="2" s="1"/>
  <c r="Z66" i="3"/>
  <c r="Z65" i="3" s="1"/>
  <c r="Z64" i="3" s="1"/>
  <c r="Z63" i="3" s="1"/>
  <c r="AA60" i="2"/>
  <c r="AA59" i="2" s="1"/>
  <c r="AA58" i="2" s="1"/>
  <c r="AA59" i="3"/>
  <c r="AA58" i="3" s="1"/>
  <c r="AA57" i="3" s="1"/>
  <c r="AC54" i="2"/>
  <c r="AC53" i="2" s="1"/>
  <c r="AC52" i="2" s="1"/>
  <c r="AC56" i="3"/>
  <c r="AC55" i="3" s="1"/>
  <c r="AC54" i="3" s="1"/>
  <c r="Z48" i="2"/>
  <c r="Z47" i="2" s="1"/>
  <c r="Z46" i="2" s="1"/>
  <c r="Z50" i="3"/>
  <c r="Z49" i="3" s="1"/>
  <c r="Z48" i="3" s="1"/>
  <c r="AA45" i="2"/>
  <c r="AA44" i="2" s="1"/>
  <c r="AA47" i="3"/>
  <c r="AA46" i="3" s="1"/>
  <c r="AC43" i="2"/>
  <c r="AC42" i="2" s="1"/>
  <c r="AC45" i="3"/>
  <c r="AC44" i="3" s="1"/>
  <c r="R41" i="3"/>
  <c r="R40" i="3" s="1"/>
  <c r="AA36" i="2"/>
  <c r="AA35" i="2" s="1"/>
  <c r="AA34" i="2" s="1"/>
  <c r="AA38" i="3"/>
  <c r="AA37" i="3" s="1"/>
  <c r="AA36" i="3" s="1"/>
  <c r="AC30" i="2"/>
  <c r="AC29" i="2" s="1"/>
  <c r="AC35" i="3"/>
  <c r="AC34" i="3" s="1"/>
  <c r="Z25" i="2"/>
  <c r="Z24" i="2" s="1"/>
  <c r="Z30" i="3"/>
  <c r="Z29" i="3" s="1"/>
  <c r="AA23" i="2"/>
  <c r="AA22" i="2" s="1"/>
  <c r="AA28" i="3"/>
  <c r="AA27" i="3" s="1"/>
  <c r="AB18" i="2"/>
  <c r="AB17" i="2" s="1"/>
  <c r="AB23" i="3"/>
  <c r="AB22" i="3" s="1"/>
  <c r="AC15" i="2"/>
  <c r="AC14" i="2" s="1"/>
  <c r="AC20" i="3"/>
  <c r="AC19" i="3" s="1"/>
  <c r="R77" i="2"/>
  <c r="R76" i="2" s="1"/>
  <c r="R75" i="2" s="1"/>
  <c r="AA243" i="3"/>
  <c r="AA242" i="3" s="1"/>
  <c r="AA241" i="3" s="1"/>
  <c r="AC493" i="2"/>
  <c r="AC492" i="2" s="1"/>
  <c r="AC491" i="2" s="1"/>
  <c r="AC84" i="3"/>
  <c r="AC83" i="3" s="1"/>
  <c r="AC82" i="3" s="1"/>
  <c r="Z486" i="2"/>
  <c r="Z485" i="2" s="1"/>
  <c r="Z14" i="3"/>
  <c r="Z13" i="3" s="1"/>
  <c r="AA484" i="2"/>
  <c r="AA483" i="2" s="1"/>
  <c r="AA12" i="3"/>
  <c r="AA11" i="3" s="1"/>
  <c r="AC459" i="2"/>
  <c r="AC458" i="2" s="1"/>
  <c r="AC457" i="2" s="1"/>
  <c r="AC481" i="3"/>
  <c r="AC480" i="3" s="1"/>
  <c r="AC479" i="3" s="1"/>
  <c r="AC478" i="3" s="1"/>
  <c r="Z477" i="2"/>
  <c r="Z476" i="2" s="1"/>
  <c r="Z116" i="3"/>
  <c r="Z480" i="2"/>
  <c r="Z479" i="2" s="1"/>
  <c r="Z478" i="2" s="1"/>
  <c r="Z91" i="3"/>
  <c r="Z90" i="3" s="1"/>
  <c r="Z89" i="3" s="1"/>
  <c r="Z88" i="3" s="1"/>
  <c r="AA451" i="2"/>
  <c r="AA450" i="2" s="1"/>
  <c r="AA449" i="2" s="1"/>
  <c r="AA75" i="3"/>
  <c r="AA74" i="3" s="1"/>
  <c r="AA73" i="3" s="1"/>
  <c r="AC448" i="2"/>
  <c r="AC447" i="2" s="1"/>
  <c r="AC72" i="3"/>
  <c r="AC71" i="3" s="1"/>
  <c r="Z442" i="3"/>
  <c r="Z441" i="3" s="1"/>
  <c r="Z440" i="3" s="1"/>
  <c r="Z433" i="2"/>
  <c r="Z432" i="2" s="1"/>
  <c r="Z431" i="2" s="1"/>
  <c r="AB440" i="2"/>
  <c r="AB439" i="2" s="1"/>
  <c r="AB438" i="2" s="1"/>
  <c r="AB438" i="3"/>
  <c r="AB437" i="3" s="1"/>
  <c r="AB436" i="3" s="1"/>
  <c r="AC435" i="3"/>
  <c r="AC437" i="2"/>
  <c r="Z431" i="3"/>
  <c r="Z430" i="3" s="1"/>
  <c r="Z429" i="3" s="1"/>
  <c r="AB345" i="2"/>
  <c r="AB344" i="2" s="1"/>
  <c r="AB343" i="2" s="1"/>
  <c r="AB428" i="3"/>
  <c r="AB427" i="3" s="1"/>
  <c r="AB426" i="3" s="1"/>
  <c r="AB418" i="3"/>
  <c r="AB417" i="3" s="1"/>
  <c r="AB416" i="3" s="1"/>
  <c r="AB415" i="3" s="1"/>
  <c r="AC391" i="2"/>
  <c r="AC390" i="2" s="1"/>
  <c r="AC360" i="3"/>
  <c r="AC359" i="3" s="1"/>
  <c r="AC358" i="3" s="1"/>
  <c r="Z332" i="2"/>
  <c r="Z331" i="2" s="1"/>
  <c r="Z355" i="3"/>
  <c r="Z354" i="3" s="1"/>
  <c r="AA330" i="2"/>
  <c r="AA329" i="2" s="1"/>
  <c r="AA353" i="3"/>
  <c r="AA352" i="3" s="1"/>
  <c r="AC327" i="2"/>
  <c r="AC326" i="2" s="1"/>
  <c r="AC325" i="2" s="1"/>
  <c r="AC350" i="3"/>
  <c r="AC349" i="3" s="1"/>
  <c r="AC348" i="3" s="1"/>
  <c r="R322" i="2"/>
  <c r="R321" i="2" s="1"/>
  <c r="AA425" i="2"/>
  <c r="AA424" i="2" s="1"/>
  <c r="AA341" i="3"/>
  <c r="AA340" i="3" s="1"/>
  <c r="AC423" i="2"/>
  <c r="AC422" i="2" s="1"/>
  <c r="AC339" i="3"/>
  <c r="AC338" i="3" s="1"/>
  <c r="Z384" i="2"/>
  <c r="Z383" i="2" s="1"/>
  <c r="Z382" i="2" s="1"/>
  <c r="Z332" i="3"/>
  <c r="Z331" i="3" s="1"/>
  <c r="Z330" i="3" s="1"/>
  <c r="Z381" i="2"/>
  <c r="Z380" i="2" s="1"/>
  <c r="Z379" i="2" s="1"/>
  <c r="Z329" i="3"/>
  <c r="Z328" i="3" s="1"/>
  <c r="Z327" i="3" s="1"/>
  <c r="AA369" i="2"/>
  <c r="AA368" i="2" s="1"/>
  <c r="AA367" i="2" s="1"/>
  <c r="AA326" i="3"/>
  <c r="AA325" i="3" s="1"/>
  <c r="AA324" i="3" s="1"/>
  <c r="U323" i="3"/>
  <c r="U322" i="3" s="1"/>
  <c r="U321" i="3" s="1"/>
  <c r="S317" i="3"/>
  <c r="S316" i="3" s="1"/>
  <c r="S315" i="3" s="1"/>
  <c r="Z418" i="2"/>
  <c r="Z417" i="2" s="1"/>
  <c r="Z416" i="2" s="1"/>
  <c r="Z415" i="2" s="1"/>
  <c r="Z414" i="2" s="1"/>
  <c r="Z295" i="3"/>
  <c r="Z294" i="3" s="1"/>
  <c r="Z293" i="3" s="1"/>
  <c r="U292" i="3"/>
  <c r="U291" i="3" s="1"/>
  <c r="U290" i="3" s="1"/>
  <c r="AC410" i="2"/>
  <c r="AC409" i="2" s="1"/>
  <c r="AC408" i="2" s="1"/>
  <c r="AC289" i="3"/>
  <c r="AC288" i="3" s="1"/>
  <c r="AC287" i="3" s="1"/>
  <c r="R280" i="3"/>
  <c r="R279" i="3" s="1"/>
  <c r="R278" i="3" s="1"/>
  <c r="AA378" i="2"/>
  <c r="AA377" i="2" s="1"/>
  <c r="AA376" i="2" s="1"/>
  <c r="AA277" i="3"/>
  <c r="AA276" i="3" s="1"/>
  <c r="AA275" i="3" s="1"/>
  <c r="AC372" i="2"/>
  <c r="AC371" i="2" s="1"/>
  <c r="AC370" i="2" s="1"/>
  <c r="AC271" i="3"/>
  <c r="AC270" i="3" s="1"/>
  <c r="AC269" i="3" s="1"/>
  <c r="S265" i="3"/>
  <c r="S264" i="3" s="1"/>
  <c r="S263" i="3" s="1"/>
  <c r="R259" i="3"/>
  <c r="R258" i="3" s="1"/>
  <c r="R257" i="3" s="1"/>
  <c r="AC351" i="2"/>
  <c r="AC350" i="2" s="1"/>
  <c r="AC349" i="2" s="1"/>
  <c r="AC256" i="3"/>
  <c r="AC255" i="3" s="1"/>
  <c r="AC254" i="3" s="1"/>
  <c r="R240" i="3"/>
  <c r="R239" i="3" s="1"/>
  <c r="R238" i="3" s="1"/>
  <c r="R237" i="3"/>
  <c r="R236" i="3" s="1"/>
  <c r="R235" i="3" s="1"/>
  <c r="S234" i="3"/>
  <c r="S233" i="3" s="1"/>
  <c r="S232" i="3" s="1"/>
  <c r="R228" i="3"/>
  <c r="R227" i="3" s="1"/>
  <c r="R226" i="3" s="1"/>
  <c r="Z342" i="2"/>
  <c r="Z341" i="2" s="1"/>
  <c r="Z340" i="2" s="1"/>
  <c r="Z222" i="3"/>
  <c r="Z221" i="3" s="1"/>
  <c r="Z220" i="3" s="1"/>
  <c r="AA290" i="2"/>
  <c r="AA289" i="2" s="1"/>
  <c r="AA288" i="2" s="1"/>
  <c r="AA287" i="2" s="1"/>
  <c r="AA286" i="2" s="1"/>
  <c r="AA472" i="3"/>
  <c r="AA471" i="3" s="1"/>
  <c r="AA470" i="3" s="1"/>
  <c r="AA285" i="2"/>
  <c r="AA284" i="2" s="1"/>
  <c r="AA468" i="3"/>
  <c r="AB283" i="2"/>
  <c r="AB282" i="2" s="1"/>
  <c r="AB466" i="3"/>
  <c r="Z277" i="2"/>
  <c r="Z276" i="2" s="1"/>
  <c r="Z461" i="3"/>
  <c r="Z460" i="3" s="1"/>
  <c r="AA275" i="2"/>
  <c r="AA274" i="2" s="1"/>
  <c r="AA459" i="3"/>
  <c r="AA458" i="3" s="1"/>
  <c r="AC272" i="2"/>
  <c r="AC271" i="2" s="1"/>
  <c r="AC456" i="3"/>
  <c r="AC455" i="3" s="1"/>
  <c r="Z316" i="2"/>
  <c r="Z315" i="2" s="1"/>
  <c r="Z314" i="2" s="1"/>
  <c r="Z313" i="2" s="1"/>
  <c r="Z312" i="2" s="1"/>
  <c r="Z311" i="2" s="1"/>
  <c r="Z450" i="3"/>
  <c r="Z449" i="3" s="1"/>
  <c r="Z448" i="3" s="1"/>
  <c r="Z447" i="3" s="1"/>
  <c r="AA467" i="2"/>
  <c r="AA466" i="2" s="1"/>
  <c r="AA465" i="2" s="1"/>
  <c r="AA461" i="2" s="1"/>
  <c r="AA445" i="3"/>
  <c r="AA444" i="3" s="1"/>
  <c r="AA443" i="3" s="1"/>
  <c r="AB310" i="2"/>
  <c r="AB309" i="2" s="1"/>
  <c r="AB308" i="2" s="1"/>
  <c r="AB307" i="2" s="1"/>
  <c r="AB425" i="3"/>
  <c r="AB424" i="3" s="1"/>
  <c r="AB423" i="3" s="1"/>
  <c r="AC304" i="2"/>
  <c r="AC303" i="2" s="1"/>
  <c r="AC302" i="2" s="1"/>
  <c r="AC298" i="2" s="1"/>
  <c r="AC297" i="2" s="1"/>
  <c r="AC422" i="3"/>
  <c r="AC421" i="3" s="1"/>
  <c r="AC420" i="3" s="1"/>
  <c r="Z264" i="2"/>
  <c r="Z263" i="2" s="1"/>
  <c r="Z262" i="2" s="1"/>
  <c r="Z261" i="2" s="1"/>
  <c r="Z409" i="3"/>
  <c r="Z408" i="3" s="1"/>
  <c r="Z407" i="3" s="1"/>
  <c r="Z406" i="3" s="1"/>
  <c r="S368" i="3"/>
  <c r="S367" i="3" s="1"/>
  <c r="S366" i="3" s="1"/>
  <c r="AA248" i="2"/>
  <c r="AA247" i="2" s="1"/>
  <c r="AA246" i="2" s="1"/>
  <c r="AA245" i="2" s="1"/>
  <c r="AA244" i="2" s="1"/>
  <c r="AA405" i="3"/>
  <c r="AA404" i="3" s="1"/>
  <c r="AA403" i="3" s="1"/>
  <c r="AB243" i="2"/>
  <c r="AB242" i="2" s="1"/>
  <c r="AB241" i="2" s="1"/>
  <c r="AB402" i="3"/>
  <c r="AB401" i="3" s="1"/>
  <c r="AB400" i="3" s="1"/>
  <c r="AB240" i="2"/>
  <c r="AB239" i="2" s="1"/>
  <c r="AB238" i="2" s="1"/>
  <c r="AB399" i="3"/>
  <c r="AB398" i="3" s="1"/>
  <c r="AB397" i="3" s="1"/>
  <c r="T396" i="3"/>
  <c r="T395" i="3" s="1"/>
  <c r="T394" i="3" s="1"/>
  <c r="AB234" i="2"/>
  <c r="AB233" i="2" s="1"/>
  <c r="AB232" i="2" s="1"/>
  <c r="AB393" i="3"/>
  <c r="AB392" i="3" s="1"/>
  <c r="AB391" i="3" s="1"/>
  <c r="AB231" i="2"/>
  <c r="AB230" i="2" s="1"/>
  <c r="AB389" i="3"/>
  <c r="R382" i="3"/>
  <c r="R381" i="3" s="1"/>
  <c r="AA221" i="2"/>
  <c r="AA220" i="2" s="1"/>
  <c r="AA380" i="3"/>
  <c r="AA379" i="3" s="1"/>
  <c r="AC218" i="2"/>
  <c r="AC217" i="2" s="1"/>
  <c r="AC216" i="2" s="1"/>
  <c r="AC377" i="3"/>
  <c r="AC376" i="3" s="1"/>
  <c r="AC375" i="3" s="1"/>
  <c r="Z210" i="2"/>
  <c r="Z209" i="2" s="1"/>
  <c r="Z208" i="2" s="1"/>
  <c r="Z207" i="2" s="1"/>
  <c r="Z206" i="2" s="1"/>
  <c r="Z371" i="3"/>
  <c r="Z370" i="3" s="1"/>
  <c r="Z369" i="3" s="1"/>
  <c r="AB186" i="2"/>
  <c r="AB185" i="2" s="1"/>
  <c r="AB184" i="2" s="1"/>
  <c r="AB183" i="2" s="1"/>
  <c r="AB182" i="2" s="1"/>
  <c r="AB311" i="3"/>
  <c r="AB310" i="3" s="1"/>
  <c r="AB309" i="3" s="1"/>
  <c r="Z178" i="2"/>
  <c r="Z177" i="2" s="1"/>
  <c r="Z176" i="2" s="1"/>
  <c r="Z305" i="3"/>
  <c r="Z304" i="3" s="1"/>
  <c r="Z303" i="3" s="1"/>
  <c r="AA175" i="2"/>
  <c r="AA174" i="2" s="1"/>
  <c r="AA173" i="2" s="1"/>
  <c r="AA302" i="3"/>
  <c r="AA301" i="3" s="1"/>
  <c r="AA300" i="3" s="1"/>
  <c r="T299" i="3"/>
  <c r="T298" i="3" s="1"/>
  <c r="T297" i="3" s="1"/>
  <c r="AB204" i="2"/>
  <c r="AB203" i="2" s="1"/>
  <c r="AB202" i="2" s="1"/>
  <c r="AB214" i="3"/>
  <c r="AB213" i="3" s="1"/>
  <c r="AB212" i="3" s="1"/>
  <c r="AA201" i="2"/>
  <c r="AA200" i="2" s="1"/>
  <c r="AA199" i="2" s="1"/>
  <c r="AA208" i="3"/>
  <c r="AA170" i="2"/>
  <c r="AA169" i="2" s="1"/>
  <c r="AA168" i="2" s="1"/>
  <c r="AA167" i="2" s="1"/>
  <c r="AA166" i="2" s="1"/>
  <c r="AA204" i="3"/>
  <c r="AA203" i="3" s="1"/>
  <c r="AA202" i="3" s="1"/>
  <c r="AA201" i="3" s="1"/>
  <c r="AA165" i="2"/>
  <c r="AA164" i="2" s="1"/>
  <c r="AA163" i="2" s="1"/>
  <c r="AA200" i="3"/>
  <c r="AA199" i="3" s="1"/>
  <c r="AA198" i="3" s="1"/>
  <c r="AA162" i="2"/>
  <c r="AA161" i="2" s="1"/>
  <c r="AA160" i="2" s="1"/>
  <c r="AA197" i="3"/>
  <c r="AA196" i="3" s="1"/>
  <c r="AA195" i="3" s="1"/>
  <c r="AA153" i="2"/>
  <c r="AA152" i="2" s="1"/>
  <c r="AA151" i="2" s="1"/>
  <c r="AA194" i="3"/>
  <c r="AA193" i="3" s="1"/>
  <c r="AA192" i="3" s="1"/>
  <c r="AC150" i="2"/>
  <c r="AC149" i="2" s="1"/>
  <c r="AC148" i="2" s="1"/>
  <c r="AC191" i="3"/>
  <c r="AC190" i="3" s="1"/>
  <c r="AC189" i="3" s="1"/>
  <c r="R185" i="3"/>
  <c r="R184" i="3" s="1"/>
  <c r="R183" i="3" s="1"/>
  <c r="AA156" i="2"/>
  <c r="AA155" i="2" s="1"/>
  <c r="AA154" i="2" s="1"/>
  <c r="AA181" i="3"/>
  <c r="AA180" i="3" s="1"/>
  <c r="AA179" i="3" s="1"/>
  <c r="U178" i="3"/>
  <c r="U177" i="3" s="1"/>
  <c r="U176" i="3" s="1"/>
  <c r="AC80" i="2"/>
  <c r="AC79" i="2" s="1"/>
  <c r="AC78" i="2" s="1"/>
  <c r="AC170" i="3"/>
  <c r="AC169" i="3" s="1"/>
  <c r="AC168" i="3" s="1"/>
  <c r="Z136" i="2"/>
  <c r="Z135" i="2" s="1"/>
  <c r="Z134" i="2" s="1"/>
  <c r="Z133" i="2" s="1"/>
  <c r="Z132" i="2" s="1"/>
  <c r="Z163" i="3"/>
  <c r="Z162" i="3" s="1"/>
  <c r="Z161" i="3" s="1"/>
  <c r="Z160" i="3" s="1"/>
  <c r="AA131" i="2"/>
  <c r="AA130" i="2" s="1"/>
  <c r="AA129" i="2" s="1"/>
  <c r="AA159" i="3"/>
  <c r="AA158" i="3" s="1"/>
  <c r="AA157" i="3" s="1"/>
  <c r="Z146" i="3"/>
  <c r="Z145" i="3" s="1"/>
  <c r="Z144" i="3" s="1"/>
  <c r="Z143" i="3" s="1"/>
  <c r="Z117" i="2"/>
  <c r="Z116" i="2" s="1"/>
  <c r="Z115" i="2" s="1"/>
  <c r="Z114" i="2" s="1"/>
  <c r="Z113" i="2" s="1"/>
  <c r="AA112" i="2"/>
  <c r="AA111" i="2" s="1"/>
  <c r="AA110" i="2" s="1"/>
  <c r="AA141" i="3"/>
  <c r="AA140" i="3" s="1"/>
  <c r="AA139" i="3" s="1"/>
  <c r="AC109" i="2"/>
  <c r="AC108" i="2" s="1"/>
  <c r="AC138" i="3"/>
  <c r="AC137" i="3" s="1"/>
  <c r="Z105" i="2"/>
  <c r="Z104" i="2" s="1"/>
  <c r="Z134" i="3"/>
  <c r="Z133" i="3" s="1"/>
  <c r="AB97" i="2"/>
  <c r="AB96" i="2" s="1"/>
  <c r="AB125" i="3"/>
  <c r="AB124" i="3" s="1"/>
  <c r="AB95" i="2"/>
  <c r="AB94" i="2" s="1"/>
  <c r="AB122" i="3"/>
  <c r="Z113" i="3"/>
  <c r="Z112" i="3" s="1"/>
  <c r="Z111" i="3" s="1"/>
  <c r="Z88" i="2"/>
  <c r="Z87" i="2" s="1"/>
  <c r="Z86" i="2" s="1"/>
  <c r="Z85" i="2"/>
  <c r="Z84" i="2" s="1"/>
  <c r="Z83" i="2" s="1"/>
  <c r="Z110" i="3"/>
  <c r="Z109" i="3" s="1"/>
  <c r="Z108" i="3" s="1"/>
  <c r="AA74" i="2"/>
  <c r="AA73" i="2" s="1"/>
  <c r="AA72" i="2" s="1"/>
  <c r="AA107" i="3"/>
  <c r="AA106" i="3" s="1"/>
  <c r="AA105" i="3" s="1"/>
  <c r="AC71" i="2"/>
  <c r="AC70" i="2" s="1"/>
  <c r="AC69" i="2" s="1"/>
  <c r="AC104" i="3"/>
  <c r="AC103" i="3" s="1"/>
  <c r="AC102" i="3" s="1"/>
  <c r="Z57" i="2"/>
  <c r="Z56" i="2" s="1"/>
  <c r="Z55" i="2" s="1"/>
  <c r="Z98" i="3"/>
  <c r="Z97" i="3" s="1"/>
  <c r="Z96" i="3" s="1"/>
  <c r="AA33" i="2"/>
  <c r="AA32" i="2" s="1"/>
  <c r="AA31" i="2" s="1"/>
  <c r="AA95" i="3"/>
  <c r="AA94" i="3" s="1"/>
  <c r="AA93" i="3" s="1"/>
  <c r="AB100" i="2"/>
  <c r="AB99" i="2" s="1"/>
  <c r="AB98" i="2" s="1"/>
  <c r="AB66" i="3"/>
  <c r="AB65" i="3" s="1"/>
  <c r="AB64" i="3" s="1"/>
  <c r="AB63" i="3" s="1"/>
  <c r="AB60" i="2"/>
  <c r="AB59" i="2" s="1"/>
  <c r="AB58" i="2" s="1"/>
  <c r="AB59" i="3"/>
  <c r="AB58" i="3" s="1"/>
  <c r="AB57" i="3" s="1"/>
  <c r="Z51" i="2"/>
  <c r="Z50" i="2" s="1"/>
  <c r="Z49" i="2" s="1"/>
  <c r="Z53" i="3"/>
  <c r="Z52" i="3" s="1"/>
  <c r="Z51" i="3" s="1"/>
  <c r="AA48" i="2"/>
  <c r="AA47" i="2" s="1"/>
  <c r="AA46" i="2" s="1"/>
  <c r="AA50" i="3"/>
  <c r="AA49" i="3" s="1"/>
  <c r="AA48" i="3" s="1"/>
  <c r="AC45" i="2"/>
  <c r="AC44" i="2" s="1"/>
  <c r="AC47" i="3"/>
  <c r="AC46" i="3" s="1"/>
  <c r="R43" i="3"/>
  <c r="R42" i="3" s="1"/>
  <c r="AA39" i="2"/>
  <c r="AA38" i="2" s="1"/>
  <c r="AA41" i="3"/>
  <c r="AA40" i="3" s="1"/>
  <c r="AC36" i="2"/>
  <c r="AC35" i="2" s="1"/>
  <c r="AC34" i="2" s="1"/>
  <c r="AC38" i="3"/>
  <c r="AC37" i="3" s="1"/>
  <c r="AC36" i="3" s="1"/>
  <c r="Z33" i="3"/>
  <c r="Z32" i="3" s="1"/>
  <c r="Z28" i="2"/>
  <c r="Z27" i="2" s="1"/>
  <c r="AB25" i="2"/>
  <c r="AB24" i="2" s="1"/>
  <c r="AB30" i="3"/>
  <c r="AB29" i="3" s="1"/>
  <c r="AB23" i="2"/>
  <c r="AB22" i="2" s="1"/>
  <c r="AB28" i="3"/>
  <c r="AB27" i="3" s="1"/>
  <c r="AC18" i="2"/>
  <c r="AC17" i="2" s="1"/>
  <c r="AC23" i="3"/>
  <c r="AC22" i="3" s="1"/>
  <c r="Z13" i="2"/>
  <c r="Z12" i="2" s="1"/>
  <c r="Z18" i="3"/>
  <c r="Z17" i="3" s="1"/>
  <c r="AA77" i="2"/>
  <c r="AA76" i="2" s="1"/>
  <c r="AA75" i="2" s="1"/>
  <c r="AA175" i="3"/>
  <c r="AA174" i="3" s="1"/>
  <c r="AA173" i="3" s="1"/>
  <c r="AB243" i="3"/>
  <c r="AB242" i="3" s="1"/>
  <c r="AB241" i="3" s="1"/>
  <c r="AA496" i="2"/>
  <c r="AA495" i="2" s="1"/>
  <c r="AA494" i="2" s="1"/>
  <c r="AA87" i="3"/>
  <c r="AA86" i="3" s="1"/>
  <c r="AA85" i="3" s="1"/>
  <c r="Z490" i="2"/>
  <c r="Z489" i="2" s="1"/>
  <c r="Z488" i="2" s="1"/>
  <c r="Z81" i="3"/>
  <c r="Z80" i="3" s="1"/>
  <c r="Z79" i="3" s="1"/>
  <c r="AA486" i="2"/>
  <c r="AA485" i="2" s="1"/>
  <c r="AA14" i="3"/>
  <c r="AA13" i="3" s="1"/>
  <c r="AC484" i="2"/>
  <c r="AC483" i="2" s="1"/>
  <c r="AC12" i="3"/>
  <c r="AC11" i="3" s="1"/>
  <c r="Z456" i="2"/>
  <c r="Z455" i="2" s="1"/>
  <c r="Z454" i="2" s="1"/>
  <c r="Z477" i="3"/>
  <c r="Z476" i="3" s="1"/>
  <c r="Z475" i="3" s="1"/>
  <c r="Z474" i="3" s="1"/>
  <c r="AA477" i="2"/>
  <c r="AA476" i="2" s="1"/>
  <c r="AA116" i="3"/>
  <c r="AA480" i="2"/>
  <c r="AA479" i="2" s="1"/>
  <c r="AA478" i="2" s="1"/>
  <c r="AA91" i="3"/>
  <c r="AA90" i="3" s="1"/>
  <c r="AA89" i="3" s="1"/>
  <c r="AA88" i="3" s="1"/>
  <c r="AB451" i="2"/>
  <c r="AB450" i="2" s="1"/>
  <c r="AB449" i="2" s="1"/>
  <c r="AB75" i="3"/>
  <c r="AB74" i="3" s="1"/>
  <c r="AB73" i="3" s="1"/>
  <c r="R70" i="3"/>
  <c r="R69" i="3" s="1"/>
  <c r="AB433" i="2"/>
  <c r="AB432" i="2" s="1"/>
  <c r="AB431" i="2" s="1"/>
  <c r="AB442" i="3"/>
  <c r="AB441" i="3" s="1"/>
  <c r="AB440" i="3" s="1"/>
  <c r="AC440" i="2"/>
  <c r="AC439" i="2" s="1"/>
  <c r="AC438" i="2" s="1"/>
  <c r="AC438" i="3"/>
  <c r="AC437" i="3" s="1"/>
  <c r="AC436" i="3" s="1"/>
  <c r="Z436" i="2"/>
  <c r="Z434" i="3"/>
  <c r="T431" i="3"/>
  <c r="T430" i="3" s="1"/>
  <c r="T429" i="3" s="1"/>
  <c r="AC345" i="2"/>
  <c r="AC344" i="2" s="1"/>
  <c r="AC343" i="2" s="1"/>
  <c r="AC428" i="3"/>
  <c r="AC427" i="3" s="1"/>
  <c r="AC426" i="3" s="1"/>
  <c r="AC418" i="3"/>
  <c r="AC417" i="3" s="1"/>
  <c r="AC416" i="3" s="1"/>
  <c r="AC415" i="3" s="1"/>
  <c r="R334" i="2"/>
  <c r="R333" i="2" s="1"/>
  <c r="AA332" i="2"/>
  <c r="AA331" i="2" s="1"/>
  <c r="AA355" i="3"/>
  <c r="AA354" i="3" s="1"/>
  <c r="AC330" i="2"/>
  <c r="AC329" i="2" s="1"/>
  <c r="AC353" i="3"/>
  <c r="AC352" i="3" s="1"/>
  <c r="R324" i="2"/>
  <c r="R323" i="2" s="1"/>
  <c r="AB322" i="2"/>
  <c r="AB321" i="2" s="1"/>
  <c r="AB345" i="3"/>
  <c r="AB344" i="3" s="1"/>
  <c r="AC425" i="2"/>
  <c r="AC424" i="2" s="1"/>
  <c r="AC341" i="3"/>
  <c r="AC340" i="3" s="1"/>
  <c r="Z389" i="2"/>
  <c r="Z388" i="2" s="1"/>
  <c r="Z335" i="3"/>
  <c r="Z334" i="3" s="1"/>
  <c r="Z333" i="3" s="1"/>
  <c r="AA332" i="3"/>
  <c r="AA331" i="3" s="1"/>
  <c r="AA330" i="3" s="1"/>
  <c r="AA384" i="2"/>
  <c r="AA383" i="2" s="1"/>
  <c r="AA382" i="2" s="1"/>
  <c r="AA381" i="2"/>
  <c r="AA380" i="2" s="1"/>
  <c r="AA379" i="2" s="1"/>
  <c r="AA329" i="3"/>
  <c r="AA328" i="3" s="1"/>
  <c r="AA327" i="3" s="1"/>
  <c r="AC369" i="2"/>
  <c r="AC368" i="2" s="1"/>
  <c r="AC367" i="2" s="1"/>
  <c r="AC326" i="3"/>
  <c r="AC325" i="3" s="1"/>
  <c r="AC324" i="3" s="1"/>
  <c r="S320" i="3"/>
  <c r="S319" i="3" s="1"/>
  <c r="S318" i="3" s="1"/>
  <c r="U317" i="3"/>
  <c r="U316" i="3" s="1"/>
  <c r="U315" i="3" s="1"/>
  <c r="AA418" i="2"/>
  <c r="AA417" i="2" s="1"/>
  <c r="AA416" i="2" s="1"/>
  <c r="AA415" i="2" s="1"/>
  <c r="AA414" i="2" s="1"/>
  <c r="AA295" i="3"/>
  <c r="AA294" i="3" s="1"/>
  <c r="AA293" i="3" s="1"/>
  <c r="Z410" i="2"/>
  <c r="Z409" i="2" s="1"/>
  <c r="Z408" i="2" s="1"/>
  <c r="Z289" i="3"/>
  <c r="Z288" i="3" s="1"/>
  <c r="Z287" i="3" s="1"/>
  <c r="Z396" i="2"/>
  <c r="Z395" i="2" s="1"/>
  <c r="Z394" i="2" s="1"/>
  <c r="Z393" i="2" s="1"/>
  <c r="Z392" i="2" s="1"/>
  <c r="Z283" i="3"/>
  <c r="Z282" i="3" s="1"/>
  <c r="Z281" i="3" s="1"/>
  <c r="T280" i="3"/>
  <c r="T279" i="3" s="1"/>
  <c r="T278" i="3" s="1"/>
  <c r="AB378" i="2"/>
  <c r="AB377" i="2" s="1"/>
  <c r="AB376" i="2" s="1"/>
  <c r="AB277" i="3"/>
  <c r="AB276" i="3" s="1"/>
  <c r="AB275" i="3" s="1"/>
  <c r="R268" i="3"/>
  <c r="R267" i="3" s="1"/>
  <c r="R266" i="3" s="1"/>
  <c r="U265" i="3"/>
  <c r="U264" i="3" s="1"/>
  <c r="U263" i="3" s="1"/>
  <c r="S259" i="3"/>
  <c r="S258" i="3" s="1"/>
  <c r="S257" i="3" s="1"/>
  <c r="AA357" i="2"/>
  <c r="AA356" i="2" s="1"/>
  <c r="AA355" i="2" s="1"/>
  <c r="Z339" i="2"/>
  <c r="Z338" i="2" s="1"/>
  <c r="Z337" i="2" s="1"/>
  <c r="Z253" i="3"/>
  <c r="Z252" i="3" s="1"/>
  <c r="Z251" i="3" s="1"/>
  <c r="S240" i="3"/>
  <c r="S239" i="3" s="1"/>
  <c r="S238" i="3" s="1"/>
  <c r="T237" i="3"/>
  <c r="T236" i="3" s="1"/>
  <c r="T235" i="3" s="1"/>
  <c r="U234" i="3"/>
  <c r="U233" i="3" s="1"/>
  <c r="U232" i="3" s="1"/>
  <c r="AA228" i="3"/>
  <c r="AA227" i="3" s="1"/>
  <c r="AA226" i="3" s="1"/>
  <c r="AB342" i="2"/>
  <c r="AB341" i="2" s="1"/>
  <c r="AB340" i="2" s="1"/>
  <c r="AB222" i="3"/>
  <c r="AB221" i="3" s="1"/>
  <c r="AB220" i="3" s="1"/>
  <c r="AB290" i="2"/>
  <c r="AB289" i="2" s="1"/>
  <c r="AB288" i="2" s="1"/>
  <c r="AB287" i="2" s="1"/>
  <c r="AB286" i="2" s="1"/>
  <c r="AB472" i="3"/>
  <c r="AB471" i="3" s="1"/>
  <c r="AB470" i="3" s="1"/>
  <c r="AB285" i="2"/>
  <c r="AB284" i="2" s="1"/>
  <c r="AB468" i="3"/>
  <c r="Z280" i="2"/>
  <c r="Z279" i="2" s="1"/>
  <c r="Z278" i="2" s="1"/>
  <c r="Z464" i="3"/>
  <c r="Z463" i="3" s="1"/>
  <c r="Z462" i="3" s="1"/>
  <c r="AA277" i="2"/>
  <c r="AA276" i="2" s="1"/>
  <c r="AA461" i="3"/>
  <c r="AA460" i="3" s="1"/>
  <c r="AC275" i="2"/>
  <c r="AC274" i="2" s="1"/>
  <c r="AC459" i="3"/>
  <c r="AC458" i="3" s="1"/>
  <c r="Z270" i="2"/>
  <c r="Z269" i="2" s="1"/>
  <c r="Z454" i="3"/>
  <c r="Z453" i="3" s="1"/>
  <c r="AA450" i="3"/>
  <c r="AA449" i="3" s="1"/>
  <c r="AA448" i="3" s="1"/>
  <c r="AA447" i="3" s="1"/>
  <c r="AA316" i="2"/>
  <c r="AA315" i="2" s="1"/>
  <c r="AA314" i="2" s="1"/>
  <c r="AA313" i="2" s="1"/>
  <c r="AA312" i="2" s="1"/>
  <c r="AA311" i="2" s="1"/>
  <c r="AC467" i="2"/>
  <c r="AC466" i="2" s="1"/>
  <c r="AC465" i="2" s="1"/>
  <c r="AC461" i="2" s="1"/>
  <c r="AC445" i="3"/>
  <c r="AC444" i="3" s="1"/>
  <c r="AC443" i="3" s="1"/>
  <c r="AC310" i="2"/>
  <c r="AC309" i="2" s="1"/>
  <c r="AC308" i="2" s="1"/>
  <c r="AC307" i="2" s="1"/>
  <c r="AC425" i="3"/>
  <c r="AC424" i="3" s="1"/>
  <c r="AC423" i="3" s="1"/>
  <c r="Z296" i="2"/>
  <c r="Z295" i="2" s="1"/>
  <c r="Z294" i="2" s="1"/>
  <c r="Z293" i="2" s="1"/>
  <c r="Z292" i="2" s="1"/>
  <c r="Z414" i="3"/>
  <c r="Z413" i="3" s="1"/>
  <c r="Z412" i="3" s="1"/>
  <c r="Z411" i="3" s="1"/>
  <c r="AA264" i="2"/>
  <c r="AA263" i="2" s="1"/>
  <c r="AA262" i="2" s="1"/>
  <c r="AA261" i="2" s="1"/>
  <c r="AA409" i="3"/>
  <c r="AA408" i="3" s="1"/>
  <c r="AA407" i="3" s="1"/>
  <c r="AA406" i="3" s="1"/>
  <c r="T368" i="3"/>
  <c r="T367" i="3" s="1"/>
  <c r="T366" i="3" s="1"/>
  <c r="AC248" i="2"/>
  <c r="AC247" i="2" s="1"/>
  <c r="AC246" i="2" s="1"/>
  <c r="AC245" i="2" s="1"/>
  <c r="AC244" i="2" s="1"/>
  <c r="AC405" i="3"/>
  <c r="AC404" i="3" s="1"/>
  <c r="AC403" i="3" s="1"/>
  <c r="AC243" i="2"/>
  <c r="AC242" i="2" s="1"/>
  <c r="AC241" i="2" s="1"/>
  <c r="AC402" i="3"/>
  <c r="AC401" i="3" s="1"/>
  <c r="AC400" i="3" s="1"/>
  <c r="AC240" i="2"/>
  <c r="AC239" i="2" s="1"/>
  <c r="AC238" i="2" s="1"/>
  <c r="AC399" i="3"/>
  <c r="AC398" i="3" s="1"/>
  <c r="AC397" i="3" s="1"/>
  <c r="AC237" i="2"/>
  <c r="AC236" i="2" s="1"/>
  <c r="AC235" i="2" s="1"/>
  <c r="AC396" i="3"/>
  <c r="AC395" i="3" s="1"/>
  <c r="AC394" i="3" s="1"/>
  <c r="AC234" i="2"/>
  <c r="AC233" i="2" s="1"/>
  <c r="AC232" i="2" s="1"/>
  <c r="AC393" i="3"/>
  <c r="AC392" i="3" s="1"/>
  <c r="AC391" i="3" s="1"/>
  <c r="Z229" i="2"/>
  <c r="Z228" i="2" s="1"/>
  <c r="Z387" i="3"/>
  <c r="AA223" i="2"/>
  <c r="AA222" i="2" s="1"/>
  <c r="AA382" i="3"/>
  <c r="AA381" i="3" s="1"/>
  <c r="AC221" i="2"/>
  <c r="AC220" i="2" s="1"/>
  <c r="AC380" i="3"/>
  <c r="AC379" i="3" s="1"/>
  <c r="R374" i="3"/>
  <c r="R373" i="3" s="1"/>
  <c r="R372" i="3" s="1"/>
  <c r="AB210" i="2"/>
  <c r="AB209" i="2" s="1"/>
  <c r="AB208" i="2" s="1"/>
  <c r="AB207" i="2" s="1"/>
  <c r="AB206" i="2" s="1"/>
  <c r="AB371" i="3"/>
  <c r="AB370" i="3" s="1"/>
  <c r="AB369" i="3" s="1"/>
  <c r="AC186" i="2"/>
  <c r="AC185" i="2" s="1"/>
  <c r="AC184" i="2" s="1"/>
  <c r="AC183" i="2" s="1"/>
  <c r="AC182" i="2" s="1"/>
  <c r="AC311" i="3"/>
  <c r="AC310" i="3" s="1"/>
  <c r="AC309" i="3" s="1"/>
  <c r="Z308" i="3"/>
  <c r="Z307" i="3" s="1"/>
  <c r="Z306" i="3" s="1"/>
  <c r="Z181" i="2"/>
  <c r="Z180" i="2" s="1"/>
  <c r="Z179" i="2" s="1"/>
  <c r="AA178" i="2"/>
  <c r="AA177" i="2" s="1"/>
  <c r="AA176" i="2" s="1"/>
  <c r="AA305" i="3"/>
  <c r="AA304" i="3" s="1"/>
  <c r="AA303" i="3" s="1"/>
  <c r="AC175" i="2"/>
  <c r="AC174" i="2" s="1"/>
  <c r="AC173" i="2" s="1"/>
  <c r="AC302" i="3"/>
  <c r="AC301" i="3" s="1"/>
  <c r="AC300" i="3" s="1"/>
  <c r="AC253" i="2"/>
  <c r="AC252" i="2" s="1"/>
  <c r="AC251" i="2" s="1"/>
  <c r="AC250" i="2" s="1"/>
  <c r="AC249" i="2" s="1"/>
  <c r="AC299" i="3"/>
  <c r="AC298" i="3" s="1"/>
  <c r="AC297" i="3" s="1"/>
  <c r="AC204" i="2"/>
  <c r="AC203" i="2" s="1"/>
  <c r="AC202" i="2" s="1"/>
  <c r="AC214" i="3"/>
  <c r="AC213" i="3" s="1"/>
  <c r="AC212" i="3" s="1"/>
  <c r="AB201" i="2"/>
  <c r="AB200" i="2" s="1"/>
  <c r="AB199" i="2" s="1"/>
  <c r="AB208" i="3"/>
  <c r="AB170" i="2"/>
  <c r="AB169" i="2" s="1"/>
  <c r="AB168" i="2" s="1"/>
  <c r="AB167" i="2" s="1"/>
  <c r="AB166" i="2" s="1"/>
  <c r="AB204" i="3"/>
  <c r="AB203" i="3" s="1"/>
  <c r="AB202" i="3" s="1"/>
  <c r="AB201" i="3" s="1"/>
  <c r="AB165" i="2"/>
  <c r="AB164" i="2" s="1"/>
  <c r="AB163" i="2" s="1"/>
  <c r="AB200" i="3"/>
  <c r="AB199" i="3" s="1"/>
  <c r="AB198" i="3" s="1"/>
  <c r="AB162" i="2"/>
  <c r="AB161" i="2" s="1"/>
  <c r="AB160" i="2" s="1"/>
  <c r="AB197" i="3"/>
  <c r="AB196" i="3" s="1"/>
  <c r="AB195" i="3" s="1"/>
  <c r="AC153" i="2"/>
  <c r="AC152" i="2" s="1"/>
  <c r="AC151" i="2" s="1"/>
  <c r="AC194" i="3"/>
  <c r="AC193" i="3" s="1"/>
  <c r="AC192" i="3" s="1"/>
  <c r="R188" i="3"/>
  <c r="R187" i="3" s="1"/>
  <c r="R186" i="3" s="1"/>
  <c r="AA141" i="2"/>
  <c r="AA140" i="2" s="1"/>
  <c r="AA139" i="2" s="1"/>
  <c r="AA185" i="3"/>
  <c r="AA184" i="3" s="1"/>
  <c r="AA183" i="3" s="1"/>
  <c r="AC156" i="2"/>
  <c r="AC155" i="2" s="1"/>
  <c r="AC154" i="2" s="1"/>
  <c r="AC181" i="3"/>
  <c r="AC180" i="3" s="1"/>
  <c r="AC179" i="3" s="1"/>
  <c r="Z80" i="2"/>
  <c r="Z79" i="2" s="1"/>
  <c r="Z78" i="2" s="1"/>
  <c r="Z170" i="3"/>
  <c r="Z169" i="3" s="1"/>
  <c r="Z168" i="3" s="1"/>
  <c r="R167" i="3"/>
  <c r="R166" i="3" s="1"/>
  <c r="R165" i="3" s="1"/>
  <c r="AA136" i="2"/>
  <c r="AA135" i="2" s="1"/>
  <c r="AA134" i="2" s="1"/>
  <c r="AA133" i="2" s="1"/>
  <c r="AA132" i="2" s="1"/>
  <c r="AA163" i="3"/>
  <c r="AA162" i="3" s="1"/>
  <c r="AA161" i="3" s="1"/>
  <c r="AA160" i="3" s="1"/>
  <c r="AC131" i="2"/>
  <c r="AC130" i="2" s="1"/>
  <c r="AC129" i="2" s="1"/>
  <c r="AC159" i="3"/>
  <c r="AC158" i="3" s="1"/>
  <c r="AC157" i="3" s="1"/>
  <c r="AB117" i="2"/>
  <c r="AB116" i="2" s="1"/>
  <c r="AB115" i="2" s="1"/>
  <c r="AB114" i="2" s="1"/>
  <c r="AB113" i="2" s="1"/>
  <c r="AB146" i="3"/>
  <c r="AB145" i="3" s="1"/>
  <c r="AB144" i="3" s="1"/>
  <c r="AB143" i="3" s="1"/>
  <c r="AC112" i="2"/>
  <c r="AC111" i="2" s="1"/>
  <c r="AC110" i="2" s="1"/>
  <c r="AC141" i="3"/>
  <c r="AC140" i="3" s="1"/>
  <c r="AC139" i="3" s="1"/>
  <c r="R136" i="3"/>
  <c r="R135" i="3" s="1"/>
  <c r="AA105" i="2"/>
  <c r="AA104" i="2" s="1"/>
  <c r="AA134" i="3"/>
  <c r="AA133" i="3" s="1"/>
  <c r="AC97" i="2"/>
  <c r="AC96" i="2" s="1"/>
  <c r="AC125" i="3"/>
  <c r="AC124" i="3" s="1"/>
  <c r="Z93" i="2"/>
  <c r="Z92" i="2" s="1"/>
  <c r="Z120" i="3"/>
  <c r="AA88" i="2"/>
  <c r="AA87" i="2" s="1"/>
  <c r="AA86" i="2" s="1"/>
  <c r="AA113" i="3"/>
  <c r="AA112" i="3" s="1"/>
  <c r="AA111" i="3" s="1"/>
  <c r="AA85" i="2"/>
  <c r="AA84" i="2" s="1"/>
  <c r="AA83" i="2" s="1"/>
  <c r="AA110" i="3"/>
  <c r="AA109" i="3" s="1"/>
  <c r="AA108" i="3" s="1"/>
  <c r="AC74" i="2"/>
  <c r="AC73" i="2" s="1"/>
  <c r="AC72" i="2" s="1"/>
  <c r="AC107" i="3"/>
  <c r="AC106" i="3" s="1"/>
  <c r="AC105" i="3" s="1"/>
  <c r="Z65" i="2"/>
  <c r="Z64" i="2" s="1"/>
  <c r="Z63" i="2" s="1"/>
  <c r="Z101" i="3"/>
  <c r="Z100" i="3" s="1"/>
  <c r="Z99" i="3" s="1"/>
  <c r="S57" i="2"/>
  <c r="S56" i="2" s="1"/>
  <c r="S55" i="2" s="1"/>
  <c r="AB33" i="2"/>
  <c r="AB32" i="2" s="1"/>
  <c r="AB31" i="2" s="1"/>
  <c r="AB95" i="3"/>
  <c r="AB94" i="3" s="1"/>
  <c r="AB93" i="3" s="1"/>
  <c r="AC100" i="2"/>
  <c r="AC99" i="2" s="1"/>
  <c r="AC98" i="2" s="1"/>
  <c r="AC66" i="3"/>
  <c r="AC65" i="3" s="1"/>
  <c r="AC64" i="3" s="1"/>
  <c r="AC63" i="3" s="1"/>
  <c r="R56" i="3"/>
  <c r="R55" i="3" s="1"/>
  <c r="R54" i="3" s="1"/>
  <c r="AA51" i="2"/>
  <c r="AA50" i="2" s="1"/>
  <c r="AA49" i="2" s="1"/>
  <c r="AA53" i="3"/>
  <c r="AA52" i="3" s="1"/>
  <c r="AA51" i="3" s="1"/>
  <c r="AC48" i="2"/>
  <c r="AC47" i="2" s="1"/>
  <c r="AC46" i="2" s="1"/>
  <c r="AC50" i="3"/>
  <c r="AC49" i="3" s="1"/>
  <c r="AC48" i="3" s="1"/>
  <c r="Z43" i="2"/>
  <c r="Z42" i="2" s="1"/>
  <c r="Z45" i="3"/>
  <c r="Z44" i="3" s="1"/>
  <c r="AA41" i="2"/>
  <c r="AA40" i="2" s="1"/>
  <c r="AA43" i="3"/>
  <c r="AA42" i="3" s="1"/>
  <c r="AC39" i="2"/>
  <c r="AC38" i="2" s="1"/>
  <c r="AC41" i="3"/>
  <c r="AC40" i="3" s="1"/>
  <c r="Z30" i="2"/>
  <c r="Z29" i="2" s="1"/>
  <c r="Z35" i="3"/>
  <c r="Z34" i="3" s="1"/>
  <c r="AB28" i="2"/>
  <c r="AB27" i="2" s="1"/>
  <c r="AB33" i="3"/>
  <c r="AB32" i="3" s="1"/>
  <c r="AC25" i="2"/>
  <c r="AC24" i="2" s="1"/>
  <c r="AC30" i="3"/>
  <c r="AC29" i="3" s="1"/>
  <c r="AB20" i="2"/>
  <c r="AB19" i="2" s="1"/>
  <c r="AB25" i="3"/>
  <c r="AB24" i="3" s="1"/>
  <c r="Z20" i="3"/>
  <c r="Z19" i="3" s="1"/>
  <c r="Z15" i="2"/>
  <c r="Z14" i="2" s="1"/>
  <c r="AB13" i="2"/>
  <c r="AB12" i="2" s="1"/>
  <c r="AB18" i="3"/>
  <c r="AB17" i="3" s="1"/>
  <c r="AC77" i="2"/>
  <c r="AC76" i="2" s="1"/>
  <c r="AC75" i="2" s="1"/>
  <c r="AC175" i="3"/>
  <c r="AC174" i="3" s="1"/>
  <c r="AC173" i="3" s="1"/>
  <c r="AC413" i="2"/>
  <c r="AC412" i="2" s="1"/>
  <c r="AC411" i="2" s="1"/>
  <c r="AC243" i="3"/>
  <c r="AC242" i="3" s="1"/>
  <c r="AC241" i="3" s="1"/>
  <c r="R84" i="3"/>
  <c r="R83" i="3" s="1"/>
  <c r="R82" i="3" s="1"/>
  <c r="AA490" i="2"/>
  <c r="AA489" i="2" s="1"/>
  <c r="AA488" i="2" s="1"/>
  <c r="AA81" i="3"/>
  <c r="AA80" i="3" s="1"/>
  <c r="AA79" i="3" s="1"/>
  <c r="AC486" i="2"/>
  <c r="AC485" i="2" s="1"/>
  <c r="AC14" i="3"/>
  <c r="AC13" i="3" s="1"/>
  <c r="Z459" i="2"/>
  <c r="Z458" i="2" s="1"/>
  <c r="Z457" i="2" s="1"/>
  <c r="Z453" i="2" s="1"/>
  <c r="Z452" i="2" s="1"/>
  <c r="Z481" i="3"/>
  <c r="Z480" i="3" s="1"/>
  <c r="Z479" i="3" s="1"/>
  <c r="Z478" i="3" s="1"/>
  <c r="Z473" i="3" s="1"/>
  <c r="AB456" i="2"/>
  <c r="AB455" i="2" s="1"/>
  <c r="AB454" i="2" s="1"/>
  <c r="AB477" i="3"/>
  <c r="AB476" i="3" s="1"/>
  <c r="AB475" i="3" s="1"/>
  <c r="AB474" i="3" s="1"/>
  <c r="AB477" i="2"/>
  <c r="AB476" i="2" s="1"/>
  <c r="AB116" i="3"/>
  <c r="AC480" i="2"/>
  <c r="AC479" i="2" s="1"/>
  <c r="AC478" i="2" s="1"/>
  <c r="AC91" i="3"/>
  <c r="AC90" i="3" s="1"/>
  <c r="AC89" i="3" s="1"/>
  <c r="AC88" i="3" s="1"/>
  <c r="Z448" i="2"/>
  <c r="Z447" i="2" s="1"/>
  <c r="Z72" i="3"/>
  <c r="Z71" i="3" s="1"/>
  <c r="AA446" i="2"/>
  <c r="AA445" i="2" s="1"/>
  <c r="AA70" i="3"/>
  <c r="AA69" i="3" s="1"/>
  <c r="AC433" i="2"/>
  <c r="AC432" i="2" s="1"/>
  <c r="AC431" i="2" s="1"/>
  <c r="AC442" i="3"/>
  <c r="AC441" i="3" s="1"/>
  <c r="AC440" i="3" s="1"/>
  <c r="Z437" i="2"/>
  <c r="Z435" i="3"/>
  <c r="AB436" i="2"/>
  <c r="AB435" i="2" s="1"/>
  <c r="AB434" i="2" s="1"/>
  <c r="AB434" i="3"/>
  <c r="U431" i="3"/>
  <c r="U430" i="3" s="1"/>
  <c r="U429" i="3" s="1"/>
  <c r="Z430" i="2"/>
  <c r="Z429" i="2" s="1"/>
  <c r="Z428" i="2" s="1"/>
  <c r="Z418" i="3"/>
  <c r="Z417" i="3" s="1"/>
  <c r="Z416" i="3" s="1"/>
  <c r="Z415" i="3" s="1"/>
  <c r="R391" i="2"/>
  <c r="R390" i="2" s="1"/>
  <c r="AA334" i="2"/>
  <c r="AA333" i="2" s="1"/>
  <c r="AA357" i="3"/>
  <c r="AA356" i="3" s="1"/>
  <c r="AC332" i="2"/>
  <c r="AC331" i="2" s="1"/>
  <c r="AC355" i="3"/>
  <c r="AC354" i="3" s="1"/>
  <c r="R350" i="3"/>
  <c r="R349" i="3" s="1"/>
  <c r="R348" i="3" s="1"/>
  <c r="AB324" i="2"/>
  <c r="AB323" i="2" s="1"/>
  <c r="AB347" i="3"/>
  <c r="AB346" i="3" s="1"/>
  <c r="AC322" i="2"/>
  <c r="AC321" i="2" s="1"/>
  <c r="AC345" i="3"/>
  <c r="AC344" i="3" s="1"/>
  <c r="R423" i="2"/>
  <c r="R422" i="2" s="1"/>
  <c r="AB389" i="2"/>
  <c r="AB388" i="2" s="1"/>
  <c r="AB387" i="2" s="1"/>
  <c r="AB386" i="2" s="1"/>
  <c r="AB385" i="2" s="1"/>
  <c r="AB335" i="3"/>
  <c r="AB334" i="3" s="1"/>
  <c r="AB333" i="3" s="1"/>
  <c r="AB384" i="2"/>
  <c r="AB383" i="2" s="1"/>
  <c r="AB382" i="2" s="1"/>
  <c r="AB332" i="3"/>
  <c r="AB331" i="3" s="1"/>
  <c r="AB330" i="3" s="1"/>
  <c r="AB381" i="2"/>
  <c r="AB380" i="2" s="1"/>
  <c r="AB379" i="2" s="1"/>
  <c r="AB329" i="3"/>
  <c r="AB328" i="3" s="1"/>
  <c r="AB327" i="3" s="1"/>
  <c r="R323" i="3"/>
  <c r="R322" i="3" s="1"/>
  <c r="R321" i="3" s="1"/>
  <c r="U320" i="3"/>
  <c r="U319" i="3" s="1"/>
  <c r="U318" i="3" s="1"/>
  <c r="AA354" i="2"/>
  <c r="AA353" i="2" s="1"/>
  <c r="AA352" i="2" s="1"/>
  <c r="AA314" i="3"/>
  <c r="AA313" i="3" s="1"/>
  <c r="AA312" i="3" s="1"/>
  <c r="AB418" i="2"/>
  <c r="AB417" i="2" s="1"/>
  <c r="AB416" i="2" s="1"/>
  <c r="AB415" i="2" s="1"/>
  <c r="AB414" i="2" s="1"/>
  <c r="AB295" i="3"/>
  <c r="AB294" i="3" s="1"/>
  <c r="AB293" i="3" s="1"/>
  <c r="AA410" i="2"/>
  <c r="AA409" i="2" s="1"/>
  <c r="AA408" i="2" s="1"/>
  <c r="AA289" i="3"/>
  <c r="AA288" i="3" s="1"/>
  <c r="AA287" i="3" s="1"/>
  <c r="AB396" i="2"/>
  <c r="AB395" i="2" s="1"/>
  <c r="AB394" i="2" s="1"/>
  <c r="AB393" i="2" s="1"/>
  <c r="AB392" i="2" s="1"/>
  <c r="AB283" i="3"/>
  <c r="AB282" i="3" s="1"/>
  <c r="AB281" i="3" s="1"/>
  <c r="U280" i="3"/>
  <c r="U279" i="3" s="1"/>
  <c r="U278" i="3" s="1"/>
  <c r="AC378" i="2"/>
  <c r="AC377" i="2" s="1"/>
  <c r="AC376" i="2" s="1"/>
  <c r="AC277" i="3"/>
  <c r="AC276" i="3" s="1"/>
  <c r="AC275" i="3" s="1"/>
  <c r="AA366" i="2"/>
  <c r="AA365" i="2" s="1"/>
  <c r="AA364" i="2" s="1"/>
  <c r="AA268" i="3"/>
  <c r="AA267" i="3" s="1"/>
  <c r="AA266" i="3" s="1"/>
  <c r="S262" i="3"/>
  <c r="S261" i="3" s="1"/>
  <c r="S260" i="3" s="1"/>
  <c r="U259" i="3"/>
  <c r="U258" i="3" s="1"/>
  <c r="U257" i="3" s="1"/>
  <c r="AC357" i="2"/>
  <c r="AC356" i="2" s="1"/>
  <c r="AC355" i="2" s="1"/>
  <c r="AB339" i="2"/>
  <c r="AB338" i="2" s="1"/>
  <c r="AB337" i="2" s="1"/>
  <c r="AB253" i="3"/>
  <c r="AB252" i="3" s="1"/>
  <c r="AB251" i="3" s="1"/>
  <c r="T240" i="3"/>
  <c r="T239" i="3" s="1"/>
  <c r="T238" i="3" s="1"/>
  <c r="AB410" i="2"/>
  <c r="AB409" i="2" s="1"/>
  <c r="AB408" i="2" s="1"/>
  <c r="U237" i="3"/>
  <c r="U236" i="3" s="1"/>
  <c r="U235" i="3" s="1"/>
  <c r="AA363" i="2"/>
  <c r="AA362" i="2" s="1"/>
  <c r="AA361" i="2" s="1"/>
  <c r="AA231" i="3"/>
  <c r="AA230" i="3" s="1"/>
  <c r="AA229" i="3" s="1"/>
  <c r="AC360" i="2"/>
  <c r="AC359" i="2" s="1"/>
  <c r="AC358" i="2" s="1"/>
  <c r="AC228" i="3"/>
  <c r="AC227" i="3" s="1"/>
  <c r="AC226" i="3" s="1"/>
  <c r="AA348" i="2"/>
  <c r="AA347" i="2" s="1"/>
  <c r="AA346" i="2" s="1"/>
  <c r="AA225" i="3"/>
  <c r="AA224" i="3" s="1"/>
  <c r="AA223" i="3" s="1"/>
  <c r="AC342" i="2"/>
  <c r="AC341" i="2" s="1"/>
  <c r="AC340" i="2" s="1"/>
  <c r="AC222" i="3"/>
  <c r="AC221" i="3" s="1"/>
  <c r="AC220" i="3" s="1"/>
  <c r="AC290" i="2"/>
  <c r="AC289" i="2" s="1"/>
  <c r="AC288" i="2" s="1"/>
  <c r="AC287" i="2" s="1"/>
  <c r="AC286" i="2" s="1"/>
  <c r="AC472" i="3"/>
  <c r="AC471" i="3" s="1"/>
  <c r="AC470" i="3" s="1"/>
  <c r="Z283" i="2"/>
  <c r="Z282" i="2" s="1"/>
  <c r="Z281" i="2" s="1"/>
  <c r="Z466" i="3"/>
  <c r="AA280" i="2"/>
  <c r="AA279" i="2" s="1"/>
  <c r="AA278" i="2" s="1"/>
  <c r="AA464" i="3"/>
  <c r="AA463" i="3" s="1"/>
  <c r="AA462" i="3" s="1"/>
  <c r="AC277" i="2"/>
  <c r="AC276" i="2" s="1"/>
  <c r="AC461" i="3"/>
  <c r="AC460" i="3" s="1"/>
  <c r="Z272" i="2"/>
  <c r="Z271" i="2" s="1"/>
  <c r="Z456" i="3"/>
  <c r="Z455" i="3" s="1"/>
  <c r="AA270" i="2"/>
  <c r="AA269" i="2" s="1"/>
  <c r="AA268" i="2" s="1"/>
  <c r="AA454" i="3"/>
  <c r="AA453" i="3" s="1"/>
  <c r="AB316" i="2"/>
  <c r="AB315" i="2" s="1"/>
  <c r="AB314" i="2" s="1"/>
  <c r="AB313" i="2" s="1"/>
  <c r="AB312" i="2" s="1"/>
  <c r="AB311" i="2" s="1"/>
  <c r="AB450" i="3"/>
  <c r="AB449" i="3" s="1"/>
  <c r="AB448" i="3" s="1"/>
  <c r="AB447" i="3" s="1"/>
  <c r="Z310" i="2"/>
  <c r="Z309" i="2" s="1"/>
  <c r="Z308" i="2" s="1"/>
  <c r="Z307" i="2" s="1"/>
  <c r="Z425" i="3"/>
  <c r="Z424" i="3" s="1"/>
  <c r="Z423" i="3" s="1"/>
  <c r="Z422" i="3"/>
  <c r="Z421" i="3" s="1"/>
  <c r="Z420" i="3" s="1"/>
  <c r="Z304" i="2"/>
  <c r="Z303" i="2" s="1"/>
  <c r="Z302" i="2" s="1"/>
  <c r="Z298" i="2" s="1"/>
  <c r="Z297" i="2" s="1"/>
  <c r="Z291" i="2" s="1"/>
  <c r="AA296" i="2"/>
  <c r="AA295" i="2" s="1"/>
  <c r="AA294" i="2" s="1"/>
  <c r="AA293" i="2" s="1"/>
  <c r="AA292" i="2" s="1"/>
  <c r="AA414" i="3"/>
  <c r="AA413" i="3" s="1"/>
  <c r="AA412" i="3" s="1"/>
  <c r="AA411" i="3" s="1"/>
  <c r="AC264" i="2"/>
  <c r="AC263" i="2" s="1"/>
  <c r="AC262" i="2" s="1"/>
  <c r="AC261" i="2" s="1"/>
  <c r="AC409" i="3"/>
  <c r="AC408" i="3" s="1"/>
  <c r="AC407" i="3" s="1"/>
  <c r="AC406" i="3" s="1"/>
  <c r="AC258" i="2"/>
  <c r="AC257" i="2" s="1"/>
  <c r="AC256" i="2" s="1"/>
  <c r="AC255" i="2" s="1"/>
  <c r="AC254" i="2" s="1"/>
  <c r="AC368" i="3"/>
  <c r="AC367" i="3" s="1"/>
  <c r="AC366" i="3" s="1"/>
  <c r="Z243" i="2"/>
  <c r="Z242" i="2" s="1"/>
  <c r="Z241" i="2" s="1"/>
  <c r="Z402" i="3"/>
  <c r="Z401" i="3" s="1"/>
  <c r="Z400" i="3" s="1"/>
  <c r="Z240" i="2"/>
  <c r="Z239" i="2" s="1"/>
  <c r="Z238" i="2" s="1"/>
  <c r="Z399" i="3"/>
  <c r="Z398" i="3" s="1"/>
  <c r="Z397" i="3" s="1"/>
  <c r="R396" i="3"/>
  <c r="R395" i="3" s="1"/>
  <c r="R394" i="3" s="1"/>
  <c r="Z234" i="2"/>
  <c r="Z233" i="2" s="1"/>
  <c r="Z232" i="2" s="1"/>
  <c r="Z393" i="3"/>
  <c r="Z392" i="3" s="1"/>
  <c r="Z391" i="3" s="1"/>
  <c r="Z231" i="2"/>
  <c r="Z230" i="2" s="1"/>
  <c r="Z389" i="3"/>
  <c r="AA229" i="2"/>
  <c r="AA228" i="2" s="1"/>
  <c r="AA227" i="2" s="1"/>
  <c r="AA387" i="3"/>
  <c r="AA386" i="3" s="1"/>
  <c r="AC223" i="2"/>
  <c r="AC222" i="2" s="1"/>
  <c r="AC382" i="3"/>
  <c r="AC381" i="3" s="1"/>
  <c r="Z218" i="2"/>
  <c r="Z217" i="2" s="1"/>
  <c r="Z216" i="2" s="1"/>
  <c r="Z377" i="3"/>
  <c r="Z376" i="3" s="1"/>
  <c r="Z375" i="3" s="1"/>
  <c r="AA215" i="2"/>
  <c r="AA214" i="2" s="1"/>
  <c r="AA213" i="2" s="1"/>
  <c r="AA374" i="3"/>
  <c r="AA373" i="3" s="1"/>
  <c r="AA372" i="3" s="1"/>
  <c r="AC210" i="2"/>
  <c r="AC209" i="2" s="1"/>
  <c r="AC208" i="2" s="1"/>
  <c r="AC207" i="2" s="1"/>
  <c r="AC206" i="2" s="1"/>
  <c r="AC371" i="3"/>
  <c r="AC370" i="3" s="1"/>
  <c r="AC369" i="3" s="1"/>
  <c r="AA181" i="2"/>
  <c r="AA180" i="2" s="1"/>
  <c r="AA179" i="2" s="1"/>
  <c r="AA308" i="3"/>
  <c r="AA307" i="3" s="1"/>
  <c r="AA306" i="3" s="1"/>
  <c r="AC178" i="2"/>
  <c r="AC177" i="2" s="1"/>
  <c r="AC176" i="2" s="1"/>
  <c r="AC305" i="3"/>
  <c r="AC304" i="3" s="1"/>
  <c r="AC303" i="3" s="1"/>
  <c r="Z253" i="2"/>
  <c r="Z252" i="2" s="1"/>
  <c r="Z251" i="2" s="1"/>
  <c r="Z250" i="2" s="1"/>
  <c r="Z249" i="2" s="1"/>
  <c r="Z299" i="3"/>
  <c r="Z298" i="3" s="1"/>
  <c r="Z297" i="3" s="1"/>
  <c r="Z204" i="2"/>
  <c r="Z203" i="2" s="1"/>
  <c r="Z202" i="2" s="1"/>
  <c r="Z214" i="3"/>
  <c r="Z213" i="3" s="1"/>
  <c r="Z212" i="3" s="1"/>
  <c r="U196" i="2"/>
  <c r="U195" i="2" s="1"/>
  <c r="U194" i="2" s="1"/>
  <c r="U193" i="2" s="1"/>
  <c r="U192" i="2" s="1"/>
  <c r="AC201" i="2"/>
  <c r="AC200" i="2" s="1"/>
  <c r="AC199" i="2" s="1"/>
  <c r="AC208" i="3"/>
  <c r="AC170" i="2"/>
  <c r="AC169" i="2" s="1"/>
  <c r="AC168" i="2" s="1"/>
  <c r="AC167" i="2" s="1"/>
  <c r="AC166" i="2" s="1"/>
  <c r="AC204" i="3"/>
  <c r="AC203" i="3" s="1"/>
  <c r="AC202" i="3" s="1"/>
  <c r="AC201" i="3" s="1"/>
  <c r="AC165" i="2"/>
  <c r="AC164" i="2" s="1"/>
  <c r="AC163" i="2" s="1"/>
  <c r="AC200" i="3"/>
  <c r="AC199" i="3" s="1"/>
  <c r="AC198" i="3" s="1"/>
  <c r="AC162" i="2"/>
  <c r="AC161" i="2" s="1"/>
  <c r="AC160" i="2" s="1"/>
  <c r="AC197" i="3"/>
  <c r="AC196" i="3" s="1"/>
  <c r="AC195" i="3" s="1"/>
  <c r="Z150" i="2"/>
  <c r="Z149" i="2" s="1"/>
  <c r="Z148" i="2" s="1"/>
  <c r="Z191" i="3"/>
  <c r="Z190" i="3" s="1"/>
  <c r="Z189" i="3" s="1"/>
  <c r="AA144" i="2"/>
  <c r="AA143" i="2" s="1"/>
  <c r="AA142" i="2" s="1"/>
  <c r="AA188" i="3"/>
  <c r="AA187" i="3" s="1"/>
  <c r="AA186" i="3" s="1"/>
  <c r="AC141" i="2"/>
  <c r="AC140" i="2" s="1"/>
  <c r="AC139" i="2" s="1"/>
  <c r="AC185" i="3"/>
  <c r="AC184" i="3" s="1"/>
  <c r="AC183" i="3" s="1"/>
  <c r="R178" i="3"/>
  <c r="R177" i="3" s="1"/>
  <c r="R176" i="3" s="1"/>
  <c r="AA80" i="2"/>
  <c r="AA79" i="2" s="1"/>
  <c r="AA78" i="2" s="1"/>
  <c r="AA170" i="3"/>
  <c r="AA169" i="3" s="1"/>
  <c r="AA168" i="3" s="1"/>
  <c r="AA68" i="2"/>
  <c r="AA67" i="2" s="1"/>
  <c r="AA66" i="2" s="1"/>
  <c r="AA167" i="3"/>
  <c r="AA166" i="3" s="1"/>
  <c r="AA165" i="3" s="1"/>
  <c r="AC136" i="2"/>
  <c r="AC135" i="2" s="1"/>
  <c r="AC134" i="2" s="1"/>
  <c r="AC133" i="2" s="1"/>
  <c r="AC132" i="2" s="1"/>
  <c r="AC163" i="3"/>
  <c r="AC162" i="3" s="1"/>
  <c r="AC161" i="3" s="1"/>
  <c r="AC160" i="3" s="1"/>
  <c r="AA128" i="2"/>
  <c r="AA127" i="2" s="1"/>
  <c r="AA126" i="2" s="1"/>
  <c r="AA122" i="2" s="1"/>
  <c r="AA121" i="2" s="1"/>
  <c r="AA156" i="3"/>
  <c r="AA155" i="3" s="1"/>
  <c r="AA154" i="3" s="1"/>
  <c r="AA150" i="3" s="1"/>
  <c r="AC117" i="2"/>
  <c r="AC116" i="2" s="1"/>
  <c r="AC115" i="2" s="1"/>
  <c r="AC114" i="2" s="1"/>
  <c r="AC113" i="2" s="1"/>
  <c r="AC146" i="3"/>
  <c r="AC145" i="3" s="1"/>
  <c r="AC144" i="3" s="1"/>
  <c r="AC143" i="3" s="1"/>
  <c r="Z109" i="2"/>
  <c r="Z108" i="2" s="1"/>
  <c r="Z138" i="3"/>
  <c r="Z137" i="3" s="1"/>
  <c r="AA107" i="2"/>
  <c r="AA106" i="2" s="1"/>
  <c r="AA136" i="3"/>
  <c r="AA135" i="3" s="1"/>
  <c r="AC105" i="2"/>
  <c r="AC104" i="2" s="1"/>
  <c r="AC134" i="3"/>
  <c r="AC133" i="3" s="1"/>
  <c r="Z95" i="2"/>
  <c r="Z94" i="2" s="1"/>
  <c r="Z122" i="3"/>
  <c r="AA93" i="2"/>
  <c r="AA92" i="2" s="1"/>
  <c r="AA120" i="3"/>
  <c r="AB88" i="2"/>
  <c r="AB87" i="2" s="1"/>
  <c r="AB86" i="2" s="1"/>
  <c r="AB113" i="3"/>
  <c r="AB112" i="3" s="1"/>
  <c r="AB111" i="3" s="1"/>
  <c r="AC85" i="2"/>
  <c r="AC84" i="2" s="1"/>
  <c r="AC83" i="2" s="1"/>
  <c r="AC110" i="3"/>
  <c r="AC109" i="3" s="1"/>
  <c r="AC108" i="3" s="1"/>
  <c r="Z71" i="2"/>
  <c r="Z70" i="2" s="1"/>
  <c r="Z69" i="2" s="1"/>
  <c r="Z104" i="3"/>
  <c r="Z103" i="3" s="1"/>
  <c r="Z102" i="3" s="1"/>
  <c r="AA65" i="2"/>
  <c r="AA64" i="2" s="1"/>
  <c r="AA63" i="2" s="1"/>
  <c r="AA101" i="3"/>
  <c r="AA100" i="3" s="1"/>
  <c r="AA99" i="3" s="1"/>
  <c r="AC57" i="2"/>
  <c r="AC56" i="2" s="1"/>
  <c r="AC55" i="2" s="1"/>
  <c r="AC98" i="3"/>
  <c r="AC97" i="3" s="1"/>
  <c r="AC96" i="3" s="1"/>
  <c r="AC33" i="2"/>
  <c r="AC32" i="2" s="1"/>
  <c r="AC31" i="2" s="1"/>
  <c r="AC95" i="3"/>
  <c r="AC94" i="3" s="1"/>
  <c r="AC93" i="3" s="1"/>
  <c r="Z60" i="2"/>
  <c r="Z59" i="2" s="1"/>
  <c r="Z58" i="2" s="1"/>
  <c r="Z59" i="3"/>
  <c r="Z58" i="3" s="1"/>
  <c r="Z57" i="3" s="1"/>
  <c r="AA54" i="2"/>
  <c r="AA53" i="2" s="1"/>
  <c r="AA52" i="2" s="1"/>
  <c r="AA56" i="3"/>
  <c r="AA55" i="3" s="1"/>
  <c r="AA54" i="3" s="1"/>
  <c r="AC51" i="2"/>
  <c r="AC50" i="2" s="1"/>
  <c r="AC49" i="2" s="1"/>
  <c r="AC53" i="3"/>
  <c r="AC52" i="3" s="1"/>
  <c r="AC51" i="3" s="1"/>
  <c r="Z45" i="2"/>
  <c r="Z44" i="2" s="1"/>
  <c r="Z47" i="3"/>
  <c r="Z46" i="3" s="1"/>
  <c r="AA43" i="2"/>
  <c r="AA42" i="2" s="1"/>
  <c r="AA45" i="3"/>
  <c r="AA44" i="3" s="1"/>
  <c r="AC41" i="2"/>
  <c r="AC40" i="2" s="1"/>
  <c r="AC43" i="3"/>
  <c r="AC42" i="3" s="1"/>
  <c r="R38" i="3"/>
  <c r="R37" i="3" s="1"/>
  <c r="R36" i="3" s="1"/>
  <c r="AB30" i="2"/>
  <c r="AB29" i="2" s="1"/>
  <c r="AB35" i="3"/>
  <c r="AB34" i="3" s="1"/>
  <c r="AC28" i="2"/>
  <c r="AC27" i="2" s="1"/>
  <c r="AC33" i="3"/>
  <c r="AC32" i="3" s="1"/>
  <c r="AC31" i="3" s="1"/>
  <c r="Z23" i="2"/>
  <c r="Z22" i="2" s="1"/>
  <c r="Z28" i="3"/>
  <c r="Z27" i="3" s="1"/>
  <c r="AC20" i="2"/>
  <c r="AC19" i="2" s="1"/>
  <c r="AC25" i="3"/>
  <c r="AC24" i="3" s="1"/>
  <c r="AB15" i="2"/>
  <c r="AB14" i="2" s="1"/>
  <c r="AB20" i="3"/>
  <c r="AB19" i="3" s="1"/>
  <c r="AC13" i="2"/>
  <c r="AC12" i="2" s="1"/>
  <c r="AC18" i="3"/>
  <c r="AC17" i="3" s="1"/>
  <c r="AC16" i="3" s="1"/>
  <c r="Z243" i="3"/>
  <c r="Z242" i="3" s="1"/>
  <c r="Z241" i="3" s="1"/>
  <c r="AB87" i="3"/>
  <c r="AB86" i="3" s="1"/>
  <c r="AB85" i="3" s="1"/>
  <c r="AB496" i="2"/>
  <c r="AB495" i="2" s="1"/>
  <c r="AB494" i="2" s="1"/>
  <c r="G68" i="15"/>
  <c r="G67" i="15" s="1"/>
  <c r="BB465" i="3"/>
  <c r="AU25" i="2"/>
  <c r="AU24" i="2" s="1"/>
  <c r="AX136" i="2"/>
  <c r="AX135" i="2" s="1"/>
  <c r="AX134" i="2" s="1"/>
  <c r="AX133" i="2" s="1"/>
  <c r="AX132" i="2" s="1"/>
  <c r="AU456" i="2"/>
  <c r="AU455" i="2" s="1"/>
  <c r="AU454" i="2" s="1"/>
  <c r="BD25" i="2"/>
  <c r="BD24" i="2" s="1"/>
  <c r="BG136" i="2"/>
  <c r="BG135" i="2" s="1"/>
  <c r="BG134" i="2" s="1"/>
  <c r="BG133" i="2" s="1"/>
  <c r="BG132" i="2" s="1"/>
  <c r="BE459" i="2"/>
  <c r="BE458" i="2" s="1"/>
  <c r="BE457" i="2" s="1"/>
  <c r="P465" i="3"/>
  <c r="P136" i="2"/>
  <c r="P135" i="2" s="1"/>
  <c r="P134" i="2" s="1"/>
  <c r="P133" i="2" s="1"/>
  <c r="P132" i="2" s="1"/>
  <c r="O342" i="2"/>
  <c r="O341" i="2" s="1"/>
  <c r="O340" i="2" s="1"/>
  <c r="AW25" i="2"/>
  <c r="AW24" i="2" s="1"/>
  <c r="AS136" i="2"/>
  <c r="AS135" i="2" s="1"/>
  <c r="AS134" i="2" s="1"/>
  <c r="AS133" i="2" s="1"/>
  <c r="AS132" i="2" s="1"/>
  <c r="BG25" i="2"/>
  <c r="BG24" i="2" s="1"/>
  <c r="BH136" i="2"/>
  <c r="BH135" i="2" s="1"/>
  <c r="BH134" i="2" s="1"/>
  <c r="BH133" i="2" s="1"/>
  <c r="BH132" i="2" s="1"/>
  <c r="BJ342" i="2"/>
  <c r="BJ341" i="2" s="1"/>
  <c r="BJ340" i="2" s="1"/>
  <c r="BE348" i="2"/>
  <c r="BE347" i="2" s="1"/>
  <c r="BE346" i="2" s="1"/>
  <c r="BD456" i="2"/>
  <c r="BD455" i="2" s="1"/>
  <c r="BD454" i="2" s="1"/>
  <c r="BD453" i="2" s="1"/>
  <c r="BD452" i="2" s="1"/>
  <c r="O25" i="2"/>
  <c r="O24" i="2" s="1"/>
  <c r="N363" i="2"/>
  <c r="N362" i="2" s="1"/>
  <c r="N361" i="2" s="1"/>
  <c r="O456" i="2"/>
  <c r="O455" i="2" s="1"/>
  <c r="O454" i="2" s="1"/>
  <c r="O453" i="2" s="1"/>
  <c r="O452" i="2" s="1"/>
  <c r="R163" i="3"/>
  <c r="R162" i="3" s="1"/>
  <c r="R161" i="3" s="1"/>
  <c r="R160" i="3" s="1"/>
  <c r="BI25" i="2"/>
  <c r="BI24" i="2" s="1"/>
  <c r="BJ136" i="2"/>
  <c r="BJ135" i="2" s="1"/>
  <c r="BJ134" i="2" s="1"/>
  <c r="BJ133" i="2" s="1"/>
  <c r="BJ132" i="2" s="1"/>
  <c r="BD342" i="2"/>
  <c r="BD341" i="2" s="1"/>
  <c r="BD340" i="2" s="1"/>
  <c r="BG456" i="2"/>
  <c r="BG455" i="2" s="1"/>
  <c r="BG454" i="2" s="1"/>
  <c r="AV136" i="2"/>
  <c r="AV135" i="2" s="1"/>
  <c r="AV134" i="2" s="1"/>
  <c r="AV133" i="2" s="1"/>
  <c r="AV132" i="2" s="1"/>
  <c r="AR342" i="2"/>
  <c r="AR341" i="2" s="1"/>
  <c r="AR340" i="2" s="1"/>
  <c r="AR456" i="2"/>
  <c r="AR455" i="2" s="1"/>
  <c r="AR454" i="2" s="1"/>
  <c r="AR453" i="2" s="1"/>
  <c r="AR452" i="2" s="1"/>
  <c r="AS459" i="2"/>
  <c r="AS458" i="2" s="1"/>
  <c r="AS457" i="2" s="1"/>
  <c r="AS453" i="2" s="1"/>
  <c r="AS452" i="2" s="1"/>
  <c r="BJ25" i="2"/>
  <c r="BJ24" i="2" s="1"/>
  <c r="BC363" i="2"/>
  <c r="BC362" i="2" s="1"/>
  <c r="BC361" i="2" s="1"/>
  <c r="O15" i="2"/>
  <c r="O14" i="2" s="1"/>
  <c r="O11" i="2" s="1"/>
  <c r="P459" i="2"/>
  <c r="P458" i="2" s="1"/>
  <c r="P457" i="2" s="1"/>
  <c r="P453" i="2" s="1"/>
  <c r="P452" i="2" s="1"/>
  <c r="BD82" i="2"/>
  <c r="BD81" i="2" s="1"/>
  <c r="Q138" i="2"/>
  <c r="AR138" i="2"/>
  <c r="AR137" i="2" s="1"/>
  <c r="BC138" i="2"/>
  <c r="BC137" i="2" s="1"/>
  <c r="O138" i="2"/>
  <c r="AQ138" i="2"/>
  <c r="AQ137" i="2" s="1"/>
  <c r="N138" i="2"/>
  <c r="N137" i="2" s="1"/>
  <c r="BF138" i="2"/>
  <c r="AT138" i="2"/>
  <c r="BD138" i="2"/>
  <c r="BC465" i="3"/>
  <c r="BE457" i="3"/>
  <c r="AS369" i="2"/>
  <c r="AS368" i="2" s="1"/>
  <c r="AS367" i="2" s="1"/>
  <c r="O9" i="15"/>
  <c r="K9" i="15"/>
  <c r="P51" i="2"/>
  <c r="P50" i="2" s="1"/>
  <c r="P49" i="2" s="1"/>
  <c r="P366" i="2"/>
  <c r="P365" i="2" s="1"/>
  <c r="P364" i="2" s="1"/>
  <c r="P326" i="3"/>
  <c r="P325" i="3" s="1"/>
  <c r="P324" i="3" s="1"/>
  <c r="P369" i="2"/>
  <c r="P368" i="2" s="1"/>
  <c r="P367" i="2" s="1"/>
  <c r="O389" i="2"/>
  <c r="O388" i="2" s="1"/>
  <c r="S81" i="3"/>
  <c r="S80" i="3" s="1"/>
  <c r="S79" i="3" s="1"/>
  <c r="S490" i="2"/>
  <c r="S489" i="2" s="1"/>
  <c r="S488" i="2" s="1"/>
  <c r="U14" i="3"/>
  <c r="U13" i="3" s="1"/>
  <c r="U486" i="2"/>
  <c r="U485" i="2" s="1"/>
  <c r="R481" i="3"/>
  <c r="R480" i="3" s="1"/>
  <c r="R479" i="3" s="1"/>
  <c r="R478" i="3" s="1"/>
  <c r="R459" i="2"/>
  <c r="R458" i="2" s="1"/>
  <c r="R457" i="2" s="1"/>
  <c r="T477" i="3"/>
  <c r="T476" i="3" s="1"/>
  <c r="T475" i="3" s="1"/>
  <c r="T474" i="3" s="1"/>
  <c r="T456" i="2"/>
  <c r="T455" i="2" s="1"/>
  <c r="T454" i="2" s="1"/>
  <c r="T116" i="3"/>
  <c r="T114" i="3" s="1"/>
  <c r="T477" i="2"/>
  <c r="T476" i="2" s="1"/>
  <c r="U91" i="3"/>
  <c r="U90" i="3" s="1"/>
  <c r="U89" i="3" s="1"/>
  <c r="U88" i="3" s="1"/>
  <c r="U480" i="2"/>
  <c r="U479" i="2" s="1"/>
  <c r="U478" i="2" s="1"/>
  <c r="R72" i="3"/>
  <c r="R71" i="3" s="1"/>
  <c r="R448" i="2"/>
  <c r="R447" i="2" s="1"/>
  <c r="S70" i="3"/>
  <c r="S69" i="3" s="1"/>
  <c r="S446" i="2"/>
  <c r="S445" i="2" s="1"/>
  <c r="U442" i="3"/>
  <c r="U441" i="3" s="1"/>
  <c r="U440" i="3" s="1"/>
  <c r="U433" i="2"/>
  <c r="U432" i="2" s="1"/>
  <c r="U431" i="2" s="1"/>
  <c r="R435" i="3"/>
  <c r="R437" i="2"/>
  <c r="T434" i="3"/>
  <c r="T436" i="2"/>
  <c r="R430" i="2"/>
  <c r="R429" i="2" s="1"/>
  <c r="R428" i="2" s="1"/>
  <c r="S357" i="3"/>
  <c r="S356" i="3" s="1"/>
  <c r="S334" i="2"/>
  <c r="S333" i="2" s="1"/>
  <c r="U355" i="3"/>
  <c r="U354" i="3" s="1"/>
  <c r="U332" i="2"/>
  <c r="U331" i="2" s="1"/>
  <c r="T347" i="3"/>
  <c r="T346" i="3" s="1"/>
  <c r="T324" i="2"/>
  <c r="T323" i="2" s="1"/>
  <c r="U345" i="3"/>
  <c r="U344" i="3" s="1"/>
  <c r="U322" i="2"/>
  <c r="U321" i="2" s="1"/>
  <c r="T335" i="3"/>
  <c r="T334" i="3" s="1"/>
  <c r="T333" i="3" s="1"/>
  <c r="T389" i="2"/>
  <c r="T388" i="2" s="1"/>
  <c r="T332" i="3"/>
  <c r="T331" i="3" s="1"/>
  <c r="T330" i="3" s="1"/>
  <c r="T384" i="2"/>
  <c r="T383" i="2" s="1"/>
  <c r="T382" i="2" s="1"/>
  <c r="T329" i="3"/>
  <c r="T328" i="3" s="1"/>
  <c r="T327" i="3" s="1"/>
  <c r="T381" i="2"/>
  <c r="T380" i="2" s="1"/>
  <c r="T379" i="2" s="1"/>
  <c r="S314" i="3"/>
  <c r="S313" i="3" s="1"/>
  <c r="S312" i="3" s="1"/>
  <c r="S354" i="2"/>
  <c r="S353" i="2" s="1"/>
  <c r="S352" i="2" s="1"/>
  <c r="T295" i="3"/>
  <c r="T294" i="3" s="1"/>
  <c r="T293" i="3" s="1"/>
  <c r="T418" i="2"/>
  <c r="T417" i="2" s="1"/>
  <c r="T416" i="2" s="1"/>
  <c r="T415" i="2" s="1"/>
  <c r="T414" i="2" s="1"/>
  <c r="S289" i="3"/>
  <c r="S288" i="3" s="1"/>
  <c r="S287" i="3" s="1"/>
  <c r="S410" i="2"/>
  <c r="S409" i="2" s="1"/>
  <c r="S408" i="2" s="1"/>
  <c r="S286" i="3"/>
  <c r="S285" i="3" s="1"/>
  <c r="S284" i="3" s="1"/>
  <c r="S407" i="2"/>
  <c r="S406" i="2" s="1"/>
  <c r="S405" i="2" s="1"/>
  <c r="T283" i="3"/>
  <c r="T282" i="3" s="1"/>
  <c r="T281" i="3" s="1"/>
  <c r="T396" i="2"/>
  <c r="T395" i="2" s="1"/>
  <c r="T394" i="2" s="1"/>
  <c r="T393" i="2" s="1"/>
  <c r="T392" i="2" s="1"/>
  <c r="U277" i="3"/>
  <c r="U276" i="3" s="1"/>
  <c r="U275" i="3" s="1"/>
  <c r="U378" i="2"/>
  <c r="U377" i="2" s="1"/>
  <c r="U376" i="2" s="1"/>
  <c r="S268" i="3"/>
  <c r="S267" i="3" s="1"/>
  <c r="S266" i="3" s="1"/>
  <c r="S366" i="2"/>
  <c r="S365" i="2" s="1"/>
  <c r="S364" i="2" s="1"/>
  <c r="T253" i="3"/>
  <c r="T252" i="3" s="1"/>
  <c r="T251" i="3" s="1"/>
  <c r="T339" i="2"/>
  <c r="T338" i="2" s="1"/>
  <c r="T337" i="2" s="1"/>
  <c r="S231" i="3"/>
  <c r="S230" i="3" s="1"/>
  <c r="S229" i="3" s="1"/>
  <c r="S363" i="2"/>
  <c r="S362" i="2" s="1"/>
  <c r="S361" i="2" s="1"/>
  <c r="U228" i="3"/>
  <c r="U227" i="3" s="1"/>
  <c r="U226" i="3" s="1"/>
  <c r="U360" i="2"/>
  <c r="U359" i="2" s="1"/>
  <c r="U358" i="2" s="1"/>
  <c r="S225" i="3"/>
  <c r="S224" i="3" s="1"/>
  <c r="S223" i="3" s="1"/>
  <c r="S348" i="2"/>
  <c r="S347" i="2" s="1"/>
  <c r="S346" i="2" s="1"/>
  <c r="U222" i="3"/>
  <c r="U221" i="3" s="1"/>
  <c r="U220" i="3" s="1"/>
  <c r="U342" i="2"/>
  <c r="U341" i="2" s="1"/>
  <c r="U340" i="2" s="1"/>
  <c r="U472" i="3"/>
  <c r="U471" i="3" s="1"/>
  <c r="U470" i="3" s="1"/>
  <c r="U290" i="2"/>
  <c r="U289" i="2" s="1"/>
  <c r="U288" i="2" s="1"/>
  <c r="U287" i="2" s="1"/>
  <c r="U286" i="2" s="1"/>
  <c r="R467" i="3"/>
  <c r="R466" i="3" s="1"/>
  <c r="R283" i="2"/>
  <c r="R282" i="2" s="1"/>
  <c r="S464" i="3"/>
  <c r="S463" i="3" s="1"/>
  <c r="S462" i="3" s="1"/>
  <c r="S280" i="2"/>
  <c r="S279" i="2" s="1"/>
  <c r="S278" i="2" s="1"/>
  <c r="U461" i="3"/>
  <c r="U460" i="3" s="1"/>
  <c r="U277" i="2"/>
  <c r="U276" i="2" s="1"/>
  <c r="R456" i="3"/>
  <c r="R455" i="3" s="1"/>
  <c r="R272" i="2"/>
  <c r="R271" i="2" s="1"/>
  <c r="S454" i="3"/>
  <c r="S453" i="3" s="1"/>
  <c r="S270" i="2"/>
  <c r="S269" i="2" s="1"/>
  <c r="T450" i="3"/>
  <c r="T449" i="3" s="1"/>
  <c r="T448" i="3" s="1"/>
  <c r="T447" i="3" s="1"/>
  <c r="T316" i="2"/>
  <c r="T315" i="2" s="1"/>
  <c r="T314" i="2" s="1"/>
  <c r="T313" i="2" s="1"/>
  <c r="T312" i="2" s="1"/>
  <c r="T311" i="2" s="1"/>
  <c r="R425" i="3"/>
  <c r="R424" i="3" s="1"/>
  <c r="R423" i="3" s="1"/>
  <c r="R310" i="2"/>
  <c r="R309" i="2" s="1"/>
  <c r="R308" i="2" s="1"/>
  <c r="R307" i="2" s="1"/>
  <c r="R422" i="3"/>
  <c r="R421" i="3" s="1"/>
  <c r="R420" i="3" s="1"/>
  <c r="R304" i="2"/>
  <c r="R303" i="2" s="1"/>
  <c r="R302" i="2" s="1"/>
  <c r="R298" i="2" s="1"/>
  <c r="R297" i="2" s="1"/>
  <c r="S414" i="3"/>
  <c r="S413" i="3" s="1"/>
  <c r="S412" i="3" s="1"/>
  <c r="S411" i="3" s="1"/>
  <c r="S296" i="2"/>
  <c r="S295" i="2" s="1"/>
  <c r="S294" i="2" s="1"/>
  <c r="S293" i="2" s="1"/>
  <c r="S292" i="2" s="1"/>
  <c r="U409" i="3"/>
  <c r="U408" i="3" s="1"/>
  <c r="U407" i="3" s="1"/>
  <c r="U406" i="3" s="1"/>
  <c r="U264" i="2"/>
  <c r="U263" i="2" s="1"/>
  <c r="U262" i="2" s="1"/>
  <c r="U261" i="2" s="1"/>
  <c r="U260" i="2" s="1"/>
  <c r="U368" i="3"/>
  <c r="U367" i="3" s="1"/>
  <c r="U366" i="3" s="1"/>
  <c r="U258" i="2"/>
  <c r="U257" i="2" s="1"/>
  <c r="U256" i="2" s="1"/>
  <c r="U255" i="2" s="1"/>
  <c r="U254" i="2" s="1"/>
  <c r="R402" i="3"/>
  <c r="R401" i="3" s="1"/>
  <c r="R400" i="3" s="1"/>
  <c r="R243" i="2"/>
  <c r="R242" i="2" s="1"/>
  <c r="R241" i="2" s="1"/>
  <c r="R399" i="3"/>
  <c r="R398" i="3" s="1"/>
  <c r="R397" i="3" s="1"/>
  <c r="R240" i="2"/>
  <c r="R239" i="2" s="1"/>
  <c r="R238" i="2" s="1"/>
  <c r="R393" i="3"/>
  <c r="R392" i="3" s="1"/>
  <c r="R391" i="3" s="1"/>
  <c r="R234" i="2"/>
  <c r="R233" i="2" s="1"/>
  <c r="R232" i="2" s="1"/>
  <c r="R390" i="3"/>
  <c r="R389" i="3" s="1"/>
  <c r="R231" i="2"/>
  <c r="R230" i="2" s="1"/>
  <c r="S388" i="3"/>
  <c r="S387" i="3" s="1"/>
  <c r="S229" i="2"/>
  <c r="S228" i="2" s="1"/>
  <c r="U382" i="3"/>
  <c r="U381" i="3" s="1"/>
  <c r="U223" i="2"/>
  <c r="U222" i="2" s="1"/>
  <c r="R377" i="3"/>
  <c r="R376" i="3" s="1"/>
  <c r="R375" i="3" s="1"/>
  <c r="R218" i="2"/>
  <c r="R217" i="2" s="1"/>
  <c r="R216" i="2" s="1"/>
  <c r="S374" i="3"/>
  <c r="S373" i="3" s="1"/>
  <c r="S372" i="3" s="1"/>
  <c r="S215" i="2"/>
  <c r="S214" i="2" s="1"/>
  <c r="S213" i="2" s="1"/>
  <c r="U371" i="3"/>
  <c r="U370" i="3" s="1"/>
  <c r="U369" i="3" s="1"/>
  <c r="U210" i="2"/>
  <c r="U209" i="2" s="1"/>
  <c r="U208" i="2" s="1"/>
  <c r="U207" i="2" s="1"/>
  <c r="U206" i="2" s="1"/>
  <c r="S308" i="3"/>
  <c r="S307" i="3" s="1"/>
  <c r="S306" i="3" s="1"/>
  <c r="S181" i="2"/>
  <c r="S180" i="2" s="1"/>
  <c r="S179" i="2" s="1"/>
  <c r="U305" i="3"/>
  <c r="U304" i="3" s="1"/>
  <c r="U303" i="3" s="1"/>
  <c r="U178" i="2"/>
  <c r="U177" i="2" s="1"/>
  <c r="U176" i="2" s="1"/>
  <c r="R299" i="3"/>
  <c r="R298" i="3" s="1"/>
  <c r="R297" i="3" s="1"/>
  <c r="R253" i="2"/>
  <c r="R252" i="2" s="1"/>
  <c r="R251" i="2" s="1"/>
  <c r="R250" i="2" s="1"/>
  <c r="R249" i="2" s="1"/>
  <c r="R214" i="3"/>
  <c r="R213" i="3" s="1"/>
  <c r="R212" i="3" s="1"/>
  <c r="R204" i="2"/>
  <c r="R203" i="2" s="1"/>
  <c r="R202" i="2" s="1"/>
  <c r="U208" i="3"/>
  <c r="U201" i="2"/>
  <c r="U200" i="2" s="1"/>
  <c r="U199" i="2" s="1"/>
  <c r="U204" i="3"/>
  <c r="U203" i="3" s="1"/>
  <c r="U202" i="3" s="1"/>
  <c r="U201" i="3" s="1"/>
  <c r="U170" i="2"/>
  <c r="U169" i="2" s="1"/>
  <c r="U168" i="2" s="1"/>
  <c r="U167" i="2" s="1"/>
  <c r="U166" i="2" s="1"/>
  <c r="U200" i="3"/>
  <c r="U199" i="3" s="1"/>
  <c r="U198" i="3" s="1"/>
  <c r="U165" i="2"/>
  <c r="U164" i="2" s="1"/>
  <c r="U163" i="2" s="1"/>
  <c r="U197" i="3"/>
  <c r="U196" i="3" s="1"/>
  <c r="U195" i="3" s="1"/>
  <c r="U162" i="2"/>
  <c r="U161" i="2" s="1"/>
  <c r="U160" i="2" s="1"/>
  <c r="R191" i="3"/>
  <c r="R190" i="3" s="1"/>
  <c r="R189" i="3" s="1"/>
  <c r="R150" i="2"/>
  <c r="R149" i="2" s="1"/>
  <c r="R148" i="2" s="1"/>
  <c r="S188" i="3"/>
  <c r="S187" i="3" s="1"/>
  <c r="S186" i="3" s="1"/>
  <c r="S144" i="2"/>
  <c r="S143" i="2" s="1"/>
  <c r="S142" i="2" s="1"/>
  <c r="U185" i="3"/>
  <c r="U184" i="3" s="1"/>
  <c r="U183" i="3" s="1"/>
  <c r="U141" i="2"/>
  <c r="U140" i="2" s="1"/>
  <c r="U139" i="2" s="1"/>
  <c r="R147" i="2"/>
  <c r="R146" i="2" s="1"/>
  <c r="R145" i="2" s="1"/>
  <c r="S170" i="3"/>
  <c r="S169" i="3" s="1"/>
  <c r="S168" i="3" s="1"/>
  <c r="S80" i="2"/>
  <c r="S79" i="2" s="1"/>
  <c r="S78" i="2" s="1"/>
  <c r="S167" i="3"/>
  <c r="S166" i="3" s="1"/>
  <c r="S165" i="3" s="1"/>
  <c r="S68" i="2"/>
  <c r="S67" i="2" s="1"/>
  <c r="S66" i="2" s="1"/>
  <c r="U163" i="3"/>
  <c r="U162" i="3" s="1"/>
  <c r="U161" i="3" s="1"/>
  <c r="U160" i="3" s="1"/>
  <c r="U136" i="2"/>
  <c r="U135" i="2" s="1"/>
  <c r="U134" i="2" s="1"/>
  <c r="U133" i="2" s="1"/>
  <c r="U132" i="2" s="1"/>
  <c r="S156" i="3"/>
  <c r="S155" i="3" s="1"/>
  <c r="S154" i="3" s="1"/>
  <c r="S128" i="2"/>
  <c r="S127" i="2" s="1"/>
  <c r="S126" i="2" s="1"/>
  <c r="U146" i="3"/>
  <c r="U145" i="3" s="1"/>
  <c r="U144" i="3" s="1"/>
  <c r="U143" i="3" s="1"/>
  <c r="U117" i="2"/>
  <c r="U116" i="2" s="1"/>
  <c r="U115" i="2" s="1"/>
  <c r="U114" i="2" s="1"/>
  <c r="U113" i="2" s="1"/>
  <c r="R138" i="3"/>
  <c r="R137" i="3" s="1"/>
  <c r="R109" i="2"/>
  <c r="R108" i="2" s="1"/>
  <c r="S136" i="3"/>
  <c r="S135" i="3" s="1"/>
  <c r="S107" i="2"/>
  <c r="S106" i="2" s="1"/>
  <c r="U134" i="3"/>
  <c r="U133" i="3" s="1"/>
  <c r="U105" i="2"/>
  <c r="U104" i="2" s="1"/>
  <c r="R123" i="3"/>
  <c r="R122" i="3" s="1"/>
  <c r="R95" i="2"/>
  <c r="R94" i="2" s="1"/>
  <c r="S121" i="3"/>
  <c r="S120" i="3" s="1"/>
  <c r="S93" i="2"/>
  <c r="S92" i="2" s="1"/>
  <c r="T113" i="3"/>
  <c r="T112" i="3" s="1"/>
  <c r="T111" i="3" s="1"/>
  <c r="T88" i="2"/>
  <c r="T87" i="2" s="1"/>
  <c r="T86" i="2" s="1"/>
  <c r="U110" i="3"/>
  <c r="U109" i="3" s="1"/>
  <c r="U108" i="3" s="1"/>
  <c r="U85" i="2"/>
  <c r="U84" i="2" s="1"/>
  <c r="U83" i="2" s="1"/>
  <c r="R104" i="3"/>
  <c r="R103" i="3" s="1"/>
  <c r="R102" i="3" s="1"/>
  <c r="R71" i="2"/>
  <c r="R70" i="2" s="1"/>
  <c r="R69" i="2" s="1"/>
  <c r="S101" i="3"/>
  <c r="S100" i="3" s="1"/>
  <c r="S99" i="3" s="1"/>
  <c r="S65" i="2"/>
  <c r="S64" i="2" s="1"/>
  <c r="S63" i="2" s="1"/>
  <c r="U98" i="3"/>
  <c r="U97" i="3" s="1"/>
  <c r="U96" i="3" s="1"/>
  <c r="U57" i="2"/>
  <c r="U56" i="2" s="1"/>
  <c r="U55" i="2" s="1"/>
  <c r="U95" i="3"/>
  <c r="U94" i="3" s="1"/>
  <c r="U93" i="3" s="1"/>
  <c r="U33" i="2"/>
  <c r="U32" i="2" s="1"/>
  <c r="U31" i="2" s="1"/>
  <c r="R59" i="3"/>
  <c r="R58" i="3" s="1"/>
  <c r="R57" i="3" s="1"/>
  <c r="R60" i="2"/>
  <c r="R59" i="2" s="1"/>
  <c r="R58" i="2" s="1"/>
  <c r="S56" i="3"/>
  <c r="S55" i="3" s="1"/>
  <c r="S54" i="3" s="1"/>
  <c r="S54" i="2"/>
  <c r="S53" i="2" s="1"/>
  <c r="S52" i="2" s="1"/>
  <c r="U53" i="3"/>
  <c r="U52" i="3" s="1"/>
  <c r="U51" i="3" s="1"/>
  <c r="U51" i="2"/>
  <c r="U50" i="2" s="1"/>
  <c r="U49" i="2" s="1"/>
  <c r="R47" i="3"/>
  <c r="R46" i="3" s="1"/>
  <c r="R45" i="2"/>
  <c r="R44" i="2" s="1"/>
  <c r="S45" i="3"/>
  <c r="S44" i="3" s="1"/>
  <c r="S43" i="2"/>
  <c r="S42" i="2" s="1"/>
  <c r="U43" i="3"/>
  <c r="U42" i="3" s="1"/>
  <c r="U41" i="2"/>
  <c r="U40" i="2" s="1"/>
  <c r="T35" i="3"/>
  <c r="T34" i="3" s="1"/>
  <c r="T30" i="2"/>
  <c r="T29" i="2" s="1"/>
  <c r="U33" i="3"/>
  <c r="U32" i="3" s="1"/>
  <c r="U28" i="2"/>
  <c r="U27" i="2" s="1"/>
  <c r="R28" i="3"/>
  <c r="R27" i="3" s="1"/>
  <c r="R23" i="2"/>
  <c r="R22" i="2" s="1"/>
  <c r="U25" i="3"/>
  <c r="U24" i="3" s="1"/>
  <c r="U20" i="2"/>
  <c r="U19" i="2" s="1"/>
  <c r="T20" i="3"/>
  <c r="T19" i="3" s="1"/>
  <c r="T15" i="2"/>
  <c r="T14" i="2" s="1"/>
  <c r="U18" i="3"/>
  <c r="U17" i="3" s="1"/>
  <c r="U13" i="2"/>
  <c r="U12" i="2" s="1"/>
  <c r="R243" i="3"/>
  <c r="R242" i="3" s="1"/>
  <c r="R241" i="3" s="1"/>
  <c r="AW20" i="3"/>
  <c r="AW19" i="3" s="1"/>
  <c r="AX15" i="2"/>
  <c r="AX14" i="2" s="1"/>
  <c r="AV23" i="3"/>
  <c r="AV22" i="3" s="1"/>
  <c r="AW18" i="2"/>
  <c r="AW17" i="2" s="1"/>
  <c r="AW16" i="2" s="1"/>
  <c r="AV28" i="3"/>
  <c r="AV27" i="3" s="1"/>
  <c r="AW23" i="2"/>
  <c r="AW22" i="2" s="1"/>
  <c r="AT35" i="3"/>
  <c r="AT34" i="3" s="1"/>
  <c r="AU30" i="2"/>
  <c r="AU29" i="2" s="1"/>
  <c r="AU26" i="2" s="1"/>
  <c r="AR41" i="3"/>
  <c r="AR40" i="3" s="1"/>
  <c r="AS39" i="2"/>
  <c r="AS38" i="2" s="1"/>
  <c r="AU47" i="3"/>
  <c r="AU46" i="3" s="1"/>
  <c r="AV45" i="2"/>
  <c r="AV44" i="2" s="1"/>
  <c r="AT56" i="3"/>
  <c r="AT55" i="3" s="1"/>
  <c r="AT54" i="3" s="1"/>
  <c r="AU54" i="2"/>
  <c r="AU53" i="2" s="1"/>
  <c r="AU52" i="2" s="1"/>
  <c r="AT59" i="3"/>
  <c r="AT58" i="3" s="1"/>
  <c r="AT57" i="3" s="1"/>
  <c r="AU60" i="2"/>
  <c r="AU59" i="2" s="1"/>
  <c r="AU58" i="2" s="1"/>
  <c r="AW66" i="3"/>
  <c r="AW65" i="3" s="1"/>
  <c r="AW64" i="3" s="1"/>
  <c r="AW63" i="3" s="1"/>
  <c r="AX100" i="2"/>
  <c r="AX99" i="2" s="1"/>
  <c r="AX98" i="2" s="1"/>
  <c r="AT95" i="3"/>
  <c r="AT94" i="3" s="1"/>
  <c r="AT93" i="3" s="1"/>
  <c r="AU33" i="2"/>
  <c r="AU32" i="2" s="1"/>
  <c r="AU31" i="2" s="1"/>
  <c r="AW98" i="3"/>
  <c r="AW97" i="3" s="1"/>
  <c r="AW96" i="3" s="1"/>
  <c r="AX57" i="2"/>
  <c r="AX56" i="2" s="1"/>
  <c r="AX55" i="2" s="1"/>
  <c r="AW104" i="3"/>
  <c r="AW103" i="3" s="1"/>
  <c r="AW102" i="3" s="1"/>
  <c r="AX71" i="2"/>
  <c r="AX70" i="2" s="1"/>
  <c r="AX69" i="2" s="1"/>
  <c r="AU113" i="3"/>
  <c r="AU112" i="3" s="1"/>
  <c r="AU111" i="3" s="1"/>
  <c r="AV88" i="2"/>
  <c r="AV87" i="2" s="1"/>
  <c r="AV86" i="2" s="1"/>
  <c r="AV121" i="3"/>
  <c r="AV120" i="3" s="1"/>
  <c r="AW93" i="2"/>
  <c r="AW92" i="2" s="1"/>
  <c r="AW138" i="3"/>
  <c r="AW137" i="3" s="1"/>
  <c r="AX109" i="2"/>
  <c r="AX108" i="2" s="1"/>
  <c r="AR167" i="3"/>
  <c r="AR166" i="3" s="1"/>
  <c r="AR165" i="3" s="1"/>
  <c r="AR164" i="3" s="1"/>
  <c r="AS68" i="2"/>
  <c r="AS67" i="2" s="1"/>
  <c r="AS66" i="2" s="1"/>
  <c r="AS62" i="2" s="1"/>
  <c r="AS61" i="2" s="1"/>
  <c r="AW170" i="3"/>
  <c r="AW169" i="3" s="1"/>
  <c r="AW168" i="3" s="1"/>
  <c r="AX80" i="2"/>
  <c r="AX79" i="2" s="1"/>
  <c r="AX78" i="2" s="1"/>
  <c r="AW178" i="3"/>
  <c r="AX147" i="2"/>
  <c r="AX146" i="2" s="1"/>
  <c r="AX145" i="2" s="1"/>
  <c r="AT181" i="3"/>
  <c r="AT180" i="3" s="1"/>
  <c r="AT179" i="3" s="1"/>
  <c r="AU156" i="2"/>
  <c r="AU155" i="2" s="1"/>
  <c r="AU154" i="2" s="1"/>
  <c r="AT188" i="3"/>
  <c r="AT187" i="3" s="1"/>
  <c r="AT186" i="3" s="1"/>
  <c r="AU144" i="2"/>
  <c r="AU143" i="2" s="1"/>
  <c r="AU142" i="2" s="1"/>
  <c r="AW191" i="3"/>
  <c r="AW190" i="3" s="1"/>
  <c r="AW189" i="3" s="1"/>
  <c r="AX150" i="2"/>
  <c r="AX149" i="2" s="1"/>
  <c r="AX148" i="2" s="1"/>
  <c r="AV200" i="3"/>
  <c r="AV199" i="3" s="1"/>
  <c r="AV198" i="3" s="1"/>
  <c r="AW165" i="2"/>
  <c r="AW164" i="2" s="1"/>
  <c r="AW163" i="2" s="1"/>
  <c r="AU204" i="3"/>
  <c r="AU203" i="3" s="1"/>
  <c r="AU202" i="3" s="1"/>
  <c r="AU201" i="3" s="1"/>
  <c r="AV170" i="2"/>
  <c r="AV169" i="2" s="1"/>
  <c r="AV168" i="2" s="1"/>
  <c r="AV167" i="2" s="1"/>
  <c r="AV166" i="2" s="1"/>
  <c r="AU208" i="3"/>
  <c r="AV201" i="2"/>
  <c r="AV200" i="2" s="1"/>
  <c r="AV199" i="2" s="1"/>
  <c r="AT214" i="3"/>
  <c r="AT213" i="3" s="1"/>
  <c r="AT212" i="3" s="1"/>
  <c r="AU204" i="2"/>
  <c r="AU203" i="2" s="1"/>
  <c r="AU202" i="2" s="1"/>
  <c r="AT299" i="3"/>
  <c r="AT298" i="3" s="1"/>
  <c r="AT297" i="3" s="1"/>
  <c r="AU253" i="2"/>
  <c r="AU252" i="2" s="1"/>
  <c r="AU251" i="2" s="1"/>
  <c r="AU250" i="2" s="1"/>
  <c r="AU249" i="2" s="1"/>
  <c r="AR302" i="3"/>
  <c r="AR301" i="3" s="1"/>
  <c r="AR300" i="3" s="1"/>
  <c r="AS175" i="2"/>
  <c r="AS174" i="2" s="1"/>
  <c r="AS173" i="2" s="1"/>
  <c r="AS172" i="2" s="1"/>
  <c r="AS171" i="2" s="1"/>
  <c r="AT308" i="3"/>
  <c r="AT307" i="3" s="1"/>
  <c r="AT306" i="3" s="1"/>
  <c r="AU181" i="2"/>
  <c r="AU180" i="2" s="1"/>
  <c r="AU179" i="2" s="1"/>
  <c r="AU172" i="2" s="1"/>
  <c r="AU171" i="2" s="1"/>
  <c r="AW311" i="3"/>
  <c r="AW310" i="3" s="1"/>
  <c r="AW309" i="3" s="1"/>
  <c r="AX186" i="2"/>
  <c r="AX185" i="2" s="1"/>
  <c r="AX184" i="2" s="1"/>
  <c r="AX183" i="2" s="1"/>
  <c r="AX182" i="2" s="1"/>
  <c r="AV371" i="3"/>
  <c r="AV370" i="3" s="1"/>
  <c r="AV369" i="3" s="1"/>
  <c r="AW210" i="2"/>
  <c r="AW209" i="2" s="1"/>
  <c r="AW208" i="2" s="1"/>
  <c r="AW207" i="2" s="1"/>
  <c r="AW206" i="2" s="1"/>
  <c r="AT377" i="3"/>
  <c r="AT376" i="3" s="1"/>
  <c r="AT375" i="3" s="1"/>
  <c r="AU218" i="2"/>
  <c r="AU217" i="2" s="1"/>
  <c r="AU216" i="2" s="1"/>
  <c r="AR380" i="3"/>
  <c r="AR379" i="3" s="1"/>
  <c r="AS221" i="2"/>
  <c r="AS220" i="2" s="1"/>
  <c r="AT399" i="3"/>
  <c r="AT398" i="3" s="1"/>
  <c r="AT397" i="3" s="1"/>
  <c r="AU240" i="2"/>
  <c r="AU239" i="2" s="1"/>
  <c r="AU238" i="2" s="1"/>
  <c r="AT402" i="3"/>
  <c r="AT401" i="3" s="1"/>
  <c r="AT400" i="3" s="1"/>
  <c r="AU243" i="2"/>
  <c r="AU242" i="2" s="1"/>
  <c r="AU241" i="2" s="1"/>
  <c r="AU405" i="3"/>
  <c r="AU404" i="3" s="1"/>
  <c r="AU403" i="3" s="1"/>
  <c r="AV248" i="2"/>
  <c r="AV247" i="2" s="1"/>
  <c r="AV246" i="2" s="1"/>
  <c r="AV245" i="2" s="1"/>
  <c r="AV244" i="2" s="1"/>
  <c r="AV368" i="3"/>
  <c r="AV367" i="3" s="1"/>
  <c r="AV366" i="3" s="1"/>
  <c r="AW258" i="2"/>
  <c r="AW257" i="2" s="1"/>
  <c r="AW256" i="2" s="1"/>
  <c r="AW255" i="2" s="1"/>
  <c r="AW254" i="2" s="1"/>
  <c r="AW414" i="3"/>
  <c r="AW413" i="3" s="1"/>
  <c r="AW412" i="3" s="1"/>
  <c r="AW411" i="3" s="1"/>
  <c r="AX296" i="2"/>
  <c r="AX295" i="2" s="1"/>
  <c r="AX294" i="2" s="1"/>
  <c r="AX293" i="2" s="1"/>
  <c r="AX292" i="2" s="1"/>
  <c r="AW425" i="3"/>
  <c r="AW424" i="3" s="1"/>
  <c r="AW423" i="3" s="1"/>
  <c r="AX310" i="2"/>
  <c r="AX309" i="2" s="1"/>
  <c r="AX308" i="2" s="1"/>
  <c r="AX307" i="2" s="1"/>
  <c r="AX306" i="2" s="1"/>
  <c r="AU445" i="3"/>
  <c r="AU444" i="3" s="1"/>
  <c r="AU443" i="3" s="1"/>
  <c r="AV467" i="2"/>
  <c r="AV466" i="2" s="1"/>
  <c r="AV465" i="2" s="1"/>
  <c r="AV461" i="2" s="1"/>
  <c r="AU450" i="3"/>
  <c r="AU449" i="3" s="1"/>
  <c r="AU448" i="3" s="1"/>
  <c r="AU447" i="3" s="1"/>
  <c r="AV316" i="2"/>
  <c r="AV315" i="2" s="1"/>
  <c r="AV314" i="2" s="1"/>
  <c r="AV313" i="2" s="1"/>
  <c r="AV312" i="2" s="1"/>
  <c r="AV311" i="2" s="1"/>
  <c r="AW464" i="3"/>
  <c r="AW463" i="3" s="1"/>
  <c r="AW462" i="3" s="1"/>
  <c r="AX280" i="2"/>
  <c r="AX279" i="2" s="1"/>
  <c r="AX278" i="2" s="1"/>
  <c r="AT467" i="3"/>
  <c r="AT466" i="3" s="1"/>
  <c r="AU283" i="2"/>
  <c r="AU282" i="2" s="1"/>
  <c r="AT472" i="3"/>
  <c r="AT471" i="3" s="1"/>
  <c r="AT470" i="3" s="1"/>
  <c r="AU290" i="2"/>
  <c r="AU289" i="2" s="1"/>
  <c r="AU288" i="2" s="1"/>
  <c r="AU287" i="2" s="1"/>
  <c r="AU286" i="2" s="1"/>
  <c r="AV222" i="3"/>
  <c r="AV221" i="3" s="1"/>
  <c r="AV220" i="3" s="1"/>
  <c r="AW342" i="2"/>
  <c r="AW341" i="2" s="1"/>
  <c r="AW340" i="2" s="1"/>
  <c r="AR225" i="3"/>
  <c r="AR224" i="3" s="1"/>
  <c r="AR223" i="3" s="1"/>
  <c r="AS348" i="2"/>
  <c r="AS347" i="2" s="1"/>
  <c r="AS346" i="2" s="1"/>
  <c r="AV243" i="3"/>
  <c r="AV242" i="3" s="1"/>
  <c r="AV241" i="3" s="1"/>
  <c r="AW413" i="2"/>
  <c r="AW412" i="2" s="1"/>
  <c r="AW411" i="2" s="1"/>
  <c r="AU256" i="3"/>
  <c r="AU255" i="3" s="1"/>
  <c r="AU254" i="3" s="1"/>
  <c r="AV351" i="2"/>
  <c r="AV350" i="2" s="1"/>
  <c r="AV349" i="2" s="1"/>
  <c r="AX366" i="2"/>
  <c r="AX365" i="2" s="1"/>
  <c r="AX364" i="2" s="1"/>
  <c r="AW271" i="3"/>
  <c r="AW270" i="3" s="1"/>
  <c r="AW269" i="3" s="1"/>
  <c r="AX372" i="2"/>
  <c r="AX371" i="2" s="1"/>
  <c r="AX370" i="2" s="1"/>
  <c r="AT283" i="3"/>
  <c r="AT282" i="3" s="1"/>
  <c r="AT281" i="3" s="1"/>
  <c r="AU396" i="2"/>
  <c r="AU395" i="2" s="1"/>
  <c r="AU394" i="2" s="1"/>
  <c r="AU393" i="2" s="1"/>
  <c r="AU392" i="2" s="1"/>
  <c r="AU286" i="3"/>
  <c r="AU285" i="3" s="1"/>
  <c r="AU284" i="3" s="1"/>
  <c r="AV407" i="2"/>
  <c r="AV406" i="2" s="1"/>
  <c r="AV405" i="2" s="1"/>
  <c r="AU289" i="3"/>
  <c r="AU288" i="3" s="1"/>
  <c r="AU287" i="3" s="1"/>
  <c r="AV410" i="2"/>
  <c r="AV409" i="2" s="1"/>
  <c r="AV408" i="2" s="1"/>
  <c r="AU295" i="3"/>
  <c r="AU294" i="3" s="1"/>
  <c r="AU293" i="3" s="1"/>
  <c r="AV418" i="2"/>
  <c r="AV417" i="2" s="1"/>
  <c r="AV416" i="2" s="1"/>
  <c r="AV415" i="2" s="1"/>
  <c r="AV414" i="2" s="1"/>
  <c r="AT329" i="3"/>
  <c r="AT328" i="3" s="1"/>
  <c r="AT327" i="3" s="1"/>
  <c r="AU381" i="2"/>
  <c r="AU380" i="2" s="1"/>
  <c r="AU379" i="2" s="1"/>
  <c r="AT332" i="3"/>
  <c r="AT331" i="3" s="1"/>
  <c r="AT330" i="3" s="1"/>
  <c r="AU384" i="2"/>
  <c r="AU383" i="2" s="1"/>
  <c r="AU382" i="2" s="1"/>
  <c r="AW335" i="3"/>
  <c r="AW334" i="3" s="1"/>
  <c r="AW333" i="3" s="1"/>
  <c r="AX389" i="2"/>
  <c r="AX388" i="2" s="1"/>
  <c r="AX387" i="2" s="1"/>
  <c r="AX386" i="2" s="1"/>
  <c r="AX385" i="2" s="1"/>
  <c r="AU341" i="3"/>
  <c r="AU340" i="3" s="1"/>
  <c r="AV425" i="2"/>
  <c r="AV424" i="2" s="1"/>
  <c r="AV345" i="3"/>
  <c r="AV344" i="3" s="1"/>
  <c r="AW322" i="2"/>
  <c r="AW321" i="2" s="1"/>
  <c r="AW320" i="2" s="1"/>
  <c r="AS332" i="2"/>
  <c r="AS331" i="2" s="1"/>
  <c r="AS328" i="2" s="1"/>
  <c r="AX334" i="2"/>
  <c r="AX333" i="2" s="1"/>
  <c r="AU418" i="3"/>
  <c r="AU417" i="3" s="1"/>
  <c r="AU416" i="3" s="1"/>
  <c r="AU415" i="3" s="1"/>
  <c r="AV435" i="3"/>
  <c r="AW437" i="2"/>
  <c r="AW435" i="2" s="1"/>
  <c r="AW434" i="2" s="1"/>
  <c r="AU448" i="2"/>
  <c r="AU447" i="2" s="1"/>
  <c r="AU444" i="2" s="1"/>
  <c r="AW477" i="3"/>
  <c r="AW476" i="3" s="1"/>
  <c r="AW475" i="3" s="1"/>
  <c r="AW474" i="3" s="1"/>
  <c r="AX456" i="2"/>
  <c r="AX455" i="2" s="1"/>
  <c r="AX454" i="2" s="1"/>
  <c r="AX453" i="2" s="1"/>
  <c r="AX452" i="2" s="1"/>
  <c r="AU481" i="3"/>
  <c r="AU480" i="3" s="1"/>
  <c r="AU479" i="3" s="1"/>
  <c r="AU478" i="3" s="1"/>
  <c r="AV459" i="2"/>
  <c r="AV458" i="2" s="1"/>
  <c r="AV457" i="2" s="1"/>
  <c r="AV486" i="2"/>
  <c r="AV485" i="2" s="1"/>
  <c r="AT87" i="3"/>
  <c r="AT86" i="3" s="1"/>
  <c r="AT85" i="3" s="1"/>
  <c r="AU496" i="2"/>
  <c r="AU495" i="2" s="1"/>
  <c r="AU494" i="2" s="1"/>
  <c r="AU487" i="2" s="1"/>
  <c r="BH23" i="3"/>
  <c r="BH22" i="3" s="1"/>
  <c r="BI18" i="2"/>
  <c r="BI17" i="2" s="1"/>
  <c r="BI25" i="3"/>
  <c r="BI24" i="3" s="1"/>
  <c r="BJ20" i="2"/>
  <c r="BJ19" i="2" s="1"/>
  <c r="BJ16" i="2" s="1"/>
  <c r="BH33" i="3"/>
  <c r="BH32" i="3" s="1"/>
  <c r="BI28" i="2"/>
  <c r="BI27" i="2" s="1"/>
  <c r="BI50" i="3"/>
  <c r="BI49" i="3" s="1"/>
  <c r="BI48" i="3" s="1"/>
  <c r="BJ48" i="2"/>
  <c r="BJ47" i="2" s="1"/>
  <c r="BJ46" i="2" s="1"/>
  <c r="BF56" i="3"/>
  <c r="BF55" i="3" s="1"/>
  <c r="BF54" i="3" s="1"/>
  <c r="BG54" i="2"/>
  <c r="BG53" i="2" s="1"/>
  <c r="BG52" i="2" s="1"/>
  <c r="BG95" i="3"/>
  <c r="BG94" i="3" s="1"/>
  <c r="BG93" i="3" s="1"/>
  <c r="BH33" i="2"/>
  <c r="BH32" i="2" s="1"/>
  <c r="BH31" i="2" s="1"/>
  <c r="BF101" i="3"/>
  <c r="BF100" i="3" s="1"/>
  <c r="BF99" i="3" s="1"/>
  <c r="BG65" i="2"/>
  <c r="BG64" i="2" s="1"/>
  <c r="BG63" i="2" s="1"/>
  <c r="P107" i="3"/>
  <c r="P106" i="3" s="1"/>
  <c r="P105" i="3" s="1"/>
  <c r="P74" i="2"/>
  <c r="P73" i="2" s="1"/>
  <c r="P72" i="2" s="1"/>
  <c r="Q388" i="3"/>
  <c r="Q387" i="3" s="1"/>
  <c r="Q229" i="2"/>
  <c r="Q228" i="2" s="1"/>
  <c r="P414" i="3"/>
  <c r="P413" i="3" s="1"/>
  <c r="P412" i="3" s="1"/>
  <c r="P411" i="3" s="1"/>
  <c r="P296" i="2"/>
  <c r="P295" i="2" s="1"/>
  <c r="P294" i="2" s="1"/>
  <c r="P293" i="2" s="1"/>
  <c r="P292" i="2" s="1"/>
  <c r="O304" i="2"/>
  <c r="O303" i="2" s="1"/>
  <c r="O302" i="2" s="1"/>
  <c r="O298" i="2" s="1"/>
  <c r="O297" i="2" s="1"/>
  <c r="O291" i="2" s="1"/>
  <c r="P425" i="2"/>
  <c r="P424" i="2" s="1"/>
  <c r="O435" i="3"/>
  <c r="O437" i="2"/>
  <c r="O435" i="2" s="1"/>
  <c r="O434" i="2" s="1"/>
  <c r="Q451" i="2"/>
  <c r="Q450" i="2" s="1"/>
  <c r="Q449" i="2" s="1"/>
  <c r="R87" i="3"/>
  <c r="R86" i="3" s="1"/>
  <c r="R85" i="3" s="1"/>
  <c r="R496" i="2"/>
  <c r="R495" i="2" s="1"/>
  <c r="R494" i="2" s="1"/>
  <c r="S84" i="3"/>
  <c r="S83" i="3" s="1"/>
  <c r="S82" i="3" s="1"/>
  <c r="S493" i="2"/>
  <c r="S492" i="2" s="1"/>
  <c r="S491" i="2" s="1"/>
  <c r="U81" i="3"/>
  <c r="U80" i="3" s="1"/>
  <c r="U79" i="3" s="1"/>
  <c r="U490" i="2"/>
  <c r="U489" i="2" s="1"/>
  <c r="U488" i="2" s="1"/>
  <c r="S481" i="3"/>
  <c r="S480" i="3" s="1"/>
  <c r="S479" i="3" s="1"/>
  <c r="S478" i="3" s="1"/>
  <c r="S459" i="2"/>
  <c r="S458" i="2" s="1"/>
  <c r="S457" i="2" s="1"/>
  <c r="U477" i="3"/>
  <c r="U476" i="3" s="1"/>
  <c r="U475" i="3" s="1"/>
  <c r="U474" i="3" s="1"/>
  <c r="U456" i="2"/>
  <c r="U455" i="2" s="1"/>
  <c r="U454" i="2" s="1"/>
  <c r="U116" i="3"/>
  <c r="U114" i="3" s="1"/>
  <c r="U477" i="2"/>
  <c r="U476" i="2" s="1"/>
  <c r="U472" i="2" s="1"/>
  <c r="R75" i="3"/>
  <c r="R74" i="3" s="1"/>
  <c r="R73" i="3" s="1"/>
  <c r="R451" i="2"/>
  <c r="R450" i="2" s="1"/>
  <c r="R449" i="2" s="1"/>
  <c r="S72" i="3"/>
  <c r="S71" i="3" s="1"/>
  <c r="S448" i="2"/>
  <c r="S447" i="2" s="1"/>
  <c r="U70" i="3"/>
  <c r="U69" i="3" s="1"/>
  <c r="U446" i="2"/>
  <c r="U445" i="2" s="1"/>
  <c r="R438" i="3"/>
  <c r="R437" i="3" s="1"/>
  <c r="R436" i="3" s="1"/>
  <c r="R440" i="2"/>
  <c r="R439" i="2" s="1"/>
  <c r="R438" i="2" s="1"/>
  <c r="T435" i="3"/>
  <c r="T437" i="2"/>
  <c r="U434" i="3"/>
  <c r="U436" i="2"/>
  <c r="S418" i="3"/>
  <c r="S417" i="3" s="1"/>
  <c r="S416" i="3" s="1"/>
  <c r="S415" i="3" s="1"/>
  <c r="T360" i="3"/>
  <c r="T359" i="3" s="1"/>
  <c r="T358" i="3" s="1"/>
  <c r="T391" i="2"/>
  <c r="T390" i="2" s="1"/>
  <c r="T387" i="2" s="1"/>
  <c r="T386" i="2" s="1"/>
  <c r="T385" i="2" s="1"/>
  <c r="U357" i="3"/>
  <c r="U356" i="3" s="1"/>
  <c r="U334" i="2"/>
  <c r="U333" i="2" s="1"/>
  <c r="S350" i="3"/>
  <c r="S349" i="3" s="1"/>
  <c r="S348" i="3" s="1"/>
  <c r="S327" i="2"/>
  <c r="S326" i="2" s="1"/>
  <c r="S325" i="2" s="1"/>
  <c r="U347" i="3"/>
  <c r="U346" i="3" s="1"/>
  <c r="U324" i="2"/>
  <c r="U323" i="2" s="1"/>
  <c r="S339" i="3"/>
  <c r="S338" i="3" s="1"/>
  <c r="S423" i="2"/>
  <c r="S422" i="2" s="1"/>
  <c r="U335" i="3"/>
  <c r="U334" i="3" s="1"/>
  <c r="U333" i="3" s="1"/>
  <c r="U389" i="2"/>
  <c r="U388" i="2" s="1"/>
  <c r="U332" i="3"/>
  <c r="U331" i="3" s="1"/>
  <c r="U330" i="3" s="1"/>
  <c r="U384" i="2"/>
  <c r="U383" i="2" s="1"/>
  <c r="U382" i="2" s="1"/>
  <c r="U329" i="3"/>
  <c r="U328" i="3" s="1"/>
  <c r="U327" i="3" s="1"/>
  <c r="U381" i="2"/>
  <c r="U380" i="2" s="1"/>
  <c r="U379" i="2" s="1"/>
  <c r="U314" i="3"/>
  <c r="U313" i="3" s="1"/>
  <c r="U312" i="3" s="1"/>
  <c r="U354" i="2"/>
  <c r="U353" i="2" s="1"/>
  <c r="U352" i="2" s="1"/>
  <c r="U295" i="3"/>
  <c r="U294" i="3" s="1"/>
  <c r="U293" i="3" s="1"/>
  <c r="U418" i="2"/>
  <c r="U417" i="2" s="1"/>
  <c r="U416" i="2" s="1"/>
  <c r="U415" i="2" s="1"/>
  <c r="U414" i="2" s="1"/>
  <c r="T289" i="3"/>
  <c r="T288" i="3" s="1"/>
  <c r="T287" i="3" s="1"/>
  <c r="T410" i="2"/>
  <c r="T409" i="2" s="1"/>
  <c r="T408" i="2" s="1"/>
  <c r="T286" i="3"/>
  <c r="T285" i="3" s="1"/>
  <c r="T284" i="3" s="1"/>
  <c r="T407" i="2"/>
  <c r="T406" i="2" s="1"/>
  <c r="T405" i="2" s="1"/>
  <c r="U283" i="3"/>
  <c r="U282" i="3" s="1"/>
  <c r="U281" i="3" s="1"/>
  <c r="U396" i="2"/>
  <c r="U395" i="2" s="1"/>
  <c r="U394" i="2" s="1"/>
  <c r="U393" i="2" s="1"/>
  <c r="U392" i="2" s="1"/>
  <c r="U274" i="3"/>
  <c r="U273" i="3" s="1"/>
  <c r="U272" i="3" s="1"/>
  <c r="U375" i="2"/>
  <c r="U374" i="2" s="1"/>
  <c r="U373" i="2" s="1"/>
  <c r="U268" i="3"/>
  <c r="U267" i="3" s="1"/>
  <c r="U266" i="3" s="1"/>
  <c r="U366" i="2"/>
  <c r="U365" i="2" s="1"/>
  <c r="U364" i="2" s="1"/>
  <c r="S256" i="3"/>
  <c r="S255" i="3" s="1"/>
  <c r="S254" i="3" s="1"/>
  <c r="S351" i="2"/>
  <c r="S350" i="2" s="1"/>
  <c r="S349" i="2" s="1"/>
  <c r="U253" i="3"/>
  <c r="U252" i="3" s="1"/>
  <c r="U251" i="3" s="1"/>
  <c r="U339" i="2"/>
  <c r="U338" i="2" s="1"/>
  <c r="U337" i="2" s="1"/>
  <c r="U231" i="3"/>
  <c r="U230" i="3" s="1"/>
  <c r="U229" i="3" s="1"/>
  <c r="U363" i="2"/>
  <c r="U362" i="2" s="1"/>
  <c r="U361" i="2" s="1"/>
  <c r="R357" i="2"/>
  <c r="R356" i="2" s="1"/>
  <c r="R355" i="2" s="1"/>
  <c r="U225" i="3"/>
  <c r="U224" i="3" s="1"/>
  <c r="U223" i="3" s="1"/>
  <c r="U348" i="2"/>
  <c r="U347" i="2" s="1"/>
  <c r="U346" i="2" s="1"/>
  <c r="R472" i="3"/>
  <c r="R471" i="3" s="1"/>
  <c r="R470" i="3" s="1"/>
  <c r="R290" i="2"/>
  <c r="R289" i="2" s="1"/>
  <c r="R288" i="2" s="1"/>
  <c r="R287" i="2" s="1"/>
  <c r="R286" i="2" s="1"/>
  <c r="R469" i="3"/>
  <c r="R468" i="3" s="1"/>
  <c r="R285" i="2"/>
  <c r="R284" i="2" s="1"/>
  <c r="S467" i="3"/>
  <c r="S466" i="3" s="1"/>
  <c r="S283" i="2"/>
  <c r="S282" i="2" s="1"/>
  <c r="U464" i="3"/>
  <c r="U463" i="3" s="1"/>
  <c r="U462" i="3" s="1"/>
  <c r="U280" i="2"/>
  <c r="U279" i="2" s="1"/>
  <c r="U278" i="2" s="1"/>
  <c r="R459" i="3"/>
  <c r="R458" i="3" s="1"/>
  <c r="R275" i="2"/>
  <c r="R274" i="2" s="1"/>
  <c r="S456" i="3"/>
  <c r="S455" i="3" s="1"/>
  <c r="S272" i="2"/>
  <c r="S271" i="2" s="1"/>
  <c r="S268" i="2" s="1"/>
  <c r="U454" i="3"/>
  <c r="U453" i="3" s="1"/>
  <c r="U270" i="2"/>
  <c r="U269" i="2" s="1"/>
  <c r="U450" i="3"/>
  <c r="U449" i="3" s="1"/>
  <c r="U448" i="3" s="1"/>
  <c r="U447" i="3" s="1"/>
  <c r="U316" i="2"/>
  <c r="U315" i="2" s="1"/>
  <c r="U314" i="2" s="1"/>
  <c r="U313" i="2" s="1"/>
  <c r="U312" i="2" s="1"/>
  <c r="U311" i="2" s="1"/>
  <c r="R445" i="3"/>
  <c r="R444" i="3" s="1"/>
  <c r="R443" i="3" s="1"/>
  <c r="R467" i="2"/>
  <c r="R466" i="2" s="1"/>
  <c r="R465" i="2" s="1"/>
  <c r="R461" i="2" s="1"/>
  <c r="S425" i="3"/>
  <c r="S424" i="3" s="1"/>
  <c r="S423" i="3" s="1"/>
  <c r="S310" i="2"/>
  <c r="S309" i="2" s="1"/>
  <c r="S308" i="2" s="1"/>
  <c r="S307" i="2" s="1"/>
  <c r="S305" i="2" s="1"/>
  <c r="T422" i="3"/>
  <c r="T421" i="3" s="1"/>
  <c r="T420" i="3" s="1"/>
  <c r="T304" i="2"/>
  <c r="T303" i="2" s="1"/>
  <c r="T302" i="2" s="1"/>
  <c r="U414" i="3"/>
  <c r="U413" i="3" s="1"/>
  <c r="U412" i="3" s="1"/>
  <c r="U411" i="3" s="1"/>
  <c r="U296" i="2"/>
  <c r="U295" i="2" s="1"/>
  <c r="U294" i="2" s="1"/>
  <c r="U293" i="2" s="1"/>
  <c r="U292" i="2" s="1"/>
  <c r="S402" i="3"/>
  <c r="S401" i="3" s="1"/>
  <c r="S400" i="3" s="1"/>
  <c r="S243" i="2"/>
  <c r="S242" i="2" s="1"/>
  <c r="S241" i="2" s="1"/>
  <c r="S399" i="3"/>
  <c r="S398" i="3" s="1"/>
  <c r="S397" i="3" s="1"/>
  <c r="S240" i="2"/>
  <c r="S239" i="2" s="1"/>
  <c r="S238" i="2" s="1"/>
  <c r="S396" i="3"/>
  <c r="S395" i="3" s="1"/>
  <c r="S394" i="3" s="1"/>
  <c r="S237" i="2"/>
  <c r="S236" i="2" s="1"/>
  <c r="S235" i="2" s="1"/>
  <c r="S393" i="3"/>
  <c r="S392" i="3" s="1"/>
  <c r="S391" i="3" s="1"/>
  <c r="S234" i="2"/>
  <c r="S233" i="2" s="1"/>
  <c r="S232" i="2" s="1"/>
  <c r="S390" i="3"/>
  <c r="S389" i="3" s="1"/>
  <c r="S231" i="2"/>
  <c r="S230" i="2" s="1"/>
  <c r="T388" i="3"/>
  <c r="T387" i="3" s="1"/>
  <c r="T229" i="2"/>
  <c r="T228" i="2" s="1"/>
  <c r="R380" i="3"/>
  <c r="R379" i="3" s="1"/>
  <c r="R221" i="2"/>
  <c r="R220" i="2" s="1"/>
  <c r="S377" i="3"/>
  <c r="S376" i="3" s="1"/>
  <c r="S375" i="3" s="1"/>
  <c r="S218" i="2"/>
  <c r="S217" i="2" s="1"/>
  <c r="S216" i="2" s="1"/>
  <c r="U374" i="3"/>
  <c r="U373" i="3" s="1"/>
  <c r="U372" i="3" s="1"/>
  <c r="U215" i="2"/>
  <c r="U214" i="2" s="1"/>
  <c r="U213" i="2" s="1"/>
  <c r="R311" i="3"/>
  <c r="R310" i="3" s="1"/>
  <c r="R309" i="3" s="1"/>
  <c r="R186" i="2"/>
  <c r="R185" i="2" s="1"/>
  <c r="R184" i="2" s="1"/>
  <c r="R183" i="2" s="1"/>
  <c r="R182" i="2" s="1"/>
  <c r="U308" i="3"/>
  <c r="U307" i="3" s="1"/>
  <c r="U306" i="3" s="1"/>
  <c r="U181" i="2"/>
  <c r="U180" i="2" s="1"/>
  <c r="U179" i="2" s="1"/>
  <c r="R302" i="3"/>
  <c r="R301" i="3" s="1"/>
  <c r="R300" i="3" s="1"/>
  <c r="R175" i="2"/>
  <c r="R174" i="2" s="1"/>
  <c r="R173" i="2" s="1"/>
  <c r="S214" i="3"/>
  <c r="S213" i="3" s="1"/>
  <c r="S212" i="3" s="1"/>
  <c r="S204" i="2"/>
  <c r="S203" i="2" s="1"/>
  <c r="S202" i="2" s="1"/>
  <c r="R208" i="3"/>
  <c r="R201" i="2"/>
  <c r="R200" i="2" s="1"/>
  <c r="R199" i="2" s="1"/>
  <c r="R204" i="3"/>
  <c r="R203" i="3" s="1"/>
  <c r="R202" i="3" s="1"/>
  <c r="R201" i="3" s="1"/>
  <c r="R170" i="2"/>
  <c r="R169" i="2" s="1"/>
  <c r="R168" i="2" s="1"/>
  <c r="R167" i="2" s="1"/>
  <c r="R166" i="2" s="1"/>
  <c r="R200" i="3"/>
  <c r="R199" i="3" s="1"/>
  <c r="R198" i="3" s="1"/>
  <c r="R165" i="2"/>
  <c r="R164" i="2" s="1"/>
  <c r="R163" i="2" s="1"/>
  <c r="R197" i="3"/>
  <c r="R196" i="3" s="1"/>
  <c r="R195" i="3" s="1"/>
  <c r="R162" i="2"/>
  <c r="R161" i="2" s="1"/>
  <c r="R160" i="2" s="1"/>
  <c r="R194" i="3"/>
  <c r="R193" i="3" s="1"/>
  <c r="R192" i="3" s="1"/>
  <c r="R153" i="2"/>
  <c r="R152" i="2" s="1"/>
  <c r="R151" i="2" s="1"/>
  <c r="S191" i="3"/>
  <c r="S190" i="3" s="1"/>
  <c r="S189" i="3" s="1"/>
  <c r="S150" i="2"/>
  <c r="S149" i="2" s="1"/>
  <c r="S148" i="2" s="1"/>
  <c r="U188" i="3"/>
  <c r="U187" i="3" s="1"/>
  <c r="U186" i="3" s="1"/>
  <c r="U144" i="2"/>
  <c r="U143" i="2" s="1"/>
  <c r="U142" i="2" s="1"/>
  <c r="S147" i="2"/>
  <c r="S146" i="2" s="1"/>
  <c r="S145" i="2" s="1"/>
  <c r="T170" i="3"/>
  <c r="T169" i="3" s="1"/>
  <c r="T168" i="3" s="1"/>
  <c r="T80" i="2"/>
  <c r="T79" i="2" s="1"/>
  <c r="T78" i="2" s="1"/>
  <c r="U167" i="3"/>
  <c r="U166" i="3" s="1"/>
  <c r="U165" i="3" s="1"/>
  <c r="U68" i="2"/>
  <c r="U67" i="2" s="1"/>
  <c r="U66" i="2" s="1"/>
  <c r="R159" i="3"/>
  <c r="R158" i="3" s="1"/>
  <c r="R157" i="3" s="1"/>
  <c r="R131" i="2"/>
  <c r="R130" i="2" s="1"/>
  <c r="R129" i="2" s="1"/>
  <c r="U156" i="3"/>
  <c r="U155" i="3" s="1"/>
  <c r="U154" i="3" s="1"/>
  <c r="U128" i="2"/>
  <c r="U127" i="2" s="1"/>
  <c r="U126" i="2" s="1"/>
  <c r="S138" i="3"/>
  <c r="S137" i="3" s="1"/>
  <c r="S109" i="2"/>
  <c r="S108" i="2" s="1"/>
  <c r="U136" i="3"/>
  <c r="U135" i="3" s="1"/>
  <c r="U107" i="2"/>
  <c r="U106" i="2" s="1"/>
  <c r="R125" i="3"/>
  <c r="R124" i="3" s="1"/>
  <c r="R97" i="2"/>
  <c r="R96" i="2" s="1"/>
  <c r="S123" i="3"/>
  <c r="S122" i="3" s="1"/>
  <c r="S95" i="2"/>
  <c r="S94" i="2" s="1"/>
  <c r="T121" i="3"/>
  <c r="T120" i="3" s="1"/>
  <c r="T93" i="2"/>
  <c r="T92" i="2" s="1"/>
  <c r="U113" i="3"/>
  <c r="U112" i="3" s="1"/>
  <c r="U111" i="3" s="1"/>
  <c r="U88" i="2"/>
  <c r="U87" i="2" s="1"/>
  <c r="U86" i="2" s="1"/>
  <c r="R107" i="3"/>
  <c r="R106" i="3" s="1"/>
  <c r="R105" i="3" s="1"/>
  <c r="R74" i="2"/>
  <c r="R73" i="2" s="1"/>
  <c r="R72" i="2" s="1"/>
  <c r="S104" i="3"/>
  <c r="S103" i="3" s="1"/>
  <c r="S102" i="3" s="1"/>
  <c r="S71" i="2"/>
  <c r="S70" i="2" s="1"/>
  <c r="S69" i="2" s="1"/>
  <c r="U101" i="3"/>
  <c r="U100" i="3" s="1"/>
  <c r="U99" i="3" s="1"/>
  <c r="U65" i="2"/>
  <c r="U64" i="2" s="1"/>
  <c r="U63" i="2" s="1"/>
  <c r="R95" i="3"/>
  <c r="R94" i="3" s="1"/>
  <c r="R93" i="3" s="1"/>
  <c r="R33" i="2"/>
  <c r="R32" i="2" s="1"/>
  <c r="R31" i="2" s="1"/>
  <c r="R66" i="3"/>
  <c r="R65" i="3" s="1"/>
  <c r="R64" i="3" s="1"/>
  <c r="R63" i="3" s="1"/>
  <c r="R100" i="2"/>
  <c r="R99" i="2" s="1"/>
  <c r="R98" i="2" s="1"/>
  <c r="S59" i="3"/>
  <c r="S58" i="3" s="1"/>
  <c r="S57" i="3" s="1"/>
  <c r="S60" i="2"/>
  <c r="S59" i="2" s="1"/>
  <c r="S58" i="2" s="1"/>
  <c r="U56" i="3"/>
  <c r="U55" i="3" s="1"/>
  <c r="U54" i="3" s="1"/>
  <c r="U54" i="2"/>
  <c r="U53" i="2" s="1"/>
  <c r="U52" i="2" s="1"/>
  <c r="R50" i="3"/>
  <c r="R49" i="3" s="1"/>
  <c r="R48" i="3" s="1"/>
  <c r="R48" i="2"/>
  <c r="R47" i="2" s="1"/>
  <c r="R46" i="2" s="1"/>
  <c r="S47" i="3"/>
  <c r="S46" i="3" s="1"/>
  <c r="S45" i="2"/>
  <c r="S44" i="2" s="1"/>
  <c r="U45" i="3"/>
  <c r="U44" i="3" s="1"/>
  <c r="U43" i="2"/>
  <c r="U42" i="2" s="1"/>
  <c r="S38" i="3"/>
  <c r="S37" i="3" s="1"/>
  <c r="S36" i="3" s="1"/>
  <c r="S36" i="2"/>
  <c r="S35" i="2" s="1"/>
  <c r="S34" i="2" s="1"/>
  <c r="U35" i="3"/>
  <c r="U34" i="3" s="1"/>
  <c r="U31" i="3" s="1"/>
  <c r="U30" i="2"/>
  <c r="U29" i="2" s="1"/>
  <c r="R30" i="3"/>
  <c r="R29" i="3" s="1"/>
  <c r="R25" i="2"/>
  <c r="R24" i="2" s="1"/>
  <c r="S28" i="3"/>
  <c r="S27" i="3" s="1"/>
  <c r="S23" i="2"/>
  <c r="S22" i="2" s="1"/>
  <c r="T23" i="3"/>
  <c r="T22" i="3" s="1"/>
  <c r="T18" i="2"/>
  <c r="T17" i="2" s="1"/>
  <c r="U20" i="3"/>
  <c r="U19" i="3" s="1"/>
  <c r="U16" i="3" s="1"/>
  <c r="U15" i="2"/>
  <c r="U14" i="2" s="1"/>
  <c r="S243" i="3"/>
  <c r="S242" i="3" s="1"/>
  <c r="S241" i="3" s="1"/>
  <c r="AT18" i="3"/>
  <c r="AT17" i="3" s="1"/>
  <c r="AU13" i="2"/>
  <c r="AU12" i="2" s="1"/>
  <c r="AU11" i="2" s="1"/>
  <c r="AQ20" i="3"/>
  <c r="AQ19" i="3" s="1"/>
  <c r="AR15" i="2"/>
  <c r="AR14" i="2" s="1"/>
  <c r="AR11" i="2" s="1"/>
  <c r="AW25" i="3"/>
  <c r="AW24" i="3" s="1"/>
  <c r="AX20" i="2"/>
  <c r="AX19" i="2" s="1"/>
  <c r="AX25" i="2"/>
  <c r="AX24" i="2" s="1"/>
  <c r="AV33" i="3"/>
  <c r="AV32" i="3" s="1"/>
  <c r="AW28" i="2"/>
  <c r="AW27" i="2" s="1"/>
  <c r="AW26" i="2" s="1"/>
  <c r="AW38" i="3"/>
  <c r="AW37" i="3" s="1"/>
  <c r="AW36" i="3" s="1"/>
  <c r="AX36" i="2"/>
  <c r="AX35" i="2" s="1"/>
  <c r="AX34" i="2" s="1"/>
  <c r="AW50" i="3"/>
  <c r="AW49" i="3" s="1"/>
  <c r="AW48" i="3" s="1"/>
  <c r="AX48" i="2"/>
  <c r="AX47" i="2" s="1"/>
  <c r="AX46" i="2" s="1"/>
  <c r="AU56" i="3"/>
  <c r="AU55" i="3" s="1"/>
  <c r="AU54" i="3" s="1"/>
  <c r="AV54" i="2"/>
  <c r="AV53" i="2" s="1"/>
  <c r="AV52" i="2" s="1"/>
  <c r="AU59" i="3"/>
  <c r="AU58" i="3" s="1"/>
  <c r="AU57" i="3" s="1"/>
  <c r="AV60" i="2"/>
  <c r="AV59" i="2" s="1"/>
  <c r="AV58" i="2" s="1"/>
  <c r="AU95" i="3"/>
  <c r="AU94" i="3" s="1"/>
  <c r="AU93" i="3" s="1"/>
  <c r="AV33" i="2"/>
  <c r="AV32" i="2" s="1"/>
  <c r="AV31" i="2" s="1"/>
  <c r="AR98" i="3"/>
  <c r="AR97" i="3" s="1"/>
  <c r="AR96" i="3" s="1"/>
  <c r="AS57" i="2"/>
  <c r="AS56" i="2" s="1"/>
  <c r="AS55" i="2" s="1"/>
  <c r="AT101" i="3"/>
  <c r="AT100" i="3" s="1"/>
  <c r="AT99" i="3" s="1"/>
  <c r="AU65" i="2"/>
  <c r="AU64" i="2" s="1"/>
  <c r="AU63" i="2" s="1"/>
  <c r="AT107" i="3"/>
  <c r="AT106" i="3" s="1"/>
  <c r="AT105" i="3" s="1"/>
  <c r="AU74" i="2"/>
  <c r="AU73" i="2" s="1"/>
  <c r="AU72" i="2" s="1"/>
  <c r="AU110" i="3"/>
  <c r="AU109" i="3" s="1"/>
  <c r="AU108" i="3" s="1"/>
  <c r="AV85" i="2"/>
  <c r="AV84" i="2" s="1"/>
  <c r="AV83" i="2" s="1"/>
  <c r="AV113" i="3"/>
  <c r="AV112" i="3" s="1"/>
  <c r="AV111" i="3" s="1"/>
  <c r="AW88" i="2"/>
  <c r="AW87" i="2" s="1"/>
  <c r="AW86" i="2" s="1"/>
  <c r="AS121" i="3"/>
  <c r="AS120" i="3" s="1"/>
  <c r="AT93" i="2"/>
  <c r="AT92" i="2" s="1"/>
  <c r="AT91" i="2" s="1"/>
  <c r="AT90" i="2" s="1"/>
  <c r="AT89" i="2" s="1"/>
  <c r="AQ125" i="3"/>
  <c r="AQ124" i="3" s="1"/>
  <c r="AQ119" i="3" s="1"/>
  <c r="AQ118" i="3" s="1"/>
  <c r="AQ117" i="3" s="1"/>
  <c r="AR97" i="2"/>
  <c r="AR96" i="2" s="1"/>
  <c r="AR91" i="2" s="1"/>
  <c r="AR90" i="2" s="1"/>
  <c r="AR89" i="2" s="1"/>
  <c r="AT141" i="3"/>
  <c r="AT140" i="3" s="1"/>
  <c r="AT139" i="3" s="1"/>
  <c r="AU112" i="2"/>
  <c r="AU111" i="2" s="1"/>
  <c r="AU110" i="2" s="1"/>
  <c r="AU128" i="2"/>
  <c r="AU127" i="2" s="1"/>
  <c r="AU126" i="2" s="1"/>
  <c r="AU122" i="2" s="1"/>
  <c r="AU121" i="2" s="1"/>
  <c r="AR178" i="3"/>
  <c r="AS147" i="2"/>
  <c r="AS146" i="2" s="1"/>
  <c r="AS145" i="2" s="1"/>
  <c r="AU185" i="3"/>
  <c r="AU184" i="3" s="1"/>
  <c r="AU183" i="3" s="1"/>
  <c r="AV141" i="2"/>
  <c r="AV140" i="2" s="1"/>
  <c r="AV139" i="2" s="1"/>
  <c r="AW197" i="3"/>
  <c r="AW196" i="3" s="1"/>
  <c r="AW195" i="3" s="1"/>
  <c r="AX162" i="2"/>
  <c r="AX161" i="2" s="1"/>
  <c r="AX160" i="2" s="1"/>
  <c r="AW200" i="3"/>
  <c r="AW199" i="3" s="1"/>
  <c r="AW198" i="3" s="1"/>
  <c r="AX165" i="2"/>
  <c r="AX164" i="2" s="1"/>
  <c r="AX163" i="2" s="1"/>
  <c r="AV208" i="3"/>
  <c r="AW201" i="2"/>
  <c r="AW200" i="2" s="1"/>
  <c r="AW199" i="2" s="1"/>
  <c r="AU214" i="3"/>
  <c r="AU213" i="3" s="1"/>
  <c r="AU212" i="3" s="1"/>
  <c r="AV204" i="2"/>
  <c r="AV203" i="2" s="1"/>
  <c r="AV202" i="2" s="1"/>
  <c r="AQ311" i="3"/>
  <c r="AQ310" i="3" s="1"/>
  <c r="AQ309" i="3" s="1"/>
  <c r="AR186" i="2"/>
  <c r="AR185" i="2" s="1"/>
  <c r="AR184" i="2" s="1"/>
  <c r="AR183" i="2" s="1"/>
  <c r="AR182" i="2" s="1"/>
  <c r="AU374" i="3"/>
  <c r="AU373" i="3" s="1"/>
  <c r="AU372" i="3" s="1"/>
  <c r="AV215" i="2"/>
  <c r="AV214" i="2" s="1"/>
  <c r="AV213" i="2" s="1"/>
  <c r="AV219" i="2"/>
  <c r="AT390" i="3"/>
  <c r="AT389" i="3" s="1"/>
  <c r="AU231" i="2"/>
  <c r="AU230" i="2" s="1"/>
  <c r="AU227" i="2" s="1"/>
  <c r="AU396" i="3"/>
  <c r="AU395" i="3" s="1"/>
  <c r="AU394" i="3" s="1"/>
  <c r="AV237" i="2"/>
  <c r="AV236" i="2" s="1"/>
  <c r="AV235" i="2" s="1"/>
  <c r="AU399" i="3"/>
  <c r="AU398" i="3" s="1"/>
  <c r="AU397" i="3" s="1"/>
  <c r="AV240" i="2"/>
  <c r="AV239" i="2" s="1"/>
  <c r="AV238" i="2" s="1"/>
  <c r="AU402" i="3"/>
  <c r="AU401" i="3" s="1"/>
  <c r="AU400" i="3" s="1"/>
  <c r="AV243" i="2"/>
  <c r="AV242" i="2" s="1"/>
  <c r="AV241" i="2" s="1"/>
  <c r="AW405" i="3"/>
  <c r="AW404" i="3" s="1"/>
  <c r="AW403" i="3" s="1"/>
  <c r="AX248" i="2"/>
  <c r="AX247" i="2" s="1"/>
  <c r="AX246" i="2" s="1"/>
  <c r="AX245" i="2" s="1"/>
  <c r="AX244" i="2" s="1"/>
  <c r="AW368" i="3"/>
  <c r="AW367" i="3" s="1"/>
  <c r="AW366" i="3" s="1"/>
  <c r="AX258" i="2"/>
  <c r="AX257" i="2" s="1"/>
  <c r="AX256" i="2" s="1"/>
  <c r="AX255" i="2" s="1"/>
  <c r="AX254" i="2" s="1"/>
  <c r="AT425" i="3"/>
  <c r="AT424" i="3" s="1"/>
  <c r="AT423" i="3" s="1"/>
  <c r="AU310" i="2"/>
  <c r="AU309" i="2" s="1"/>
  <c r="AU308" i="2" s="1"/>
  <c r="AU307" i="2" s="1"/>
  <c r="AU306" i="2" s="1"/>
  <c r="AW445" i="3"/>
  <c r="AW444" i="3" s="1"/>
  <c r="AW443" i="3" s="1"/>
  <c r="AX467" i="2"/>
  <c r="AX466" i="2" s="1"/>
  <c r="AX465" i="2" s="1"/>
  <c r="AX461" i="2" s="1"/>
  <c r="AV450" i="3"/>
  <c r="AV449" i="3" s="1"/>
  <c r="AV448" i="3" s="1"/>
  <c r="AV447" i="3" s="1"/>
  <c r="AW316" i="2"/>
  <c r="AW315" i="2" s="1"/>
  <c r="AW314" i="2" s="1"/>
  <c r="AW313" i="2" s="1"/>
  <c r="AW312" i="2" s="1"/>
  <c r="AW311" i="2" s="1"/>
  <c r="AT456" i="3"/>
  <c r="AT455" i="3" s="1"/>
  <c r="AU272" i="2"/>
  <c r="AU271" i="2" s="1"/>
  <c r="AU268" i="2" s="1"/>
  <c r="AT461" i="3"/>
  <c r="AT460" i="3" s="1"/>
  <c r="AU277" i="2"/>
  <c r="AU276" i="2" s="1"/>
  <c r="AR464" i="3"/>
  <c r="AR463" i="3" s="1"/>
  <c r="AR462" i="3" s="1"/>
  <c r="AS280" i="2"/>
  <c r="AS279" i="2" s="1"/>
  <c r="AS278" i="2" s="1"/>
  <c r="AU467" i="3"/>
  <c r="AU466" i="3" s="1"/>
  <c r="AV283" i="2"/>
  <c r="AV282" i="2" s="1"/>
  <c r="AT469" i="3"/>
  <c r="AT468" i="3" s="1"/>
  <c r="AT465" i="3" s="1"/>
  <c r="AU285" i="2"/>
  <c r="AU284" i="2" s="1"/>
  <c r="AU472" i="3"/>
  <c r="AU471" i="3" s="1"/>
  <c r="AU470" i="3" s="1"/>
  <c r="AV290" i="2"/>
  <c r="AV289" i="2" s="1"/>
  <c r="AV288" i="2" s="1"/>
  <c r="AV287" i="2" s="1"/>
  <c r="AV286" i="2" s="1"/>
  <c r="AW222" i="3"/>
  <c r="AW221" i="3" s="1"/>
  <c r="AW220" i="3" s="1"/>
  <c r="AX342" i="2"/>
  <c r="AX341" i="2" s="1"/>
  <c r="AX340" i="2" s="1"/>
  <c r="AU225" i="3"/>
  <c r="AU224" i="3" s="1"/>
  <c r="AU223" i="3" s="1"/>
  <c r="AV348" i="2"/>
  <c r="AV347" i="2" s="1"/>
  <c r="AV346" i="2" s="1"/>
  <c r="AU228" i="3"/>
  <c r="AU227" i="3" s="1"/>
  <c r="AU226" i="3" s="1"/>
  <c r="AV360" i="2"/>
  <c r="AV359" i="2" s="1"/>
  <c r="AV358" i="2" s="1"/>
  <c r="AW243" i="3"/>
  <c r="AW242" i="3" s="1"/>
  <c r="AW241" i="3" s="1"/>
  <c r="AX413" i="2"/>
  <c r="AX412" i="2" s="1"/>
  <c r="AX411" i="2" s="1"/>
  <c r="AT253" i="3"/>
  <c r="AT252" i="3" s="1"/>
  <c r="AT251" i="3" s="1"/>
  <c r="AU339" i="2"/>
  <c r="AU338" i="2" s="1"/>
  <c r="AU337" i="2" s="1"/>
  <c r="AW256" i="3"/>
  <c r="AW255" i="3" s="1"/>
  <c r="AW254" i="3" s="1"/>
  <c r="AX351" i="2"/>
  <c r="AX350" i="2" s="1"/>
  <c r="AX349" i="2" s="1"/>
  <c r="AS366" i="2"/>
  <c r="AS365" i="2" s="1"/>
  <c r="AS364" i="2" s="1"/>
  <c r="AW274" i="3"/>
  <c r="AW273" i="3" s="1"/>
  <c r="AW272" i="3" s="1"/>
  <c r="AX375" i="2"/>
  <c r="AX374" i="2" s="1"/>
  <c r="AX373" i="2" s="1"/>
  <c r="AW277" i="3"/>
  <c r="AW276" i="3" s="1"/>
  <c r="AW275" i="3" s="1"/>
  <c r="AX378" i="2"/>
  <c r="AX377" i="2" s="1"/>
  <c r="AX376" i="2" s="1"/>
  <c r="AV283" i="3"/>
  <c r="AV282" i="3" s="1"/>
  <c r="AV281" i="3" s="1"/>
  <c r="AW396" i="2"/>
  <c r="AW395" i="2" s="1"/>
  <c r="AW394" i="2" s="1"/>
  <c r="AW393" i="2" s="1"/>
  <c r="AW392" i="2" s="1"/>
  <c r="AV286" i="3"/>
  <c r="AV285" i="3" s="1"/>
  <c r="AV284" i="3" s="1"/>
  <c r="AW407" i="2"/>
  <c r="AW406" i="2" s="1"/>
  <c r="AW405" i="2" s="1"/>
  <c r="AV289" i="3"/>
  <c r="AV288" i="3" s="1"/>
  <c r="AV287" i="3" s="1"/>
  <c r="AW410" i="2"/>
  <c r="AW409" i="2" s="1"/>
  <c r="AW408" i="2" s="1"/>
  <c r="AV295" i="3"/>
  <c r="AV294" i="3" s="1"/>
  <c r="AV293" i="3" s="1"/>
  <c r="AW418" i="2"/>
  <c r="AW417" i="2" s="1"/>
  <c r="AW416" i="2" s="1"/>
  <c r="AW415" i="2" s="1"/>
  <c r="AW414" i="2" s="1"/>
  <c r="AU329" i="3"/>
  <c r="AU328" i="3" s="1"/>
  <c r="AU327" i="3" s="1"/>
  <c r="AV381" i="2"/>
  <c r="AV380" i="2" s="1"/>
  <c r="AV379" i="2" s="1"/>
  <c r="AU332" i="3"/>
  <c r="AU331" i="3" s="1"/>
  <c r="AU330" i="3" s="1"/>
  <c r="AV384" i="2"/>
  <c r="AV383" i="2" s="1"/>
  <c r="AV382" i="2" s="1"/>
  <c r="AQ335" i="3"/>
  <c r="AQ334" i="3" s="1"/>
  <c r="AQ333" i="3" s="1"/>
  <c r="AR389" i="2"/>
  <c r="AR388" i="2" s="1"/>
  <c r="AR387" i="2" s="1"/>
  <c r="AR386" i="2" s="1"/>
  <c r="AR385" i="2" s="1"/>
  <c r="AW347" i="3"/>
  <c r="AW346" i="3" s="1"/>
  <c r="AX324" i="2"/>
  <c r="AX323" i="2" s="1"/>
  <c r="AX320" i="2" s="1"/>
  <c r="AT355" i="3"/>
  <c r="AT354" i="3" s="1"/>
  <c r="AU332" i="2"/>
  <c r="AU331" i="2" s="1"/>
  <c r="AU328" i="2" s="1"/>
  <c r="AV360" i="3"/>
  <c r="AV359" i="3" s="1"/>
  <c r="AV358" i="3" s="1"/>
  <c r="AW391" i="2"/>
  <c r="AW390" i="2" s="1"/>
  <c r="AV418" i="3"/>
  <c r="AV417" i="3" s="1"/>
  <c r="AV416" i="3" s="1"/>
  <c r="AV415" i="3" s="1"/>
  <c r="AW430" i="2"/>
  <c r="AW429" i="2" s="1"/>
  <c r="AW428" i="2" s="1"/>
  <c r="AW434" i="3"/>
  <c r="AX436" i="2"/>
  <c r="AX435" i="2" s="1"/>
  <c r="AX434" i="2" s="1"/>
  <c r="AT442" i="3"/>
  <c r="AT441" i="3" s="1"/>
  <c r="AT440" i="3" s="1"/>
  <c r="AU433" i="2"/>
  <c r="AU432" i="2" s="1"/>
  <c r="AU431" i="2" s="1"/>
  <c r="AU72" i="3"/>
  <c r="AU71" i="3" s="1"/>
  <c r="AV448" i="2"/>
  <c r="AV447" i="2" s="1"/>
  <c r="AT91" i="3"/>
  <c r="AT90" i="3" s="1"/>
  <c r="AT89" i="3" s="1"/>
  <c r="AT88" i="3" s="1"/>
  <c r="AU480" i="2"/>
  <c r="AU479" i="2" s="1"/>
  <c r="AU478" i="2" s="1"/>
  <c r="BD13" i="2"/>
  <c r="BD12" i="2" s="1"/>
  <c r="BD11" i="2" s="1"/>
  <c r="BF28" i="3"/>
  <c r="BF27" i="3" s="1"/>
  <c r="BG23" i="2"/>
  <c r="BG22" i="2" s="1"/>
  <c r="BF53" i="3"/>
  <c r="BF52" i="3" s="1"/>
  <c r="BF51" i="3" s="1"/>
  <c r="BG51" i="2"/>
  <c r="BG50" i="2" s="1"/>
  <c r="BG49" i="2" s="1"/>
  <c r="BG56" i="3"/>
  <c r="BG55" i="3" s="1"/>
  <c r="BG54" i="3" s="1"/>
  <c r="BH54" i="2"/>
  <c r="BH53" i="2" s="1"/>
  <c r="BH52" i="2" s="1"/>
  <c r="BF59" i="3"/>
  <c r="BF58" i="3" s="1"/>
  <c r="BF57" i="3" s="1"/>
  <c r="BG60" i="2"/>
  <c r="BG59" i="2" s="1"/>
  <c r="BG58" i="2" s="1"/>
  <c r="BH66" i="3"/>
  <c r="BH65" i="3" s="1"/>
  <c r="BH64" i="3" s="1"/>
  <c r="BH63" i="3" s="1"/>
  <c r="BI100" i="2"/>
  <c r="BI99" i="2" s="1"/>
  <c r="BI98" i="2" s="1"/>
  <c r="BH95" i="3"/>
  <c r="BH94" i="3" s="1"/>
  <c r="BH93" i="3" s="1"/>
  <c r="BI33" i="2"/>
  <c r="BI32" i="2" s="1"/>
  <c r="BI31" i="2" s="1"/>
  <c r="BG101" i="3"/>
  <c r="BG100" i="3" s="1"/>
  <c r="BG99" i="3" s="1"/>
  <c r="BH65" i="2"/>
  <c r="BH64" i="2" s="1"/>
  <c r="BH63" i="2" s="1"/>
  <c r="P147" i="2"/>
  <c r="P146" i="2" s="1"/>
  <c r="P145" i="2" s="1"/>
  <c r="P277" i="2"/>
  <c r="P276" i="2" s="1"/>
  <c r="Q467" i="3"/>
  <c r="Q466" i="3" s="1"/>
  <c r="Q283" i="2"/>
  <c r="Q282" i="2" s="1"/>
  <c r="Q469" i="3"/>
  <c r="Q468" i="3" s="1"/>
  <c r="Q285" i="2"/>
  <c r="Q284" i="2" s="1"/>
  <c r="P357" i="2"/>
  <c r="P356" i="2" s="1"/>
  <c r="P355" i="2" s="1"/>
  <c r="O438" i="3"/>
  <c r="O437" i="3" s="1"/>
  <c r="O436" i="3" s="1"/>
  <c r="O440" i="2"/>
  <c r="O439" i="2" s="1"/>
  <c r="O438" i="2" s="1"/>
  <c r="O442" i="3"/>
  <c r="O441" i="3" s="1"/>
  <c r="O440" i="3" s="1"/>
  <c r="O433" i="2"/>
  <c r="O432" i="2" s="1"/>
  <c r="O431" i="2" s="1"/>
  <c r="T87" i="3"/>
  <c r="T86" i="3" s="1"/>
  <c r="T85" i="3" s="1"/>
  <c r="T496" i="2"/>
  <c r="T495" i="2" s="1"/>
  <c r="T494" i="2" s="1"/>
  <c r="U84" i="3"/>
  <c r="U83" i="3" s="1"/>
  <c r="U82" i="3" s="1"/>
  <c r="U493" i="2"/>
  <c r="U492" i="2" s="1"/>
  <c r="U491" i="2" s="1"/>
  <c r="R14" i="3"/>
  <c r="R13" i="3" s="1"/>
  <c r="R10" i="3" s="1"/>
  <c r="R9" i="3" s="1"/>
  <c r="R486" i="2"/>
  <c r="R485" i="2" s="1"/>
  <c r="S12" i="3"/>
  <c r="S11" i="3" s="1"/>
  <c r="S484" i="2"/>
  <c r="S483" i="2" s="1"/>
  <c r="U481" i="3"/>
  <c r="U480" i="3" s="1"/>
  <c r="U479" i="3" s="1"/>
  <c r="U478" i="3" s="1"/>
  <c r="U459" i="2"/>
  <c r="U458" i="2" s="1"/>
  <c r="U457" i="2" s="1"/>
  <c r="R116" i="3"/>
  <c r="R115" i="3" s="1"/>
  <c r="R477" i="2"/>
  <c r="R476" i="2" s="1"/>
  <c r="R91" i="3"/>
  <c r="R90" i="3" s="1"/>
  <c r="R89" i="3" s="1"/>
  <c r="R88" i="3" s="1"/>
  <c r="R480" i="2"/>
  <c r="R479" i="2" s="1"/>
  <c r="R478" i="2" s="1"/>
  <c r="S75" i="3"/>
  <c r="S74" i="3" s="1"/>
  <c r="S73" i="3" s="1"/>
  <c r="S451" i="2"/>
  <c r="S450" i="2" s="1"/>
  <c r="S449" i="2" s="1"/>
  <c r="U72" i="3"/>
  <c r="U71" i="3" s="1"/>
  <c r="U448" i="2"/>
  <c r="U447" i="2" s="1"/>
  <c r="R442" i="3"/>
  <c r="R441" i="3" s="1"/>
  <c r="R440" i="3" s="1"/>
  <c r="R439" i="3" s="1"/>
  <c r="R433" i="2"/>
  <c r="R432" i="2" s="1"/>
  <c r="R431" i="2" s="1"/>
  <c r="T438" i="3"/>
  <c r="T437" i="3" s="1"/>
  <c r="T436" i="3" s="1"/>
  <c r="T440" i="2"/>
  <c r="T439" i="2" s="1"/>
  <c r="T438" i="2" s="1"/>
  <c r="U435" i="3"/>
  <c r="U437" i="2"/>
  <c r="T428" i="3"/>
  <c r="T427" i="3" s="1"/>
  <c r="T426" i="3" s="1"/>
  <c r="T345" i="2"/>
  <c r="T344" i="2" s="1"/>
  <c r="T343" i="2" s="1"/>
  <c r="T418" i="3"/>
  <c r="T417" i="3" s="1"/>
  <c r="T416" i="3" s="1"/>
  <c r="T415" i="3" s="1"/>
  <c r="T430" i="2"/>
  <c r="T429" i="2" s="1"/>
  <c r="T428" i="2" s="1"/>
  <c r="U360" i="3"/>
  <c r="U359" i="3" s="1"/>
  <c r="U358" i="3" s="1"/>
  <c r="U391" i="2"/>
  <c r="U390" i="2" s="1"/>
  <c r="R355" i="3"/>
  <c r="R354" i="3" s="1"/>
  <c r="R332" i="2"/>
  <c r="R331" i="2" s="1"/>
  <c r="S353" i="3"/>
  <c r="S352" i="3" s="1"/>
  <c r="S330" i="2"/>
  <c r="S329" i="2" s="1"/>
  <c r="U350" i="3"/>
  <c r="U349" i="3" s="1"/>
  <c r="U348" i="3" s="1"/>
  <c r="U327" i="2"/>
  <c r="U326" i="2" s="1"/>
  <c r="U325" i="2" s="1"/>
  <c r="S341" i="3"/>
  <c r="S340" i="3" s="1"/>
  <c r="S425" i="2"/>
  <c r="S424" i="2" s="1"/>
  <c r="U339" i="3"/>
  <c r="U338" i="3" s="1"/>
  <c r="U423" i="2"/>
  <c r="U422" i="2" s="1"/>
  <c r="R332" i="3"/>
  <c r="R331" i="3" s="1"/>
  <c r="R330" i="3" s="1"/>
  <c r="R384" i="2"/>
  <c r="R383" i="2" s="1"/>
  <c r="R382" i="2" s="1"/>
  <c r="R329" i="3"/>
  <c r="R328" i="3" s="1"/>
  <c r="R327" i="3" s="1"/>
  <c r="R381" i="2"/>
  <c r="R380" i="2" s="1"/>
  <c r="R379" i="2" s="1"/>
  <c r="S326" i="3"/>
  <c r="S325" i="3" s="1"/>
  <c r="S324" i="3" s="1"/>
  <c r="S369" i="2"/>
  <c r="S368" i="2" s="1"/>
  <c r="S367" i="2" s="1"/>
  <c r="R295" i="3"/>
  <c r="R294" i="3" s="1"/>
  <c r="R293" i="3" s="1"/>
  <c r="R418" i="2"/>
  <c r="R417" i="2" s="1"/>
  <c r="R416" i="2" s="1"/>
  <c r="R415" i="2" s="1"/>
  <c r="R414" i="2" s="1"/>
  <c r="U289" i="3"/>
  <c r="U288" i="3" s="1"/>
  <c r="U287" i="3" s="1"/>
  <c r="U410" i="2"/>
  <c r="U409" i="2" s="1"/>
  <c r="U408" i="2" s="1"/>
  <c r="U286" i="3"/>
  <c r="U285" i="3" s="1"/>
  <c r="U284" i="3" s="1"/>
  <c r="U407" i="2"/>
  <c r="U406" i="2" s="1"/>
  <c r="U405" i="2" s="1"/>
  <c r="S277" i="3"/>
  <c r="S276" i="3" s="1"/>
  <c r="S275" i="3" s="1"/>
  <c r="S378" i="2"/>
  <c r="S377" i="2" s="1"/>
  <c r="S376" i="2" s="1"/>
  <c r="U271" i="3"/>
  <c r="U270" i="3" s="1"/>
  <c r="U269" i="3" s="1"/>
  <c r="U372" i="2"/>
  <c r="U371" i="2" s="1"/>
  <c r="U370" i="2" s="1"/>
  <c r="U256" i="3"/>
  <c r="U255" i="3" s="1"/>
  <c r="U254" i="3" s="1"/>
  <c r="U351" i="2"/>
  <c r="U350" i="2" s="1"/>
  <c r="U349" i="2" s="1"/>
  <c r="S357" i="2"/>
  <c r="S356" i="2" s="1"/>
  <c r="S355" i="2" s="1"/>
  <c r="R222" i="3"/>
  <c r="R221" i="3" s="1"/>
  <c r="R220" i="3" s="1"/>
  <c r="R342" i="2"/>
  <c r="R341" i="2" s="1"/>
  <c r="R340" i="2" s="1"/>
  <c r="S472" i="3"/>
  <c r="S471" i="3" s="1"/>
  <c r="S470" i="3" s="1"/>
  <c r="S290" i="2"/>
  <c r="S289" i="2" s="1"/>
  <c r="S288" i="2" s="1"/>
  <c r="S287" i="2" s="1"/>
  <c r="S286" i="2" s="1"/>
  <c r="S469" i="3"/>
  <c r="S468" i="3" s="1"/>
  <c r="S285" i="2"/>
  <c r="S284" i="2" s="1"/>
  <c r="T467" i="3"/>
  <c r="T466" i="3" s="1"/>
  <c r="T283" i="2"/>
  <c r="T282" i="2" s="1"/>
  <c r="R461" i="3"/>
  <c r="R460" i="3" s="1"/>
  <c r="R277" i="2"/>
  <c r="R276" i="2" s="1"/>
  <c r="S459" i="3"/>
  <c r="S458" i="3" s="1"/>
  <c r="S275" i="2"/>
  <c r="S274" i="2" s="1"/>
  <c r="U456" i="3"/>
  <c r="U455" i="3" s="1"/>
  <c r="U272" i="2"/>
  <c r="U271" i="2" s="1"/>
  <c r="R450" i="3"/>
  <c r="R449" i="3" s="1"/>
  <c r="R448" i="3" s="1"/>
  <c r="R447" i="3" s="1"/>
  <c r="R316" i="2"/>
  <c r="R315" i="2" s="1"/>
  <c r="R314" i="2" s="1"/>
  <c r="R313" i="2" s="1"/>
  <c r="R312" i="2" s="1"/>
  <c r="R311" i="2" s="1"/>
  <c r="S445" i="3"/>
  <c r="S444" i="3" s="1"/>
  <c r="S443" i="3" s="1"/>
  <c r="S467" i="2"/>
  <c r="S466" i="2" s="1"/>
  <c r="S465" i="2" s="1"/>
  <c r="S461" i="2" s="1"/>
  <c r="T425" i="3"/>
  <c r="T424" i="3" s="1"/>
  <c r="T423" i="3" s="1"/>
  <c r="T310" i="2"/>
  <c r="T309" i="2" s="1"/>
  <c r="T308" i="2" s="1"/>
  <c r="T307" i="2" s="1"/>
  <c r="T306" i="2" s="1"/>
  <c r="U422" i="3"/>
  <c r="U421" i="3" s="1"/>
  <c r="U420" i="3" s="1"/>
  <c r="U304" i="2"/>
  <c r="U303" i="2" s="1"/>
  <c r="U302" i="2" s="1"/>
  <c r="U298" i="2" s="1"/>
  <c r="U297" i="2" s="1"/>
  <c r="R409" i="3"/>
  <c r="R408" i="3" s="1"/>
  <c r="R407" i="3" s="1"/>
  <c r="R406" i="3" s="1"/>
  <c r="R264" i="2"/>
  <c r="R263" i="2" s="1"/>
  <c r="R262" i="2" s="1"/>
  <c r="R261" i="2" s="1"/>
  <c r="R259" i="2" s="1"/>
  <c r="S405" i="3"/>
  <c r="S404" i="3" s="1"/>
  <c r="S403" i="3" s="1"/>
  <c r="S248" i="2"/>
  <c r="S247" i="2" s="1"/>
  <c r="S246" i="2" s="1"/>
  <c r="S245" i="2" s="1"/>
  <c r="S244" i="2" s="1"/>
  <c r="T402" i="3"/>
  <c r="T401" i="3" s="1"/>
  <c r="T400" i="3" s="1"/>
  <c r="T243" i="2"/>
  <c r="T242" i="2" s="1"/>
  <c r="T241" i="2" s="1"/>
  <c r="T399" i="3"/>
  <c r="T398" i="3" s="1"/>
  <c r="T397" i="3" s="1"/>
  <c r="T240" i="2"/>
  <c r="T239" i="2" s="1"/>
  <c r="T238" i="2" s="1"/>
  <c r="T393" i="3"/>
  <c r="T392" i="3" s="1"/>
  <c r="T391" i="3" s="1"/>
  <c r="T234" i="2"/>
  <c r="T233" i="2" s="1"/>
  <c r="T232" i="2" s="1"/>
  <c r="T390" i="3"/>
  <c r="T389" i="3" s="1"/>
  <c r="T231" i="2"/>
  <c r="T230" i="2" s="1"/>
  <c r="S380" i="3"/>
  <c r="S379" i="3" s="1"/>
  <c r="S221" i="2"/>
  <c r="S220" i="2" s="1"/>
  <c r="U377" i="3"/>
  <c r="U376" i="3" s="1"/>
  <c r="U375" i="3" s="1"/>
  <c r="U218" i="2"/>
  <c r="U217" i="2" s="1"/>
  <c r="U216" i="2" s="1"/>
  <c r="R371" i="3"/>
  <c r="R370" i="3" s="1"/>
  <c r="R369" i="3" s="1"/>
  <c r="R210" i="2"/>
  <c r="R209" i="2" s="1"/>
  <c r="R208" i="2" s="1"/>
  <c r="R207" i="2" s="1"/>
  <c r="R206" i="2" s="1"/>
  <c r="T311" i="3"/>
  <c r="T310" i="3" s="1"/>
  <c r="T309" i="3" s="1"/>
  <c r="T186" i="2"/>
  <c r="T185" i="2" s="1"/>
  <c r="T184" i="2" s="1"/>
  <c r="T183" i="2" s="1"/>
  <c r="T182" i="2" s="1"/>
  <c r="R305" i="3"/>
  <c r="R304" i="3" s="1"/>
  <c r="R303" i="3" s="1"/>
  <c r="R178" i="2"/>
  <c r="R177" i="2" s="1"/>
  <c r="R176" i="2" s="1"/>
  <c r="S302" i="3"/>
  <c r="S301" i="3" s="1"/>
  <c r="S300" i="3" s="1"/>
  <c r="S175" i="2"/>
  <c r="S174" i="2" s="1"/>
  <c r="S173" i="2" s="1"/>
  <c r="T214" i="3"/>
  <c r="T213" i="3" s="1"/>
  <c r="T212" i="3" s="1"/>
  <c r="T204" i="2"/>
  <c r="T203" i="2" s="1"/>
  <c r="T202" i="2" s="1"/>
  <c r="S208" i="3"/>
  <c r="S201" i="2"/>
  <c r="S200" i="2" s="1"/>
  <c r="S199" i="2" s="1"/>
  <c r="S204" i="3"/>
  <c r="S203" i="3" s="1"/>
  <c r="S202" i="3" s="1"/>
  <c r="S201" i="3" s="1"/>
  <c r="S170" i="2"/>
  <c r="S169" i="2" s="1"/>
  <c r="S168" i="2" s="1"/>
  <c r="S167" i="2" s="1"/>
  <c r="S166" i="2" s="1"/>
  <c r="S200" i="3"/>
  <c r="S199" i="3" s="1"/>
  <c r="S198" i="3" s="1"/>
  <c r="S165" i="2"/>
  <c r="S164" i="2" s="1"/>
  <c r="S163" i="2" s="1"/>
  <c r="S197" i="3"/>
  <c r="S196" i="3" s="1"/>
  <c r="S195" i="3" s="1"/>
  <c r="S162" i="2"/>
  <c r="S161" i="2" s="1"/>
  <c r="S160" i="2" s="1"/>
  <c r="S194" i="3"/>
  <c r="S193" i="3" s="1"/>
  <c r="S192" i="3" s="1"/>
  <c r="S153" i="2"/>
  <c r="S152" i="2" s="1"/>
  <c r="S151" i="2" s="1"/>
  <c r="U191" i="3"/>
  <c r="U190" i="3" s="1"/>
  <c r="U189" i="3" s="1"/>
  <c r="U150" i="2"/>
  <c r="U149" i="2" s="1"/>
  <c r="U148" i="2" s="1"/>
  <c r="S181" i="3"/>
  <c r="S180" i="3" s="1"/>
  <c r="S179" i="3" s="1"/>
  <c r="S156" i="2"/>
  <c r="S155" i="2" s="1"/>
  <c r="S154" i="2" s="1"/>
  <c r="U147" i="2"/>
  <c r="U146" i="2" s="1"/>
  <c r="U145" i="2" s="1"/>
  <c r="U170" i="3"/>
  <c r="U169" i="3" s="1"/>
  <c r="U168" i="3" s="1"/>
  <c r="U80" i="2"/>
  <c r="U79" i="2" s="1"/>
  <c r="U78" i="2" s="1"/>
  <c r="S159" i="3"/>
  <c r="S158" i="3" s="1"/>
  <c r="S157" i="3" s="1"/>
  <c r="S131" i="2"/>
  <c r="S130" i="2" s="1"/>
  <c r="S129" i="2" s="1"/>
  <c r="R146" i="3"/>
  <c r="R145" i="3" s="1"/>
  <c r="R144" i="3" s="1"/>
  <c r="R143" i="3" s="1"/>
  <c r="R117" i="2"/>
  <c r="R116" i="2" s="1"/>
  <c r="R115" i="2" s="1"/>
  <c r="R114" i="2" s="1"/>
  <c r="R113" i="2" s="1"/>
  <c r="S141" i="3"/>
  <c r="S140" i="3" s="1"/>
  <c r="S139" i="3" s="1"/>
  <c r="S112" i="2"/>
  <c r="S111" i="2" s="1"/>
  <c r="S110" i="2" s="1"/>
  <c r="U138" i="3"/>
  <c r="U137" i="3" s="1"/>
  <c r="U109" i="2"/>
  <c r="U108" i="2" s="1"/>
  <c r="R134" i="3"/>
  <c r="R133" i="3" s="1"/>
  <c r="R105" i="2"/>
  <c r="R104" i="2" s="1"/>
  <c r="T125" i="3"/>
  <c r="T124" i="3" s="1"/>
  <c r="T97" i="2"/>
  <c r="T96" i="2" s="1"/>
  <c r="T123" i="3"/>
  <c r="T122" i="3" s="1"/>
  <c r="T95" i="2"/>
  <c r="T94" i="2" s="1"/>
  <c r="R113" i="3"/>
  <c r="R112" i="3" s="1"/>
  <c r="R111" i="3" s="1"/>
  <c r="R88" i="2"/>
  <c r="R87" i="2" s="1"/>
  <c r="R86" i="2" s="1"/>
  <c r="R110" i="3"/>
  <c r="R109" i="3" s="1"/>
  <c r="R108" i="3" s="1"/>
  <c r="R85" i="2"/>
  <c r="R84" i="2" s="1"/>
  <c r="R83" i="2" s="1"/>
  <c r="S107" i="3"/>
  <c r="S106" i="3" s="1"/>
  <c r="S105" i="3" s="1"/>
  <c r="S74" i="2"/>
  <c r="S73" i="2" s="1"/>
  <c r="S72" i="2" s="1"/>
  <c r="U104" i="3"/>
  <c r="U103" i="3" s="1"/>
  <c r="U102" i="3" s="1"/>
  <c r="U71" i="2"/>
  <c r="U70" i="2" s="1"/>
  <c r="U69" i="2" s="1"/>
  <c r="R98" i="3"/>
  <c r="R97" i="3" s="1"/>
  <c r="R96" i="3" s="1"/>
  <c r="R57" i="2"/>
  <c r="R56" i="2" s="1"/>
  <c r="R55" i="2" s="1"/>
  <c r="S95" i="3"/>
  <c r="S94" i="3" s="1"/>
  <c r="S93" i="3" s="1"/>
  <c r="S33" i="2"/>
  <c r="S32" i="2" s="1"/>
  <c r="S31" i="2" s="1"/>
  <c r="T66" i="3"/>
  <c r="T65" i="3" s="1"/>
  <c r="T64" i="3" s="1"/>
  <c r="T63" i="3" s="1"/>
  <c r="T100" i="2"/>
  <c r="T99" i="2" s="1"/>
  <c r="T98" i="2" s="1"/>
  <c r="T59" i="3"/>
  <c r="T58" i="3" s="1"/>
  <c r="T57" i="3" s="1"/>
  <c r="T60" i="2"/>
  <c r="T59" i="2" s="1"/>
  <c r="T58" i="2" s="1"/>
  <c r="R53" i="3"/>
  <c r="R52" i="3" s="1"/>
  <c r="R51" i="3" s="1"/>
  <c r="R51" i="2"/>
  <c r="R50" i="2" s="1"/>
  <c r="R49" i="2" s="1"/>
  <c r="S50" i="3"/>
  <c r="S49" i="3" s="1"/>
  <c r="S48" i="3" s="1"/>
  <c r="S48" i="2"/>
  <c r="S47" i="2" s="1"/>
  <c r="S46" i="2" s="1"/>
  <c r="U47" i="3"/>
  <c r="U46" i="3" s="1"/>
  <c r="U45" i="2"/>
  <c r="U44" i="2" s="1"/>
  <c r="S41" i="3"/>
  <c r="S40" i="3" s="1"/>
  <c r="S39" i="2"/>
  <c r="S38" i="2" s="1"/>
  <c r="U38" i="3"/>
  <c r="U37" i="3" s="1"/>
  <c r="U36" i="3" s="1"/>
  <c r="U36" i="2"/>
  <c r="U35" i="2" s="1"/>
  <c r="U34" i="2" s="1"/>
  <c r="R33" i="3"/>
  <c r="R32" i="3" s="1"/>
  <c r="R28" i="2"/>
  <c r="R27" i="2" s="1"/>
  <c r="T30" i="3"/>
  <c r="T29" i="3" s="1"/>
  <c r="T25" i="2"/>
  <c r="T24" i="2" s="1"/>
  <c r="T28" i="3"/>
  <c r="T27" i="3" s="1"/>
  <c r="T23" i="2"/>
  <c r="T22" i="2" s="1"/>
  <c r="U23" i="3"/>
  <c r="U22" i="3" s="1"/>
  <c r="U18" i="2"/>
  <c r="U17" i="2" s="1"/>
  <c r="U16" i="2" s="1"/>
  <c r="R18" i="3"/>
  <c r="R17" i="3" s="1"/>
  <c r="R13" i="2"/>
  <c r="R12" i="2" s="1"/>
  <c r="S175" i="3"/>
  <c r="S174" i="3" s="1"/>
  <c r="S173" i="3" s="1"/>
  <c r="S77" i="2"/>
  <c r="S76" i="2" s="1"/>
  <c r="S75" i="2" s="1"/>
  <c r="T243" i="3"/>
  <c r="T242" i="3" s="1"/>
  <c r="T241" i="3" s="1"/>
  <c r="AT28" i="3"/>
  <c r="AT27" i="3" s="1"/>
  <c r="AU23" i="2"/>
  <c r="AU22" i="2" s="1"/>
  <c r="AU21" i="2" s="1"/>
  <c r="AQ30" i="3"/>
  <c r="AQ29" i="3" s="1"/>
  <c r="AR25" i="2"/>
  <c r="AR24" i="2" s="1"/>
  <c r="AR21" i="2" s="1"/>
  <c r="AR45" i="3"/>
  <c r="AR44" i="3" s="1"/>
  <c r="AS43" i="2"/>
  <c r="AS42" i="2" s="1"/>
  <c r="AS37" i="2" s="1"/>
  <c r="AR50" i="3"/>
  <c r="AR49" i="3" s="1"/>
  <c r="AR48" i="3" s="1"/>
  <c r="AS48" i="2"/>
  <c r="AS47" i="2" s="1"/>
  <c r="AS46" i="2" s="1"/>
  <c r="AW53" i="3"/>
  <c r="AW52" i="3" s="1"/>
  <c r="AW51" i="3" s="1"/>
  <c r="AX51" i="2"/>
  <c r="AX50" i="2" s="1"/>
  <c r="AX49" i="2" s="1"/>
  <c r="AT66" i="3"/>
  <c r="AT65" i="3" s="1"/>
  <c r="AT64" i="3" s="1"/>
  <c r="AT63" i="3" s="1"/>
  <c r="AU100" i="2"/>
  <c r="AU99" i="2" s="1"/>
  <c r="AU98" i="2" s="1"/>
  <c r="AV95" i="3"/>
  <c r="AV94" i="3" s="1"/>
  <c r="AV93" i="3" s="1"/>
  <c r="AW33" i="2"/>
  <c r="AW32" i="2" s="1"/>
  <c r="AW31" i="2" s="1"/>
  <c r="AU101" i="3"/>
  <c r="AU100" i="3" s="1"/>
  <c r="AU99" i="3" s="1"/>
  <c r="AV65" i="2"/>
  <c r="AV64" i="2" s="1"/>
  <c r="AV63" i="2" s="1"/>
  <c r="AT104" i="3"/>
  <c r="AT103" i="3" s="1"/>
  <c r="AT102" i="3" s="1"/>
  <c r="AU71" i="2"/>
  <c r="AU70" i="2" s="1"/>
  <c r="AU69" i="2" s="1"/>
  <c r="AW110" i="3"/>
  <c r="AW109" i="3" s="1"/>
  <c r="AW108" i="3" s="1"/>
  <c r="AX85" i="2"/>
  <c r="AX84" i="2" s="1"/>
  <c r="AX83" i="2" s="1"/>
  <c r="AW113" i="3"/>
  <c r="AW112" i="3" s="1"/>
  <c r="AW111" i="3" s="1"/>
  <c r="AX88" i="2"/>
  <c r="AX87" i="2" s="1"/>
  <c r="AX86" i="2" s="1"/>
  <c r="AT121" i="3"/>
  <c r="AT120" i="3" s="1"/>
  <c r="AU93" i="2"/>
  <c r="AU92" i="2" s="1"/>
  <c r="AT125" i="3"/>
  <c r="AT124" i="3" s="1"/>
  <c r="AU97" i="2"/>
  <c r="AU96" i="2" s="1"/>
  <c r="AT136" i="3"/>
  <c r="AT135" i="3" s="1"/>
  <c r="AU107" i="2"/>
  <c r="AU106" i="2" s="1"/>
  <c r="AU103" i="2" s="1"/>
  <c r="AW146" i="3"/>
  <c r="AW145" i="3" s="1"/>
  <c r="AW144" i="3" s="1"/>
  <c r="AW143" i="3" s="1"/>
  <c r="AX117" i="2"/>
  <c r="AX116" i="2" s="1"/>
  <c r="AX115" i="2" s="1"/>
  <c r="AX114" i="2" s="1"/>
  <c r="AX113" i="2" s="1"/>
  <c r="AU159" i="3"/>
  <c r="AU158" i="3" s="1"/>
  <c r="AU157" i="3" s="1"/>
  <c r="AV131" i="2"/>
  <c r="AV130" i="2" s="1"/>
  <c r="AV129" i="2" s="1"/>
  <c r="AV122" i="2" s="1"/>
  <c r="AV121" i="2" s="1"/>
  <c r="AT163" i="3"/>
  <c r="AT162" i="3" s="1"/>
  <c r="AT161" i="3" s="1"/>
  <c r="AT160" i="3" s="1"/>
  <c r="AU136" i="2"/>
  <c r="AU135" i="2" s="1"/>
  <c r="AU134" i="2" s="1"/>
  <c r="AU133" i="2" s="1"/>
  <c r="AU132" i="2" s="1"/>
  <c r="AU167" i="3"/>
  <c r="AU166" i="3" s="1"/>
  <c r="AU165" i="3" s="1"/>
  <c r="AV68" i="2"/>
  <c r="AV67" i="2" s="1"/>
  <c r="AV66" i="2" s="1"/>
  <c r="AU170" i="3"/>
  <c r="AU169" i="3" s="1"/>
  <c r="AU168" i="3" s="1"/>
  <c r="AV80" i="2"/>
  <c r="AV79" i="2" s="1"/>
  <c r="AV78" i="2" s="1"/>
  <c r="AT175" i="3"/>
  <c r="AT174" i="3" s="1"/>
  <c r="AT173" i="3" s="1"/>
  <c r="AU77" i="2"/>
  <c r="AU76" i="2" s="1"/>
  <c r="AU75" i="2" s="1"/>
  <c r="AT178" i="3"/>
  <c r="AU147" i="2"/>
  <c r="AU146" i="2" s="1"/>
  <c r="AU145" i="2" s="1"/>
  <c r="AW185" i="3"/>
  <c r="AW184" i="3" s="1"/>
  <c r="AW183" i="3" s="1"/>
  <c r="AX141" i="2"/>
  <c r="AX140" i="2" s="1"/>
  <c r="AX139" i="2" s="1"/>
  <c r="AT191" i="3"/>
  <c r="AT190" i="3" s="1"/>
  <c r="AT189" i="3" s="1"/>
  <c r="AU150" i="2"/>
  <c r="AU149" i="2" s="1"/>
  <c r="AU148" i="2" s="1"/>
  <c r="AR194" i="3"/>
  <c r="AR193" i="3" s="1"/>
  <c r="AR192" i="3" s="1"/>
  <c r="AS153" i="2"/>
  <c r="AS152" i="2" s="1"/>
  <c r="AS151" i="2" s="1"/>
  <c r="AT200" i="3"/>
  <c r="AT199" i="3" s="1"/>
  <c r="AT198" i="3" s="1"/>
  <c r="AU165" i="2"/>
  <c r="AU164" i="2" s="1"/>
  <c r="AU163" i="2" s="1"/>
  <c r="AW204" i="3"/>
  <c r="AW203" i="3" s="1"/>
  <c r="AW202" i="3" s="1"/>
  <c r="AW201" i="3" s="1"/>
  <c r="AX170" i="2"/>
  <c r="AX169" i="2" s="1"/>
  <c r="AX168" i="2" s="1"/>
  <c r="AX167" i="2" s="1"/>
  <c r="AX166" i="2" s="1"/>
  <c r="AW208" i="3"/>
  <c r="AX201" i="2"/>
  <c r="AX200" i="2" s="1"/>
  <c r="AX199" i="2" s="1"/>
  <c r="AV214" i="3"/>
  <c r="AV213" i="3" s="1"/>
  <c r="AV212" i="3" s="1"/>
  <c r="AW204" i="2"/>
  <c r="AW203" i="2" s="1"/>
  <c r="AW202" i="2" s="1"/>
  <c r="AQ371" i="3"/>
  <c r="AQ370" i="3" s="1"/>
  <c r="AQ369" i="3" s="1"/>
  <c r="AR210" i="2"/>
  <c r="AR209" i="2" s="1"/>
  <c r="AR208" i="2" s="1"/>
  <c r="AR207" i="2" s="1"/>
  <c r="AR206" i="2" s="1"/>
  <c r="AW374" i="3"/>
  <c r="AW373" i="3" s="1"/>
  <c r="AW372" i="3" s="1"/>
  <c r="AX215" i="2"/>
  <c r="AX214" i="2" s="1"/>
  <c r="AX213" i="2" s="1"/>
  <c r="AU388" i="3"/>
  <c r="AU387" i="3" s="1"/>
  <c r="AV229" i="2"/>
  <c r="AV228" i="2" s="1"/>
  <c r="AV227" i="2" s="1"/>
  <c r="AU393" i="3"/>
  <c r="AU392" i="3" s="1"/>
  <c r="AU391" i="3" s="1"/>
  <c r="AV234" i="2"/>
  <c r="AV233" i="2" s="1"/>
  <c r="AV232" i="2" s="1"/>
  <c r="AV399" i="3"/>
  <c r="AV398" i="3" s="1"/>
  <c r="AV397" i="3" s="1"/>
  <c r="AW240" i="2"/>
  <c r="AW239" i="2" s="1"/>
  <c r="AW238" i="2" s="1"/>
  <c r="AV402" i="3"/>
  <c r="AV401" i="3" s="1"/>
  <c r="AV400" i="3" s="1"/>
  <c r="AW243" i="2"/>
  <c r="AW242" i="2" s="1"/>
  <c r="AW241" i="2" s="1"/>
  <c r="AR405" i="3"/>
  <c r="AR404" i="3" s="1"/>
  <c r="AR403" i="3" s="1"/>
  <c r="AS248" i="2"/>
  <c r="AS247" i="2" s="1"/>
  <c r="AS246" i="2" s="1"/>
  <c r="AS245" i="2" s="1"/>
  <c r="AS244" i="2" s="1"/>
  <c r="AT368" i="3"/>
  <c r="AT367" i="3" s="1"/>
  <c r="AT366" i="3" s="1"/>
  <c r="AU258" i="2"/>
  <c r="AU257" i="2" s="1"/>
  <c r="AU256" i="2" s="1"/>
  <c r="AU255" i="2" s="1"/>
  <c r="AU254" i="2" s="1"/>
  <c r="AS264" i="2"/>
  <c r="AS263" i="2" s="1"/>
  <c r="AS262" i="2" s="1"/>
  <c r="AS261" i="2" s="1"/>
  <c r="AS260" i="2" s="1"/>
  <c r="AT422" i="3"/>
  <c r="AT421" i="3" s="1"/>
  <c r="AT420" i="3" s="1"/>
  <c r="AU304" i="2"/>
  <c r="AU303" i="2" s="1"/>
  <c r="AU302" i="2" s="1"/>
  <c r="AU298" i="2" s="1"/>
  <c r="AU297" i="2" s="1"/>
  <c r="AU291" i="2" s="1"/>
  <c r="AU425" i="3"/>
  <c r="AU424" i="3" s="1"/>
  <c r="AU423" i="3" s="1"/>
  <c r="AV310" i="2"/>
  <c r="AV309" i="2" s="1"/>
  <c r="AV308" i="2" s="1"/>
  <c r="AV307" i="2" s="1"/>
  <c r="AV305" i="2" s="1"/>
  <c r="AR445" i="3"/>
  <c r="AR444" i="3" s="1"/>
  <c r="AR443" i="3" s="1"/>
  <c r="AR439" i="3" s="1"/>
  <c r="AS467" i="2"/>
  <c r="AS466" i="2" s="1"/>
  <c r="AS465" i="2" s="1"/>
  <c r="AS461" i="2" s="1"/>
  <c r="AW450" i="3"/>
  <c r="AW449" i="3" s="1"/>
  <c r="AW448" i="3" s="1"/>
  <c r="AW447" i="3" s="1"/>
  <c r="AX316" i="2"/>
  <c r="AX315" i="2" s="1"/>
  <c r="AX314" i="2" s="1"/>
  <c r="AX313" i="2" s="1"/>
  <c r="AX312" i="2" s="1"/>
  <c r="AX311" i="2" s="1"/>
  <c r="AU454" i="3"/>
  <c r="AU453" i="3" s="1"/>
  <c r="AV270" i="2"/>
  <c r="AV269" i="2" s="1"/>
  <c r="AV268" i="2" s="1"/>
  <c r="AT459" i="3"/>
  <c r="AT458" i="3" s="1"/>
  <c r="AU275" i="2"/>
  <c r="AU274" i="2" s="1"/>
  <c r="AV467" i="3"/>
  <c r="AV466" i="3" s="1"/>
  <c r="AW283" i="2"/>
  <c r="AW282" i="2" s="1"/>
  <c r="AW281" i="2" s="1"/>
  <c r="AU469" i="3"/>
  <c r="AU468" i="3" s="1"/>
  <c r="AV285" i="2"/>
  <c r="AV284" i="2" s="1"/>
  <c r="AV472" i="3"/>
  <c r="AV471" i="3" s="1"/>
  <c r="AV470" i="3" s="1"/>
  <c r="AW290" i="2"/>
  <c r="AW289" i="2" s="1"/>
  <c r="AW288" i="2" s="1"/>
  <c r="AW287" i="2" s="1"/>
  <c r="AW286" i="2" s="1"/>
  <c r="AW225" i="3"/>
  <c r="AW224" i="3" s="1"/>
  <c r="AW223" i="3" s="1"/>
  <c r="AX348" i="2"/>
  <c r="AX347" i="2" s="1"/>
  <c r="AX346" i="2" s="1"/>
  <c r="AW228" i="3"/>
  <c r="AW227" i="3" s="1"/>
  <c r="AW226" i="3" s="1"/>
  <c r="AX360" i="2"/>
  <c r="AX359" i="2" s="1"/>
  <c r="AX358" i="2" s="1"/>
  <c r="AP231" i="3"/>
  <c r="AP230" i="3" s="1"/>
  <c r="AP229" i="3" s="1"/>
  <c r="AP219" i="3" s="1"/>
  <c r="AQ363" i="2"/>
  <c r="AQ362" i="2" s="1"/>
  <c r="AQ361" i="2" s="1"/>
  <c r="AQ336" i="2" s="1"/>
  <c r="AQ335" i="2" s="1"/>
  <c r="AT243" i="3"/>
  <c r="AT242" i="3" s="1"/>
  <c r="AT241" i="3" s="1"/>
  <c r="AU413" i="2"/>
  <c r="AU412" i="2" s="1"/>
  <c r="AU411" i="2" s="1"/>
  <c r="AV253" i="3"/>
  <c r="AV252" i="3" s="1"/>
  <c r="AV251" i="3" s="1"/>
  <c r="AW339" i="2"/>
  <c r="AW338" i="2" s="1"/>
  <c r="AW337" i="2" s="1"/>
  <c r="AT268" i="3"/>
  <c r="AT267" i="3" s="1"/>
  <c r="AT266" i="3" s="1"/>
  <c r="AU366" i="2"/>
  <c r="AU365" i="2" s="1"/>
  <c r="AU364" i="2" s="1"/>
  <c r="AU271" i="3"/>
  <c r="AU270" i="3" s="1"/>
  <c r="AU269" i="3" s="1"/>
  <c r="AV372" i="2"/>
  <c r="AV371" i="2" s="1"/>
  <c r="AV370" i="2" s="1"/>
  <c r="AW286" i="3"/>
  <c r="AW285" i="3" s="1"/>
  <c r="AW284" i="3" s="1"/>
  <c r="AX407" i="2"/>
  <c r="AX406" i="2" s="1"/>
  <c r="AX405" i="2" s="1"/>
  <c r="AW289" i="3"/>
  <c r="AW288" i="3" s="1"/>
  <c r="AW287" i="3" s="1"/>
  <c r="AX410" i="2"/>
  <c r="AX409" i="2" s="1"/>
  <c r="AX408" i="2" s="1"/>
  <c r="AW295" i="3"/>
  <c r="AW294" i="3" s="1"/>
  <c r="AW293" i="3" s="1"/>
  <c r="AX418" i="2"/>
  <c r="AX417" i="2" s="1"/>
  <c r="AX416" i="2" s="1"/>
  <c r="AX415" i="2" s="1"/>
  <c r="AX414" i="2" s="1"/>
  <c r="AU314" i="3"/>
  <c r="AU313" i="3" s="1"/>
  <c r="AU312" i="3" s="1"/>
  <c r="AV354" i="2"/>
  <c r="AV353" i="2" s="1"/>
  <c r="AV352" i="2" s="1"/>
  <c r="AV329" i="3"/>
  <c r="AV328" i="3" s="1"/>
  <c r="AV327" i="3" s="1"/>
  <c r="AW381" i="2"/>
  <c r="AW380" i="2" s="1"/>
  <c r="AW379" i="2" s="1"/>
  <c r="AV332" i="3"/>
  <c r="AV331" i="3" s="1"/>
  <c r="AV330" i="3" s="1"/>
  <c r="AW384" i="2"/>
  <c r="AW383" i="2" s="1"/>
  <c r="AW382" i="2" s="1"/>
  <c r="AU389" i="2"/>
  <c r="AU388" i="2" s="1"/>
  <c r="AU387" i="2" s="1"/>
  <c r="AU386" i="2" s="1"/>
  <c r="AU385" i="2" s="1"/>
  <c r="AT339" i="3"/>
  <c r="AT338" i="3" s="1"/>
  <c r="AU423" i="2"/>
  <c r="AU422" i="2" s="1"/>
  <c r="AU421" i="2" s="1"/>
  <c r="AU420" i="2" s="1"/>
  <c r="AU419" i="2" s="1"/>
  <c r="AQ347" i="3"/>
  <c r="AQ346" i="3" s="1"/>
  <c r="AR324" i="2"/>
  <c r="AR323" i="2" s="1"/>
  <c r="AR320" i="2" s="1"/>
  <c r="AU353" i="3"/>
  <c r="AU352" i="3" s="1"/>
  <c r="AV330" i="2"/>
  <c r="AV329" i="2" s="1"/>
  <c r="AV328" i="2" s="1"/>
  <c r="AW418" i="3"/>
  <c r="AW417" i="3" s="1"/>
  <c r="AW416" i="3" s="1"/>
  <c r="AW415" i="3" s="1"/>
  <c r="AX430" i="2"/>
  <c r="AX429" i="2" s="1"/>
  <c r="AX428" i="2" s="1"/>
  <c r="AQ434" i="3"/>
  <c r="AR436" i="2"/>
  <c r="AR435" i="2" s="1"/>
  <c r="AR434" i="2" s="1"/>
  <c r="AR427" i="2" s="1"/>
  <c r="AR426" i="2" s="1"/>
  <c r="AV442" i="3"/>
  <c r="AV441" i="3" s="1"/>
  <c r="AV440" i="3" s="1"/>
  <c r="AW433" i="2"/>
  <c r="AW432" i="2" s="1"/>
  <c r="AW431" i="2" s="1"/>
  <c r="AV446" i="2"/>
  <c r="AV445" i="2" s="1"/>
  <c r="AV444" i="2" s="1"/>
  <c r="AV443" i="2" s="1"/>
  <c r="AV442" i="2" s="1"/>
  <c r="AT75" i="3"/>
  <c r="AT74" i="3" s="1"/>
  <c r="AT73" i="3" s="1"/>
  <c r="AU451" i="2"/>
  <c r="AU450" i="2" s="1"/>
  <c r="AU449" i="2" s="1"/>
  <c r="AU116" i="3"/>
  <c r="AV477" i="2"/>
  <c r="AV476" i="2" s="1"/>
  <c r="AV472" i="2" s="1"/>
  <c r="AU484" i="2"/>
  <c r="AU483" i="2" s="1"/>
  <c r="AV87" i="3"/>
  <c r="AV86" i="3" s="1"/>
  <c r="AV85" i="3" s="1"/>
  <c r="AW496" i="2"/>
  <c r="AW495" i="2" s="1"/>
  <c r="AW494" i="2" s="1"/>
  <c r="BI20" i="3"/>
  <c r="BI19" i="3" s="1"/>
  <c r="BJ15" i="2"/>
  <c r="BJ14" i="2" s="1"/>
  <c r="BJ11" i="2" s="1"/>
  <c r="BC25" i="3"/>
  <c r="BC24" i="3" s="1"/>
  <c r="BD20" i="2"/>
  <c r="BD19" i="2" s="1"/>
  <c r="BD16" i="2" s="1"/>
  <c r="BI35" i="3"/>
  <c r="BI34" i="3" s="1"/>
  <c r="BJ30" i="2"/>
  <c r="BJ29" i="2" s="1"/>
  <c r="BJ26" i="2" s="1"/>
  <c r="BG41" i="3"/>
  <c r="BG40" i="3" s="1"/>
  <c r="BH39" i="2"/>
  <c r="BH38" i="2" s="1"/>
  <c r="BF43" i="3"/>
  <c r="BF42" i="3" s="1"/>
  <c r="BG41" i="2"/>
  <c r="BG40" i="2" s="1"/>
  <c r="BG37" i="2" s="1"/>
  <c r="BF50" i="3"/>
  <c r="BF49" i="3" s="1"/>
  <c r="BF48" i="3" s="1"/>
  <c r="BG48" i="2"/>
  <c r="BG47" i="2" s="1"/>
  <c r="BG46" i="2" s="1"/>
  <c r="BG53" i="3"/>
  <c r="BG52" i="3" s="1"/>
  <c r="BG51" i="3" s="1"/>
  <c r="BH51" i="2"/>
  <c r="BH50" i="2" s="1"/>
  <c r="BH49" i="2" s="1"/>
  <c r="BI56" i="3"/>
  <c r="BI55" i="3" s="1"/>
  <c r="BI54" i="3" s="1"/>
  <c r="BJ54" i="2"/>
  <c r="BJ53" i="2" s="1"/>
  <c r="BJ52" i="2" s="1"/>
  <c r="BI66" i="3"/>
  <c r="BI65" i="3" s="1"/>
  <c r="BI64" i="3" s="1"/>
  <c r="BI63" i="3" s="1"/>
  <c r="BJ100" i="2"/>
  <c r="BJ99" i="2" s="1"/>
  <c r="BJ98" i="2" s="1"/>
  <c r="BI95" i="3"/>
  <c r="BI94" i="3" s="1"/>
  <c r="BI93" i="3" s="1"/>
  <c r="BJ33" i="2"/>
  <c r="BJ32" i="2" s="1"/>
  <c r="BJ31" i="2" s="1"/>
  <c r="P308" i="3"/>
  <c r="P307" i="3" s="1"/>
  <c r="P306" i="3" s="1"/>
  <c r="P181" i="2"/>
  <c r="P180" i="2" s="1"/>
  <c r="P179" i="2" s="1"/>
  <c r="P172" i="2" s="1"/>
  <c r="P171" i="2" s="1"/>
  <c r="N326" i="3"/>
  <c r="N325" i="3" s="1"/>
  <c r="N324" i="3" s="1"/>
  <c r="N296" i="3" s="1"/>
  <c r="N369" i="2"/>
  <c r="N368" i="2" s="1"/>
  <c r="N367" i="2" s="1"/>
  <c r="P480" i="2"/>
  <c r="P479" i="2" s="1"/>
  <c r="P478" i="2" s="1"/>
  <c r="P472" i="2" s="1"/>
  <c r="Q496" i="2"/>
  <c r="Q495" i="2" s="1"/>
  <c r="Q494" i="2" s="1"/>
  <c r="Q487" i="2" s="1"/>
  <c r="S87" i="3"/>
  <c r="S86" i="3" s="1"/>
  <c r="S85" i="3" s="1"/>
  <c r="S496" i="2"/>
  <c r="S495" i="2" s="1"/>
  <c r="S494" i="2" s="1"/>
  <c r="R81" i="3"/>
  <c r="R80" i="3" s="1"/>
  <c r="R79" i="3" s="1"/>
  <c r="R490" i="2"/>
  <c r="R489" i="2" s="1"/>
  <c r="R488" i="2" s="1"/>
  <c r="S14" i="3"/>
  <c r="S13" i="3" s="1"/>
  <c r="S486" i="2"/>
  <c r="S485" i="2" s="1"/>
  <c r="U12" i="3"/>
  <c r="U11" i="3" s="1"/>
  <c r="U484" i="2"/>
  <c r="U483" i="2" s="1"/>
  <c r="R477" i="3"/>
  <c r="R476" i="3" s="1"/>
  <c r="R475" i="3" s="1"/>
  <c r="R474" i="3" s="1"/>
  <c r="R456" i="2"/>
  <c r="R455" i="2" s="1"/>
  <c r="R454" i="2" s="1"/>
  <c r="S116" i="3"/>
  <c r="S114" i="3" s="1"/>
  <c r="S477" i="2"/>
  <c r="S476" i="2" s="1"/>
  <c r="S91" i="3"/>
  <c r="S90" i="3" s="1"/>
  <c r="S89" i="3" s="1"/>
  <c r="S88" i="3" s="1"/>
  <c r="S480" i="2"/>
  <c r="S479" i="2" s="1"/>
  <c r="S478" i="2" s="1"/>
  <c r="T75" i="3"/>
  <c r="T74" i="3" s="1"/>
  <c r="T73" i="3" s="1"/>
  <c r="T451" i="2"/>
  <c r="T450" i="2" s="1"/>
  <c r="T449" i="2" s="1"/>
  <c r="T442" i="3"/>
  <c r="T441" i="3" s="1"/>
  <c r="T440" i="3" s="1"/>
  <c r="T433" i="2"/>
  <c r="T432" i="2" s="1"/>
  <c r="T431" i="2" s="1"/>
  <c r="U438" i="3"/>
  <c r="U437" i="3" s="1"/>
  <c r="U436" i="3" s="1"/>
  <c r="U440" i="2"/>
  <c r="U439" i="2" s="1"/>
  <c r="U438" i="2" s="1"/>
  <c r="R434" i="3"/>
  <c r="R436" i="2"/>
  <c r="U428" i="3"/>
  <c r="U427" i="3" s="1"/>
  <c r="U426" i="3" s="1"/>
  <c r="U345" i="2"/>
  <c r="U344" i="2" s="1"/>
  <c r="U343" i="2" s="1"/>
  <c r="U418" i="3"/>
  <c r="U417" i="3" s="1"/>
  <c r="U416" i="3" s="1"/>
  <c r="U415" i="3" s="1"/>
  <c r="U430" i="2"/>
  <c r="U429" i="2" s="1"/>
  <c r="U428" i="2" s="1"/>
  <c r="S355" i="3"/>
  <c r="S354" i="3" s="1"/>
  <c r="S332" i="2"/>
  <c r="S331" i="2" s="1"/>
  <c r="U353" i="3"/>
  <c r="U352" i="3" s="1"/>
  <c r="U330" i="2"/>
  <c r="U329" i="2" s="1"/>
  <c r="T345" i="3"/>
  <c r="T344" i="3" s="1"/>
  <c r="T322" i="2"/>
  <c r="T321" i="2" s="1"/>
  <c r="U341" i="3"/>
  <c r="U340" i="3" s="1"/>
  <c r="U425" i="2"/>
  <c r="U424" i="2" s="1"/>
  <c r="R335" i="3"/>
  <c r="R334" i="3" s="1"/>
  <c r="R333" i="3" s="1"/>
  <c r="R389" i="2"/>
  <c r="R388" i="2" s="1"/>
  <c r="S332" i="3"/>
  <c r="S331" i="3" s="1"/>
  <c r="S330" i="3" s="1"/>
  <c r="S384" i="2"/>
  <c r="S383" i="2" s="1"/>
  <c r="S382" i="2" s="1"/>
  <c r="S329" i="3"/>
  <c r="S328" i="3" s="1"/>
  <c r="S327" i="3" s="1"/>
  <c r="S381" i="2"/>
  <c r="S380" i="2" s="1"/>
  <c r="S379" i="2" s="1"/>
  <c r="U326" i="3"/>
  <c r="U325" i="3" s="1"/>
  <c r="U324" i="3" s="1"/>
  <c r="U369" i="2"/>
  <c r="U368" i="2" s="1"/>
  <c r="U367" i="2" s="1"/>
  <c r="S295" i="3"/>
  <c r="S294" i="3" s="1"/>
  <c r="S293" i="3" s="1"/>
  <c r="S418" i="2"/>
  <c r="S417" i="2" s="1"/>
  <c r="S416" i="2" s="1"/>
  <c r="S415" i="2" s="1"/>
  <c r="S414" i="2" s="1"/>
  <c r="R289" i="3"/>
  <c r="R288" i="3" s="1"/>
  <c r="R287" i="3" s="1"/>
  <c r="R410" i="2"/>
  <c r="R409" i="2" s="1"/>
  <c r="R408" i="2" s="1"/>
  <c r="R286" i="3"/>
  <c r="R285" i="3" s="1"/>
  <c r="R284" i="3" s="1"/>
  <c r="R407" i="2"/>
  <c r="R406" i="2" s="1"/>
  <c r="R405" i="2" s="1"/>
  <c r="R283" i="3"/>
  <c r="R282" i="3" s="1"/>
  <c r="R281" i="3" s="1"/>
  <c r="R396" i="2"/>
  <c r="R395" i="2" s="1"/>
  <c r="R394" i="2" s="1"/>
  <c r="R393" i="2" s="1"/>
  <c r="R392" i="2" s="1"/>
  <c r="R253" i="3"/>
  <c r="R252" i="3" s="1"/>
  <c r="R251" i="3" s="1"/>
  <c r="R339" i="2"/>
  <c r="R338" i="2" s="1"/>
  <c r="R337" i="2" s="1"/>
  <c r="S228" i="3"/>
  <c r="S227" i="3" s="1"/>
  <c r="S226" i="3" s="1"/>
  <c r="S360" i="2"/>
  <c r="S359" i="2" s="1"/>
  <c r="S358" i="2" s="1"/>
  <c r="U357" i="2"/>
  <c r="U356" i="2" s="1"/>
  <c r="U355" i="2" s="1"/>
  <c r="T222" i="3"/>
  <c r="T221" i="3" s="1"/>
  <c r="T220" i="3" s="1"/>
  <c r="T342" i="2"/>
  <c r="T341" i="2" s="1"/>
  <c r="T340" i="2" s="1"/>
  <c r="T472" i="3"/>
  <c r="T471" i="3" s="1"/>
  <c r="T470" i="3" s="1"/>
  <c r="T290" i="2"/>
  <c r="T289" i="2" s="1"/>
  <c r="T288" i="2" s="1"/>
  <c r="T287" i="2" s="1"/>
  <c r="T286" i="2" s="1"/>
  <c r="T469" i="3"/>
  <c r="T468" i="3" s="1"/>
  <c r="T285" i="2"/>
  <c r="T284" i="2" s="1"/>
  <c r="R464" i="3"/>
  <c r="R463" i="3" s="1"/>
  <c r="R462" i="3" s="1"/>
  <c r="R280" i="2"/>
  <c r="R279" i="2" s="1"/>
  <c r="R278" i="2" s="1"/>
  <c r="S461" i="3"/>
  <c r="S460" i="3" s="1"/>
  <c r="S277" i="2"/>
  <c r="S276" i="2" s="1"/>
  <c r="U459" i="3"/>
  <c r="U458" i="3" s="1"/>
  <c r="U275" i="2"/>
  <c r="U274" i="2" s="1"/>
  <c r="R454" i="3"/>
  <c r="R453" i="3" s="1"/>
  <c r="R270" i="2"/>
  <c r="R269" i="2" s="1"/>
  <c r="S450" i="3"/>
  <c r="S449" i="3" s="1"/>
  <c r="S448" i="3" s="1"/>
  <c r="S447" i="3" s="1"/>
  <c r="S316" i="2"/>
  <c r="S315" i="2" s="1"/>
  <c r="S314" i="2" s="1"/>
  <c r="S313" i="2" s="1"/>
  <c r="S312" i="2" s="1"/>
  <c r="S311" i="2" s="1"/>
  <c r="U445" i="3"/>
  <c r="U444" i="3" s="1"/>
  <c r="U443" i="3" s="1"/>
  <c r="U439" i="3" s="1"/>
  <c r="U467" i="2"/>
  <c r="U466" i="2" s="1"/>
  <c r="U465" i="2" s="1"/>
  <c r="U461" i="2" s="1"/>
  <c r="U425" i="3"/>
  <c r="U424" i="3" s="1"/>
  <c r="U423" i="3" s="1"/>
  <c r="U310" i="2"/>
  <c r="U309" i="2" s="1"/>
  <c r="U308" i="2" s="1"/>
  <c r="U307" i="2" s="1"/>
  <c r="U305" i="2" s="1"/>
  <c r="R414" i="3"/>
  <c r="R413" i="3" s="1"/>
  <c r="R412" i="3" s="1"/>
  <c r="R411" i="3" s="1"/>
  <c r="R296" i="2"/>
  <c r="R295" i="2" s="1"/>
  <c r="R294" i="2" s="1"/>
  <c r="R293" i="2" s="1"/>
  <c r="R292" i="2" s="1"/>
  <c r="S409" i="3"/>
  <c r="S408" i="3" s="1"/>
  <c r="S407" i="3" s="1"/>
  <c r="S406" i="3" s="1"/>
  <c r="S264" i="2"/>
  <c r="S263" i="2" s="1"/>
  <c r="S262" i="2" s="1"/>
  <c r="S261" i="2" s="1"/>
  <c r="S259" i="2" s="1"/>
  <c r="U405" i="3"/>
  <c r="U404" i="3" s="1"/>
  <c r="U403" i="3" s="1"/>
  <c r="U248" i="2"/>
  <c r="U247" i="2" s="1"/>
  <c r="U246" i="2" s="1"/>
  <c r="U245" i="2" s="1"/>
  <c r="U244" i="2" s="1"/>
  <c r="U402" i="3"/>
  <c r="U401" i="3" s="1"/>
  <c r="U400" i="3" s="1"/>
  <c r="U243" i="2"/>
  <c r="U242" i="2" s="1"/>
  <c r="U241" i="2" s="1"/>
  <c r="U399" i="3"/>
  <c r="U398" i="3" s="1"/>
  <c r="U397" i="3" s="1"/>
  <c r="U240" i="2"/>
  <c r="U239" i="2" s="1"/>
  <c r="U238" i="2" s="1"/>
  <c r="U396" i="3"/>
  <c r="U395" i="3" s="1"/>
  <c r="U394" i="3" s="1"/>
  <c r="U237" i="2"/>
  <c r="U236" i="2" s="1"/>
  <c r="U235" i="2" s="1"/>
  <c r="U393" i="3"/>
  <c r="U392" i="3" s="1"/>
  <c r="U391" i="3" s="1"/>
  <c r="U234" i="2"/>
  <c r="U233" i="2" s="1"/>
  <c r="U232" i="2" s="1"/>
  <c r="R388" i="3"/>
  <c r="R387" i="3" s="1"/>
  <c r="R229" i="2"/>
  <c r="R228" i="2" s="1"/>
  <c r="S382" i="3"/>
  <c r="S381" i="3" s="1"/>
  <c r="S378" i="3" s="1"/>
  <c r="S223" i="2"/>
  <c r="S222" i="2" s="1"/>
  <c r="U380" i="3"/>
  <c r="U379" i="3" s="1"/>
  <c r="U221" i="2"/>
  <c r="U220" i="2" s="1"/>
  <c r="T371" i="3"/>
  <c r="T370" i="3" s="1"/>
  <c r="T369" i="3" s="1"/>
  <c r="T210" i="2"/>
  <c r="T209" i="2" s="1"/>
  <c r="T208" i="2" s="1"/>
  <c r="T207" i="2" s="1"/>
  <c r="T206" i="2" s="1"/>
  <c r="U311" i="3"/>
  <c r="U310" i="3" s="1"/>
  <c r="U309" i="3" s="1"/>
  <c r="U186" i="2"/>
  <c r="U185" i="2" s="1"/>
  <c r="U184" i="2" s="1"/>
  <c r="U183" i="2" s="1"/>
  <c r="U182" i="2" s="1"/>
  <c r="R308" i="3"/>
  <c r="R307" i="3" s="1"/>
  <c r="R306" i="3" s="1"/>
  <c r="R181" i="2"/>
  <c r="R180" i="2" s="1"/>
  <c r="R179" i="2" s="1"/>
  <c r="S305" i="3"/>
  <c r="S304" i="3" s="1"/>
  <c r="S303" i="3" s="1"/>
  <c r="S178" i="2"/>
  <c r="S177" i="2" s="1"/>
  <c r="S176" i="2" s="1"/>
  <c r="U302" i="3"/>
  <c r="U301" i="3" s="1"/>
  <c r="U300" i="3" s="1"/>
  <c r="U175" i="2"/>
  <c r="U174" i="2" s="1"/>
  <c r="U173" i="2" s="1"/>
  <c r="U299" i="3"/>
  <c r="U298" i="3" s="1"/>
  <c r="U297" i="3" s="1"/>
  <c r="U253" i="2"/>
  <c r="U252" i="2" s="1"/>
  <c r="U251" i="2" s="1"/>
  <c r="U250" i="2" s="1"/>
  <c r="U249" i="2" s="1"/>
  <c r="U214" i="3"/>
  <c r="U213" i="3" s="1"/>
  <c r="U212" i="3" s="1"/>
  <c r="U204" i="2"/>
  <c r="U203" i="2" s="1"/>
  <c r="U202" i="2" s="1"/>
  <c r="T208" i="3"/>
  <c r="T201" i="2"/>
  <c r="T200" i="2" s="1"/>
  <c r="T199" i="2" s="1"/>
  <c r="T204" i="3"/>
  <c r="T203" i="3" s="1"/>
  <c r="T202" i="3" s="1"/>
  <c r="T201" i="3" s="1"/>
  <c r="T170" i="2"/>
  <c r="T169" i="2" s="1"/>
  <c r="T168" i="2" s="1"/>
  <c r="T167" i="2" s="1"/>
  <c r="T166" i="2" s="1"/>
  <c r="T200" i="3"/>
  <c r="T199" i="3" s="1"/>
  <c r="T198" i="3" s="1"/>
  <c r="T165" i="2"/>
  <c r="T164" i="2" s="1"/>
  <c r="T163" i="2" s="1"/>
  <c r="T197" i="3"/>
  <c r="T196" i="3" s="1"/>
  <c r="T195" i="3" s="1"/>
  <c r="T162" i="2"/>
  <c r="T161" i="2" s="1"/>
  <c r="T160" i="2" s="1"/>
  <c r="U194" i="3"/>
  <c r="U193" i="3" s="1"/>
  <c r="U192" i="3" s="1"/>
  <c r="U153" i="2"/>
  <c r="U152" i="2" s="1"/>
  <c r="U151" i="2" s="1"/>
  <c r="S185" i="3"/>
  <c r="S184" i="3" s="1"/>
  <c r="S183" i="3" s="1"/>
  <c r="S141" i="2"/>
  <c r="S140" i="2" s="1"/>
  <c r="S139" i="2" s="1"/>
  <c r="U181" i="3"/>
  <c r="U180" i="3" s="1"/>
  <c r="U179" i="3" s="1"/>
  <c r="U156" i="2"/>
  <c r="U155" i="2" s="1"/>
  <c r="U154" i="2" s="1"/>
  <c r="R170" i="3"/>
  <c r="R169" i="3" s="1"/>
  <c r="R168" i="3" s="1"/>
  <c r="R80" i="2"/>
  <c r="R79" i="2" s="1"/>
  <c r="R78" i="2" s="1"/>
  <c r="S163" i="3"/>
  <c r="S162" i="3" s="1"/>
  <c r="S161" i="3" s="1"/>
  <c r="S160" i="3" s="1"/>
  <c r="S136" i="2"/>
  <c r="S135" i="2" s="1"/>
  <c r="S134" i="2" s="1"/>
  <c r="S133" i="2" s="1"/>
  <c r="S132" i="2" s="1"/>
  <c r="U159" i="3"/>
  <c r="U158" i="3" s="1"/>
  <c r="U157" i="3" s="1"/>
  <c r="U131" i="2"/>
  <c r="U130" i="2" s="1"/>
  <c r="U129" i="2" s="1"/>
  <c r="T146" i="3"/>
  <c r="T145" i="3" s="1"/>
  <c r="T144" i="3" s="1"/>
  <c r="T143" i="3" s="1"/>
  <c r="T117" i="2"/>
  <c r="T116" i="2" s="1"/>
  <c r="T115" i="2" s="1"/>
  <c r="T114" i="2" s="1"/>
  <c r="T113" i="2" s="1"/>
  <c r="U141" i="3"/>
  <c r="U140" i="3" s="1"/>
  <c r="U139" i="3" s="1"/>
  <c r="U112" i="2"/>
  <c r="U111" i="2" s="1"/>
  <c r="U110" i="2" s="1"/>
  <c r="S134" i="3"/>
  <c r="S133" i="3" s="1"/>
  <c r="S105" i="2"/>
  <c r="S104" i="2" s="1"/>
  <c r="U125" i="3"/>
  <c r="U124" i="3" s="1"/>
  <c r="U97" i="2"/>
  <c r="U96" i="2" s="1"/>
  <c r="R121" i="3"/>
  <c r="R120" i="3" s="1"/>
  <c r="R93" i="2"/>
  <c r="R92" i="2" s="1"/>
  <c r="S113" i="3"/>
  <c r="S112" i="3" s="1"/>
  <c r="S111" i="3" s="1"/>
  <c r="S88" i="2"/>
  <c r="S87" i="2" s="1"/>
  <c r="S86" i="2" s="1"/>
  <c r="S110" i="3"/>
  <c r="S109" i="3" s="1"/>
  <c r="S108" i="3" s="1"/>
  <c r="S85" i="2"/>
  <c r="S84" i="2" s="1"/>
  <c r="S83" i="2" s="1"/>
  <c r="U107" i="3"/>
  <c r="U106" i="3" s="1"/>
  <c r="U105" i="3" s="1"/>
  <c r="U74" i="2"/>
  <c r="U73" i="2" s="1"/>
  <c r="U72" i="2" s="1"/>
  <c r="R101" i="3"/>
  <c r="R100" i="3" s="1"/>
  <c r="R99" i="3" s="1"/>
  <c r="R65" i="2"/>
  <c r="R64" i="2" s="1"/>
  <c r="R63" i="2" s="1"/>
  <c r="T95" i="3"/>
  <c r="T94" i="3" s="1"/>
  <c r="T93" i="3" s="1"/>
  <c r="T33" i="2"/>
  <c r="T32" i="2" s="1"/>
  <c r="T31" i="2" s="1"/>
  <c r="U66" i="3"/>
  <c r="U65" i="3" s="1"/>
  <c r="U64" i="3" s="1"/>
  <c r="U63" i="3" s="1"/>
  <c r="U100" i="2"/>
  <c r="U99" i="2" s="1"/>
  <c r="U98" i="2" s="1"/>
  <c r="S53" i="3"/>
  <c r="S52" i="3" s="1"/>
  <c r="S51" i="3" s="1"/>
  <c r="S51" i="2"/>
  <c r="S50" i="2" s="1"/>
  <c r="S49" i="2" s="1"/>
  <c r="U50" i="3"/>
  <c r="U49" i="3" s="1"/>
  <c r="U48" i="3" s="1"/>
  <c r="U48" i="2"/>
  <c r="U47" i="2" s="1"/>
  <c r="U46" i="2" s="1"/>
  <c r="R45" i="3"/>
  <c r="R44" i="3" s="1"/>
  <c r="R39" i="3" s="1"/>
  <c r="R43" i="2"/>
  <c r="R42" i="2" s="1"/>
  <c r="S43" i="3"/>
  <c r="S42" i="3" s="1"/>
  <c r="S41" i="2"/>
  <c r="S40" i="2" s="1"/>
  <c r="U41" i="3"/>
  <c r="U40" i="3" s="1"/>
  <c r="U39" i="2"/>
  <c r="U38" i="2" s="1"/>
  <c r="R35" i="3"/>
  <c r="R34" i="3" s="1"/>
  <c r="R30" i="2"/>
  <c r="R29" i="2" s="1"/>
  <c r="T33" i="3"/>
  <c r="T32" i="3" s="1"/>
  <c r="T28" i="2"/>
  <c r="T27" i="2" s="1"/>
  <c r="T26" i="2" s="1"/>
  <c r="U30" i="3"/>
  <c r="U29" i="3" s="1"/>
  <c r="U25" i="2"/>
  <c r="U24" i="2" s="1"/>
  <c r="T25" i="3"/>
  <c r="T24" i="3" s="1"/>
  <c r="T20" i="2"/>
  <c r="T19" i="2" s="1"/>
  <c r="R20" i="3"/>
  <c r="R19" i="3" s="1"/>
  <c r="R15" i="2"/>
  <c r="R14" i="2" s="1"/>
  <c r="T18" i="3"/>
  <c r="T17" i="3" s="1"/>
  <c r="T13" i="2"/>
  <c r="T12" i="2" s="1"/>
  <c r="U175" i="3"/>
  <c r="U174" i="3" s="1"/>
  <c r="U173" i="3" s="1"/>
  <c r="U77" i="2"/>
  <c r="U76" i="2" s="1"/>
  <c r="U75" i="2" s="1"/>
  <c r="U243" i="3"/>
  <c r="U242" i="3" s="1"/>
  <c r="U241" i="3" s="1"/>
  <c r="U413" i="2"/>
  <c r="U412" i="2" s="1"/>
  <c r="U411" i="2" s="1"/>
  <c r="AQ23" i="3"/>
  <c r="AQ22" i="3" s="1"/>
  <c r="AR18" i="2"/>
  <c r="AR17" i="2" s="1"/>
  <c r="AR16" i="2" s="1"/>
  <c r="AT38" i="3"/>
  <c r="AT37" i="3" s="1"/>
  <c r="AT36" i="3" s="1"/>
  <c r="AU36" i="2"/>
  <c r="AU35" i="2" s="1"/>
  <c r="AU34" i="2" s="1"/>
  <c r="AW41" i="3"/>
  <c r="AW40" i="3" s="1"/>
  <c r="AX39" i="2"/>
  <c r="AX38" i="2" s="1"/>
  <c r="AX37" i="2" s="1"/>
  <c r="AU43" i="3"/>
  <c r="AU42" i="3" s="1"/>
  <c r="AV41" i="2"/>
  <c r="AV40" i="2" s="1"/>
  <c r="AT45" i="3"/>
  <c r="AT44" i="3" s="1"/>
  <c r="AU43" i="2"/>
  <c r="AU42" i="2" s="1"/>
  <c r="AU37" i="2" s="1"/>
  <c r="AT50" i="3"/>
  <c r="AT49" i="3" s="1"/>
  <c r="AT48" i="3" s="1"/>
  <c r="AU48" i="2"/>
  <c r="AU47" i="2" s="1"/>
  <c r="AU46" i="2" s="1"/>
  <c r="AR53" i="3"/>
  <c r="AR52" i="3" s="1"/>
  <c r="AR51" i="3" s="1"/>
  <c r="AS51" i="2"/>
  <c r="AS50" i="2" s="1"/>
  <c r="AS49" i="2" s="1"/>
  <c r="AT60" i="2"/>
  <c r="AT59" i="2" s="1"/>
  <c r="AT58" i="2" s="1"/>
  <c r="AW95" i="3"/>
  <c r="AW94" i="3" s="1"/>
  <c r="AW93" i="3" s="1"/>
  <c r="AX33" i="2"/>
  <c r="AX32" i="2" s="1"/>
  <c r="AX31" i="2" s="1"/>
  <c r="AU104" i="3"/>
  <c r="AU103" i="3" s="1"/>
  <c r="AU102" i="3" s="1"/>
  <c r="AV71" i="2"/>
  <c r="AV70" i="2" s="1"/>
  <c r="AV69" i="2" s="1"/>
  <c r="AR110" i="3"/>
  <c r="AR109" i="3" s="1"/>
  <c r="AR108" i="3" s="1"/>
  <c r="AS85" i="2"/>
  <c r="AS84" i="2" s="1"/>
  <c r="AS83" i="2" s="1"/>
  <c r="AS82" i="2" s="1"/>
  <c r="AS81" i="2" s="1"/>
  <c r="AT113" i="3"/>
  <c r="AT112" i="3" s="1"/>
  <c r="AT111" i="3" s="1"/>
  <c r="AU88" i="2"/>
  <c r="AU87" i="2" s="1"/>
  <c r="AU86" i="2" s="1"/>
  <c r="AU82" i="2" s="1"/>
  <c r="AU81" i="2" s="1"/>
  <c r="AU121" i="3"/>
  <c r="AU120" i="3" s="1"/>
  <c r="AV93" i="2"/>
  <c r="AV92" i="2" s="1"/>
  <c r="AU123" i="3"/>
  <c r="AU122" i="3" s="1"/>
  <c r="AV95" i="2"/>
  <c r="AV94" i="2" s="1"/>
  <c r="AV125" i="3"/>
  <c r="AV124" i="3" s="1"/>
  <c r="AW97" i="2"/>
  <c r="AW96" i="2" s="1"/>
  <c r="AW134" i="3"/>
  <c r="AW133" i="3" s="1"/>
  <c r="AX105" i="2"/>
  <c r="AX104" i="2" s="1"/>
  <c r="AU138" i="3"/>
  <c r="AU137" i="3" s="1"/>
  <c r="AV109" i="2"/>
  <c r="AV108" i="2" s="1"/>
  <c r="AV103" i="2" s="1"/>
  <c r="AV102" i="2" s="1"/>
  <c r="AV101" i="2" s="1"/>
  <c r="AQ146" i="3"/>
  <c r="AQ145" i="3" s="1"/>
  <c r="AQ144" i="3" s="1"/>
  <c r="AQ143" i="3" s="1"/>
  <c r="AR117" i="2"/>
  <c r="AR116" i="2" s="1"/>
  <c r="AR115" i="2" s="1"/>
  <c r="AR114" i="2" s="1"/>
  <c r="AR113" i="2" s="1"/>
  <c r="AW159" i="3"/>
  <c r="AW158" i="3" s="1"/>
  <c r="AW157" i="3" s="1"/>
  <c r="AX131" i="2"/>
  <c r="AX130" i="2" s="1"/>
  <c r="AX129" i="2" s="1"/>
  <c r="AX122" i="2" s="1"/>
  <c r="AX121" i="2" s="1"/>
  <c r="AW167" i="3"/>
  <c r="AW166" i="3" s="1"/>
  <c r="AW165" i="3" s="1"/>
  <c r="AX68" i="2"/>
  <c r="AX67" i="2" s="1"/>
  <c r="AX66" i="2" s="1"/>
  <c r="AV170" i="3"/>
  <c r="AV169" i="3" s="1"/>
  <c r="AV168" i="3" s="1"/>
  <c r="AW80" i="2"/>
  <c r="AW79" i="2" s="1"/>
  <c r="AW78" i="2" s="1"/>
  <c r="AU178" i="3"/>
  <c r="AV147" i="2"/>
  <c r="AV146" i="2" s="1"/>
  <c r="AV145" i="2" s="1"/>
  <c r="AU191" i="3"/>
  <c r="AU190" i="3" s="1"/>
  <c r="AU189" i="3" s="1"/>
  <c r="AV150" i="2"/>
  <c r="AV149" i="2" s="1"/>
  <c r="AV148" i="2" s="1"/>
  <c r="AT194" i="3"/>
  <c r="AT193" i="3" s="1"/>
  <c r="AT192" i="3" s="1"/>
  <c r="AU153" i="2"/>
  <c r="AU152" i="2" s="1"/>
  <c r="AU151" i="2" s="1"/>
  <c r="AU197" i="3"/>
  <c r="AU196" i="3" s="1"/>
  <c r="AU195" i="3" s="1"/>
  <c r="AV162" i="2"/>
  <c r="AV161" i="2" s="1"/>
  <c r="AV160" i="2" s="1"/>
  <c r="AU200" i="3"/>
  <c r="AU199" i="3" s="1"/>
  <c r="AU198" i="3" s="1"/>
  <c r="AV165" i="2"/>
  <c r="AV164" i="2" s="1"/>
  <c r="AV163" i="2" s="1"/>
  <c r="AT208" i="3"/>
  <c r="AU201" i="2"/>
  <c r="AU200" i="2" s="1"/>
  <c r="AU199" i="2" s="1"/>
  <c r="AU198" i="2" s="1"/>
  <c r="AU197" i="2" s="1"/>
  <c r="AW211" i="3"/>
  <c r="AW210" i="3" s="1"/>
  <c r="AW209" i="3" s="1"/>
  <c r="AX196" i="2"/>
  <c r="AX195" i="2" s="1"/>
  <c r="AX194" i="2" s="1"/>
  <c r="AX193" i="2" s="1"/>
  <c r="AX192" i="2" s="1"/>
  <c r="AW214" i="3"/>
  <c r="AW213" i="3" s="1"/>
  <c r="AW212" i="3" s="1"/>
  <c r="AX204" i="2"/>
  <c r="AX203" i="2" s="1"/>
  <c r="AX202" i="2" s="1"/>
  <c r="AW299" i="3"/>
  <c r="AW298" i="3" s="1"/>
  <c r="AW297" i="3" s="1"/>
  <c r="AX253" i="2"/>
  <c r="AX252" i="2" s="1"/>
  <c r="AX251" i="2" s="1"/>
  <c r="AX250" i="2" s="1"/>
  <c r="AX249" i="2" s="1"/>
  <c r="AW302" i="3"/>
  <c r="AW301" i="3" s="1"/>
  <c r="AW300" i="3" s="1"/>
  <c r="AX175" i="2"/>
  <c r="AX174" i="2" s="1"/>
  <c r="AX173" i="2" s="1"/>
  <c r="AX172" i="2" s="1"/>
  <c r="AX171" i="2" s="1"/>
  <c r="AW380" i="3"/>
  <c r="AW379" i="3" s="1"/>
  <c r="AX221" i="2"/>
  <c r="AX220" i="2" s="1"/>
  <c r="AX219" i="2" s="1"/>
  <c r="AS223" i="2"/>
  <c r="AS222" i="2" s="1"/>
  <c r="AW393" i="3"/>
  <c r="AW392" i="3" s="1"/>
  <c r="AW391" i="3" s="1"/>
  <c r="AX234" i="2"/>
  <c r="AX233" i="2" s="1"/>
  <c r="AX232" i="2" s="1"/>
  <c r="AW396" i="3"/>
  <c r="AW395" i="3" s="1"/>
  <c r="AW394" i="3" s="1"/>
  <c r="AX237" i="2"/>
  <c r="AX236" i="2" s="1"/>
  <c r="AX235" i="2" s="1"/>
  <c r="AW399" i="3"/>
  <c r="AW398" i="3" s="1"/>
  <c r="AW397" i="3" s="1"/>
  <c r="AX240" i="2"/>
  <c r="AX239" i="2" s="1"/>
  <c r="AX238" i="2" s="1"/>
  <c r="AW402" i="3"/>
  <c r="AW401" i="3" s="1"/>
  <c r="AW400" i="3" s="1"/>
  <c r="AX243" i="2"/>
  <c r="AX242" i="2" s="1"/>
  <c r="AX241" i="2" s="1"/>
  <c r="AU368" i="3"/>
  <c r="AU367" i="3" s="1"/>
  <c r="AU366" i="3" s="1"/>
  <c r="AV258" i="2"/>
  <c r="AV257" i="2" s="1"/>
  <c r="AV256" i="2" s="1"/>
  <c r="AV255" i="2" s="1"/>
  <c r="AV254" i="2" s="1"/>
  <c r="AT409" i="3"/>
  <c r="AT408" i="3" s="1"/>
  <c r="AT407" i="3" s="1"/>
  <c r="AT406" i="3" s="1"/>
  <c r="AU264" i="2"/>
  <c r="AU263" i="2" s="1"/>
  <c r="AU262" i="2" s="1"/>
  <c r="AU261" i="2" s="1"/>
  <c r="AU260" i="2" s="1"/>
  <c r="AU414" i="3"/>
  <c r="AU413" i="3" s="1"/>
  <c r="AU412" i="3" s="1"/>
  <c r="AU411" i="3" s="1"/>
  <c r="AV296" i="2"/>
  <c r="AV295" i="2" s="1"/>
  <c r="AV294" i="2" s="1"/>
  <c r="AV293" i="2" s="1"/>
  <c r="AV292" i="2" s="1"/>
  <c r="AV422" i="3"/>
  <c r="AV421" i="3" s="1"/>
  <c r="AV420" i="3" s="1"/>
  <c r="AW304" i="2"/>
  <c r="AW303" i="2" s="1"/>
  <c r="AW302" i="2" s="1"/>
  <c r="AW298" i="2" s="1"/>
  <c r="AW297" i="2" s="1"/>
  <c r="AV425" i="3"/>
  <c r="AV424" i="3" s="1"/>
  <c r="AV423" i="3" s="1"/>
  <c r="AW310" i="2"/>
  <c r="AW309" i="2" s="1"/>
  <c r="AW308" i="2" s="1"/>
  <c r="AW307" i="2" s="1"/>
  <c r="AW305" i="2" s="1"/>
  <c r="AT450" i="3"/>
  <c r="AT449" i="3" s="1"/>
  <c r="AT448" i="3" s="1"/>
  <c r="AT447" i="3" s="1"/>
  <c r="AU316" i="2"/>
  <c r="AU315" i="2" s="1"/>
  <c r="AU314" i="2" s="1"/>
  <c r="AU313" i="2" s="1"/>
  <c r="AU312" i="2" s="1"/>
  <c r="AU311" i="2" s="1"/>
  <c r="AW454" i="3"/>
  <c r="AW453" i="3" s="1"/>
  <c r="AX270" i="2"/>
  <c r="AX269" i="2" s="1"/>
  <c r="AX268" i="2" s="1"/>
  <c r="AU459" i="3"/>
  <c r="AU458" i="3" s="1"/>
  <c r="AV275" i="2"/>
  <c r="AV274" i="2" s="1"/>
  <c r="AV273" i="2" s="1"/>
  <c r="AU464" i="3"/>
  <c r="AU463" i="3" s="1"/>
  <c r="AU462" i="3" s="1"/>
  <c r="AV280" i="2"/>
  <c r="AV279" i="2" s="1"/>
  <c r="AV278" i="2" s="1"/>
  <c r="AS467" i="3"/>
  <c r="AS466" i="3" s="1"/>
  <c r="AT283" i="2"/>
  <c r="AT282" i="2" s="1"/>
  <c r="AT281" i="2" s="1"/>
  <c r="AW472" i="3"/>
  <c r="AW471" i="3" s="1"/>
  <c r="AW470" i="3" s="1"/>
  <c r="AX290" i="2"/>
  <c r="AX289" i="2" s="1"/>
  <c r="AX288" i="2" s="1"/>
  <c r="AX287" i="2" s="1"/>
  <c r="AX286" i="2" s="1"/>
  <c r="AT222" i="3"/>
  <c r="AT221" i="3" s="1"/>
  <c r="AT220" i="3" s="1"/>
  <c r="AU342" i="2"/>
  <c r="AU341" i="2" s="1"/>
  <c r="AU340" i="2" s="1"/>
  <c r="AV357" i="2"/>
  <c r="AV356" i="2" s="1"/>
  <c r="AV355" i="2" s="1"/>
  <c r="AR228" i="3"/>
  <c r="AR227" i="3" s="1"/>
  <c r="AR226" i="3" s="1"/>
  <c r="AS360" i="2"/>
  <c r="AS359" i="2" s="1"/>
  <c r="AS358" i="2" s="1"/>
  <c r="AU231" i="3"/>
  <c r="AU230" i="3" s="1"/>
  <c r="AU229" i="3" s="1"/>
  <c r="AV363" i="2"/>
  <c r="AV362" i="2" s="1"/>
  <c r="AV361" i="2" s="1"/>
  <c r="AU243" i="3"/>
  <c r="AU242" i="3" s="1"/>
  <c r="AU241" i="3" s="1"/>
  <c r="AV413" i="2"/>
  <c r="AV412" i="2" s="1"/>
  <c r="AV411" i="2" s="1"/>
  <c r="AV366" i="2"/>
  <c r="AV365" i="2" s="1"/>
  <c r="AV364" i="2" s="1"/>
  <c r="AU277" i="3"/>
  <c r="AU276" i="3" s="1"/>
  <c r="AU275" i="3" s="1"/>
  <c r="AV378" i="2"/>
  <c r="AV377" i="2" s="1"/>
  <c r="AV376" i="2" s="1"/>
  <c r="AT286" i="3"/>
  <c r="AT285" i="3" s="1"/>
  <c r="AT284" i="3" s="1"/>
  <c r="AU407" i="2"/>
  <c r="AU406" i="2" s="1"/>
  <c r="AU405" i="2" s="1"/>
  <c r="AT289" i="3"/>
  <c r="AT288" i="3" s="1"/>
  <c r="AT287" i="3" s="1"/>
  <c r="AU410" i="2"/>
  <c r="AU409" i="2" s="1"/>
  <c r="AU408" i="2" s="1"/>
  <c r="AT295" i="3"/>
  <c r="AT294" i="3" s="1"/>
  <c r="AT293" i="3" s="1"/>
  <c r="AU418" i="2"/>
  <c r="AU417" i="2" s="1"/>
  <c r="AU416" i="2" s="1"/>
  <c r="AU415" i="2" s="1"/>
  <c r="AU414" i="2" s="1"/>
  <c r="AW314" i="3"/>
  <c r="AW313" i="3" s="1"/>
  <c r="AW312" i="3" s="1"/>
  <c r="AX354" i="2"/>
  <c r="AX353" i="2" s="1"/>
  <c r="AX352" i="2" s="1"/>
  <c r="AW326" i="3"/>
  <c r="AW325" i="3" s="1"/>
  <c r="AW324" i="3" s="1"/>
  <c r="AX369" i="2"/>
  <c r="AX368" i="2" s="1"/>
  <c r="AX367" i="2" s="1"/>
  <c r="AW329" i="3"/>
  <c r="AW328" i="3" s="1"/>
  <c r="AW327" i="3" s="1"/>
  <c r="AX381" i="2"/>
  <c r="AX380" i="2" s="1"/>
  <c r="AX379" i="2" s="1"/>
  <c r="AW332" i="3"/>
  <c r="AW331" i="3" s="1"/>
  <c r="AW330" i="3" s="1"/>
  <c r="AX384" i="2"/>
  <c r="AX383" i="2" s="1"/>
  <c r="AX382" i="2" s="1"/>
  <c r="AW389" i="2"/>
  <c r="AW388" i="2" s="1"/>
  <c r="AT345" i="3"/>
  <c r="AT344" i="3" s="1"/>
  <c r="AU322" i="2"/>
  <c r="AU321" i="2" s="1"/>
  <c r="AU320" i="2" s="1"/>
  <c r="AT350" i="3"/>
  <c r="AT349" i="3" s="1"/>
  <c r="AT348" i="3" s="1"/>
  <c r="AU327" i="2"/>
  <c r="AU326" i="2" s="1"/>
  <c r="AU325" i="2" s="1"/>
  <c r="AW353" i="3"/>
  <c r="AW352" i="3" s="1"/>
  <c r="AX330" i="2"/>
  <c r="AX329" i="2" s="1"/>
  <c r="AT418" i="3"/>
  <c r="AT417" i="3" s="1"/>
  <c r="AT416" i="3" s="1"/>
  <c r="AT415" i="3" s="1"/>
  <c r="AU430" i="2"/>
  <c r="AU429" i="2" s="1"/>
  <c r="AU428" i="2" s="1"/>
  <c r="AW428" i="3"/>
  <c r="AW427" i="3" s="1"/>
  <c r="AW426" i="3" s="1"/>
  <c r="AX345" i="2"/>
  <c r="AX344" i="2" s="1"/>
  <c r="AX343" i="2" s="1"/>
  <c r="AT435" i="3"/>
  <c r="AU437" i="2"/>
  <c r="AU435" i="2" s="1"/>
  <c r="AU434" i="2" s="1"/>
  <c r="AW438" i="3"/>
  <c r="AW437" i="3" s="1"/>
  <c r="AW436" i="3" s="1"/>
  <c r="AX440" i="2"/>
  <c r="AX439" i="2" s="1"/>
  <c r="AX438" i="2" s="1"/>
  <c r="AW70" i="3"/>
  <c r="AW69" i="3" s="1"/>
  <c r="AX446" i="2"/>
  <c r="AX445" i="2" s="1"/>
  <c r="AX444" i="2" s="1"/>
  <c r="AX480" i="2"/>
  <c r="AX479" i="2" s="1"/>
  <c r="AX478" i="2" s="1"/>
  <c r="AW116" i="3"/>
  <c r="AW115" i="3" s="1"/>
  <c r="AX477" i="2"/>
  <c r="AX476" i="2" s="1"/>
  <c r="AV477" i="3"/>
  <c r="AV476" i="3" s="1"/>
  <c r="AV475" i="3" s="1"/>
  <c r="AV474" i="3" s="1"/>
  <c r="AW456" i="2"/>
  <c r="AW455" i="2" s="1"/>
  <c r="AW454" i="2" s="1"/>
  <c r="AT481" i="3"/>
  <c r="AT480" i="3" s="1"/>
  <c r="AT479" i="3" s="1"/>
  <c r="AT478" i="3" s="1"/>
  <c r="AU459" i="2"/>
  <c r="AU458" i="2" s="1"/>
  <c r="AU457" i="2" s="1"/>
  <c r="AU12" i="3"/>
  <c r="AU11" i="3" s="1"/>
  <c r="AV484" i="2"/>
  <c r="AV483" i="2" s="1"/>
  <c r="AT14" i="3"/>
  <c r="AT13" i="3" s="1"/>
  <c r="AU486" i="2"/>
  <c r="AU485" i="2" s="1"/>
  <c r="AT496" i="2"/>
  <c r="AT495" i="2" s="1"/>
  <c r="AT494" i="2" s="1"/>
  <c r="AT487" i="2" s="1"/>
  <c r="BH18" i="3"/>
  <c r="BH17" i="3" s="1"/>
  <c r="BI13" i="2"/>
  <c r="BI12" i="2" s="1"/>
  <c r="BI11" i="2" s="1"/>
  <c r="BH28" i="3"/>
  <c r="BH27" i="3" s="1"/>
  <c r="BI23" i="2"/>
  <c r="BI22" i="2" s="1"/>
  <c r="BI21" i="2" s="1"/>
  <c r="BF33" i="3"/>
  <c r="BF32" i="3" s="1"/>
  <c r="BG28" i="2"/>
  <c r="BG27" i="2" s="1"/>
  <c r="BG26" i="2" s="1"/>
  <c r="BF38" i="3"/>
  <c r="BF37" i="3" s="1"/>
  <c r="BF36" i="3" s="1"/>
  <c r="BG36" i="2"/>
  <c r="BG35" i="2" s="1"/>
  <c r="BG34" i="2" s="1"/>
  <c r="BG43" i="3"/>
  <c r="BG42" i="3" s="1"/>
  <c r="BH41" i="2"/>
  <c r="BH40" i="2" s="1"/>
  <c r="BG50" i="3"/>
  <c r="BG49" i="3" s="1"/>
  <c r="BG48" i="3" s="1"/>
  <c r="BH48" i="2"/>
  <c r="BH47" i="2" s="1"/>
  <c r="BH46" i="2" s="1"/>
  <c r="BI53" i="3"/>
  <c r="BI52" i="3" s="1"/>
  <c r="BI51" i="3" s="1"/>
  <c r="BJ51" i="2"/>
  <c r="BJ50" i="2" s="1"/>
  <c r="BJ49" i="2" s="1"/>
  <c r="BE54" i="2"/>
  <c r="BE53" i="2" s="1"/>
  <c r="BE52" i="2" s="1"/>
  <c r="BH59" i="3"/>
  <c r="BH58" i="3" s="1"/>
  <c r="BH57" i="3" s="1"/>
  <c r="BI60" i="2"/>
  <c r="BI59" i="2" s="1"/>
  <c r="BI58" i="2" s="1"/>
  <c r="BC66" i="3"/>
  <c r="BC65" i="3" s="1"/>
  <c r="BC64" i="3" s="1"/>
  <c r="BC63" i="3" s="1"/>
  <c r="BD100" i="2"/>
  <c r="BD99" i="2" s="1"/>
  <c r="BD98" i="2" s="1"/>
  <c r="BF95" i="3"/>
  <c r="BF94" i="3" s="1"/>
  <c r="BF93" i="3" s="1"/>
  <c r="BG33" i="2"/>
  <c r="BG32" i="2" s="1"/>
  <c r="BG31" i="2" s="1"/>
  <c r="BG98" i="3"/>
  <c r="BG97" i="3" s="1"/>
  <c r="BG96" i="3" s="1"/>
  <c r="BH57" i="2"/>
  <c r="BH56" i="2" s="1"/>
  <c r="BH55" i="2" s="1"/>
  <c r="BD104" i="3"/>
  <c r="BD103" i="3" s="1"/>
  <c r="BD102" i="3" s="1"/>
  <c r="BE71" i="2"/>
  <c r="BE70" i="2" s="1"/>
  <c r="BE69" i="2" s="1"/>
  <c r="BI107" i="3"/>
  <c r="BI106" i="3" s="1"/>
  <c r="BI105" i="3" s="1"/>
  <c r="BJ74" i="2"/>
  <c r="BJ73" i="2" s="1"/>
  <c r="BJ72" i="2" s="1"/>
  <c r="BI113" i="3"/>
  <c r="BI112" i="3" s="1"/>
  <c r="BI111" i="3" s="1"/>
  <c r="BJ88" i="2"/>
  <c r="BJ87" i="2" s="1"/>
  <c r="BJ86" i="2" s="1"/>
  <c r="BJ82" i="2" s="1"/>
  <c r="BJ81" i="2" s="1"/>
  <c r="BH125" i="3"/>
  <c r="BH124" i="3" s="1"/>
  <c r="BI97" i="2"/>
  <c r="BI96" i="2" s="1"/>
  <c r="BI136" i="3"/>
  <c r="BI135" i="3" s="1"/>
  <c r="BJ107" i="2"/>
  <c r="BJ106" i="2" s="1"/>
  <c r="BF138" i="3"/>
  <c r="BF137" i="3" s="1"/>
  <c r="BG109" i="2"/>
  <c r="BG108" i="2" s="1"/>
  <c r="BG141" i="3"/>
  <c r="BG140" i="3" s="1"/>
  <c r="BG139" i="3" s="1"/>
  <c r="BH112" i="2"/>
  <c r="BH111" i="2" s="1"/>
  <c r="BH110" i="2" s="1"/>
  <c r="BD159" i="3"/>
  <c r="BD158" i="3" s="1"/>
  <c r="BD157" i="3" s="1"/>
  <c r="BE131" i="2"/>
  <c r="BE130" i="2" s="1"/>
  <c r="BE129" i="2" s="1"/>
  <c r="BE122" i="2" s="1"/>
  <c r="BE121" i="2" s="1"/>
  <c r="BF167" i="3"/>
  <c r="BF166" i="3" s="1"/>
  <c r="BF165" i="3" s="1"/>
  <c r="BG68" i="2"/>
  <c r="BG67" i="2" s="1"/>
  <c r="BG66" i="2" s="1"/>
  <c r="BI170" i="3"/>
  <c r="BI169" i="3" s="1"/>
  <c r="BI168" i="3" s="1"/>
  <c r="BJ80" i="2"/>
  <c r="BJ79" i="2" s="1"/>
  <c r="BJ78" i="2" s="1"/>
  <c r="BF175" i="3"/>
  <c r="BF174" i="3" s="1"/>
  <c r="BF173" i="3" s="1"/>
  <c r="BG77" i="2"/>
  <c r="BG76" i="2" s="1"/>
  <c r="BG75" i="2" s="1"/>
  <c r="BF178" i="3"/>
  <c r="BG147" i="2"/>
  <c r="BG146" i="2" s="1"/>
  <c r="BG145" i="2" s="1"/>
  <c r="BG181" i="3"/>
  <c r="BG180" i="3" s="1"/>
  <c r="BG179" i="3" s="1"/>
  <c r="BH156" i="2"/>
  <c r="BH155" i="2" s="1"/>
  <c r="BH154" i="2" s="1"/>
  <c r="BF188" i="3"/>
  <c r="BF187" i="3" s="1"/>
  <c r="BF186" i="3" s="1"/>
  <c r="BG144" i="2"/>
  <c r="BG143" i="2" s="1"/>
  <c r="BG142" i="2" s="1"/>
  <c r="BF191" i="3"/>
  <c r="BF190" i="3" s="1"/>
  <c r="BF189" i="3" s="1"/>
  <c r="BG150" i="2"/>
  <c r="BG149" i="2" s="1"/>
  <c r="BG148" i="2" s="1"/>
  <c r="BI194" i="3"/>
  <c r="BI193" i="3" s="1"/>
  <c r="BI192" i="3" s="1"/>
  <c r="BJ153" i="2"/>
  <c r="BJ152" i="2" s="1"/>
  <c r="BJ151" i="2" s="1"/>
  <c r="BI197" i="3"/>
  <c r="BI196" i="3" s="1"/>
  <c r="BI195" i="3" s="1"/>
  <c r="BJ162" i="2"/>
  <c r="BJ161" i="2" s="1"/>
  <c r="BJ160" i="2" s="1"/>
  <c r="BI200" i="3"/>
  <c r="BI199" i="3" s="1"/>
  <c r="BI198" i="3" s="1"/>
  <c r="BJ165" i="2"/>
  <c r="BJ164" i="2" s="1"/>
  <c r="BJ163" i="2" s="1"/>
  <c r="BI204" i="3"/>
  <c r="BI203" i="3" s="1"/>
  <c r="BI202" i="3" s="1"/>
  <c r="BI201" i="3" s="1"/>
  <c r="BJ170" i="2"/>
  <c r="BJ169" i="2" s="1"/>
  <c r="BJ168" i="2" s="1"/>
  <c r="BJ167" i="2" s="1"/>
  <c r="BJ166" i="2" s="1"/>
  <c r="BI208" i="3"/>
  <c r="BJ201" i="2"/>
  <c r="BJ200" i="2" s="1"/>
  <c r="BJ199" i="2" s="1"/>
  <c r="BI211" i="3"/>
  <c r="BI210" i="3" s="1"/>
  <c r="BI209" i="3" s="1"/>
  <c r="BJ196" i="2"/>
  <c r="BJ195" i="2" s="1"/>
  <c r="BJ194" i="2" s="1"/>
  <c r="BJ193" i="2" s="1"/>
  <c r="BJ192" i="2" s="1"/>
  <c r="BI214" i="3"/>
  <c r="BI213" i="3" s="1"/>
  <c r="BI212" i="3" s="1"/>
  <c r="BJ204" i="2"/>
  <c r="BJ203" i="2" s="1"/>
  <c r="BJ202" i="2" s="1"/>
  <c r="BI299" i="3"/>
  <c r="BI298" i="3" s="1"/>
  <c r="BI297" i="3" s="1"/>
  <c r="BJ253" i="2"/>
  <c r="BJ252" i="2" s="1"/>
  <c r="BJ251" i="2" s="1"/>
  <c r="BJ250" i="2" s="1"/>
  <c r="BJ249" i="2" s="1"/>
  <c r="BF302" i="3"/>
  <c r="BF301" i="3" s="1"/>
  <c r="BF300" i="3" s="1"/>
  <c r="BG175" i="2"/>
  <c r="BG174" i="2" s="1"/>
  <c r="BG173" i="2" s="1"/>
  <c r="BF305" i="3"/>
  <c r="BF304" i="3" s="1"/>
  <c r="BF303" i="3" s="1"/>
  <c r="BG178" i="2"/>
  <c r="BG177" i="2" s="1"/>
  <c r="BG176" i="2" s="1"/>
  <c r="BF308" i="3"/>
  <c r="BF307" i="3" s="1"/>
  <c r="BF306" i="3" s="1"/>
  <c r="BG181" i="2"/>
  <c r="BG180" i="2" s="1"/>
  <c r="BG179" i="2" s="1"/>
  <c r="BF374" i="3"/>
  <c r="BF373" i="3" s="1"/>
  <c r="BF372" i="3" s="1"/>
  <c r="BG215" i="2"/>
  <c r="BG214" i="2" s="1"/>
  <c r="BG213" i="2" s="1"/>
  <c r="BF382" i="3"/>
  <c r="BF381" i="3" s="1"/>
  <c r="BG223" i="2"/>
  <c r="BG222" i="2" s="1"/>
  <c r="BH390" i="3"/>
  <c r="BH389" i="3" s="1"/>
  <c r="BI231" i="2"/>
  <c r="BI230" i="2" s="1"/>
  <c r="BI393" i="3"/>
  <c r="BI392" i="3" s="1"/>
  <c r="BI391" i="3" s="1"/>
  <c r="BJ234" i="2"/>
  <c r="BJ233" i="2" s="1"/>
  <c r="BJ232" i="2" s="1"/>
  <c r="BI396" i="3"/>
  <c r="BI395" i="3" s="1"/>
  <c r="BI394" i="3" s="1"/>
  <c r="BJ237" i="2"/>
  <c r="BJ236" i="2" s="1"/>
  <c r="BJ235" i="2" s="1"/>
  <c r="BI399" i="3"/>
  <c r="BI398" i="3" s="1"/>
  <c r="BI397" i="3" s="1"/>
  <c r="BJ240" i="2"/>
  <c r="BJ239" i="2" s="1"/>
  <c r="BJ238" i="2" s="1"/>
  <c r="BI402" i="3"/>
  <c r="BI401" i="3" s="1"/>
  <c r="BI400" i="3" s="1"/>
  <c r="BJ243" i="2"/>
  <c r="BJ242" i="2" s="1"/>
  <c r="BJ241" i="2" s="1"/>
  <c r="BF405" i="3"/>
  <c r="BF404" i="3" s="1"/>
  <c r="BF403" i="3" s="1"/>
  <c r="BG248" i="2"/>
  <c r="BG247" i="2" s="1"/>
  <c r="BG246" i="2" s="1"/>
  <c r="BG245" i="2" s="1"/>
  <c r="BG244" i="2" s="1"/>
  <c r="BG368" i="3"/>
  <c r="BG367" i="3" s="1"/>
  <c r="BG366" i="3" s="1"/>
  <c r="BH258" i="2"/>
  <c r="BH257" i="2" s="1"/>
  <c r="BH256" i="2" s="1"/>
  <c r="BH255" i="2" s="1"/>
  <c r="BH254" i="2" s="1"/>
  <c r="BD409" i="3"/>
  <c r="BD408" i="3" s="1"/>
  <c r="BD407" i="3" s="1"/>
  <c r="BD406" i="3" s="1"/>
  <c r="BE264" i="2"/>
  <c r="BE263" i="2" s="1"/>
  <c r="BE262" i="2" s="1"/>
  <c r="BE261" i="2" s="1"/>
  <c r="BE259" i="2" s="1"/>
  <c r="BF425" i="3"/>
  <c r="BF424" i="3" s="1"/>
  <c r="BF423" i="3" s="1"/>
  <c r="BG310" i="2"/>
  <c r="BG309" i="2" s="1"/>
  <c r="BG308" i="2" s="1"/>
  <c r="BG307" i="2" s="1"/>
  <c r="BG305" i="2" s="1"/>
  <c r="BD445" i="3"/>
  <c r="BD444" i="3" s="1"/>
  <c r="BD443" i="3" s="1"/>
  <c r="BD439" i="3" s="1"/>
  <c r="BE467" i="2"/>
  <c r="BE466" i="2" s="1"/>
  <c r="BE465" i="2" s="1"/>
  <c r="BE461" i="2" s="1"/>
  <c r="BI450" i="3"/>
  <c r="BI449" i="3" s="1"/>
  <c r="BI448" i="3" s="1"/>
  <c r="BI447" i="3" s="1"/>
  <c r="BJ316" i="2"/>
  <c r="BJ315" i="2" s="1"/>
  <c r="BJ314" i="2" s="1"/>
  <c r="BJ313" i="2" s="1"/>
  <c r="BJ312" i="2" s="1"/>
  <c r="BJ311" i="2" s="1"/>
  <c r="BI454" i="3"/>
  <c r="BI453" i="3" s="1"/>
  <c r="BJ270" i="2"/>
  <c r="BJ269" i="2" s="1"/>
  <c r="BJ268" i="2" s="1"/>
  <c r="BG456" i="3"/>
  <c r="BG455" i="3" s="1"/>
  <c r="BH272" i="2"/>
  <c r="BH271" i="2" s="1"/>
  <c r="BF459" i="3"/>
  <c r="BF458" i="3" s="1"/>
  <c r="BG275" i="2"/>
  <c r="BG274" i="2" s="1"/>
  <c r="BI461" i="3"/>
  <c r="BI460" i="3" s="1"/>
  <c r="BJ277" i="2"/>
  <c r="BJ276" i="2" s="1"/>
  <c r="BF467" i="3"/>
  <c r="BF466" i="3" s="1"/>
  <c r="BG283" i="2"/>
  <c r="BG282" i="2" s="1"/>
  <c r="BG281" i="2" s="1"/>
  <c r="BG472" i="3"/>
  <c r="BG471" i="3" s="1"/>
  <c r="BG470" i="3" s="1"/>
  <c r="BH290" i="2"/>
  <c r="BH289" i="2" s="1"/>
  <c r="BH288" i="2" s="1"/>
  <c r="BH287" i="2" s="1"/>
  <c r="BH286" i="2" s="1"/>
  <c r="BI225" i="3"/>
  <c r="BI224" i="3" s="1"/>
  <c r="BI223" i="3" s="1"/>
  <c r="BJ348" i="2"/>
  <c r="BJ347" i="2" s="1"/>
  <c r="BJ346" i="2" s="1"/>
  <c r="BF243" i="3"/>
  <c r="BF242" i="3" s="1"/>
  <c r="BF241" i="3" s="1"/>
  <c r="BG413" i="2"/>
  <c r="BG412" i="2" s="1"/>
  <c r="BG411" i="2" s="1"/>
  <c r="BH253" i="3"/>
  <c r="BH252" i="3" s="1"/>
  <c r="BH251" i="3" s="1"/>
  <c r="BI339" i="2"/>
  <c r="BI338" i="2" s="1"/>
  <c r="BI337" i="2" s="1"/>
  <c r="BE366" i="2"/>
  <c r="BE365" i="2" s="1"/>
  <c r="BE364" i="2" s="1"/>
  <c r="BG277" i="3"/>
  <c r="BG276" i="3" s="1"/>
  <c r="BG275" i="3" s="1"/>
  <c r="BH378" i="2"/>
  <c r="BH377" i="2" s="1"/>
  <c r="BH376" i="2" s="1"/>
  <c r="BI286" i="3"/>
  <c r="BI285" i="3" s="1"/>
  <c r="BI284" i="3" s="1"/>
  <c r="BJ407" i="2"/>
  <c r="BJ406" i="2" s="1"/>
  <c r="BJ405" i="2" s="1"/>
  <c r="BI289" i="3"/>
  <c r="BI288" i="3" s="1"/>
  <c r="BI287" i="3" s="1"/>
  <c r="BJ410" i="2"/>
  <c r="BJ409" i="2" s="1"/>
  <c r="BJ408" i="2" s="1"/>
  <c r="BI295" i="3"/>
  <c r="BI294" i="3" s="1"/>
  <c r="BI293" i="3" s="1"/>
  <c r="BJ418" i="2"/>
  <c r="BJ417" i="2" s="1"/>
  <c r="BJ416" i="2" s="1"/>
  <c r="BJ415" i="2" s="1"/>
  <c r="BJ414" i="2" s="1"/>
  <c r="BD314" i="3"/>
  <c r="BD313" i="3" s="1"/>
  <c r="BD312" i="3" s="1"/>
  <c r="BE354" i="2"/>
  <c r="BE353" i="2" s="1"/>
  <c r="BE352" i="2" s="1"/>
  <c r="BI329" i="3"/>
  <c r="BI328" i="3" s="1"/>
  <c r="BI327" i="3" s="1"/>
  <c r="BJ381" i="2"/>
  <c r="BJ380" i="2" s="1"/>
  <c r="BJ379" i="2" s="1"/>
  <c r="BI332" i="3"/>
  <c r="BI331" i="3" s="1"/>
  <c r="BI330" i="3" s="1"/>
  <c r="BJ384" i="2"/>
  <c r="BJ383" i="2" s="1"/>
  <c r="BJ382" i="2" s="1"/>
  <c r="BD389" i="2"/>
  <c r="BD388" i="2" s="1"/>
  <c r="BD387" i="2" s="1"/>
  <c r="BD386" i="2" s="1"/>
  <c r="BD385" i="2" s="1"/>
  <c r="BG341" i="3"/>
  <c r="BG340" i="3" s="1"/>
  <c r="BH425" i="2"/>
  <c r="BH424" i="2" s="1"/>
  <c r="BH421" i="2" s="1"/>
  <c r="BH420" i="2" s="1"/>
  <c r="BH419" i="2" s="1"/>
  <c r="BD324" i="2"/>
  <c r="BD323" i="2" s="1"/>
  <c r="BD320" i="2" s="1"/>
  <c r="BG350" i="3"/>
  <c r="BG349" i="3" s="1"/>
  <c r="BG348" i="3" s="1"/>
  <c r="BH327" i="2"/>
  <c r="BH326" i="2" s="1"/>
  <c r="BH325" i="2" s="1"/>
  <c r="BG353" i="3"/>
  <c r="BG352" i="3" s="1"/>
  <c r="BH330" i="2"/>
  <c r="BH329" i="2" s="1"/>
  <c r="BH328" i="2" s="1"/>
  <c r="BF418" i="3"/>
  <c r="BF417" i="3" s="1"/>
  <c r="BF416" i="3" s="1"/>
  <c r="BF415" i="3" s="1"/>
  <c r="BG430" i="2"/>
  <c r="BG429" i="2" s="1"/>
  <c r="BG428" i="2" s="1"/>
  <c r="BI428" i="3"/>
  <c r="BI427" i="3" s="1"/>
  <c r="BI426" i="3" s="1"/>
  <c r="BJ345" i="2"/>
  <c r="BJ344" i="2" s="1"/>
  <c r="BJ343" i="2" s="1"/>
  <c r="BF435" i="3"/>
  <c r="BG437" i="2"/>
  <c r="BG435" i="2" s="1"/>
  <c r="BG434" i="2" s="1"/>
  <c r="BF442" i="3"/>
  <c r="BF441" i="3" s="1"/>
  <c r="BF440" i="3" s="1"/>
  <c r="BG433" i="2"/>
  <c r="BG432" i="2" s="1"/>
  <c r="BG431" i="2" s="1"/>
  <c r="BF75" i="3"/>
  <c r="BF74" i="3" s="1"/>
  <c r="BF73" i="3" s="1"/>
  <c r="BG451" i="2"/>
  <c r="BG450" i="2" s="1"/>
  <c r="BG449" i="2" s="1"/>
  <c r="BI477" i="3"/>
  <c r="BI476" i="3" s="1"/>
  <c r="BI475" i="3" s="1"/>
  <c r="BI474" i="3" s="1"/>
  <c r="BJ456" i="2"/>
  <c r="BJ455" i="2" s="1"/>
  <c r="BJ454" i="2" s="1"/>
  <c r="BJ453" i="2" s="1"/>
  <c r="BJ452" i="2" s="1"/>
  <c r="BG481" i="3"/>
  <c r="BG480" i="3" s="1"/>
  <c r="BG479" i="3" s="1"/>
  <c r="BG478" i="3" s="1"/>
  <c r="BH459" i="2"/>
  <c r="BH458" i="2" s="1"/>
  <c r="BH457" i="2" s="1"/>
  <c r="BF104" i="3"/>
  <c r="BF103" i="3" s="1"/>
  <c r="BF102" i="3" s="1"/>
  <c r="BG71" i="2"/>
  <c r="BG70" i="2" s="1"/>
  <c r="BG69" i="2" s="1"/>
  <c r="BD107" i="3"/>
  <c r="BD106" i="3" s="1"/>
  <c r="BD105" i="3" s="1"/>
  <c r="BE74" i="2"/>
  <c r="BE73" i="2" s="1"/>
  <c r="BE72" i="2" s="1"/>
  <c r="BF113" i="3"/>
  <c r="BF112" i="3" s="1"/>
  <c r="BF111" i="3" s="1"/>
  <c r="BG88" i="2"/>
  <c r="BG87" i="2" s="1"/>
  <c r="BG86" i="2" s="1"/>
  <c r="BG82" i="2" s="1"/>
  <c r="BG81" i="2" s="1"/>
  <c r="BH121" i="3"/>
  <c r="BH120" i="3" s="1"/>
  <c r="BI93" i="2"/>
  <c r="BI92" i="2" s="1"/>
  <c r="BI125" i="3"/>
  <c r="BI124" i="3" s="1"/>
  <c r="BJ97" i="2"/>
  <c r="BJ96" i="2" s="1"/>
  <c r="BE107" i="2"/>
  <c r="BE106" i="2" s="1"/>
  <c r="BG138" i="3"/>
  <c r="BG137" i="3" s="1"/>
  <c r="BH109" i="2"/>
  <c r="BH108" i="2" s="1"/>
  <c r="BI141" i="3"/>
  <c r="BI140" i="3" s="1"/>
  <c r="BI139" i="3" s="1"/>
  <c r="BJ112" i="2"/>
  <c r="BJ111" i="2" s="1"/>
  <c r="BJ110" i="2" s="1"/>
  <c r="BG167" i="3"/>
  <c r="BG166" i="3" s="1"/>
  <c r="BG165" i="3" s="1"/>
  <c r="BH68" i="2"/>
  <c r="BH67" i="2" s="1"/>
  <c r="BH66" i="2" s="1"/>
  <c r="BF170" i="3"/>
  <c r="BF169" i="3" s="1"/>
  <c r="BF168" i="3" s="1"/>
  <c r="BG80" i="2"/>
  <c r="BG79" i="2" s="1"/>
  <c r="BG78" i="2" s="1"/>
  <c r="BG175" i="3"/>
  <c r="BG174" i="3" s="1"/>
  <c r="BG173" i="3" s="1"/>
  <c r="BG172" i="3" s="1"/>
  <c r="BH77" i="2"/>
  <c r="BH76" i="2" s="1"/>
  <c r="BH75" i="2" s="1"/>
  <c r="BG178" i="3"/>
  <c r="BH147" i="2"/>
  <c r="BH146" i="2" s="1"/>
  <c r="BH145" i="2" s="1"/>
  <c r="BG191" i="3"/>
  <c r="BG190" i="3" s="1"/>
  <c r="BG189" i="3" s="1"/>
  <c r="BH150" i="2"/>
  <c r="BH149" i="2" s="1"/>
  <c r="BH148" i="2" s="1"/>
  <c r="BF197" i="3"/>
  <c r="BF196" i="3" s="1"/>
  <c r="BF195" i="3" s="1"/>
  <c r="BG162" i="2"/>
  <c r="BG161" i="2" s="1"/>
  <c r="BG160" i="2" s="1"/>
  <c r="BF200" i="3"/>
  <c r="BF199" i="3" s="1"/>
  <c r="BF198" i="3" s="1"/>
  <c r="BG165" i="2"/>
  <c r="BG164" i="2" s="1"/>
  <c r="BG163" i="2" s="1"/>
  <c r="BF208" i="3"/>
  <c r="BG201" i="2"/>
  <c r="BG200" i="2" s="1"/>
  <c r="BG199" i="2" s="1"/>
  <c r="BF211" i="3"/>
  <c r="BF210" i="3" s="1"/>
  <c r="BF209" i="3" s="1"/>
  <c r="BG196" i="2"/>
  <c r="BG195" i="2" s="1"/>
  <c r="BG194" i="2" s="1"/>
  <c r="BG193" i="2" s="1"/>
  <c r="BG192" i="2" s="1"/>
  <c r="BF214" i="3"/>
  <c r="BF213" i="3" s="1"/>
  <c r="BF212" i="3" s="1"/>
  <c r="BG204" i="2"/>
  <c r="BG203" i="2" s="1"/>
  <c r="BG202" i="2" s="1"/>
  <c r="BF299" i="3"/>
  <c r="BF298" i="3" s="1"/>
  <c r="BF297" i="3" s="1"/>
  <c r="BG253" i="2"/>
  <c r="BG252" i="2" s="1"/>
  <c r="BG251" i="2" s="1"/>
  <c r="BG250" i="2" s="1"/>
  <c r="BG249" i="2" s="1"/>
  <c r="BG302" i="3"/>
  <c r="BG301" i="3" s="1"/>
  <c r="BG300" i="3" s="1"/>
  <c r="BH175" i="2"/>
  <c r="BH174" i="2" s="1"/>
  <c r="BH173" i="2" s="1"/>
  <c r="BG305" i="3"/>
  <c r="BG304" i="3" s="1"/>
  <c r="BG303" i="3" s="1"/>
  <c r="BH178" i="2"/>
  <c r="BH177" i="2" s="1"/>
  <c r="BH176" i="2" s="1"/>
  <c r="BI371" i="3"/>
  <c r="BI370" i="3" s="1"/>
  <c r="BI369" i="3" s="1"/>
  <c r="BJ210" i="2"/>
  <c r="BJ209" i="2" s="1"/>
  <c r="BJ208" i="2" s="1"/>
  <c r="BJ207" i="2" s="1"/>
  <c r="BJ206" i="2" s="1"/>
  <c r="BG377" i="3"/>
  <c r="BG376" i="3" s="1"/>
  <c r="BG375" i="3" s="1"/>
  <c r="BH218" i="2"/>
  <c r="BH217" i="2" s="1"/>
  <c r="BH216" i="2" s="1"/>
  <c r="BF393" i="3"/>
  <c r="BF392" i="3" s="1"/>
  <c r="BF391" i="3" s="1"/>
  <c r="BG234" i="2"/>
  <c r="BG233" i="2" s="1"/>
  <c r="BG232" i="2" s="1"/>
  <c r="BF399" i="3"/>
  <c r="BF398" i="3" s="1"/>
  <c r="BF397" i="3" s="1"/>
  <c r="BG240" i="2"/>
  <c r="BG239" i="2" s="1"/>
  <c r="BG238" i="2" s="1"/>
  <c r="BF402" i="3"/>
  <c r="BF401" i="3" s="1"/>
  <c r="BF400" i="3" s="1"/>
  <c r="BG243" i="2"/>
  <c r="BG242" i="2" s="1"/>
  <c r="BG241" i="2" s="1"/>
  <c r="BG405" i="3"/>
  <c r="BG404" i="3" s="1"/>
  <c r="BG403" i="3" s="1"/>
  <c r="BH248" i="2"/>
  <c r="BH247" i="2" s="1"/>
  <c r="BH246" i="2" s="1"/>
  <c r="BH245" i="2" s="1"/>
  <c r="BH244" i="2" s="1"/>
  <c r="BH368" i="3"/>
  <c r="BH367" i="3" s="1"/>
  <c r="BH366" i="3" s="1"/>
  <c r="BI258" i="2"/>
  <c r="BI257" i="2" s="1"/>
  <c r="BI256" i="2" s="1"/>
  <c r="BI255" i="2" s="1"/>
  <c r="BI254" i="2" s="1"/>
  <c r="BF409" i="3"/>
  <c r="BF408" i="3" s="1"/>
  <c r="BF407" i="3" s="1"/>
  <c r="BF406" i="3" s="1"/>
  <c r="BG264" i="2"/>
  <c r="BG263" i="2" s="1"/>
  <c r="BG262" i="2" s="1"/>
  <c r="BG261" i="2" s="1"/>
  <c r="BG259" i="2" s="1"/>
  <c r="BI414" i="3"/>
  <c r="BI413" i="3" s="1"/>
  <c r="BI412" i="3" s="1"/>
  <c r="BI411" i="3" s="1"/>
  <c r="BJ296" i="2"/>
  <c r="BJ295" i="2" s="1"/>
  <c r="BJ294" i="2" s="1"/>
  <c r="BJ293" i="2" s="1"/>
  <c r="BJ292" i="2" s="1"/>
  <c r="BG425" i="3"/>
  <c r="BG424" i="3" s="1"/>
  <c r="BG423" i="3" s="1"/>
  <c r="BH310" i="2"/>
  <c r="BH309" i="2" s="1"/>
  <c r="BH308" i="2" s="1"/>
  <c r="BH307" i="2" s="1"/>
  <c r="BH305" i="2" s="1"/>
  <c r="BF445" i="3"/>
  <c r="BF444" i="3" s="1"/>
  <c r="BF443" i="3" s="1"/>
  <c r="BG467" i="2"/>
  <c r="BG466" i="2" s="1"/>
  <c r="BG465" i="2" s="1"/>
  <c r="BG461" i="2" s="1"/>
  <c r="BF450" i="3"/>
  <c r="BF449" i="3" s="1"/>
  <c r="BF448" i="3" s="1"/>
  <c r="BF447" i="3" s="1"/>
  <c r="BG316" i="2"/>
  <c r="BG315" i="2" s="1"/>
  <c r="BG314" i="2" s="1"/>
  <c r="BG313" i="2" s="1"/>
  <c r="BG312" i="2" s="1"/>
  <c r="BG311" i="2" s="1"/>
  <c r="BG459" i="3"/>
  <c r="BG458" i="3" s="1"/>
  <c r="BH275" i="2"/>
  <c r="BH274" i="2" s="1"/>
  <c r="BG467" i="3"/>
  <c r="BG466" i="3" s="1"/>
  <c r="BH283" i="2"/>
  <c r="BH282" i="2" s="1"/>
  <c r="BH281" i="2" s="1"/>
  <c r="BH472" i="3"/>
  <c r="BH471" i="3" s="1"/>
  <c r="BH470" i="3" s="1"/>
  <c r="BI290" i="2"/>
  <c r="BI289" i="2" s="1"/>
  <c r="BI288" i="2" s="1"/>
  <c r="BI287" i="2" s="1"/>
  <c r="BI286" i="2" s="1"/>
  <c r="BG228" i="3"/>
  <c r="BG227" i="3" s="1"/>
  <c r="BG226" i="3" s="1"/>
  <c r="BH360" i="2"/>
  <c r="BH359" i="2" s="1"/>
  <c r="BH358" i="2" s="1"/>
  <c r="BG243" i="3"/>
  <c r="BG242" i="3" s="1"/>
  <c r="BG241" i="3" s="1"/>
  <c r="BH413" i="2"/>
  <c r="BH412" i="2" s="1"/>
  <c r="BH411" i="2" s="1"/>
  <c r="BI253" i="3"/>
  <c r="BI252" i="3" s="1"/>
  <c r="BI251" i="3" s="1"/>
  <c r="BJ339" i="2"/>
  <c r="BJ338" i="2" s="1"/>
  <c r="BJ337" i="2" s="1"/>
  <c r="BG256" i="3"/>
  <c r="BG255" i="3" s="1"/>
  <c r="BG254" i="3" s="1"/>
  <c r="BH351" i="2"/>
  <c r="BH350" i="2" s="1"/>
  <c r="BH349" i="2" s="1"/>
  <c r="BF268" i="3"/>
  <c r="BF267" i="3" s="1"/>
  <c r="BF266" i="3" s="1"/>
  <c r="BG366" i="2"/>
  <c r="BG365" i="2" s="1"/>
  <c r="BG364" i="2" s="1"/>
  <c r="BI271" i="3"/>
  <c r="BI270" i="3" s="1"/>
  <c r="BI269" i="3" s="1"/>
  <c r="BJ372" i="2"/>
  <c r="BJ371" i="2" s="1"/>
  <c r="BJ370" i="2" s="1"/>
  <c r="BF286" i="3"/>
  <c r="BF285" i="3" s="1"/>
  <c r="BF284" i="3" s="1"/>
  <c r="BG407" i="2"/>
  <c r="BG406" i="2" s="1"/>
  <c r="BG405" i="2" s="1"/>
  <c r="BF289" i="3"/>
  <c r="BF288" i="3" s="1"/>
  <c r="BF287" i="3" s="1"/>
  <c r="BG410" i="2"/>
  <c r="BG409" i="2" s="1"/>
  <c r="BG408" i="2" s="1"/>
  <c r="BF295" i="3"/>
  <c r="BF294" i="3" s="1"/>
  <c r="BF293" i="3" s="1"/>
  <c r="BG418" i="2"/>
  <c r="BG417" i="2" s="1"/>
  <c r="BG416" i="2" s="1"/>
  <c r="BG415" i="2" s="1"/>
  <c r="BG414" i="2" s="1"/>
  <c r="BG314" i="3"/>
  <c r="BG313" i="3" s="1"/>
  <c r="BG312" i="3" s="1"/>
  <c r="BH354" i="2"/>
  <c r="BH353" i="2" s="1"/>
  <c r="BH352" i="2" s="1"/>
  <c r="BF329" i="3"/>
  <c r="BF328" i="3" s="1"/>
  <c r="BF327" i="3" s="1"/>
  <c r="BG381" i="2"/>
  <c r="BG380" i="2" s="1"/>
  <c r="BG379" i="2" s="1"/>
  <c r="BF332" i="3"/>
  <c r="BF331" i="3" s="1"/>
  <c r="BF330" i="3" s="1"/>
  <c r="BG384" i="2"/>
  <c r="BG383" i="2" s="1"/>
  <c r="BG382" i="2" s="1"/>
  <c r="BG389" i="2"/>
  <c r="BG388" i="2" s="1"/>
  <c r="BG387" i="2" s="1"/>
  <c r="BG386" i="2" s="1"/>
  <c r="BG385" i="2" s="1"/>
  <c r="BI353" i="3"/>
  <c r="BI352" i="3" s="1"/>
  <c r="BJ330" i="2"/>
  <c r="BJ329" i="2" s="1"/>
  <c r="BF355" i="3"/>
  <c r="BF354" i="3" s="1"/>
  <c r="BG332" i="2"/>
  <c r="BG331" i="2" s="1"/>
  <c r="BH360" i="3"/>
  <c r="BH359" i="3" s="1"/>
  <c r="BH358" i="3" s="1"/>
  <c r="BI391" i="2"/>
  <c r="BI390" i="2" s="1"/>
  <c r="BG418" i="3"/>
  <c r="BG417" i="3" s="1"/>
  <c r="BG416" i="3" s="1"/>
  <c r="BG415" i="3" s="1"/>
  <c r="BH434" i="3"/>
  <c r="BI436" i="2"/>
  <c r="BH435" i="3"/>
  <c r="BI437" i="2"/>
  <c r="BF438" i="3"/>
  <c r="BF437" i="3" s="1"/>
  <c r="BF436" i="3" s="1"/>
  <c r="BG440" i="2"/>
  <c r="BG439" i="2" s="1"/>
  <c r="BG438" i="2" s="1"/>
  <c r="BH442" i="3"/>
  <c r="BH441" i="3" s="1"/>
  <c r="BH440" i="3" s="1"/>
  <c r="BI433" i="2"/>
  <c r="BI432" i="2" s="1"/>
  <c r="BI431" i="2" s="1"/>
  <c r="BG75" i="3"/>
  <c r="BG74" i="3" s="1"/>
  <c r="BG73" i="3" s="1"/>
  <c r="BH451" i="2"/>
  <c r="BH450" i="2" s="1"/>
  <c r="BH449" i="2" s="1"/>
  <c r="BG486" i="2"/>
  <c r="BG485" i="2" s="1"/>
  <c r="BG493" i="2"/>
  <c r="BG492" i="2" s="1"/>
  <c r="BG491" i="2" s="1"/>
  <c r="BF87" i="3"/>
  <c r="BF86" i="3" s="1"/>
  <c r="BF85" i="3" s="1"/>
  <c r="BG496" i="2"/>
  <c r="BG495" i="2" s="1"/>
  <c r="BG494" i="2" s="1"/>
  <c r="BG113" i="3"/>
  <c r="BG112" i="3" s="1"/>
  <c r="BG111" i="3" s="1"/>
  <c r="BH88" i="2"/>
  <c r="BH87" i="2" s="1"/>
  <c r="BH86" i="2" s="1"/>
  <c r="BF93" i="2"/>
  <c r="BF92" i="2" s="1"/>
  <c r="BF91" i="2" s="1"/>
  <c r="BF90" i="2" s="1"/>
  <c r="BF89" i="2" s="1"/>
  <c r="BH123" i="3"/>
  <c r="BH122" i="3" s="1"/>
  <c r="BI95" i="2"/>
  <c r="BI94" i="2" s="1"/>
  <c r="BC125" i="3"/>
  <c r="BC124" i="3" s="1"/>
  <c r="BC119" i="3" s="1"/>
  <c r="BC118" i="3" s="1"/>
  <c r="BC117" i="3" s="1"/>
  <c r="BD97" i="2"/>
  <c r="BD96" i="2" s="1"/>
  <c r="BD91" i="2" s="1"/>
  <c r="BI134" i="3"/>
  <c r="BI133" i="3" s="1"/>
  <c r="BJ105" i="2"/>
  <c r="BJ104" i="2" s="1"/>
  <c r="BF136" i="3"/>
  <c r="BF135" i="3" s="1"/>
  <c r="BG107" i="2"/>
  <c r="BG106" i="2" s="1"/>
  <c r="BI138" i="3"/>
  <c r="BI137" i="3" s="1"/>
  <c r="BJ109" i="2"/>
  <c r="BJ108" i="2" s="1"/>
  <c r="BG159" i="3"/>
  <c r="BG158" i="3" s="1"/>
  <c r="BG157" i="3" s="1"/>
  <c r="BH131" i="2"/>
  <c r="BH130" i="2" s="1"/>
  <c r="BH129" i="2" s="1"/>
  <c r="BH122" i="2" s="1"/>
  <c r="BH121" i="2" s="1"/>
  <c r="BG170" i="3"/>
  <c r="BG169" i="3" s="1"/>
  <c r="BG168" i="3" s="1"/>
  <c r="BH80" i="2"/>
  <c r="BH79" i="2" s="1"/>
  <c r="BH78" i="2" s="1"/>
  <c r="BI175" i="3"/>
  <c r="BI174" i="3" s="1"/>
  <c r="BI173" i="3" s="1"/>
  <c r="BJ77" i="2"/>
  <c r="BJ76" i="2" s="1"/>
  <c r="BJ75" i="2" s="1"/>
  <c r="BI178" i="3"/>
  <c r="BJ147" i="2"/>
  <c r="BJ146" i="2" s="1"/>
  <c r="BJ145" i="2" s="1"/>
  <c r="BG185" i="3"/>
  <c r="BG184" i="3" s="1"/>
  <c r="BG183" i="3" s="1"/>
  <c r="BH141" i="2"/>
  <c r="BH140" i="2" s="1"/>
  <c r="BH139" i="2" s="1"/>
  <c r="BI188" i="3"/>
  <c r="BI187" i="3" s="1"/>
  <c r="BI186" i="3" s="1"/>
  <c r="BJ144" i="2"/>
  <c r="BJ143" i="2" s="1"/>
  <c r="BJ142" i="2" s="1"/>
  <c r="BG197" i="3"/>
  <c r="BG196" i="3" s="1"/>
  <c r="BG195" i="3" s="1"/>
  <c r="BH162" i="2"/>
  <c r="BH161" i="2" s="1"/>
  <c r="BH160" i="2" s="1"/>
  <c r="BG200" i="3"/>
  <c r="BG199" i="3" s="1"/>
  <c r="BG198" i="3" s="1"/>
  <c r="BH165" i="2"/>
  <c r="BH164" i="2" s="1"/>
  <c r="BH163" i="2" s="1"/>
  <c r="BG204" i="3"/>
  <c r="BG203" i="3" s="1"/>
  <c r="BG202" i="3" s="1"/>
  <c r="BG201" i="3" s="1"/>
  <c r="BH170" i="2"/>
  <c r="BH169" i="2" s="1"/>
  <c r="BH168" i="2" s="1"/>
  <c r="BH167" i="2" s="1"/>
  <c r="BH166" i="2" s="1"/>
  <c r="BG208" i="3"/>
  <c r="BH201" i="2"/>
  <c r="BH200" i="2" s="1"/>
  <c r="BH199" i="2" s="1"/>
  <c r="BG211" i="3"/>
  <c r="BG210" i="3" s="1"/>
  <c r="BG209" i="3" s="1"/>
  <c r="BH196" i="2"/>
  <c r="BH195" i="2" s="1"/>
  <c r="BH194" i="2" s="1"/>
  <c r="BH193" i="2" s="1"/>
  <c r="BH192" i="2" s="1"/>
  <c r="BG214" i="3"/>
  <c r="BG213" i="3" s="1"/>
  <c r="BG212" i="3" s="1"/>
  <c r="BH204" i="2"/>
  <c r="BH203" i="2" s="1"/>
  <c r="BH202" i="2" s="1"/>
  <c r="BG299" i="3"/>
  <c r="BG298" i="3" s="1"/>
  <c r="BG297" i="3" s="1"/>
  <c r="BH253" i="2"/>
  <c r="BH252" i="2" s="1"/>
  <c r="BH251" i="2" s="1"/>
  <c r="BH250" i="2" s="1"/>
  <c r="BH249" i="2" s="1"/>
  <c r="BI302" i="3"/>
  <c r="BI301" i="3" s="1"/>
  <c r="BI300" i="3" s="1"/>
  <c r="BJ175" i="2"/>
  <c r="BJ174" i="2" s="1"/>
  <c r="BJ173" i="2" s="1"/>
  <c r="BI305" i="3"/>
  <c r="BI304" i="3" s="1"/>
  <c r="BI303" i="3" s="1"/>
  <c r="BJ178" i="2"/>
  <c r="BJ177" i="2" s="1"/>
  <c r="BJ176" i="2" s="1"/>
  <c r="BI308" i="3"/>
  <c r="BI307" i="3" s="1"/>
  <c r="BI306" i="3" s="1"/>
  <c r="BJ181" i="2"/>
  <c r="BJ180" i="2" s="1"/>
  <c r="BJ179" i="2" s="1"/>
  <c r="BF311" i="3"/>
  <c r="BF310" i="3" s="1"/>
  <c r="BF309" i="3" s="1"/>
  <c r="BG186" i="2"/>
  <c r="BG185" i="2" s="1"/>
  <c r="BG184" i="2" s="1"/>
  <c r="BG183" i="2" s="1"/>
  <c r="BG182" i="2" s="1"/>
  <c r="BD210" i="2"/>
  <c r="BD209" i="2" s="1"/>
  <c r="BD208" i="2" s="1"/>
  <c r="BD207" i="2" s="1"/>
  <c r="BD206" i="2" s="1"/>
  <c r="BI374" i="3"/>
  <c r="BI373" i="3" s="1"/>
  <c r="BI372" i="3" s="1"/>
  <c r="BJ215" i="2"/>
  <c r="BJ214" i="2" s="1"/>
  <c r="BJ213" i="2" s="1"/>
  <c r="BF380" i="3"/>
  <c r="BF379" i="3" s="1"/>
  <c r="BG221" i="2"/>
  <c r="BG220" i="2" s="1"/>
  <c r="BI382" i="3"/>
  <c r="BI381" i="3" s="1"/>
  <c r="BJ223" i="2"/>
  <c r="BJ222" i="2" s="1"/>
  <c r="BJ219" i="2" s="1"/>
  <c r="BG393" i="3"/>
  <c r="BG392" i="3" s="1"/>
  <c r="BG391" i="3" s="1"/>
  <c r="BH234" i="2"/>
  <c r="BH233" i="2" s="1"/>
  <c r="BH232" i="2" s="1"/>
  <c r="BG396" i="3"/>
  <c r="BG395" i="3" s="1"/>
  <c r="BG394" i="3" s="1"/>
  <c r="BH237" i="2"/>
  <c r="BH236" i="2" s="1"/>
  <c r="BH235" i="2" s="1"/>
  <c r="BG399" i="3"/>
  <c r="BG398" i="3" s="1"/>
  <c r="BG397" i="3" s="1"/>
  <c r="BH240" i="2"/>
  <c r="BH239" i="2" s="1"/>
  <c r="BH238" i="2" s="1"/>
  <c r="BG402" i="3"/>
  <c r="BG401" i="3" s="1"/>
  <c r="BG400" i="3" s="1"/>
  <c r="BH243" i="2"/>
  <c r="BH242" i="2" s="1"/>
  <c r="BH241" i="2" s="1"/>
  <c r="BI368" i="3"/>
  <c r="BI367" i="3" s="1"/>
  <c r="BI366" i="3" s="1"/>
  <c r="BJ258" i="2"/>
  <c r="BJ257" i="2" s="1"/>
  <c r="BJ256" i="2" s="1"/>
  <c r="BJ255" i="2" s="1"/>
  <c r="BJ254" i="2" s="1"/>
  <c r="BD414" i="3"/>
  <c r="BD413" i="3" s="1"/>
  <c r="BD412" i="3" s="1"/>
  <c r="BD411" i="3" s="1"/>
  <c r="BE296" i="2"/>
  <c r="BE295" i="2" s="1"/>
  <c r="BE294" i="2" s="1"/>
  <c r="BE293" i="2" s="1"/>
  <c r="BE292" i="2" s="1"/>
  <c r="BH422" i="3"/>
  <c r="BH421" i="3" s="1"/>
  <c r="BH420" i="3" s="1"/>
  <c r="BI304" i="2"/>
  <c r="BI303" i="2" s="1"/>
  <c r="BI302" i="2" s="1"/>
  <c r="BI298" i="2" s="1"/>
  <c r="BI297" i="2" s="1"/>
  <c r="BH425" i="3"/>
  <c r="BH424" i="3" s="1"/>
  <c r="BH423" i="3" s="1"/>
  <c r="BI310" i="2"/>
  <c r="BI309" i="2" s="1"/>
  <c r="BI308" i="2" s="1"/>
  <c r="BI307" i="2" s="1"/>
  <c r="BI305" i="2" s="1"/>
  <c r="BG445" i="3"/>
  <c r="BG444" i="3" s="1"/>
  <c r="BG443" i="3" s="1"/>
  <c r="BH467" i="2"/>
  <c r="BH466" i="2" s="1"/>
  <c r="BH465" i="2" s="1"/>
  <c r="BH461" i="2" s="1"/>
  <c r="BG450" i="3"/>
  <c r="BG449" i="3" s="1"/>
  <c r="BG448" i="3" s="1"/>
  <c r="BG447" i="3" s="1"/>
  <c r="BH316" i="2"/>
  <c r="BH315" i="2" s="1"/>
  <c r="BH314" i="2" s="1"/>
  <c r="BH313" i="2" s="1"/>
  <c r="BH312" i="2" s="1"/>
  <c r="BH311" i="2" s="1"/>
  <c r="BI459" i="3"/>
  <c r="BI458" i="3" s="1"/>
  <c r="BI457" i="3" s="1"/>
  <c r="BJ275" i="2"/>
  <c r="BJ274" i="2" s="1"/>
  <c r="BJ273" i="2" s="1"/>
  <c r="BF461" i="3"/>
  <c r="BF460" i="3" s="1"/>
  <c r="BG277" i="2"/>
  <c r="BG276" i="2" s="1"/>
  <c r="BG464" i="3"/>
  <c r="BG463" i="3" s="1"/>
  <c r="BG462" i="3" s="1"/>
  <c r="BH280" i="2"/>
  <c r="BH279" i="2" s="1"/>
  <c r="BH278" i="2" s="1"/>
  <c r="BH467" i="3"/>
  <c r="BH466" i="3" s="1"/>
  <c r="BI283" i="2"/>
  <c r="BI282" i="2" s="1"/>
  <c r="BI281" i="2" s="1"/>
  <c r="BI472" i="3"/>
  <c r="BI471" i="3" s="1"/>
  <c r="BI470" i="3" s="1"/>
  <c r="BJ290" i="2"/>
  <c r="BJ289" i="2" s="1"/>
  <c r="BJ288" i="2" s="1"/>
  <c r="BJ287" i="2" s="1"/>
  <c r="BJ286" i="2" s="1"/>
  <c r="BF222" i="3"/>
  <c r="BF221" i="3" s="1"/>
  <c r="BF220" i="3" s="1"/>
  <c r="BG342" i="2"/>
  <c r="BG341" i="2" s="1"/>
  <c r="BG340" i="2" s="1"/>
  <c r="BI228" i="3"/>
  <c r="BI227" i="3" s="1"/>
  <c r="BI226" i="3" s="1"/>
  <c r="BJ360" i="2"/>
  <c r="BJ359" i="2" s="1"/>
  <c r="BJ358" i="2" s="1"/>
  <c r="BI231" i="3"/>
  <c r="BI230" i="3" s="1"/>
  <c r="BI229" i="3" s="1"/>
  <c r="BJ363" i="2"/>
  <c r="BJ362" i="2" s="1"/>
  <c r="BJ361" i="2" s="1"/>
  <c r="BH243" i="3"/>
  <c r="BH242" i="3" s="1"/>
  <c r="BH241" i="3" s="1"/>
  <c r="BI413" i="2"/>
  <c r="BI412" i="2" s="1"/>
  <c r="BI411" i="2" s="1"/>
  <c r="BC253" i="3"/>
  <c r="BC252" i="3" s="1"/>
  <c r="BC251" i="3" s="1"/>
  <c r="BD339" i="2"/>
  <c r="BD338" i="2" s="1"/>
  <c r="BD337" i="2" s="1"/>
  <c r="BI256" i="3"/>
  <c r="BI255" i="3" s="1"/>
  <c r="BI254" i="3" s="1"/>
  <c r="BJ351" i="2"/>
  <c r="BJ350" i="2" s="1"/>
  <c r="BJ349" i="2" s="1"/>
  <c r="BG268" i="3"/>
  <c r="BG267" i="3" s="1"/>
  <c r="BG266" i="3" s="1"/>
  <c r="BH366" i="2"/>
  <c r="BH365" i="2" s="1"/>
  <c r="BH364" i="2" s="1"/>
  <c r="BI274" i="3"/>
  <c r="BI273" i="3" s="1"/>
  <c r="BI272" i="3" s="1"/>
  <c r="BJ375" i="2"/>
  <c r="BJ374" i="2" s="1"/>
  <c r="BJ373" i="2" s="1"/>
  <c r="BI277" i="3"/>
  <c r="BI276" i="3" s="1"/>
  <c r="BI275" i="3" s="1"/>
  <c r="BJ378" i="2"/>
  <c r="BJ377" i="2" s="1"/>
  <c r="BJ376" i="2" s="1"/>
  <c r="BF283" i="3"/>
  <c r="BF282" i="3" s="1"/>
  <c r="BF281" i="3" s="1"/>
  <c r="BG396" i="2"/>
  <c r="BG395" i="2" s="1"/>
  <c r="BG394" i="2" s="1"/>
  <c r="BG393" i="2" s="1"/>
  <c r="BG392" i="2" s="1"/>
  <c r="BG286" i="3"/>
  <c r="BG285" i="3" s="1"/>
  <c r="BG284" i="3" s="1"/>
  <c r="BH407" i="2"/>
  <c r="BH406" i="2" s="1"/>
  <c r="BH405" i="2" s="1"/>
  <c r="BG289" i="3"/>
  <c r="BG288" i="3" s="1"/>
  <c r="BG287" i="3" s="1"/>
  <c r="BH410" i="2"/>
  <c r="BH409" i="2" s="1"/>
  <c r="BH408" i="2" s="1"/>
  <c r="BG295" i="3"/>
  <c r="BG294" i="3" s="1"/>
  <c r="BG293" i="3" s="1"/>
  <c r="BH418" i="2"/>
  <c r="BH417" i="2" s="1"/>
  <c r="BH416" i="2" s="1"/>
  <c r="BH415" i="2" s="1"/>
  <c r="BH414" i="2" s="1"/>
  <c r="BI314" i="3"/>
  <c r="BI313" i="3" s="1"/>
  <c r="BI312" i="3" s="1"/>
  <c r="BJ354" i="2"/>
  <c r="BJ353" i="2" s="1"/>
  <c r="BJ352" i="2" s="1"/>
  <c r="BG329" i="3"/>
  <c r="BG328" i="3" s="1"/>
  <c r="BG327" i="3" s="1"/>
  <c r="BH381" i="2"/>
  <c r="BH380" i="2" s="1"/>
  <c r="BH379" i="2" s="1"/>
  <c r="BG332" i="3"/>
  <c r="BG331" i="3" s="1"/>
  <c r="BG330" i="3" s="1"/>
  <c r="BH384" i="2"/>
  <c r="BH383" i="2" s="1"/>
  <c r="BH382" i="2" s="1"/>
  <c r="BI389" i="2"/>
  <c r="BI388" i="2" s="1"/>
  <c r="BF339" i="3"/>
  <c r="BF338" i="3" s="1"/>
  <c r="BG423" i="2"/>
  <c r="BG422" i="2" s="1"/>
  <c r="BG421" i="2" s="1"/>
  <c r="BG420" i="2" s="1"/>
  <c r="BG419" i="2" s="1"/>
  <c r="BH345" i="3"/>
  <c r="BH344" i="3" s="1"/>
  <c r="BI322" i="2"/>
  <c r="BI321" i="2" s="1"/>
  <c r="BI320" i="2" s="1"/>
  <c r="BD350" i="3"/>
  <c r="BD349" i="3" s="1"/>
  <c r="BD348" i="3" s="1"/>
  <c r="BE327" i="2"/>
  <c r="BE326" i="2" s="1"/>
  <c r="BE325" i="2" s="1"/>
  <c r="BD353" i="3"/>
  <c r="BD352" i="3" s="1"/>
  <c r="BE330" i="2"/>
  <c r="BE329" i="2" s="1"/>
  <c r="BE328" i="2" s="1"/>
  <c r="BH418" i="3"/>
  <c r="BH417" i="3" s="1"/>
  <c r="BH416" i="3" s="1"/>
  <c r="BH415" i="3" s="1"/>
  <c r="BI430" i="2"/>
  <c r="BI429" i="2" s="1"/>
  <c r="BI428" i="2" s="1"/>
  <c r="BF428" i="3"/>
  <c r="BF427" i="3" s="1"/>
  <c r="BF426" i="3" s="1"/>
  <c r="BG345" i="2"/>
  <c r="BG344" i="2" s="1"/>
  <c r="BG343" i="2" s="1"/>
  <c r="BC431" i="3"/>
  <c r="BC430" i="3" s="1"/>
  <c r="BC429" i="3" s="1"/>
  <c r="BD430" i="2"/>
  <c r="BD429" i="2" s="1"/>
  <c r="BD428" i="2" s="1"/>
  <c r="BI442" i="3"/>
  <c r="BI441" i="3" s="1"/>
  <c r="BI440" i="3" s="1"/>
  <c r="BJ433" i="2"/>
  <c r="BJ432" i="2" s="1"/>
  <c r="BJ431" i="2" s="1"/>
  <c r="BG116" i="3"/>
  <c r="BG114" i="3" s="1"/>
  <c r="BH477" i="2"/>
  <c r="BH476" i="2" s="1"/>
  <c r="BH472" i="2" s="1"/>
  <c r="BJ484" i="2"/>
  <c r="BJ483" i="2" s="1"/>
  <c r="BJ482" i="2" s="1"/>
  <c r="BJ481" i="2" s="1"/>
  <c r="BG87" i="3"/>
  <c r="BG86" i="3" s="1"/>
  <c r="BG85" i="3" s="1"/>
  <c r="BH496" i="2"/>
  <c r="BH495" i="2" s="1"/>
  <c r="BH494" i="2" s="1"/>
  <c r="BH487" i="2" s="1"/>
  <c r="BI104" i="3"/>
  <c r="BI103" i="3" s="1"/>
  <c r="BI102" i="3" s="1"/>
  <c r="BJ71" i="2"/>
  <c r="BJ70" i="2" s="1"/>
  <c r="BJ69" i="2" s="1"/>
  <c r="BG110" i="3"/>
  <c r="BG109" i="3" s="1"/>
  <c r="BG108" i="3" s="1"/>
  <c r="BH85" i="2"/>
  <c r="BH84" i="2" s="1"/>
  <c r="BH83" i="2" s="1"/>
  <c r="BH113" i="3"/>
  <c r="BH112" i="3" s="1"/>
  <c r="BH111" i="3" s="1"/>
  <c r="BI88" i="2"/>
  <c r="BI87" i="2" s="1"/>
  <c r="BI86" i="2" s="1"/>
  <c r="BF121" i="3"/>
  <c r="BF120" i="3" s="1"/>
  <c r="BG93" i="2"/>
  <c r="BG92" i="2" s="1"/>
  <c r="BG91" i="2" s="1"/>
  <c r="BG90" i="2" s="1"/>
  <c r="BG89" i="2" s="1"/>
  <c r="BG136" i="3"/>
  <c r="BG135" i="3" s="1"/>
  <c r="BH107" i="2"/>
  <c r="BH106" i="2" s="1"/>
  <c r="BH103" i="2" s="1"/>
  <c r="BH102" i="2" s="1"/>
  <c r="BH101" i="2" s="1"/>
  <c r="BE109" i="2"/>
  <c r="BE108" i="2" s="1"/>
  <c r="BF141" i="3"/>
  <c r="BF140" i="3" s="1"/>
  <c r="BF139" i="3" s="1"/>
  <c r="BG112" i="2"/>
  <c r="BG111" i="2" s="1"/>
  <c r="BG110" i="2" s="1"/>
  <c r="BI146" i="3"/>
  <c r="BI145" i="3" s="1"/>
  <c r="BI144" i="3" s="1"/>
  <c r="BI143" i="3" s="1"/>
  <c r="BJ117" i="2"/>
  <c r="BJ116" i="2" s="1"/>
  <c r="BJ115" i="2" s="1"/>
  <c r="BJ114" i="2" s="1"/>
  <c r="BJ113" i="2" s="1"/>
  <c r="BI159" i="3"/>
  <c r="BI158" i="3" s="1"/>
  <c r="BI157" i="3" s="1"/>
  <c r="BJ131" i="2"/>
  <c r="BJ130" i="2" s="1"/>
  <c r="BJ129" i="2" s="1"/>
  <c r="BJ122" i="2" s="1"/>
  <c r="BJ121" i="2" s="1"/>
  <c r="BE136" i="2"/>
  <c r="BE135" i="2" s="1"/>
  <c r="BE134" i="2" s="1"/>
  <c r="BE133" i="2" s="1"/>
  <c r="BE132" i="2" s="1"/>
  <c r="BH170" i="3"/>
  <c r="BH169" i="3" s="1"/>
  <c r="BH168" i="3" s="1"/>
  <c r="BI80" i="2"/>
  <c r="BI79" i="2" s="1"/>
  <c r="BI78" i="2" s="1"/>
  <c r="BD188" i="3"/>
  <c r="BD187" i="3" s="1"/>
  <c r="BD186" i="3" s="1"/>
  <c r="BE144" i="2"/>
  <c r="BE143" i="2" s="1"/>
  <c r="BE142" i="2" s="1"/>
  <c r="BE138" i="2" s="1"/>
  <c r="BE137" i="2" s="1"/>
  <c r="BG194" i="3"/>
  <c r="BG193" i="3" s="1"/>
  <c r="BG192" i="3" s="1"/>
  <c r="BH153" i="2"/>
  <c r="BH152" i="2" s="1"/>
  <c r="BH151" i="2" s="1"/>
  <c r="BH197" i="3"/>
  <c r="BH196" i="3" s="1"/>
  <c r="BH195" i="3" s="1"/>
  <c r="BI162" i="2"/>
  <c r="BI161" i="2" s="1"/>
  <c r="BI160" i="2" s="1"/>
  <c r="BH200" i="3"/>
  <c r="BH199" i="3" s="1"/>
  <c r="BH198" i="3" s="1"/>
  <c r="BI165" i="2"/>
  <c r="BI164" i="2" s="1"/>
  <c r="BI163" i="2" s="1"/>
  <c r="BH208" i="3"/>
  <c r="BI201" i="2"/>
  <c r="BI200" i="2" s="1"/>
  <c r="BI199" i="2" s="1"/>
  <c r="BH211" i="3"/>
  <c r="BH210" i="3" s="1"/>
  <c r="BH209" i="3" s="1"/>
  <c r="BI196" i="2"/>
  <c r="BI195" i="2" s="1"/>
  <c r="BI194" i="2" s="1"/>
  <c r="BI193" i="2" s="1"/>
  <c r="BI192" i="2" s="1"/>
  <c r="BH214" i="3"/>
  <c r="BH213" i="3" s="1"/>
  <c r="BH212" i="3" s="1"/>
  <c r="BI204" i="2"/>
  <c r="BI203" i="2" s="1"/>
  <c r="BI202" i="2" s="1"/>
  <c r="BH299" i="3"/>
  <c r="BH298" i="3" s="1"/>
  <c r="BH297" i="3" s="1"/>
  <c r="BI253" i="2"/>
  <c r="BI252" i="2" s="1"/>
  <c r="BI251" i="2" s="1"/>
  <c r="BI250" i="2" s="1"/>
  <c r="BI249" i="2" s="1"/>
  <c r="BH311" i="3"/>
  <c r="BH310" i="3" s="1"/>
  <c r="BH309" i="3" s="1"/>
  <c r="BI186" i="2"/>
  <c r="BI185" i="2" s="1"/>
  <c r="BI184" i="2" s="1"/>
  <c r="BI183" i="2" s="1"/>
  <c r="BI182" i="2" s="1"/>
  <c r="BF371" i="3"/>
  <c r="BF370" i="3" s="1"/>
  <c r="BF369" i="3" s="1"/>
  <c r="BG210" i="2"/>
  <c r="BG209" i="2" s="1"/>
  <c r="BG208" i="2" s="1"/>
  <c r="BG207" i="2" s="1"/>
  <c r="BG206" i="2" s="1"/>
  <c r="BG380" i="3"/>
  <c r="BG379" i="3" s="1"/>
  <c r="BH221" i="2"/>
  <c r="BH220" i="2" s="1"/>
  <c r="BH219" i="2" s="1"/>
  <c r="BD382" i="3"/>
  <c r="BD381" i="3" s="1"/>
  <c r="BE223" i="2"/>
  <c r="BE222" i="2" s="1"/>
  <c r="BE219" i="2" s="1"/>
  <c r="BH388" i="3"/>
  <c r="BH387" i="3" s="1"/>
  <c r="BH386" i="3" s="1"/>
  <c r="BI229" i="2"/>
  <c r="BI228" i="2" s="1"/>
  <c r="BI227" i="2" s="1"/>
  <c r="BG390" i="3"/>
  <c r="BG389" i="3" s="1"/>
  <c r="BH231" i="2"/>
  <c r="BH230" i="2" s="1"/>
  <c r="BH227" i="2" s="1"/>
  <c r="BH393" i="3"/>
  <c r="BH392" i="3" s="1"/>
  <c r="BH391" i="3" s="1"/>
  <c r="BI234" i="2"/>
  <c r="BI233" i="2" s="1"/>
  <c r="BI232" i="2" s="1"/>
  <c r="BH399" i="3"/>
  <c r="BH398" i="3" s="1"/>
  <c r="BH397" i="3" s="1"/>
  <c r="BI240" i="2"/>
  <c r="BI239" i="2" s="1"/>
  <c r="BI238" i="2" s="1"/>
  <c r="BH402" i="3"/>
  <c r="BH401" i="3" s="1"/>
  <c r="BH400" i="3" s="1"/>
  <c r="BI243" i="2"/>
  <c r="BI242" i="2" s="1"/>
  <c r="BI241" i="2" s="1"/>
  <c r="BF368" i="3"/>
  <c r="BF367" i="3" s="1"/>
  <c r="BF366" i="3" s="1"/>
  <c r="BG258" i="2"/>
  <c r="BG257" i="2" s="1"/>
  <c r="BG256" i="2" s="1"/>
  <c r="BG255" i="2" s="1"/>
  <c r="BG254" i="2" s="1"/>
  <c r="BI409" i="3"/>
  <c r="BI408" i="3" s="1"/>
  <c r="BI407" i="3" s="1"/>
  <c r="BI406" i="3" s="1"/>
  <c r="BJ264" i="2"/>
  <c r="BJ263" i="2" s="1"/>
  <c r="BJ262" i="2" s="1"/>
  <c r="BJ261" i="2" s="1"/>
  <c r="BJ259" i="2" s="1"/>
  <c r="BI425" i="3"/>
  <c r="BI424" i="3" s="1"/>
  <c r="BI423" i="3" s="1"/>
  <c r="BJ310" i="2"/>
  <c r="BJ309" i="2" s="1"/>
  <c r="BJ308" i="2" s="1"/>
  <c r="BJ307" i="2" s="1"/>
  <c r="BJ306" i="2" s="1"/>
  <c r="BI445" i="3"/>
  <c r="BI444" i="3" s="1"/>
  <c r="BI443" i="3" s="1"/>
  <c r="BJ467" i="2"/>
  <c r="BJ466" i="2" s="1"/>
  <c r="BJ465" i="2" s="1"/>
  <c r="BJ461" i="2" s="1"/>
  <c r="BH450" i="3"/>
  <c r="BH449" i="3" s="1"/>
  <c r="BH448" i="3" s="1"/>
  <c r="BH447" i="3" s="1"/>
  <c r="BI316" i="2"/>
  <c r="BI315" i="2" s="1"/>
  <c r="BI314" i="2" s="1"/>
  <c r="BI313" i="2" s="1"/>
  <c r="BI312" i="2" s="1"/>
  <c r="BI311" i="2" s="1"/>
  <c r="BG454" i="3"/>
  <c r="BG453" i="3" s="1"/>
  <c r="BG452" i="3" s="1"/>
  <c r="BH270" i="2"/>
  <c r="BH269" i="2" s="1"/>
  <c r="BH268" i="2" s="1"/>
  <c r="BF456" i="3"/>
  <c r="BF455" i="3" s="1"/>
  <c r="BG272" i="2"/>
  <c r="BG271" i="2" s="1"/>
  <c r="BG268" i="2" s="1"/>
  <c r="BD459" i="3"/>
  <c r="BD458" i="3" s="1"/>
  <c r="BE275" i="2"/>
  <c r="BE274" i="2" s="1"/>
  <c r="BE273" i="2" s="1"/>
  <c r="BI464" i="3"/>
  <c r="BI463" i="3" s="1"/>
  <c r="BI462" i="3" s="1"/>
  <c r="BJ280" i="2"/>
  <c r="BJ279" i="2" s="1"/>
  <c r="BJ278" i="2" s="1"/>
  <c r="BF472" i="3"/>
  <c r="BF471" i="3" s="1"/>
  <c r="BF470" i="3" s="1"/>
  <c r="BG290" i="2"/>
  <c r="BG289" i="2" s="1"/>
  <c r="BG288" i="2" s="1"/>
  <c r="BG287" i="2" s="1"/>
  <c r="BG286" i="2" s="1"/>
  <c r="BH222" i="3"/>
  <c r="BH221" i="3" s="1"/>
  <c r="BH220" i="3" s="1"/>
  <c r="BI342" i="2"/>
  <c r="BI341" i="2" s="1"/>
  <c r="BI340" i="2" s="1"/>
  <c r="BG225" i="3"/>
  <c r="BG224" i="3" s="1"/>
  <c r="BG223" i="3" s="1"/>
  <c r="BH348" i="2"/>
  <c r="BH347" i="2" s="1"/>
  <c r="BH346" i="2" s="1"/>
  <c r="BH357" i="2"/>
  <c r="BH356" i="2" s="1"/>
  <c r="BH355" i="2" s="1"/>
  <c r="BD228" i="3"/>
  <c r="BD227" i="3" s="1"/>
  <c r="BD226" i="3" s="1"/>
  <c r="BE360" i="2"/>
  <c r="BE359" i="2" s="1"/>
  <c r="BE358" i="2" s="1"/>
  <c r="BI243" i="3"/>
  <c r="BI242" i="3" s="1"/>
  <c r="BI241" i="3" s="1"/>
  <c r="BJ413" i="2"/>
  <c r="BJ412" i="2" s="1"/>
  <c r="BJ411" i="2" s="1"/>
  <c r="BF253" i="3"/>
  <c r="BF252" i="3" s="1"/>
  <c r="BF251" i="3" s="1"/>
  <c r="BG339" i="2"/>
  <c r="BG338" i="2" s="1"/>
  <c r="BG337" i="2" s="1"/>
  <c r="BI268" i="3"/>
  <c r="BI267" i="3" s="1"/>
  <c r="BI266" i="3" s="1"/>
  <c r="BJ366" i="2"/>
  <c r="BJ365" i="2" s="1"/>
  <c r="BJ364" i="2" s="1"/>
  <c r="BH283" i="3"/>
  <c r="BH282" i="3" s="1"/>
  <c r="BH281" i="3" s="1"/>
  <c r="BI396" i="2"/>
  <c r="BI395" i="2" s="1"/>
  <c r="BI394" i="2" s="1"/>
  <c r="BI393" i="2" s="1"/>
  <c r="BI392" i="2" s="1"/>
  <c r="BH286" i="3"/>
  <c r="BH285" i="3" s="1"/>
  <c r="BH284" i="3" s="1"/>
  <c r="BI407" i="2"/>
  <c r="BI406" i="2" s="1"/>
  <c r="BI405" i="2" s="1"/>
  <c r="BH289" i="3"/>
  <c r="BH288" i="3" s="1"/>
  <c r="BH287" i="3" s="1"/>
  <c r="BI410" i="2"/>
  <c r="BI409" i="2" s="1"/>
  <c r="BI408" i="2" s="1"/>
  <c r="BH295" i="3"/>
  <c r="BH294" i="3" s="1"/>
  <c r="BH293" i="3" s="1"/>
  <c r="BI418" i="2"/>
  <c r="BI417" i="2" s="1"/>
  <c r="BI416" i="2" s="1"/>
  <c r="BI415" i="2" s="1"/>
  <c r="BI414" i="2" s="1"/>
  <c r="BG326" i="3"/>
  <c r="BG325" i="3" s="1"/>
  <c r="BG324" i="3" s="1"/>
  <c r="BH369" i="2"/>
  <c r="BH368" i="2" s="1"/>
  <c r="BH367" i="2" s="1"/>
  <c r="BH329" i="3"/>
  <c r="BH328" i="3" s="1"/>
  <c r="BH327" i="3" s="1"/>
  <c r="BI381" i="2"/>
  <c r="BI380" i="2" s="1"/>
  <c r="BI379" i="2" s="1"/>
  <c r="BH332" i="3"/>
  <c r="BH331" i="3" s="1"/>
  <c r="BH330" i="3" s="1"/>
  <c r="BI384" i="2"/>
  <c r="BI383" i="2" s="1"/>
  <c r="BI382" i="2" s="1"/>
  <c r="BI335" i="3"/>
  <c r="BI334" i="3" s="1"/>
  <c r="BI333" i="3" s="1"/>
  <c r="BJ389" i="2"/>
  <c r="BJ388" i="2" s="1"/>
  <c r="BJ387" i="2" s="1"/>
  <c r="BJ386" i="2" s="1"/>
  <c r="BJ385" i="2" s="1"/>
  <c r="BI347" i="3"/>
  <c r="BI346" i="3" s="1"/>
  <c r="BJ324" i="2"/>
  <c r="BJ323" i="2" s="1"/>
  <c r="BJ320" i="2" s="1"/>
  <c r="BF350" i="3"/>
  <c r="BF349" i="3" s="1"/>
  <c r="BF348" i="3" s="1"/>
  <c r="BG327" i="2"/>
  <c r="BG326" i="2" s="1"/>
  <c r="BG325" i="2" s="1"/>
  <c r="BF353" i="3"/>
  <c r="BF352" i="3" s="1"/>
  <c r="BG330" i="2"/>
  <c r="BG329" i="2" s="1"/>
  <c r="BI355" i="3"/>
  <c r="BI354" i="3" s="1"/>
  <c r="BJ332" i="2"/>
  <c r="BJ331" i="2" s="1"/>
  <c r="BF357" i="3"/>
  <c r="BF356" i="3" s="1"/>
  <c r="BG334" i="2"/>
  <c r="BG333" i="2" s="1"/>
  <c r="BI418" i="3"/>
  <c r="BI417" i="3" s="1"/>
  <c r="BI416" i="3" s="1"/>
  <c r="BI415" i="3" s="1"/>
  <c r="BJ430" i="2"/>
  <c r="BJ429" i="2" s="1"/>
  <c r="BJ428" i="2" s="1"/>
  <c r="BI438" i="3"/>
  <c r="BI437" i="3" s="1"/>
  <c r="BI436" i="3" s="1"/>
  <c r="BJ440" i="2"/>
  <c r="BJ439" i="2" s="1"/>
  <c r="BJ438" i="2" s="1"/>
  <c r="BC442" i="3"/>
  <c r="BC441" i="3" s="1"/>
  <c r="BC440" i="3" s="1"/>
  <c r="BD433" i="2"/>
  <c r="BD432" i="2" s="1"/>
  <c r="BD431" i="2" s="1"/>
  <c r="BF451" i="2"/>
  <c r="BF450" i="2" s="1"/>
  <c r="BF449" i="2" s="1"/>
  <c r="BI116" i="3"/>
  <c r="BI114" i="3" s="1"/>
  <c r="BJ477" i="2"/>
  <c r="BJ476" i="2" s="1"/>
  <c r="BJ472" i="2" s="1"/>
  <c r="BH477" i="3"/>
  <c r="BH476" i="3" s="1"/>
  <c r="BH475" i="3" s="1"/>
  <c r="BH474" i="3" s="1"/>
  <c r="BI456" i="2"/>
  <c r="BI455" i="2" s="1"/>
  <c r="BI454" i="2" s="1"/>
  <c r="BF481" i="3"/>
  <c r="BF480" i="3" s="1"/>
  <c r="BF479" i="3" s="1"/>
  <c r="BF478" i="3" s="1"/>
  <c r="BG459" i="2"/>
  <c r="BG458" i="2" s="1"/>
  <c r="BG457" i="2" s="1"/>
  <c r="BI81" i="3"/>
  <c r="BI80" i="3" s="1"/>
  <c r="BI79" i="3" s="1"/>
  <c r="BJ490" i="2"/>
  <c r="BJ489" i="2" s="1"/>
  <c r="BJ488" i="2" s="1"/>
  <c r="P82" i="2"/>
  <c r="P81" i="2" s="1"/>
  <c r="BE82" i="2"/>
  <c r="BE81" i="2" s="1"/>
  <c r="R248" i="2"/>
  <c r="R247" i="2" s="1"/>
  <c r="R246" i="2" s="1"/>
  <c r="R245" i="2" s="1"/>
  <c r="R244" i="2" s="1"/>
  <c r="R41" i="2"/>
  <c r="R40" i="2" s="1"/>
  <c r="R107" i="2"/>
  <c r="R106" i="2" s="1"/>
  <c r="R68" i="2"/>
  <c r="R67" i="2" s="1"/>
  <c r="R66" i="2" s="1"/>
  <c r="P68" i="2"/>
  <c r="P67" i="2" s="1"/>
  <c r="P66" i="2" s="1"/>
  <c r="P62" i="2" s="1"/>
  <c r="P61" i="2" s="1"/>
  <c r="R141" i="2"/>
  <c r="R140" i="2" s="1"/>
  <c r="R139" i="2" s="1"/>
  <c r="P141" i="2"/>
  <c r="P140" i="2" s="1"/>
  <c r="P139" i="2" s="1"/>
  <c r="R144" i="2"/>
  <c r="R143" i="2" s="1"/>
  <c r="R142" i="2" s="1"/>
  <c r="N482" i="2"/>
  <c r="N481" i="2" s="1"/>
  <c r="O465" i="3"/>
  <c r="Q457" i="3"/>
  <c r="BB457" i="3"/>
  <c r="BD465" i="3"/>
  <c r="Q244" i="3"/>
  <c r="AS244" i="3"/>
  <c r="Q398" i="2"/>
  <c r="Q397" i="2" s="1"/>
  <c r="AQ398" i="2"/>
  <c r="AQ397" i="2" s="1"/>
  <c r="BC398" i="2"/>
  <c r="BC397" i="2" s="1"/>
  <c r="N244" i="3"/>
  <c r="P398" i="2"/>
  <c r="P397" i="2" s="1"/>
  <c r="AT398" i="2"/>
  <c r="AT397" i="2" s="1"/>
  <c r="BF398" i="2"/>
  <c r="BE244" i="3"/>
  <c r="O398" i="2"/>
  <c r="O397" i="2" s="1"/>
  <c r="AS398" i="2"/>
  <c r="AS397" i="2" s="1"/>
  <c r="BE398" i="2"/>
  <c r="BE397" i="2" s="1"/>
  <c r="AR433" i="3"/>
  <c r="AR432" i="3" s="1"/>
  <c r="AR419" i="3" s="1"/>
  <c r="N398" i="2"/>
  <c r="N397" i="2" s="1"/>
  <c r="AR398" i="2"/>
  <c r="AR397" i="2" s="1"/>
  <c r="BD398" i="2"/>
  <c r="BD397" i="2" s="1"/>
  <c r="R223" i="2"/>
  <c r="R222" i="2" s="1"/>
  <c r="R366" i="2"/>
  <c r="R365" i="2" s="1"/>
  <c r="R364" i="2" s="1"/>
  <c r="P360" i="2"/>
  <c r="P359" i="2" s="1"/>
  <c r="P358" i="2" s="1"/>
  <c r="BH277" i="3"/>
  <c r="BH276" i="3" s="1"/>
  <c r="BH275" i="3" s="1"/>
  <c r="BI378" i="2"/>
  <c r="BI377" i="2" s="1"/>
  <c r="BI376" i="2" s="1"/>
  <c r="BF277" i="3"/>
  <c r="BF276" i="3" s="1"/>
  <c r="BF275" i="3" s="1"/>
  <c r="AT277" i="3"/>
  <c r="AT276" i="3" s="1"/>
  <c r="AT275" i="3" s="1"/>
  <c r="AV277" i="3"/>
  <c r="AV276" i="3" s="1"/>
  <c r="AV275" i="3" s="1"/>
  <c r="AW378" i="2"/>
  <c r="AW377" i="2" s="1"/>
  <c r="AW376" i="2" s="1"/>
  <c r="R277" i="3"/>
  <c r="R276" i="3" s="1"/>
  <c r="R275" i="3" s="1"/>
  <c r="T277" i="3"/>
  <c r="T276" i="3" s="1"/>
  <c r="T275" i="3" s="1"/>
  <c r="T378" i="2"/>
  <c r="T377" i="2" s="1"/>
  <c r="T376" i="2" s="1"/>
  <c r="AP68" i="3"/>
  <c r="AP67" i="3" s="1"/>
  <c r="Q219" i="2"/>
  <c r="O198" i="2"/>
  <c r="O197" i="2" s="1"/>
  <c r="BB386" i="3"/>
  <c r="P227" i="2"/>
  <c r="BB337" i="3"/>
  <c r="BB336" i="3" s="1"/>
  <c r="AQ68" i="3"/>
  <c r="AQ67" i="3" s="1"/>
  <c r="AS435" i="2"/>
  <c r="AS434" i="2" s="1"/>
  <c r="AS427" i="2" s="1"/>
  <c r="AS426" i="2" s="1"/>
  <c r="Q482" i="2"/>
  <c r="Q481" i="2" s="1"/>
  <c r="P198" i="2"/>
  <c r="P197" i="2" s="1"/>
  <c r="AS122" i="2"/>
  <c r="AS121" i="2" s="1"/>
  <c r="BF482" i="2"/>
  <c r="BF481" i="2" s="1"/>
  <c r="O227" i="2"/>
  <c r="O472" i="2"/>
  <c r="Q444" i="2"/>
  <c r="P435" i="2"/>
  <c r="P434" i="2" s="1"/>
  <c r="P427" i="2" s="1"/>
  <c r="P426" i="2" s="1"/>
  <c r="BH482" i="2"/>
  <c r="BH481" i="2" s="1"/>
  <c r="Q472" i="2"/>
  <c r="O172" i="2"/>
  <c r="O171" i="2" s="1"/>
  <c r="O122" i="2"/>
  <c r="O121" i="2" s="1"/>
  <c r="N268" i="2"/>
  <c r="P219" i="2"/>
  <c r="Q198" i="2"/>
  <c r="Q197" i="2" s="1"/>
  <c r="N465" i="3"/>
  <c r="O457" i="3"/>
  <c r="BC457" i="3"/>
  <c r="AS457" i="3"/>
  <c r="AR115" i="3"/>
  <c r="N435" i="2"/>
  <c r="N434" i="2" s="1"/>
  <c r="N427" i="2" s="1"/>
  <c r="N426" i="2" s="1"/>
  <c r="N421" i="2"/>
  <c r="N420" i="2" s="1"/>
  <c r="N419" i="2" s="1"/>
  <c r="O219" i="2"/>
  <c r="Q172" i="2"/>
  <c r="Q171" i="2" s="1"/>
  <c r="BF487" i="2"/>
  <c r="BD122" i="2"/>
  <c r="BD121" i="2" s="1"/>
  <c r="BD103" i="2"/>
  <c r="BD102" i="2" s="1"/>
  <c r="BD101" i="2" s="1"/>
  <c r="BB433" i="3"/>
  <c r="BB432" i="3" s="1"/>
  <c r="BB419" i="3" s="1"/>
  <c r="BC115" i="3"/>
  <c r="AS150" i="3"/>
  <c r="AQ115" i="3"/>
  <c r="O482" i="2"/>
  <c r="O481" i="2" s="1"/>
  <c r="Q435" i="2"/>
  <c r="Q434" i="2" s="1"/>
  <c r="Q427" i="2" s="1"/>
  <c r="Q426" i="2" s="1"/>
  <c r="BE281" i="2"/>
  <c r="BE268" i="2"/>
  <c r="BE198" i="2"/>
  <c r="BE197" i="2" s="1"/>
  <c r="AQ150" i="3"/>
  <c r="O268" i="2"/>
  <c r="Q227" i="2"/>
  <c r="U219" i="2"/>
  <c r="N62" i="2"/>
  <c r="N61" i="2" s="1"/>
  <c r="AX482" i="2"/>
  <c r="AX481" i="2" s="1"/>
  <c r="AT328" i="2"/>
  <c r="AT482" i="2"/>
  <c r="AT481" i="2" s="1"/>
  <c r="AQ444" i="2"/>
  <c r="AQ443" i="2" s="1"/>
  <c r="AQ442" i="2" s="1"/>
  <c r="AT435" i="2"/>
  <c r="AT434" i="2" s="1"/>
  <c r="AT427" i="2" s="1"/>
  <c r="AT426" i="2" s="1"/>
  <c r="AW227" i="2"/>
  <c r="AS227" i="2"/>
  <c r="AU219" i="2"/>
  <c r="AQ219" i="2"/>
  <c r="BD435" i="2"/>
  <c r="BD434" i="2" s="1"/>
  <c r="AS482" i="2"/>
  <c r="AS481" i="2" s="1"/>
  <c r="AS444" i="2"/>
  <c r="AS443" i="2" s="1"/>
  <c r="AS442" i="2" s="1"/>
  <c r="AS421" i="2"/>
  <c r="AS420" i="2" s="1"/>
  <c r="AS419" i="2" s="1"/>
  <c r="AR227" i="2"/>
  <c r="AT219" i="2"/>
  <c r="AR103" i="2"/>
  <c r="AR102" i="2" s="1"/>
  <c r="AR101" i="2" s="1"/>
  <c r="BE482" i="2"/>
  <c r="BE481" i="2" s="1"/>
  <c r="BC435" i="2"/>
  <c r="BC434" i="2" s="1"/>
  <c r="BC427" i="2" s="1"/>
  <c r="BC426" i="2" s="1"/>
  <c r="BF281" i="2"/>
  <c r="AR482" i="2"/>
  <c r="AR481" i="2" s="1"/>
  <c r="AV421" i="2"/>
  <c r="AV420" i="2" s="1"/>
  <c r="AV419" i="2" s="1"/>
  <c r="AR421" i="2"/>
  <c r="AR420" i="2" s="1"/>
  <c r="AR419" i="2" s="1"/>
  <c r="AQ328" i="2"/>
  <c r="AT320" i="2"/>
  <c r="AQ122" i="2"/>
  <c r="AQ121" i="2" s="1"/>
  <c r="BD482" i="2"/>
  <c r="BD481" i="2" s="1"/>
  <c r="BJ435" i="2"/>
  <c r="BJ434" i="2" s="1"/>
  <c r="BF435" i="2"/>
  <c r="BF434" i="2" s="1"/>
  <c r="BF427" i="2" s="1"/>
  <c r="BF426" i="2" s="1"/>
  <c r="BJ298" i="2"/>
  <c r="BJ297" i="2" s="1"/>
  <c r="BF298" i="2"/>
  <c r="BF297" i="2" s="1"/>
  <c r="BF291" i="2" s="1"/>
  <c r="BG298" i="2"/>
  <c r="BG297" i="2" s="1"/>
  <c r="BG291" i="2" s="1"/>
  <c r="BC273" i="2"/>
  <c r="BF122" i="2"/>
  <c r="BF121" i="2" s="1"/>
  <c r="AQ482" i="2"/>
  <c r="AQ481" i="2" s="1"/>
  <c r="AT122" i="2"/>
  <c r="AT121" i="2" s="1"/>
  <c r="AQ103" i="2"/>
  <c r="AQ102" i="2" s="1"/>
  <c r="AQ101" i="2" s="1"/>
  <c r="AX26" i="2"/>
  <c r="AT26" i="2"/>
  <c r="BC482" i="2"/>
  <c r="BC481" i="2" s="1"/>
  <c r="BE435" i="2"/>
  <c r="BE434" i="2" s="1"/>
  <c r="BE427" i="2" s="1"/>
  <c r="BE426" i="2" s="1"/>
  <c r="BE298" i="2"/>
  <c r="BE297" i="2" s="1"/>
  <c r="R54" i="2"/>
  <c r="R53" i="2" s="1"/>
  <c r="R52" i="2" s="1"/>
  <c r="R112" i="2"/>
  <c r="R111" i="2" s="1"/>
  <c r="R110" i="2" s="1"/>
  <c r="BI237" i="2"/>
  <c r="BI236" i="2" s="1"/>
  <c r="BI235" i="2" s="1"/>
  <c r="BG237" i="2"/>
  <c r="BG236" i="2" s="1"/>
  <c r="BG235" i="2" s="1"/>
  <c r="R237" i="2"/>
  <c r="R236" i="2" s="1"/>
  <c r="R235" i="2" s="1"/>
  <c r="AU237" i="2"/>
  <c r="AU236" i="2" s="1"/>
  <c r="AU235" i="2" s="1"/>
  <c r="AW237" i="2"/>
  <c r="AW236" i="2" s="1"/>
  <c r="AW235" i="2" s="1"/>
  <c r="T237" i="2"/>
  <c r="T236" i="2" s="1"/>
  <c r="T235" i="2" s="1"/>
  <c r="T253" i="2"/>
  <c r="T252" i="2" s="1"/>
  <c r="T251" i="2" s="1"/>
  <c r="T250" i="2" s="1"/>
  <c r="T249" i="2" s="1"/>
  <c r="S253" i="2"/>
  <c r="S252" i="2" s="1"/>
  <c r="S251" i="2" s="1"/>
  <c r="S250" i="2" s="1"/>
  <c r="S249" i="2" s="1"/>
  <c r="AW253" i="2"/>
  <c r="AW252" i="2" s="1"/>
  <c r="AW251" i="2" s="1"/>
  <c r="AW250" i="2" s="1"/>
  <c r="AW249" i="2" s="1"/>
  <c r="AV253" i="2"/>
  <c r="AV252" i="2" s="1"/>
  <c r="AV251" i="2" s="1"/>
  <c r="AV250" i="2" s="1"/>
  <c r="AV249" i="2" s="1"/>
  <c r="AU372" i="2"/>
  <c r="AU371" i="2" s="1"/>
  <c r="AU370" i="2" s="1"/>
  <c r="AW372" i="2"/>
  <c r="AW371" i="2" s="1"/>
  <c r="AW370" i="2" s="1"/>
  <c r="R493" i="2"/>
  <c r="R492" i="2" s="1"/>
  <c r="R491" i="2" s="1"/>
  <c r="R484" i="2"/>
  <c r="R483" i="2" s="1"/>
  <c r="R446" i="2"/>
  <c r="R445" i="2" s="1"/>
  <c r="R327" i="2"/>
  <c r="R326" i="2" s="1"/>
  <c r="R325" i="2" s="1"/>
  <c r="R39" i="2"/>
  <c r="R38" i="2" s="1"/>
  <c r="R36" i="2"/>
  <c r="R35" i="2" s="1"/>
  <c r="R34" i="2" s="1"/>
  <c r="R136" i="2"/>
  <c r="R135" i="2" s="1"/>
  <c r="R134" i="2" s="1"/>
  <c r="R133" i="2" s="1"/>
  <c r="R132" i="2" s="1"/>
  <c r="R156" i="2"/>
  <c r="R155" i="2" s="1"/>
  <c r="R154" i="2" s="1"/>
  <c r="K168" i="15"/>
  <c r="N168" i="15"/>
  <c r="E9" i="15"/>
  <c r="L9" i="15"/>
  <c r="D96" i="15"/>
  <c r="D95" i="15" s="1"/>
  <c r="D9" i="15"/>
  <c r="BI170" i="2"/>
  <c r="BI169" i="2" s="1"/>
  <c r="BI168" i="2" s="1"/>
  <c r="BI167" i="2" s="1"/>
  <c r="BI166" i="2" s="1"/>
  <c r="BG170" i="2"/>
  <c r="BG169" i="2" s="1"/>
  <c r="BG168" i="2" s="1"/>
  <c r="BG167" i="2" s="1"/>
  <c r="BG166" i="2" s="1"/>
  <c r="AW170" i="2"/>
  <c r="AW169" i="2" s="1"/>
  <c r="AW168" i="2" s="1"/>
  <c r="AW167" i="2" s="1"/>
  <c r="AW166" i="2" s="1"/>
  <c r="P215" i="2"/>
  <c r="P214" i="2" s="1"/>
  <c r="P213" i="2" s="1"/>
  <c r="R215" i="2"/>
  <c r="R214" i="2" s="1"/>
  <c r="R213" i="2" s="1"/>
  <c r="AW162" i="2"/>
  <c r="AW161" i="2" s="1"/>
  <c r="AW160" i="2" s="1"/>
  <c r="AU162" i="2"/>
  <c r="AU161" i="2" s="1"/>
  <c r="AU160" i="2" s="1"/>
  <c r="T258" i="2"/>
  <c r="T257" i="2" s="1"/>
  <c r="T256" i="2" s="1"/>
  <c r="T255" i="2" s="1"/>
  <c r="T254" i="2" s="1"/>
  <c r="S258" i="2"/>
  <c r="S257" i="2" s="1"/>
  <c r="S256" i="2" s="1"/>
  <c r="S255" i="2" s="1"/>
  <c r="S254" i="2" s="1"/>
  <c r="R258" i="2"/>
  <c r="R257" i="2" s="1"/>
  <c r="R256" i="2" s="1"/>
  <c r="R255" i="2" s="1"/>
  <c r="R254" i="2" s="1"/>
  <c r="BD487" i="2"/>
  <c r="BC472" i="2"/>
  <c r="BC487" i="2"/>
  <c r="BD472" i="2"/>
  <c r="BC453" i="2"/>
  <c r="BC452" i="2" s="1"/>
  <c r="BG444" i="2"/>
  <c r="BC444" i="2"/>
  <c r="BC443" i="2" s="1"/>
  <c r="BC442" i="2" s="1"/>
  <c r="BC421" i="2"/>
  <c r="BC420" i="2" s="1"/>
  <c r="BC419" i="2" s="1"/>
  <c r="BC387" i="2"/>
  <c r="BC386" i="2" s="1"/>
  <c r="BC385" i="2" s="1"/>
  <c r="BF336" i="2"/>
  <c r="BF335" i="2" s="1"/>
  <c r="BF328" i="2"/>
  <c r="BE487" i="2"/>
  <c r="BF472" i="2"/>
  <c r="BF453" i="2"/>
  <c r="BF452" i="2" s="1"/>
  <c r="BJ444" i="2"/>
  <c r="BF444" i="2"/>
  <c r="BJ421" i="2"/>
  <c r="BJ420" i="2" s="1"/>
  <c r="BJ419" i="2" s="1"/>
  <c r="BF421" i="2"/>
  <c r="BF420" i="2" s="1"/>
  <c r="BF419" i="2" s="1"/>
  <c r="BF397" i="2"/>
  <c r="BF387" i="2"/>
  <c r="BF386" i="2" s="1"/>
  <c r="BF385" i="2" s="1"/>
  <c r="BE453" i="2"/>
  <c r="BE452" i="2" s="1"/>
  <c r="BE444" i="2"/>
  <c r="BE443" i="2" s="1"/>
  <c r="BE442" i="2" s="1"/>
  <c r="BE421" i="2"/>
  <c r="BE420" i="2" s="1"/>
  <c r="BE419" i="2" s="1"/>
  <c r="BE387" i="2"/>
  <c r="BE386" i="2" s="1"/>
  <c r="BE385" i="2" s="1"/>
  <c r="BD328" i="2"/>
  <c r="BE472" i="2"/>
  <c r="BH444" i="2"/>
  <c r="BD444" i="2"/>
  <c r="BD443" i="2" s="1"/>
  <c r="BD442" i="2" s="1"/>
  <c r="BD421" i="2"/>
  <c r="BD420" i="2" s="1"/>
  <c r="BD419" i="2" s="1"/>
  <c r="BF320" i="2"/>
  <c r="BF306" i="2"/>
  <c r="BF305" i="2"/>
  <c r="BC281" i="2"/>
  <c r="BF273" i="2"/>
  <c r="BE320" i="2"/>
  <c r="BE306" i="2"/>
  <c r="BE305" i="2"/>
  <c r="BC259" i="2"/>
  <c r="BC260" i="2"/>
  <c r="BC336" i="2"/>
  <c r="BC335" i="2" s="1"/>
  <c r="BC328" i="2"/>
  <c r="BD305" i="2"/>
  <c r="BD306" i="2"/>
  <c r="BC298" i="2"/>
  <c r="BC297" i="2" s="1"/>
  <c r="BC291" i="2" s="1"/>
  <c r="BG320" i="2"/>
  <c r="BC320" i="2"/>
  <c r="BC305" i="2"/>
  <c r="BC306" i="2"/>
  <c r="BC268" i="2"/>
  <c r="BD227" i="2"/>
  <c r="BD219" i="2"/>
  <c r="BF198" i="2"/>
  <c r="BF197" i="2" s="1"/>
  <c r="BD298" i="2"/>
  <c r="BD297" i="2" s="1"/>
  <c r="BD291" i="2" s="1"/>
  <c r="BH273" i="2"/>
  <c r="BD273" i="2"/>
  <c r="BD268" i="2"/>
  <c r="BH259" i="2"/>
  <c r="BH260" i="2"/>
  <c r="BD259" i="2"/>
  <c r="BD260" i="2"/>
  <c r="BG227" i="2"/>
  <c r="BC227" i="2"/>
  <c r="BC219" i="2"/>
  <c r="BF227" i="2"/>
  <c r="BF219" i="2"/>
  <c r="BC198" i="2"/>
  <c r="BC197" i="2" s="1"/>
  <c r="BD281" i="2"/>
  <c r="BF268" i="2"/>
  <c r="BF259" i="2"/>
  <c r="BF260" i="2"/>
  <c r="BE227" i="2"/>
  <c r="BF172" i="2"/>
  <c r="BF171" i="2" s="1"/>
  <c r="BF137" i="2"/>
  <c r="BD137" i="2"/>
  <c r="BE172" i="2"/>
  <c r="BE171" i="2" s="1"/>
  <c r="BD172" i="2"/>
  <c r="BD171" i="2" s="1"/>
  <c r="BG122" i="2"/>
  <c r="BG121" i="2" s="1"/>
  <c r="BC122" i="2"/>
  <c r="BC121" i="2" s="1"/>
  <c r="BF103" i="2"/>
  <c r="BF102" i="2" s="1"/>
  <c r="BF101" i="2" s="1"/>
  <c r="BD198" i="2"/>
  <c r="BD197" i="2" s="1"/>
  <c r="BC172" i="2"/>
  <c r="BC171" i="2" s="1"/>
  <c r="BC103" i="2"/>
  <c r="BC102" i="2" s="1"/>
  <c r="BC101" i="2" s="1"/>
  <c r="BC91" i="2"/>
  <c r="BC90" i="2" s="1"/>
  <c r="BC89" i="2" s="1"/>
  <c r="BC62" i="2"/>
  <c r="BC61" i="2" s="1"/>
  <c r="BE91" i="2"/>
  <c r="BE90" i="2" s="1"/>
  <c r="BE89" i="2" s="1"/>
  <c r="BD62" i="2"/>
  <c r="BD61" i="2" s="1"/>
  <c r="BJ37" i="2"/>
  <c r="BF37" i="2"/>
  <c r="BF26" i="2"/>
  <c r="BF21" i="2"/>
  <c r="BF16" i="2"/>
  <c r="BF11" i="2"/>
  <c r="BE37" i="2"/>
  <c r="BI26" i="2"/>
  <c r="BE26" i="2"/>
  <c r="BE21" i="2"/>
  <c r="BI16" i="2"/>
  <c r="BE16" i="2"/>
  <c r="BE11" i="2"/>
  <c r="BF62" i="2"/>
  <c r="BF61" i="2" s="1"/>
  <c r="BD37" i="2"/>
  <c r="BD26" i="2"/>
  <c r="BD21" i="2"/>
  <c r="BC37" i="2"/>
  <c r="BC26" i="2"/>
  <c r="BC21" i="2"/>
  <c r="BC16" i="2"/>
  <c r="BG11" i="2"/>
  <c r="BC11" i="2"/>
  <c r="AQ487" i="2"/>
  <c r="AQ472" i="2"/>
  <c r="AQ453" i="2"/>
  <c r="AQ452" i="2" s="1"/>
  <c r="AT472" i="2"/>
  <c r="AT453" i="2"/>
  <c r="AT452" i="2" s="1"/>
  <c r="AX421" i="2"/>
  <c r="AX420" i="2" s="1"/>
  <c r="AX419" i="2" s="1"/>
  <c r="AS487" i="2"/>
  <c r="AS472" i="2"/>
  <c r="AV487" i="2"/>
  <c r="AR487" i="2"/>
  <c r="AR472" i="2"/>
  <c r="AT444" i="2"/>
  <c r="AT443" i="2" s="1"/>
  <c r="AT442" i="2" s="1"/>
  <c r="AQ427" i="2"/>
  <c r="AQ426" i="2" s="1"/>
  <c r="AT421" i="2"/>
  <c r="AT420" i="2" s="1"/>
  <c r="AT419" i="2" s="1"/>
  <c r="AQ387" i="2"/>
  <c r="AQ386" i="2" s="1"/>
  <c r="AQ385" i="2" s="1"/>
  <c r="AR444" i="2"/>
  <c r="AR443" i="2" s="1"/>
  <c r="AR442" i="2" s="1"/>
  <c r="AT387" i="2"/>
  <c r="AT386" i="2" s="1"/>
  <c r="AT385" i="2" s="1"/>
  <c r="AS387" i="2"/>
  <c r="AS386" i="2" s="1"/>
  <c r="AS385" i="2" s="1"/>
  <c r="AQ421" i="2"/>
  <c r="AQ420" i="2" s="1"/>
  <c r="AQ419" i="2" s="1"/>
  <c r="AT336" i="2"/>
  <c r="AT335" i="2" s="1"/>
  <c r="AS320" i="2"/>
  <c r="AQ305" i="2"/>
  <c r="AQ306" i="2"/>
  <c r="AQ298" i="2"/>
  <c r="AQ297" i="2" s="1"/>
  <c r="AQ291" i="2" s="1"/>
  <c r="AU281" i="2"/>
  <c r="AQ281" i="2"/>
  <c r="AQ273" i="2"/>
  <c r="AQ268" i="2"/>
  <c r="AR268" i="2"/>
  <c r="AQ227" i="2"/>
  <c r="AR336" i="2"/>
  <c r="AR335" i="2" s="1"/>
  <c r="AR328" i="2"/>
  <c r="AX305" i="2"/>
  <c r="AT305" i="2"/>
  <c r="AT306" i="2"/>
  <c r="AX298" i="2"/>
  <c r="AX297" i="2" s="1"/>
  <c r="AT298" i="2"/>
  <c r="AT297" i="2" s="1"/>
  <c r="AT291" i="2" s="1"/>
  <c r="AX273" i="2"/>
  <c r="AT273" i="2"/>
  <c r="AQ320" i="2"/>
  <c r="AS305" i="2"/>
  <c r="AS306" i="2"/>
  <c r="AS298" i="2"/>
  <c r="AS297" i="2" s="1"/>
  <c r="AS291" i="2" s="1"/>
  <c r="AS281" i="2"/>
  <c r="AS273" i="2"/>
  <c r="AQ259" i="2"/>
  <c r="AQ260" i="2"/>
  <c r="AR305" i="2"/>
  <c r="AR306" i="2"/>
  <c r="AR298" i="2"/>
  <c r="AR297" i="2" s="1"/>
  <c r="AR291" i="2" s="1"/>
  <c r="AR281" i="2"/>
  <c r="AR273" i="2"/>
  <c r="AS268" i="2"/>
  <c r="AV259" i="2"/>
  <c r="AV260" i="2"/>
  <c r="AR260" i="2"/>
  <c r="AR259" i="2"/>
  <c r="AT198" i="2"/>
  <c r="AT197" i="2" s="1"/>
  <c r="AX259" i="2"/>
  <c r="AX260" i="2"/>
  <c r="AT259" i="2"/>
  <c r="AT260" i="2"/>
  <c r="AT227" i="2"/>
  <c r="AS198" i="2"/>
  <c r="AS197" i="2" s="1"/>
  <c r="AT172" i="2"/>
  <c r="AT171" i="2" s="1"/>
  <c r="AR198" i="2"/>
  <c r="AR197" i="2" s="1"/>
  <c r="AT268" i="2"/>
  <c r="AR219" i="2"/>
  <c r="AQ198" i="2"/>
  <c r="AQ197" i="2" s="1"/>
  <c r="AQ172" i="2"/>
  <c r="AQ171" i="2" s="1"/>
  <c r="AT137" i="2"/>
  <c r="AV172" i="2"/>
  <c r="AV171" i="2" s="1"/>
  <c r="AR172" i="2"/>
  <c r="AR171" i="2" s="1"/>
  <c r="AT103" i="2"/>
  <c r="AT102" i="2" s="1"/>
  <c r="AT101" i="2" s="1"/>
  <c r="AR122" i="2"/>
  <c r="AR121" i="2" s="1"/>
  <c r="AS103" i="2"/>
  <c r="AS102" i="2" s="1"/>
  <c r="AS101" i="2" s="1"/>
  <c r="AS91" i="2"/>
  <c r="AS90" i="2" s="1"/>
  <c r="AS89" i="2" s="1"/>
  <c r="AR62" i="2"/>
  <c r="AR61" i="2" s="1"/>
  <c r="AS26" i="2"/>
  <c r="AQ91" i="2"/>
  <c r="AQ90" i="2" s="1"/>
  <c r="AQ89" i="2" s="1"/>
  <c r="AQ62" i="2"/>
  <c r="AQ61" i="2" s="1"/>
  <c r="AT62" i="2"/>
  <c r="AT61" i="2" s="1"/>
  <c r="AT37" i="2"/>
  <c r="AR26" i="2"/>
  <c r="AT21" i="2"/>
  <c r="AX16" i="2"/>
  <c r="AT16" i="2"/>
  <c r="AX11" i="2"/>
  <c r="AT11" i="2"/>
  <c r="AQ26" i="2"/>
  <c r="AW21" i="2"/>
  <c r="AS21" i="2"/>
  <c r="AS16" i="2"/>
  <c r="AW11" i="2"/>
  <c r="AS11" i="2"/>
  <c r="AR37" i="2"/>
  <c r="AQ37" i="2"/>
  <c r="AQ21" i="2"/>
  <c r="AQ16" i="2"/>
  <c r="AQ11" i="2"/>
  <c r="P444" i="2"/>
  <c r="P443" i="2" s="1"/>
  <c r="P442" i="2" s="1"/>
  <c r="P487" i="2"/>
  <c r="O487" i="2"/>
  <c r="Q453" i="2"/>
  <c r="Q452" i="2" s="1"/>
  <c r="O444" i="2"/>
  <c r="O443" i="2" s="1"/>
  <c r="O442" i="2" s="1"/>
  <c r="O421" i="2"/>
  <c r="O420" i="2" s="1"/>
  <c r="O419" i="2" s="1"/>
  <c r="O387" i="2"/>
  <c r="O386" i="2" s="1"/>
  <c r="O385" i="2" s="1"/>
  <c r="P328" i="2"/>
  <c r="P320" i="2"/>
  <c r="N487" i="2"/>
  <c r="N444" i="2"/>
  <c r="N443" i="2" s="1"/>
  <c r="N442" i="2" s="1"/>
  <c r="N387" i="2"/>
  <c r="N386" i="2" s="1"/>
  <c r="N385" i="2" s="1"/>
  <c r="Q421" i="2"/>
  <c r="Q420" i="2" s="1"/>
  <c r="Q419" i="2" s="1"/>
  <c r="Q387" i="2"/>
  <c r="Q386" i="2" s="1"/>
  <c r="Q385" i="2" s="1"/>
  <c r="Q336" i="2"/>
  <c r="Q335" i="2" s="1"/>
  <c r="O336" i="2"/>
  <c r="O335" i="2" s="1"/>
  <c r="N472" i="2"/>
  <c r="N453" i="2"/>
  <c r="N452" i="2" s="1"/>
  <c r="P421" i="2"/>
  <c r="P420" i="2" s="1"/>
  <c r="P419" i="2" s="1"/>
  <c r="P387" i="2"/>
  <c r="P386" i="2" s="1"/>
  <c r="P385" i="2" s="1"/>
  <c r="Q328" i="2"/>
  <c r="Q320" i="2"/>
  <c r="N328" i="2"/>
  <c r="N320" i="2"/>
  <c r="P305" i="2"/>
  <c r="P306" i="2"/>
  <c r="T298" i="2"/>
  <c r="T297" i="2" s="1"/>
  <c r="P298" i="2"/>
  <c r="P297" i="2" s="1"/>
  <c r="P281" i="2"/>
  <c r="Q268" i="2"/>
  <c r="N259" i="2"/>
  <c r="N260" i="2"/>
  <c r="O305" i="2"/>
  <c r="O306" i="2"/>
  <c r="O281" i="2"/>
  <c r="O273" i="2"/>
  <c r="Q260" i="2"/>
  <c r="Q259" i="2"/>
  <c r="R305" i="2"/>
  <c r="R306" i="2"/>
  <c r="N305" i="2"/>
  <c r="N306" i="2"/>
  <c r="N298" i="2"/>
  <c r="N297" i="2" s="1"/>
  <c r="N291" i="2" s="1"/>
  <c r="N281" i="2"/>
  <c r="N273" i="2"/>
  <c r="O328" i="2"/>
  <c r="O320" i="2"/>
  <c r="Q305" i="2"/>
  <c r="Q306" i="2"/>
  <c r="Q298" i="2"/>
  <c r="Q297" i="2" s="1"/>
  <c r="Q291" i="2" s="1"/>
  <c r="Q273" i="2"/>
  <c r="O260" i="2"/>
  <c r="O259" i="2"/>
  <c r="P268" i="2"/>
  <c r="P273" i="2"/>
  <c r="P259" i="2"/>
  <c r="P260" i="2"/>
  <c r="O137" i="2"/>
  <c r="R227" i="2"/>
  <c r="N227" i="2"/>
  <c r="N198" i="2"/>
  <c r="N197" i="2" s="1"/>
  <c r="N172" i="2"/>
  <c r="N171" i="2" s="1"/>
  <c r="O103" i="2"/>
  <c r="O102" i="2" s="1"/>
  <c r="O101" i="2" s="1"/>
  <c r="O91" i="2"/>
  <c r="O90" i="2" s="1"/>
  <c r="O89" i="2" s="1"/>
  <c r="N103" i="2"/>
  <c r="N102" i="2" s="1"/>
  <c r="N101" i="2" s="1"/>
  <c r="N91" i="2"/>
  <c r="N90" i="2" s="1"/>
  <c r="N89" i="2" s="1"/>
  <c r="N219" i="2"/>
  <c r="N122" i="2"/>
  <c r="N121" i="2" s="1"/>
  <c r="Q137" i="2"/>
  <c r="Q122" i="2"/>
  <c r="Q121" i="2" s="1"/>
  <c r="Q103" i="2"/>
  <c r="Q102" i="2" s="1"/>
  <c r="Q101" i="2" s="1"/>
  <c r="Q91" i="2"/>
  <c r="Q90" i="2" s="1"/>
  <c r="Q89" i="2" s="1"/>
  <c r="O62" i="2"/>
  <c r="O61" i="2" s="1"/>
  <c r="P103" i="2"/>
  <c r="P102" i="2" s="1"/>
  <c r="P101" i="2" s="1"/>
  <c r="P91" i="2"/>
  <c r="P90" i="2" s="1"/>
  <c r="P89" i="2" s="1"/>
  <c r="Q37" i="2"/>
  <c r="Q26" i="2"/>
  <c r="Q21" i="2"/>
  <c r="Q16" i="2"/>
  <c r="Q11" i="2"/>
  <c r="P37" i="2"/>
  <c r="P26" i="2"/>
  <c r="P21" i="2"/>
  <c r="P16" i="2"/>
  <c r="P11" i="2"/>
  <c r="O37" i="2"/>
  <c r="O26" i="2"/>
  <c r="O21" i="2"/>
  <c r="Q62" i="2"/>
  <c r="Q61" i="2" s="1"/>
  <c r="N37" i="2"/>
  <c r="N26" i="2"/>
  <c r="N21" i="2"/>
  <c r="N16" i="2"/>
  <c r="N11" i="2"/>
  <c r="O30" i="3"/>
  <c r="O29" i="3" s="1"/>
  <c r="O26" i="3" s="1"/>
  <c r="P98" i="3"/>
  <c r="P97" i="3" s="1"/>
  <c r="P96" i="3" s="1"/>
  <c r="O146" i="3"/>
  <c r="O145" i="3" s="1"/>
  <c r="O144" i="3" s="1"/>
  <c r="O143" i="3" s="1"/>
  <c r="O35" i="3"/>
  <c r="O34" i="3" s="1"/>
  <c r="P41" i="3"/>
  <c r="P40" i="3" s="1"/>
  <c r="P43" i="3"/>
  <c r="P42" i="3" s="1"/>
  <c r="P101" i="3"/>
  <c r="P100" i="3" s="1"/>
  <c r="P99" i="3" s="1"/>
  <c r="P104" i="3"/>
  <c r="P103" i="3" s="1"/>
  <c r="P102" i="3" s="1"/>
  <c r="P110" i="3"/>
  <c r="P109" i="3" s="1"/>
  <c r="P108" i="3" s="1"/>
  <c r="P181" i="3"/>
  <c r="P180" i="3" s="1"/>
  <c r="P179" i="3" s="1"/>
  <c r="P191" i="3"/>
  <c r="P190" i="3" s="1"/>
  <c r="P189" i="3" s="1"/>
  <c r="O66" i="3"/>
  <c r="O65" i="3" s="1"/>
  <c r="O64" i="3" s="1"/>
  <c r="O63" i="3" s="1"/>
  <c r="Q121" i="3"/>
  <c r="Q120" i="3" s="1"/>
  <c r="Q123" i="3"/>
  <c r="Q122" i="3" s="1"/>
  <c r="O125" i="3"/>
  <c r="O124" i="3" s="1"/>
  <c r="O119" i="3" s="1"/>
  <c r="O118" i="3" s="1"/>
  <c r="O117" i="3" s="1"/>
  <c r="P194" i="3"/>
  <c r="P193" i="3" s="1"/>
  <c r="P192" i="3" s="1"/>
  <c r="Q390" i="3"/>
  <c r="Q389" i="3" s="1"/>
  <c r="P454" i="3"/>
  <c r="P453" i="3" s="1"/>
  <c r="P456" i="3"/>
  <c r="P455" i="3" s="1"/>
  <c r="P363" i="2"/>
  <c r="P362" i="2" s="1"/>
  <c r="P361" i="2" s="1"/>
  <c r="N231" i="3"/>
  <c r="N230" i="3" s="1"/>
  <c r="N229" i="3" s="1"/>
  <c r="N219" i="3" s="1"/>
  <c r="O253" i="3"/>
  <c r="O252" i="3" s="1"/>
  <c r="O251" i="3" s="1"/>
  <c r="P256" i="3"/>
  <c r="P255" i="3" s="1"/>
  <c r="P254" i="3" s="1"/>
  <c r="P323" i="3"/>
  <c r="P322" i="3" s="1"/>
  <c r="P321" i="3" s="1"/>
  <c r="P353" i="3"/>
  <c r="P352" i="3" s="1"/>
  <c r="O428" i="3"/>
  <c r="O427" i="3" s="1"/>
  <c r="O426" i="3" s="1"/>
  <c r="P70" i="3"/>
  <c r="P69" i="3" s="1"/>
  <c r="P72" i="3"/>
  <c r="P71" i="3" s="1"/>
  <c r="P81" i="3"/>
  <c r="P80" i="3" s="1"/>
  <c r="P79" i="3" s="1"/>
  <c r="U211" i="3"/>
  <c r="U210" i="3" s="1"/>
  <c r="U209" i="3" s="1"/>
  <c r="AV18" i="3"/>
  <c r="AV17" i="3" s="1"/>
  <c r="AW23" i="3"/>
  <c r="AW22" i="3" s="1"/>
  <c r="AV25" i="3"/>
  <c r="AV24" i="3" s="1"/>
  <c r="AV21" i="3" s="1"/>
  <c r="AU28" i="3"/>
  <c r="AU27" i="3" s="1"/>
  <c r="AV30" i="3"/>
  <c r="AV29" i="3" s="1"/>
  <c r="AV26" i="3" s="1"/>
  <c r="AQ33" i="3"/>
  <c r="AQ32" i="3" s="1"/>
  <c r="AQ35" i="3"/>
  <c r="AQ34" i="3" s="1"/>
  <c r="AR38" i="3"/>
  <c r="AR37" i="3" s="1"/>
  <c r="AR36" i="3" s="1"/>
  <c r="AR47" i="3"/>
  <c r="AR46" i="3" s="1"/>
  <c r="AU53" i="3"/>
  <c r="AU52" i="3" s="1"/>
  <c r="AU51" i="3" s="1"/>
  <c r="AR101" i="3"/>
  <c r="AR100" i="3" s="1"/>
  <c r="AR99" i="3" s="1"/>
  <c r="AW107" i="3"/>
  <c r="AW106" i="3" s="1"/>
  <c r="AW105" i="3" s="1"/>
  <c r="AT110" i="3"/>
  <c r="AT109" i="3" s="1"/>
  <c r="AT108" i="3" s="1"/>
  <c r="AV123" i="3"/>
  <c r="AV122" i="3" s="1"/>
  <c r="AU134" i="3"/>
  <c r="AU133" i="3" s="1"/>
  <c r="AR136" i="3"/>
  <c r="AR135" i="3" s="1"/>
  <c r="AU141" i="3"/>
  <c r="AU140" i="3" s="1"/>
  <c r="AU139" i="3" s="1"/>
  <c r="AT146" i="3"/>
  <c r="AT145" i="3" s="1"/>
  <c r="AT144" i="3" s="1"/>
  <c r="AT143" i="3" s="1"/>
  <c r="AU156" i="3"/>
  <c r="AU155" i="3" s="1"/>
  <c r="AU154" i="3" s="1"/>
  <c r="AW163" i="3"/>
  <c r="AW162" i="3" s="1"/>
  <c r="AW161" i="3" s="1"/>
  <c r="AW160" i="3" s="1"/>
  <c r="AT167" i="3"/>
  <c r="AT166" i="3" s="1"/>
  <c r="AT165" i="3" s="1"/>
  <c r="AU175" i="3"/>
  <c r="AU174" i="3" s="1"/>
  <c r="AU173" i="3" s="1"/>
  <c r="AR181" i="3"/>
  <c r="AR180" i="3" s="1"/>
  <c r="AR179" i="3" s="1"/>
  <c r="AR185" i="3"/>
  <c r="AR184" i="3" s="1"/>
  <c r="AR183" i="3" s="1"/>
  <c r="AU188" i="3"/>
  <c r="AU187" i="3" s="1"/>
  <c r="AU186" i="3" s="1"/>
  <c r="AT302" i="3"/>
  <c r="AT301" i="3" s="1"/>
  <c r="AT300" i="3" s="1"/>
  <c r="AR308" i="3"/>
  <c r="AR307" i="3" s="1"/>
  <c r="AR306" i="3" s="1"/>
  <c r="AV311" i="3"/>
  <c r="AV310" i="3" s="1"/>
  <c r="AV309" i="3" s="1"/>
  <c r="P45" i="3"/>
  <c r="P44" i="3" s="1"/>
  <c r="P134" i="3"/>
  <c r="P133" i="3" s="1"/>
  <c r="P136" i="3"/>
  <c r="P135" i="3" s="1"/>
  <c r="P138" i="3"/>
  <c r="P137" i="3" s="1"/>
  <c r="P141" i="3"/>
  <c r="P140" i="3" s="1"/>
  <c r="P139" i="3" s="1"/>
  <c r="P175" i="3"/>
  <c r="P174" i="3" s="1"/>
  <c r="P173" i="3" s="1"/>
  <c r="P302" i="3"/>
  <c r="P301" i="3" s="1"/>
  <c r="P300" i="3" s="1"/>
  <c r="P305" i="3"/>
  <c r="P304" i="3" s="1"/>
  <c r="P303" i="3" s="1"/>
  <c r="P374" i="3"/>
  <c r="P373" i="3" s="1"/>
  <c r="P372" i="3" s="1"/>
  <c r="P459" i="3"/>
  <c r="P458" i="3" s="1"/>
  <c r="P314" i="3"/>
  <c r="P313" i="3" s="1"/>
  <c r="P312" i="3" s="1"/>
  <c r="P339" i="3"/>
  <c r="P338" i="3" s="1"/>
  <c r="P355" i="3"/>
  <c r="P354" i="3" s="1"/>
  <c r="P357" i="3"/>
  <c r="P356" i="3" s="1"/>
  <c r="Q75" i="3"/>
  <c r="Q74" i="3" s="1"/>
  <c r="Q73" i="3" s="1"/>
  <c r="P84" i="3"/>
  <c r="P83" i="3" s="1"/>
  <c r="P82" i="3" s="1"/>
  <c r="R431" i="3"/>
  <c r="R430" i="3" s="1"/>
  <c r="R429" i="3" s="1"/>
  <c r="R428" i="3"/>
  <c r="R427" i="3" s="1"/>
  <c r="R426" i="3" s="1"/>
  <c r="R418" i="3"/>
  <c r="R417" i="3" s="1"/>
  <c r="R416" i="3" s="1"/>
  <c r="R415" i="3" s="1"/>
  <c r="R360" i="3"/>
  <c r="R359" i="3" s="1"/>
  <c r="R358" i="3" s="1"/>
  <c r="R357" i="3"/>
  <c r="R356" i="3" s="1"/>
  <c r="R353" i="3"/>
  <c r="R352" i="3" s="1"/>
  <c r="R347" i="3"/>
  <c r="R346" i="3" s="1"/>
  <c r="R345" i="3"/>
  <c r="R344" i="3" s="1"/>
  <c r="R341" i="3"/>
  <c r="R340" i="3" s="1"/>
  <c r="R339" i="3"/>
  <c r="R338" i="3" s="1"/>
  <c r="R175" i="3"/>
  <c r="R174" i="3" s="1"/>
  <c r="R173" i="3" s="1"/>
  <c r="R172" i="3" s="1"/>
  <c r="AW18" i="3"/>
  <c r="AW17" i="3" s="1"/>
  <c r="AT20" i="3"/>
  <c r="AT19" i="3" s="1"/>
  <c r="AW30" i="3"/>
  <c r="AW29" i="3" s="1"/>
  <c r="AT33" i="3"/>
  <c r="AT32" i="3" s="1"/>
  <c r="AT31" i="3" s="1"/>
  <c r="AT41" i="3"/>
  <c r="AT40" i="3" s="1"/>
  <c r="AW43" i="3"/>
  <c r="AW42" i="3" s="1"/>
  <c r="AU45" i="3"/>
  <c r="AU44" i="3" s="1"/>
  <c r="AT47" i="3"/>
  <c r="AT46" i="3" s="1"/>
  <c r="AQ66" i="3"/>
  <c r="AQ65" i="3" s="1"/>
  <c r="AQ64" i="3" s="1"/>
  <c r="AQ63" i="3" s="1"/>
  <c r="AR107" i="3"/>
  <c r="AR106" i="3" s="1"/>
  <c r="AR105" i="3" s="1"/>
  <c r="AX95" i="2"/>
  <c r="AX94" i="2" s="1"/>
  <c r="AS123" i="3"/>
  <c r="AS122" i="3" s="1"/>
  <c r="AW125" i="3"/>
  <c r="AW124" i="3" s="1"/>
  <c r="AR138" i="3"/>
  <c r="AR137" i="3" s="1"/>
  <c r="AW141" i="3"/>
  <c r="AW140" i="3" s="1"/>
  <c r="AW139" i="3" s="1"/>
  <c r="AW156" i="3"/>
  <c r="AW155" i="3" s="1"/>
  <c r="AW154" i="3" s="1"/>
  <c r="AR163" i="3"/>
  <c r="AR162" i="3" s="1"/>
  <c r="AR161" i="3" s="1"/>
  <c r="AR160" i="3" s="1"/>
  <c r="AT170" i="3"/>
  <c r="AT169" i="3" s="1"/>
  <c r="AT168" i="3" s="1"/>
  <c r="AW175" i="3"/>
  <c r="AW174" i="3" s="1"/>
  <c r="AW173" i="3" s="1"/>
  <c r="AT185" i="3"/>
  <c r="AT184" i="3" s="1"/>
  <c r="AT183" i="3" s="1"/>
  <c r="AR305" i="3"/>
  <c r="AR304" i="3" s="1"/>
  <c r="AR303" i="3" s="1"/>
  <c r="O18" i="3"/>
  <c r="O17" i="3" s="1"/>
  <c r="P47" i="3"/>
  <c r="P46" i="3" s="1"/>
  <c r="O20" i="3"/>
  <c r="O19" i="3" s="1"/>
  <c r="O33" i="3"/>
  <c r="O32" i="3" s="1"/>
  <c r="P56" i="3"/>
  <c r="P55" i="3" s="1"/>
  <c r="P54" i="3" s="1"/>
  <c r="P159" i="3"/>
  <c r="P158" i="3" s="1"/>
  <c r="P157" i="3" s="1"/>
  <c r="P185" i="3"/>
  <c r="P184" i="3" s="1"/>
  <c r="P183" i="3" s="1"/>
  <c r="O311" i="3"/>
  <c r="O310" i="3" s="1"/>
  <c r="O309" i="3" s="1"/>
  <c r="O371" i="3"/>
  <c r="O370" i="3" s="1"/>
  <c r="O369" i="3" s="1"/>
  <c r="P377" i="3"/>
  <c r="P376" i="3" s="1"/>
  <c r="P375" i="3" s="1"/>
  <c r="P380" i="3"/>
  <c r="P379" i="3" s="1"/>
  <c r="P382" i="3"/>
  <c r="P381" i="3" s="1"/>
  <c r="P405" i="3"/>
  <c r="P404" i="3" s="1"/>
  <c r="P403" i="3" s="1"/>
  <c r="P409" i="3"/>
  <c r="P408" i="3" s="1"/>
  <c r="P407" i="3" s="1"/>
  <c r="P406" i="3" s="1"/>
  <c r="O422" i="3"/>
  <c r="O421" i="3" s="1"/>
  <c r="O420" i="3" s="1"/>
  <c r="P445" i="3"/>
  <c r="P444" i="3" s="1"/>
  <c r="P443" i="3" s="1"/>
  <c r="P439" i="3" s="1"/>
  <c r="P461" i="3"/>
  <c r="P460" i="3" s="1"/>
  <c r="O222" i="3"/>
  <c r="O221" i="3" s="1"/>
  <c r="O220" i="3" s="1"/>
  <c r="P234" i="3"/>
  <c r="P233" i="3" s="1"/>
  <c r="P232" i="3" s="1"/>
  <c r="O237" i="3"/>
  <c r="O236" i="3" s="1"/>
  <c r="O235" i="3" s="1"/>
  <c r="P268" i="3"/>
  <c r="P267" i="3" s="1"/>
  <c r="P266" i="3" s="1"/>
  <c r="O280" i="3"/>
  <c r="O279" i="3" s="1"/>
  <c r="O278" i="3" s="1"/>
  <c r="P341" i="3"/>
  <c r="P340" i="3" s="1"/>
  <c r="O345" i="3"/>
  <c r="O344" i="3" s="1"/>
  <c r="O347" i="3"/>
  <c r="O346" i="3" s="1"/>
  <c r="O360" i="3"/>
  <c r="O359" i="3" s="1"/>
  <c r="O358" i="3" s="1"/>
  <c r="O431" i="3"/>
  <c r="O430" i="3" s="1"/>
  <c r="O429" i="3" s="1"/>
  <c r="O434" i="3"/>
  <c r="P91" i="3"/>
  <c r="P90" i="3" s="1"/>
  <c r="P89" i="3" s="1"/>
  <c r="P88" i="3" s="1"/>
  <c r="Q87" i="3"/>
  <c r="Q86" i="3" s="1"/>
  <c r="Q85" i="3" s="1"/>
  <c r="S98" i="3"/>
  <c r="S97" i="3" s="1"/>
  <c r="S96" i="3" s="1"/>
  <c r="AQ18" i="3"/>
  <c r="AQ17" i="3" s="1"/>
  <c r="AQ25" i="3"/>
  <c r="AQ24" i="3" s="1"/>
  <c r="AS28" i="3"/>
  <c r="AS27" i="3" s="1"/>
  <c r="AS26" i="3" s="1"/>
  <c r="AT30" i="3"/>
  <c r="AT29" i="3" s="1"/>
  <c r="AV35" i="3"/>
  <c r="AV34" i="3" s="1"/>
  <c r="AV31" i="3" s="1"/>
  <c r="AU38" i="3"/>
  <c r="AU37" i="3" s="1"/>
  <c r="AU36" i="3" s="1"/>
  <c r="AU41" i="3"/>
  <c r="AU40" i="3" s="1"/>
  <c r="AR43" i="3"/>
  <c r="AR42" i="3" s="1"/>
  <c r="AW45" i="3"/>
  <c r="AW44" i="3" s="1"/>
  <c r="AW56" i="3"/>
  <c r="AW55" i="3" s="1"/>
  <c r="AW54" i="3" s="1"/>
  <c r="AV59" i="3"/>
  <c r="AV58" i="3" s="1"/>
  <c r="AV57" i="3" s="1"/>
  <c r="AT98" i="3"/>
  <c r="AT97" i="3" s="1"/>
  <c r="AT96" i="3" s="1"/>
  <c r="AT123" i="3"/>
  <c r="AT122" i="3" s="1"/>
  <c r="AR134" i="3"/>
  <c r="AR133" i="3" s="1"/>
  <c r="AU136" i="3"/>
  <c r="AU135" i="3" s="1"/>
  <c r="AT138" i="3"/>
  <c r="AT137" i="3" s="1"/>
  <c r="AR141" i="3"/>
  <c r="AR140" i="3" s="1"/>
  <c r="AR139" i="3" s="1"/>
  <c r="AV146" i="3"/>
  <c r="AV145" i="3" s="1"/>
  <c r="AV144" i="3" s="1"/>
  <c r="AV143" i="3" s="1"/>
  <c r="AR156" i="3"/>
  <c r="AR155" i="3" s="1"/>
  <c r="AR154" i="3" s="1"/>
  <c r="AR159" i="3"/>
  <c r="AR158" i="3" s="1"/>
  <c r="AR157" i="3" s="1"/>
  <c r="AR175" i="3"/>
  <c r="AR174" i="3" s="1"/>
  <c r="AR173" i="3" s="1"/>
  <c r="AU181" i="3"/>
  <c r="AU180" i="3" s="1"/>
  <c r="AU179" i="3" s="1"/>
  <c r="AR188" i="3"/>
  <c r="AR187" i="3" s="1"/>
  <c r="AR186" i="3" s="1"/>
  <c r="AU194" i="3"/>
  <c r="AU193" i="3" s="1"/>
  <c r="AU192" i="3" s="1"/>
  <c r="AT305" i="3"/>
  <c r="AT304" i="3" s="1"/>
  <c r="AT303" i="3" s="1"/>
  <c r="AU308" i="3"/>
  <c r="AU307" i="3" s="1"/>
  <c r="AU306" i="3" s="1"/>
  <c r="Q28" i="3"/>
  <c r="Q27" i="3" s="1"/>
  <c r="Q26" i="3" s="1"/>
  <c r="P53" i="3"/>
  <c r="P52" i="3" s="1"/>
  <c r="P51" i="3" s="1"/>
  <c r="P38" i="3"/>
  <c r="P37" i="3" s="1"/>
  <c r="P36" i="3" s="1"/>
  <c r="P50" i="3"/>
  <c r="P49" i="3" s="1"/>
  <c r="P48" i="3" s="1"/>
  <c r="Q59" i="3"/>
  <c r="Q58" i="3" s="1"/>
  <c r="Q57" i="3" s="1"/>
  <c r="P163" i="3"/>
  <c r="P162" i="3" s="1"/>
  <c r="P161" i="3" s="1"/>
  <c r="P160" i="3" s="1"/>
  <c r="P188" i="3"/>
  <c r="P187" i="3" s="1"/>
  <c r="P186" i="3" s="1"/>
  <c r="P464" i="3"/>
  <c r="P463" i="3" s="1"/>
  <c r="P462" i="3" s="1"/>
  <c r="P262" i="3"/>
  <c r="P261" i="3" s="1"/>
  <c r="P260" i="3" s="1"/>
  <c r="O283" i="3"/>
  <c r="O282" i="3" s="1"/>
  <c r="O281" i="3" s="1"/>
  <c r="P320" i="3"/>
  <c r="P319" i="3" s="1"/>
  <c r="P318" i="3" s="1"/>
  <c r="O335" i="3"/>
  <c r="O334" i="3" s="1"/>
  <c r="O333" i="3" s="1"/>
  <c r="P350" i="3"/>
  <c r="P349" i="3" s="1"/>
  <c r="P348" i="3" s="1"/>
  <c r="O477" i="3"/>
  <c r="O476" i="3" s="1"/>
  <c r="O475" i="3" s="1"/>
  <c r="O474" i="3" s="1"/>
  <c r="O473" i="3" s="1"/>
  <c r="P481" i="3"/>
  <c r="P480" i="3" s="1"/>
  <c r="P479" i="3" s="1"/>
  <c r="P478" i="3" s="1"/>
  <c r="P473" i="3" s="1"/>
  <c r="P12" i="3"/>
  <c r="P11" i="3" s="1"/>
  <c r="P14" i="3"/>
  <c r="P13" i="3" s="1"/>
  <c r="AV20" i="3"/>
  <c r="AV19" i="3" s="1"/>
  <c r="AW33" i="3"/>
  <c r="AW32" i="3" s="1"/>
  <c r="AW35" i="3"/>
  <c r="AW34" i="3" s="1"/>
  <c r="AT43" i="3"/>
  <c r="AT42" i="3" s="1"/>
  <c r="AW47" i="3"/>
  <c r="AW46" i="3" s="1"/>
  <c r="AU50" i="3"/>
  <c r="AU49" i="3" s="1"/>
  <c r="AU48" i="3" s="1"/>
  <c r="AT53" i="3"/>
  <c r="AT52" i="3" s="1"/>
  <c r="AT51" i="3" s="1"/>
  <c r="AR56" i="3"/>
  <c r="AR55" i="3" s="1"/>
  <c r="AR54" i="3" s="1"/>
  <c r="AS59" i="3"/>
  <c r="AS58" i="3" s="1"/>
  <c r="AS57" i="3" s="1"/>
  <c r="AV66" i="3"/>
  <c r="AV65" i="3" s="1"/>
  <c r="AV64" i="3" s="1"/>
  <c r="AV63" i="3" s="1"/>
  <c r="AU98" i="3"/>
  <c r="AU97" i="3" s="1"/>
  <c r="AU96" i="3" s="1"/>
  <c r="AW101" i="3"/>
  <c r="AW100" i="3" s="1"/>
  <c r="AW99" i="3" s="1"/>
  <c r="AR104" i="3"/>
  <c r="AR103" i="3" s="1"/>
  <c r="AR102" i="3" s="1"/>
  <c r="AU107" i="3"/>
  <c r="AU106" i="3" s="1"/>
  <c r="AU105" i="3" s="1"/>
  <c r="AT134" i="3"/>
  <c r="AT133" i="3" s="1"/>
  <c r="AW136" i="3"/>
  <c r="AW135" i="3" s="1"/>
  <c r="AT156" i="3"/>
  <c r="AT155" i="3" s="1"/>
  <c r="AT154" i="3" s="1"/>
  <c r="AT159" i="3"/>
  <c r="AT158" i="3" s="1"/>
  <c r="AT157" i="3" s="1"/>
  <c r="AU163" i="3"/>
  <c r="AU162" i="3" s="1"/>
  <c r="AU161" i="3" s="1"/>
  <c r="AU160" i="3" s="1"/>
  <c r="AW181" i="3"/>
  <c r="AW180" i="3" s="1"/>
  <c r="AW179" i="3" s="1"/>
  <c r="AR191" i="3"/>
  <c r="AR190" i="3" s="1"/>
  <c r="AR189" i="3" s="1"/>
  <c r="AW194" i="3"/>
  <c r="AW193" i="3" s="1"/>
  <c r="AW192" i="3" s="1"/>
  <c r="AU305" i="3"/>
  <c r="AU304" i="3" s="1"/>
  <c r="AU303" i="3" s="1"/>
  <c r="AT311" i="3"/>
  <c r="AT310" i="3" s="1"/>
  <c r="AT309" i="3" s="1"/>
  <c r="AT371" i="3"/>
  <c r="AT370" i="3" s="1"/>
  <c r="AT369" i="3" s="1"/>
  <c r="AW188" i="3"/>
  <c r="AW187" i="3" s="1"/>
  <c r="AW186" i="3" s="1"/>
  <c r="AU302" i="3"/>
  <c r="AU301" i="3" s="1"/>
  <c r="AU300" i="3" s="1"/>
  <c r="AW305" i="3"/>
  <c r="AW304" i="3" s="1"/>
  <c r="AW303" i="3" s="1"/>
  <c r="AW308" i="3"/>
  <c r="AW307" i="3" s="1"/>
  <c r="AW306" i="3" s="1"/>
  <c r="AT374" i="3"/>
  <c r="AT373" i="3" s="1"/>
  <c r="AT372" i="3" s="1"/>
  <c r="AU382" i="3"/>
  <c r="AU381" i="3" s="1"/>
  <c r="AT388" i="3"/>
  <c r="AT387" i="3" s="1"/>
  <c r="AQ422" i="3"/>
  <c r="AQ421" i="3" s="1"/>
  <c r="AQ420" i="3" s="1"/>
  <c r="AU461" i="3"/>
  <c r="AU460" i="3" s="1"/>
  <c r="AT464" i="3"/>
  <c r="AT463" i="3" s="1"/>
  <c r="AT462" i="3" s="1"/>
  <c r="AT228" i="3"/>
  <c r="AT227" i="3" s="1"/>
  <c r="AT226" i="3" s="1"/>
  <c r="AW253" i="3"/>
  <c r="AW252" i="3" s="1"/>
  <c r="AW251" i="3" s="1"/>
  <c r="AR256" i="3"/>
  <c r="AR255" i="3" s="1"/>
  <c r="AR254" i="3" s="1"/>
  <c r="AR259" i="3"/>
  <c r="AR258" i="3" s="1"/>
  <c r="AR257" i="3" s="1"/>
  <c r="AT262" i="3"/>
  <c r="AT261" i="3" s="1"/>
  <c r="AT260" i="3" s="1"/>
  <c r="AP265" i="3"/>
  <c r="AP264" i="3" s="1"/>
  <c r="AP263" i="3" s="1"/>
  <c r="AP244" i="3" s="1"/>
  <c r="AT280" i="3"/>
  <c r="AT279" i="3" s="1"/>
  <c r="AT278" i="3" s="1"/>
  <c r="AU323" i="3"/>
  <c r="AU322" i="3" s="1"/>
  <c r="AU321" i="3" s="1"/>
  <c r="AU326" i="3"/>
  <c r="AU325" i="3" s="1"/>
  <c r="AU324" i="3" s="1"/>
  <c r="AT335" i="3"/>
  <c r="AT334" i="3" s="1"/>
  <c r="AT333" i="3" s="1"/>
  <c r="AR339" i="3"/>
  <c r="AR338" i="3" s="1"/>
  <c r="AQ360" i="3"/>
  <c r="AQ359" i="3" s="1"/>
  <c r="AQ358" i="3" s="1"/>
  <c r="AV428" i="3"/>
  <c r="AV427" i="3" s="1"/>
  <c r="AV426" i="3" s="1"/>
  <c r="AQ431" i="3"/>
  <c r="AQ430" i="3" s="1"/>
  <c r="AQ429" i="3" s="1"/>
  <c r="AW431" i="3"/>
  <c r="AW430" i="3" s="1"/>
  <c r="AW429" i="3" s="1"/>
  <c r="AV434" i="3"/>
  <c r="AV433" i="3" s="1"/>
  <c r="AV432" i="3" s="1"/>
  <c r="AQ438" i="3"/>
  <c r="AQ437" i="3" s="1"/>
  <c r="AQ436" i="3" s="1"/>
  <c r="AV75" i="3"/>
  <c r="AV74" i="3" s="1"/>
  <c r="AV73" i="3" s="1"/>
  <c r="AU91" i="3"/>
  <c r="AU90" i="3" s="1"/>
  <c r="AU89" i="3" s="1"/>
  <c r="AU88" i="3" s="1"/>
  <c r="AU115" i="3"/>
  <c r="AU114" i="3"/>
  <c r="AQ477" i="3"/>
  <c r="AQ476" i="3" s="1"/>
  <c r="AQ475" i="3" s="1"/>
  <c r="AQ474" i="3" s="1"/>
  <c r="AQ473" i="3" s="1"/>
  <c r="AU81" i="3"/>
  <c r="AU80" i="3" s="1"/>
  <c r="AU79" i="3" s="1"/>
  <c r="AW84" i="3"/>
  <c r="AW83" i="3" s="1"/>
  <c r="AW82" i="3" s="1"/>
  <c r="BC20" i="3"/>
  <c r="BC19" i="3" s="1"/>
  <c r="BH25" i="3"/>
  <c r="BH24" i="3" s="1"/>
  <c r="BH30" i="3"/>
  <c r="BH29" i="3" s="1"/>
  <c r="BH26" i="3" s="1"/>
  <c r="BI33" i="3"/>
  <c r="BI32" i="3" s="1"/>
  <c r="BH35" i="3"/>
  <c r="BH34" i="3" s="1"/>
  <c r="BD38" i="3"/>
  <c r="BD37" i="3" s="1"/>
  <c r="BD36" i="3" s="1"/>
  <c r="BF41" i="3"/>
  <c r="BF40" i="3" s="1"/>
  <c r="BD43" i="3"/>
  <c r="BD42" i="3" s="1"/>
  <c r="BI45" i="3"/>
  <c r="BI44" i="3" s="1"/>
  <c r="BD47" i="3"/>
  <c r="BD46" i="3" s="1"/>
  <c r="BD53" i="3"/>
  <c r="BD52" i="3" s="1"/>
  <c r="BD51" i="3" s="1"/>
  <c r="BG59" i="3"/>
  <c r="BG58" i="3" s="1"/>
  <c r="BG57" i="3" s="1"/>
  <c r="BD101" i="3"/>
  <c r="BD100" i="3" s="1"/>
  <c r="BD99" i="3" s="1"/>
  <c r="BJ95" i="2"/>
  <c r="BJ94" i="2" s="1"/>
  <c r="BE123" i="3"/>
  <c r="BE122" i="3" s="1"/>
  <c r="BF125" i="3"/>
  <c r="BF124" i="3" s="1"/>
  <c r="BD134" i="3"/>
  <c r="BD133" i="3" s="1"/>
  <c r="BD141" i="3"/>
  <c r="BD140" i="3" s="1"/>
  <c r="BD139" i="3" s="1"/>
  <c r="BH146" i="3"/>
  <c r="BH145" i="3" s="1"/>
  <c r="BH144" i="3" s="1"/>
  <c r="BH143" i="3" s="1"/>
  <c r="BF156" i="3"/>
  <c r="BF155" i="3" s="1"/>
  <c r="BF154" i="3" s="1"/>
  <c r="BF163" i="3"/>
  <c r="BF162" i="3" s="1"/>
  <c r="BF161" i="3" s="1"/>
  <c r="BF160" i="3" s="1"/>
  <c r="BI167" i="3"/>
  <c r="BI166" i="3" s="1"/>
  <c r="BI165" i="3" s="1"/>
  <c r="BD178" i="3"/>
  <c r="BF185" i="3"/>
  <c r="BF184" i="3" s="1"/>
  <c r="BF183" i="3" s="1"/>
  <c r="BD191" i="3"/>
  <c r="BD190" i="3" s="1"/>
  <c r="BD189" i="3" s="1"/>
  <c r="BD302" i="3"/>
  <c r="BD301" i="3" s="1"/>
  <c r="BD300" i="3" s="1"/>
  <c r="BD305" i="3"/>
  <c r="BD304" i="3" s="1"/>
  <c r="BD303" i="3" s="1"/>
  <c r="BD308" i="3"/>
  <c r="BD307" i="3" s="1"/>
  <c r="BD306" i="3" s="1"/>
  <c r="BH371" i="3"/>
  <c r="BH370" i="3" s="1"/>
  <c r="BH369" i="3" s="1"/>
  <c r="BG374" i="3"/>
  <c r="BG373" i="3" s="1"/>
  <c r="BG372" i="3" s="1"/>
  <c r="BE388" i="3"/>
  <c r="BE387" i="3" s="1"/>
  <c r="BG414" i="3"/>
  <c r="BG413" i="3" s="1"/>
  <c r="BG412" i="3" s="1"/>
  <c r="BG411" i="3" s="1"/>
  <c r="BC422" i="3"/>
  <c r="BC421" i="3" s="1"/>
  <c r="BC420" i="3" s="1"/>
  <c r="BF454" i="3"/>
  <c r="BF453" i="3" s="1"/>
  <c r="BD456" i="3"/>
  <c r="BD455" i="3" s="1"/>
  <c r="BF464" i="3"/>
  <c r="BF463" i="3" s="1"/>
  <c r="BF462" i="3" s="1"/>
  <c r="BE467" i="3"/>
  <c r="BE466" i="3" s="1"/>
  <c r="BE469" i="3"/>
  <c r="BE468" i="3" s="1"/>
  <c r="AU377" i="3"/>
  <c r="AU376" i="3" s="1"/>
  <c r="AU375" i="3" s="1"/>
  <c r="AW382" i="3"/>
  <c r="AW381" i="3" s="1"/>
  <c r="AU390" i="3"/>
  <c r="AU389" i="3" s="1"/>
  <c r="AT405" i="3"/>
  <c r="AT404" i="3" s="1"/>
  <c r="AT403" i="3" s="1"/>
  <c r="AU409" i="3"/>
  <c r="AU408" i="3" s="1"/>
  <c r="AU407" i="3" s="1"/>
  <c r="AU406" i="3" s="1"/>
  <c r="AR414" i="3"/>
  <c r="AR413" i="3" s="1"/>
  <c r="AR412" i="3" s="1"/>
  <c r="AR411" i="3" s="1"/>
  <c r="AU456" i="3"/>
  <c r="AU455" i="3" s="1"/>
  <c r="AU452" i="3" s="1"/>
  <c r="AW459" i="3"/>
  <c r="AW458" i="3" s="1"/>
  <c r="AW461" i="3"/>
  <c r="AW460" i="3" s="1"/>
  <c r="AV469" i="3"/>
  <c r="AV468" i="3" s="1"/>
  <c r="AV465" i="3" s="1"/>
  <c r="AU234" i="3"/>
  <c r="AU233" i="3" s="1"/>
  <c r="AU232" i="3" s="1"/>
  <c r="AT237" i="3"/>
  <c r="AT236" i="3" s="1"/>
  <c r="AT235" i="3" s="1"/>
  <c r="AQ253" i="3"/>
  <c r="AQ252" i="3" s="1"/>
  <c r="AQ251" i="3" s="1"/>
  <c r="AU268" i="3"/>
  <c r="AU267" i="3" s="1"/>
  <c r="AU266" i="3" s="1"/>
  <c r="AW283" i="3"/>
  <c r="AW282" i="3" s="1"/>
  <c r="AW281" i="3" s="1"/>
  <c r="AR314" i="3"/>
  <c r="AR313" i="3" s="1"/>
  <c r="AR312" i="3" s="1"/>
  <c r="AU317" i="3"/>
  <c r="AU316" i="3" s="1"/>
  <c r="AU315" i="3" s="1"/>
  <c r="AW323" i="3"/>
  <c r="AW322" i="3" s="1"/>
  <c r="AW321" i="3" s="1"/>
  <c r="AR341" i="3"/>
  <c r="AR340" i="3" s="1"/>
  <c r="AW341" i="3"/>
  <c r="AW340" i="3" s="1"/>
  <c r="AV347" i="3"/>
  <c r="AV346" i="3" s="1"/>
  <c r="AU350" i="3"/>
  <c r="AU349" i="3" s="1"/>
  <c r="AU348" i="3" s="1"/>
  <c r="AR353" i="3"/>
  <c r="AR352" i="3" s="1"/>
  <c r="AU355" i="3"/>
  <c r="AU354" i="3" s="1"/>
  <c r="AR357" i="3"/>
  <c r="AR356" i="3" s="1"/>
  <c r="AW357" i="3"/>
  <c r="AW356" i="3" s="1"/>
  <c r="AT360" i="3"/>
  <c r="AT359" i="3" s="1"/>
  <c r="AT358" i="3" s="1"/>
  <c r="AW435" i="3"/>
  <c r="AT438" i="3"/>
  <c r="AT437" i="3" s="1"/>
  <c r="AT436" i="3" s="1"/>
  <c r="AR70" i="3"/>
  <c r="AR69" i="3" s="1"/>
  <c r="AW72" i="3"/>
  <c r="AW71" i="3" s="1"/>
  <c r="AS75" i="3"/>
  <c r="AS74" i="3" s="1"/>
  <c r="AS73" i="3" s="1"/>
  <c r="AT477" i="3"/>
  <c r="AT476" i="3" s="1"/>
  <c r="AT475" i="3" s="1"/>
  <c r="AT474" i="3" s="1"/>
  <c r="AW481" i="3"/>
  <c r="AW480" i="3" s="1"/>
  <c r="AW479" i="3" s="1"/>
  <c r="AW478" i="3" s="1"/>
  <c r="AW12" i="3"/>
  <c r="AW11" i="3" s="1"/>
  <c r="AR14" i="3"/>
  <c r="AR13" i="3" s="1"/>
  <c r="AW14" i="3"/>
  <c r="AW13" i="3" s="1"/>
  <c r="AW81" i="3"/>
  <c r="AW80" i="3" s="1"/>
  <c r="AW79" i="3" s="1"/>
  <c r="AR84" i="3"/>
  <c r="AR83" i="3" s="1"/>
  <c r="AR82" i="3" s="1"/>
  <c r="AU87" i="3"/>
  <c r="AU86" i="3" s="1"/>
  <c r="AU85" i="3" s="1"/>
  <c r="BC18" i="3"/>
  <c r="BC17" i="3" s="1"/>
  <c r="BI18" i="3"/>
  <c r="BI17" i="3" s="1"/>
  <c r="BF20" i="3"/>
  <c r="BF19" i="3" s="1"/>
  <c r="BE28" i="3"/>
  <c r="BE27" i="3" s="1"/>
  <c r="BE26" i="3" s="1"/>
  <c r="BI30" i="3"/>
  <c r="BI29" i="3" s="1"/>
  <c r="BC33" i="3"/>
  <c r="BC32" i="3" s="1"/>
  <c r="BD45" i="3"/>
  <c r="BD44" i="3" s="1"/>
  <c r="BF47" i="3"/>
  <c r="BF46" i="3" s="1"/>
  <c r="BF66" i="3"/>
  <c r="BF65" i="3" s="1"/>
  <c r="BF64" i="3" s="1"/>
  <c r="BF63" i="3" s="1"/>
  <c r="BI98" i="3"/>
  <c r="BI97" i="3" s="1"/>
  <c r="BI96" i="3" s="1"/>
  <c r="BI110" i="3"/>
  <c r="BI109" i="3" s="1"/>
  <c r="BI108" i="3" s="1"/>
  <c r="BG121" i="3"/>
  <c r="BG120" i="3" s="1"/>
  <c r="BF123" i="3"/>
  <c r="BF122" i="3" s="1"/>
  <c r="BF134" i="3"/>
  <c r="BF133" i="3" s="1"/>
  <c r="BG156" i="3"/>
  <c r="BG155" i="3" s="1"/>
  <c r="BG154" i="3" s="1"/>
  <c r="BG163" i="3"/>
  <c r="BG162" i="3" s="1"/>
  <c r="BG161" i="3" s="1"/>
  <c r="BG160" i="3" s="1"/>
  <c r="BD167" i="3"/>
  <c r="BD166" i="3" s="1"/>
  <c r="BD165" i="3" s="1"/>
  <c r="BD164" i="3" s="1"/>
  <c r="BI181" i="3"/>
  <c r="BI180" i="3" s="1"/>
  <c r="BI179" i="3" s="1"/>
  <c r="BG188" i="3"/>
  <c r="BG187" i="3" s="1"/>
  <c r="BG186" i="3" s="1"/>
  <c r="BI311" i="3"/>
  <c r="BI310" i="3" s="1"/>
  <c r="BI309" i="3" s="1"/>
  <c r="BI377" i="3"/>
  <c r="BI376" i="3" s="1"/>
  <c r="BI375" i="3" s="1"/>
  <c r="BI380" i="3"/>
  <c r="BI379" i="3" s="1"/>
  <c r="BF388" i="3"/>
  <c r="BF387" i="3" s="1"/>
  <c r="BE390" i="3"/>
  <c r="BE389" i="3" s="1"/>
  <c r="BF422" i="3"/>
  <c r="BF421" i="3" s="1"/>
  <c r="BF420" i="3" s="1"/>
  <c r="BG461" i="3"/>
  <c r="BG460" i="3" s="1"/>
  <c r="BF469" i="3"/>
  <c r="BF468" i="3" s="1"/>
  <c r="AW371" i="3"/>
  <c r="AW370" i="3" s="1"/>
  <c r="AW369" i="3" s="1"/>
  <c r="AW377" i="3"/>
  <c r="AW376" i="3" s="1"/>
  <c r="AW375" i="3" s="1"/>
  <c r="AT380" i="3"/>
  <c r="AT379" i="3" s="1"/>
  <c r="AR382" i="3"/>
  <c r="AR381" i="3" s="1"/>
  <c r="AR378" i="3" s="1"/>
  <c r="AV388" i="3"/>
  <c r="AV387" i="3" s="1"/>
  <c r="AV390" i="3"/>
  <c r="AV389" i="3" s="1"/>
  <c r="AW409" i="3"/>
  <c r="AW408" i="3" s="1"/>
  <c r="AW407" i="3" s="1"/>
  <c r="AW406" i="3" s="1"/>
  <c r="AT414" i="3"/>
  <c r="AT413" i="3" s="1"/>
  <c r="AT412" i="3" s="1"/>
  <c r="AT411" i="3" s="1"/>
  <c r="AR454" i="3"/>
  <c r="AR453" i="3" s="1"/>
  <c r="AW456" i="3"/>
  <c r="AW455" i="3" s="1"/>
  <c r="AR459" i="3"/>
  <c r="AR458" i="3" s="1"/>
  <c r="AR461" i="3"/>
  <c r="AR460" i="3" s="1"/>
  <c r="AS469" i="3"/>
  <c r="AS468" i="3" s="1"/>
  <c r="AW231" i="3"/>
  <c r="AW230" i="3" s="1"/>
  <c r="AW229" i="3" s="1"/>
  <c r="AW234" i="3"/>
  <c r="AW233" i="3" s="1"/>
  <c r="AW232" i="3" s="1"/>
  <c r="AU259" i="3"/>
  <c r="AU258" i="3" s="1"/>
  <c r="AU257" i="3" s="1"/>
  <c r="AW265" i="3"/>
  <c r="AW264" i="3" s="1"/>
  <c r="AW263" i="3" s="1"/>
  <c r="AW268" i="3"/>
  <c r="AW267" i="3" s="1"/>
  <c r="AW266" i="3" s="1"/>
  <c r="AV280" i="3"/>
  <c r="AV279" i="3" s="1"/>
  <c r="AV278" i="3" s="1"/>
  <c r="AQ283" i="3"/>
  <c r="AQ282" i="3" s="1"/>
  <c r="AQ281" i="3" s="1"/>
  <c r="AW317" i="3"/>
  <c r="AW316" i="3" s="1"/>
  <c r="AW315" i="3" s="1"/>
  <c r="AT320" i="3"/>
  <c r="AT319" i="3" s="1"/>
  <c r="AT318" i="3" s="1"/>
  <c r="AR323" i="3"/>
  <c r="AR322" i="3" s="1"/>
  <c r="AR321" i="3" s="1"/>
  <c r="AP326" i="3"/>
  <c r="AP325" i="3" s="1"/>
  <c r="AP324" i="3" s="1"/>
  <c r="AP296" i="3" s="1"/>
  <c r="AV335" i="3"/>
  <c r="AV334" i="3" s="1"/>
  <c r="AV333" i="3" s="1"/>
  <c r="AU339" i="3"/>
  <c r="AU338" i="3" s="1"/>
  <c r="AT341" i="3"/>
  <c r="AT340" i="3" s="1"/>
  <c r="AW350" i="3"/>
  <c r="AW349" i="3" s="1"/>
  <c r="AW348" i="3" s="1"/>
  <c r="AT353" i="3"/>
  <c r="AT352" i="3" s="1"/>
  <c r="AW355" i="3"/>
  <c r="AW354" i="3" s="1"/>
  <c r="AT357" i="3"/>
  <c r="AT356" i="3" s="1"/>
  <c r="AQ428" i="3"/>
  <c r="AQ427" i="3" s="1"/>
  <c r="AQ426" i="3" s="1"/>
  <c r="AT434" i="3"/>
  <c r="AQ435" i="3"/>
  <c r="AV438" i="3"/>
  <c r="AV437" i="3" s="1"/>
  <c r="AV436" i="3" s="1"/>
  <c r="AT70" i="3"/>
  <c r="AT69" i="3" s="1"/>
  <c r="AR72" i="3"/>
  <c r="AR71" i="3" s="1"/>
  <c r="AR91" i="3"/>
  <c r="AR90" i="3" s="1"/>
  <c r="AR89" i="3" s="1"/>
  <c r="AR88" i="3" s="1"/>
  <c r="AW91" i="3"/>
  <c r="AW90" i="3" s="1"/>
  <c r="AW89" i="3" s="1"/>
  <c r="AW88" i="3" s="1"/>
  <c r="AR481" i="3"/>
  <c r="AR480" i="3" s="1"/>
  <c r="AR479" i="3" s="1"/>
  <c r="AR478" i="3" s="1"/>
  <c r="AR473" i="3" s="1"/>
  <c r="AR12" i="3"/>
  <c r="AR11" i="3" s="1"/>
  <c r="AR81" i="3"/>
  <c r="AR80" i="3" s="1"/>
  <c r="AR79" i="3" s="1"/>
  <c r="AT84" i="3"/>
  <c r="AT83" i="3" s="1"/>
  <c r="AT82" i="3" s="1"/>
  <c r="BF18" i="3"/>
  <c r="BF17" i="3" s="1"/>
  <c r="BH20" i="3"/>
  <c r="BH19" i="3" s="1"/>
  <c r="BH16" i="3" s="1"/>
  <c r="BI23" i="3"/>
  <c r="BI22" i="3" s="1"/>
  <c r="BI21" i="3" s="1"/>
  <c r="BC30" i="3"/>
  <c r="BC29" i="3" s="1"/>
  <c r="BC26" i="3" s="1"/>
  <c r="BC35" i="3"/>
  <c r="BC34" i="3" s="1"/>
  <c r="BG38" i="3"/>
  <c r="BG37" i="3" s="1"/>
  <c r="BG36" i="3" s="1"/>
  <c r="BI41" i="3"/>
  <c r="BI40" i="3" s="1"/>
  <c r="BF45" i="3"/>
  <c r="BF44" i="3" s="1"/>
  <c r="BG47" i="3"/>
  <c r="BG46" i="3" s="1"/>
  <c r="BD50" i="3"/>
  <c r="BD49" i="3" s="1"/>
  <c r="BD48" i="3" s="1"/>
  <c r="BD56" i="3"/>
  <c r="BD55" i="3" s="1"/>
  <c r="BD54" i="3" s="1"/>
  <c r="BE59" i="3"/>
  <c r="BE58" i="3" s="1"/>
  <c r="BE57" i="3" s="1"/>
  <c r="BD98" i="3"/>
  <c r="BD97" i="3" s="1"/>
  <c r="BD96" i="3" s="1"/>
  <c r="BG104" i="3"/>
  <c r="BG103" i="3" s="1"/>
  <c r="BG102" i="3" s="1"/>
  <c r="BF107" i="3"/>
  <c r="BF106" i="3" s="1"/>
  <c r="BF105" i="3" s="1"/>
  <c r="BD110" i="3"/>
  <c r="BD109" i="3" s="1"/>
  <c r="BD108" i="3" s="1"/>
  <c r="BG123" i="3"/>
  <c r="BG122" i="3" s="1"/>
  <c r="BG134" i="3"/>
  <c r="BG133" i="3" s="1"/>
  <c r="BD138" i="3"/>
  <c r="BD137" i="3" s="1"/>
  <c r="BC146" i="3"/>
  <c r="BC145" i="3" s="1"/>
  <c r="BC144" i="3" s="1"/>
  <c r="BC143" i="3" s="1"/>
  <c r="BI156" i="3"/>
  <c r="BI155" i="3" s="1"/>
  <c r="BI154" i="3" s="1"/>
  <c r="BF159" i="3"/>
  <c r="BF158" i="3" s="1"/>
  <c r="BF157" i="3" s="1"/>
  <c r="BI163" i="3"/>
  <c r="BI162" i="3" s="1"/>
  <c r="BI161" i="3" s="1"/>
  <c r="BI160" i="3" s="1"/>
  <c r="BD181" i="3"/>
  <c r="BD180" i="3" s="1"/>
  <c r="BD179" i="3" s="1"/>
  <c r="BI185" i="3"/>
  <c r="BI184" i="3" s="1"/>
  <c r="BI183" i="3" s="1"/>
  <c r="BD194" i="3"/>
  <c r="BD193" i="3" s="1"/>
  <c r="BD192" i="3" s="1"/>
  <c r="BG308" i="3"/>
  <c r="BG307" i="3" s="1"/>
  <c r="BG306" i="3" s="1"/>
  <c r="BC311" i="3"/>
  <c r="BC310" i="3" s="1"/>
  <c r="BC309" i="3" s="1"/>
  <c r="BC371" i="3"/>
  <c r="BC370" i="3" s="1"/>
  <c r="BC369" i="3" s="1"/>
  <c r="BD374" i="3"/>
  <c r="BD373" i="3" s="1"/>
  <c r="BD372" i="3" s="1"/>
  <c r="BD377" i="3"/>
  <c r="BD376" i="3" s="1"/>
  <c r="BD375" i="3" s="1"/>
  <c r="BD380" i="3"/>
  <c r="BD379" i="3" s="1"/>
  <c r="BG382" i="3"/>
  <c r="BG381" i="3" s="1"/>
  <c r="BG388" i="3"/>
  <c r="BG387" i="3" s="1"/>
  <c r="BF390" i="3"/>
  <c r="BF389" i="3" s="1"/>
  <c r="BI405" i="3"/>
  <c r="BI404" i="3" s="1"/>
  <c r="BI403" i="3" s="1"/>
  <c r="BG469" i="3"/>
  <c r="BG468" i="3" s="1"/>
  <c r="AR374" i="3"/>
  <c r="AR373" i="3" s="1"/>
  <c r="AR372" i="3" s="1"/>
  <c r="AR377" i="3"/>
  <c r="AR376" i="3" s="1"/>
  <c r="AR375" i="3" s="1"/>
  <c r="AU380" i="3"/>
  <c r="AU379" i="3" s="1"/>
  <c r="AT382" i="3"/>
  <c r="AT381" i="3" s="1"/>
  <c r="AS388" i="3"/>
  <c r="AS387" i="3" s="1"/>
  <c r="AS390" i="3"/>
  <c r="AS389" i="3" s="1"/>
  <c r="AR409" i="3"/>
  <c r="AR408" i="3" s="1"/>
  <c r="AR407" i="3" s="1"/>
  <c r="AR406" i="3" s="1"/>
  <c r="AW422" i="3"/>
  <c r="AW421" i="3" s="1"/>
  <c r="AW420" i="3" s="1"/>
  <c r="AT445" i="3"/>
  <c r="AT444" i="3" s="1"/>
  <c r="AT443" i="3" s="1"/>
  <c r="AT454" i="3"/>
  <c r="AT453" i="3" s="1"/>
  <c r="AR456" i="3"/>
  <c r="AR455" i="3" s="1"/>
  <c r="AQ222" i="3"/>
  <c r="AQ221" i="3" s="1"/>
  <c r="AQ220" i="3" s="1"/>
  <c r="AQ219" i="3" s="1"/>
  <c r="AR234" i="3"/>
  <c r="AR233" i="3" s="1"/>
  <c r="AR232" i="3" s="1"/>
  <c r="AV237" i="3"/>
  <c r="AV236" i="3" s="1"/>
  <c r="AV235" i="3" s="1"/>
  <c r="AW259" i="3"/>
  <c r="AW258" i="3" s="1"/>
  <c r="AW257" i="3" s="1"/>
  <c r="AR268" i="3"/>
  <c r="AR267" i="3" s="1"/>
  <c r="AR266" i="3" s="1"/>
  <c r="AR317" i="3"/>
  <c r="AR316" i="3" s="1"/>
  <c r="AR315" i="3" s="1"/>
  <c r="AR326" i="3"/>
  <c r="AR325" i="3" s="1"/>
  <c r="AR324" i="3" s="1"/>
  <c r="AW339" i="3"/>
  <c r="AW338" i="3" s="1"/>
  <c r="AQ345" i="3"/>
  <c r="AQ344" i="3" s="1"/>
  <c r="AW345" i="3"/>
  <c r="AW344" i="3" s="1"/>
  <c r="AT347" i="3"/>
  <c r="AT346" i="3" s="1"/>
  <c r="AR350" i="3"/>
  <c r="AR349" i="3" s="1"/>
  <c r="AR348" i="3" s="1"/>
  <c r="AR355" i="3"/>
  <c r="AR354" i="3" s="1"/>
  <c r="AU357" i="3"/>
  <c r="AU356" i="3" s="1"/>
  <c r="AW360" i="3"/>
  <c r="AW359" i="3" s="1"/>
  <c r="AW358" i="3" s="1"/>
  <c r="AT428" i="3"/>
  <c r="AT427" i="3" s="1"/>
  <c r="AT426" i="3" s="1"/>
  <c r="AQ442" i="3"/>
  <c r="AQ441" i="3" s="1"/>
  <c r="AQ440" i="3" s="1"/>
  <c r="AQ439" i="3" s="1"/>
  <c r="AW442" i="3"/>
  <c r="AW441" i="3" s="1"/>
  <c r="AW440" i="3" s="1"/>
  <c r="AW439" i="3" s="1"/>
  <c r="AU70" i="3"/>
  <c r="AU69" i="3" s="1"/>
  <c r="AU68" i="3" s="1"/>
  <c r="AT72" i="3"/>
  <c r="AT71" i="3" s="1"/>
  <c r="AU75" i="3"/>
  <c r="AU74" i="3" s="1"/>
  <c r="AU73" i="3" s="1"/>
  <c r="AT12" i="3"/>
  <c r="AT11" i="3" s="1"/>
  <c r="AU14" i="3"/>
  <c r="AU13" i="3" s="1"/>
  <c r="AT81" i="3"/>
  <c r="AT80" i="3" s="1"/>
  <c r="AT79" i="3" s="1"/>
  <c r="AU84" i="3"/>
  <c r="AU83" i="3" s="1"/>
  <c r="AU82" i="3" s="1"/>
  <c r="AS87" i="3"/>
  <c r="AS86" i="3" s="1"/>
  <c r="AS85" i="3" s="1"/>
  <c r="BC23" i="3"/>
  <c r="BC22" i="3" s="1"/>
  <c r="BG28" i="3"/>
  <c r="BG27" i="3" s="1"/>
  <c r="BF30" i="3"/>
  <c r="BF29" i="3" s="1"/>
  <c r="BF35" i="3"/>
  <c r="BF34" i="3" s="1"/>
  <c r="BI38" i="3"/>
  <c r="BI37" i="3" s="1"/>
  <c r="BI36" i="3" s="1"/>
  <c r="BD41" i="3"/>
  <c r="BD40" i="3" s="1"/>
  <c r="BI43" i="3"/>
  <c r="BI42" i="3" s="1"/>
  <c r="BG45" i="3"/>
  <c r="BG44" i="3" s="1"/>
  <c r="BI47" i="3"/>
  <c r="BI46" i="3" s="1"/>
  <c r="BF98" i="3"/>
  <c r="BF97" i="3" s="1"/>
  <c r="BF96" i="3" s="1"/>
  <c r="BI101" i="3"/>
  <c r="BI100" i="3" s="1"/>
  <c r="BI99" i="3" s="1"/>
  <c r="BG107" i="3"/>
  <c r="BG106" i="3" s="1"/>
  <c r="BG105" i="3" s="1"/>
  <c r="BF110" i="3"/>
  <c r="BF109" i="3" s="1"/>
  <c r="BF108" i="3" s="1"/>
  <c r="BE121" i="3"/>
  <c r="BE120" i="3" s="1"/>
  <c r="BD136" i="3"/>
  <c r="BD135" i="3" s="1"/>
  <c r="BF146" i="3"/>
  <c r="BF145" i="3" s="1"/>
  <c r="BF144" i="3" s="1"/>
  <c r="BF143" i="3" s="1"/>
  <c r="BD156" i="3"/>
  <c r="BD155" i="3" s="1"/>
  <c r="BD154" i="3" s="1"/>
  <c r="BD163" i="3"/>
  <c r="BD162" i="3" s="1"/>
  <c r="BD161" i="3" s="1"/>
  <c r="BD160" i="3" s="1"/>
  <c r="BD175" i="3"/>
  <c r="BD174" i="3" s="1"/>
  <c r="BD173" i="3" s="1"/>
  <c r="BF181" i="3"/>
  <c r="BF180" i="3" s="1"/>
  <c r="BF179" i="3" s="1"/>
  <c r="BD185" i="3"/>
  <c r="BD184" i="3" s="1"/>
  <c r="BD183" i="3" s="1"/>
  <c r="BI191" i="3"/>
  <c r="BI190" i="3" s="1"/>
  <c r="BI189" i="3" s="1"/>
  <c r="BF194" i="3"/>
  <c r="BF193" i="3" s="1"/>
  <c r="BF192" i="3" s="1"/>
  <c r="BF377" i="3"/>
  <c r="BF376" i="3" s="1"/>
  <c r="BF375" i="3" s="1"/>
  <c r="BD405" i="3"/>
  <c r="BD404" i="3" s="1"/>
  <c r="BD403" i="3" s="1"/>
  <c r="BG409" i="3"/>
  <c r="BG408" i="3" s="1"/>
  <c r="BG407" i="3" s="1"/>
  <c r="BG406" i="3" s="1"/>
  <c r="BF414" i="3"/>
  <c r="BF413" i="3" s="1"/>
  <c r="BF412" i="3" s="1"/>
  <c r="BF411" i="3" s="1"/>
  <c r="BI422" i="3"/>
  <c r="BI421" i="3" s="1"/>
  <c r="BI420" i="3" s="1"/>
  <c r="BD454" i="3"/>
  <c r="BD453" i="3" s="1"/>
  <c r="BD452" i="3" s="1"/>
  <c r="BI456" i="3"/>
  <c r="BI455" i="3" s="1"/>
  <c r="BD461" i="3"/>
  <c r="BD460" i="3" s="1"/>
  <c r="BD464" i="3"/>
  <c r="BD463" i="3" s="1"/>
  <c r="BD462" i="3" s="1"/>
  <c r="BH469" i="3"/>
  <c r="BH468" i="3" s="1"/>
  <c r="BI222" i="3"/>
  <c r="BI221" i="3" s="1"/>
  <c r="BI220" i="3" s="1"/>
  <c r="BC222" i="3"/>
  <c r="BC221" i="3" s="1"/>
  <c r="BC220" i="3" s="1"/>
  <c r="BD225" i="3"/>
  <c r="BD224" i="3" s="1"/>
  <c r="BD223" i="3" s="1"/>
  <c r="BD256" i="3"/>
  <c r="BD255" i="3" s="1"/>
  <c r="BD254" i="3" s="1"/>
  <c r="BD262" i="3"/>
  <c r="BD261" i="3" s="1"/>
  <c r="BD260" i="3" s="1"/>
  <c r="BF280" i="3"/>
  <c r="BF279" i="3" s="1"/>
  <c r="BF278" i="3" s="1"/>
  <c r="BI317" i="3"/>
  <c r="BI316" i="3" s="1"/>
  <c r="BI315" i="3" s="1"/>
  <c r="BD323" i="3"/>
  <c r="BD322" i="3" s="1"/>
  <c r="BD321" i="3" s="1"/>
  <c r="BB326" i="3"/>
  <c r="BB325" i="3" s="1"/>
  <c r="BB324" i="3" s="1"/>
  <c r="BB296" i="3" s="1"/>
  <c r="BH335" i="3"/>
  <c r="BH334" i="3" s="1"/>
  <c r="BH333" i="3" s="1"/>
  <c r="BI339" i="3"/>
  <c r="BI338" i="3" s="1"/>
  <c r="BF345" i="3"/>
  <c r="BF344" i="3" s="1"/>
  <c r="BH347" i="3"/>
  <c r="BH346" i="3" s="1"/>
  <c r="BD355" i="3"/>
  <c r="BD354" i="3" s="1"/>
  <c r="BG357" i="3"/>
  <c r="BG356" i="3" s="1"/>
  <c r="BC360" i="3"/>
  <c r="BC359" i="3" s="1"/>
  <c r="BC358" i="3" s="1"/>
  <c r="BC428" i="3"/>
  <c r="BC427" i="3" s="1"/>
  <c r="BC426" i="3" s="1"/>
  <c r="BF434" i="3"/>
  <c r="BG70" i="3"/>
  <c r="BG69" i="3" s="1"/>
  <c r="BF72" i="3"/>
  <c r="BF71" i="3" s="1"/>
  <c r="BI91" i="3"/>
  <c r="BI90" i="3" s="1"/>
  <c r="BI89" i="3" s="1"/>
  <c r="BI88" i="3" s="1"/>
  <c r="BI481" i="3"/>
  <c r="BI480" i="3" s="1"/>
  <c r="BI479" i="3" s="1"/>
  <c r="BI478" i="3" s="1"/>
  <c r="BI473" i="3" s="1"/>
  <c r="BF12" i="3"/>
  <c r="BF11" i="3" s="1"/>
  <c r="BG14" i="3"/>
  <c r="BG13" i="3" s="1"/>
  <c r="BD81" i="3"/>
  <c r="BD80" i="3" s="1"/>
  <c r="BD79" i="3" s="1"/>
  <c r="BG84" i="3"/>
  <c r="BG83" i="3" s="1"/>
  <c r="BG82" i="3" s="1"/>
  <c r="BB231" i="3"/>
  <c r="BB230" i="3" s="1"/>
  <c r="BB229" i="3" s="1"/>
  <c r="BB219" i="3" s="1"/>
  <c r="BD234" i="3"/>
  <c r="BD233" i="3" s="1"/>
  <c r="BD232" i="3" s="1"/>
  <c r="BD268" i="3"/>
  <c r="BD267" i="3" s="1"/>
  <c r="BD266" i="3" s="1"/>
  <c r="BH280" i="3"/>
  <c r="BH279" i="3" s="1"/>
  <c r="BH278" i="3" s="1"/>
  <c r="BC283" i="3"/>
  <c r="BC282" i="3" s="1"/>
  <c r="BC281" i="3" s="1"/>
  <c r="BI283" i="3"/>
  <c r="BI282" i="3" s="1"/>
  <c r="BI281" i="3" s="1"/>
  <c r="BD317" i="3"/>
  <c r="BD316" i="3" s="1"/>
  <c r="BD315" i="3" s="1"/>
  <c r="BE369" i="2"/>
  <c r="BE368" i="2" s="1"/>
  <c r="BE367" i="2" s="1"/>
  <c r="BD339" i="3"/>
  <c r="BD338" i="3" s="1"/>
  <c r="BC347" i="3"/>
  <c r="BC346" i="3" s="1"/>
  <c r="BI357" i="3"/>
  <c r="BI356" i="3" s="1"/>
  <c r="BF360" i="3"/>
  <c r="BF359" i="3" s="1"/>
  <c r="BF358" i="3" s="1"/>
  <c r="BF431" i="3"/>
  <c r="BF430" i="3" s="1"/>
  <c r="BF429" i="3" s="1"/>
  <c r="BH438" i="3"/>
  <c r="BH437" i="3" s="1"/>
  <c r="BH436" i="3" s="1"/>
  <c r="BI70" i="3"/>
  <c r="BI69" i="3" s="1"/>
  <c r="BG72" i="3"/>
  <c r="BG71" i="3" s="1"/>
  <c r="BD91" i="3"/>
  <c r="BD90" i="3" s="1"/>
  <c r="BD89" i="3" s="1"/>
  <c r="BD88" i="3" s="1"/>
  <c r="BC477" i="3"/>
  <c r="BC476" i="3" s="1"/>
  <c r="BC475" i="3" s="1"/>
  <c r="BC474" i="3" s="1"/>
  <c r="BC473" i="3" s="1"/>
  <c r="BD481" i="3"/>
  <c r="BD480" i="3" s="1"/>
  <c r="BD479" i="3" s="1"/>
  <c r="BD478" i="3" s="1"/>
  <c r="BD473" i="3" s="1"/>
  <c r="BG12" i="3"/>
  <c r="BG11" i="3" s="1"/>
  <c r="BI14" i="3"/>
  <c r="BI13" i="3" s="1"/>
  <c r="BF81" i="3"/>
  <c r="BF80" i="3" s="1"/>
  <c r="BF79" i="3" s="1"/>
  <c r="BI84" i="3"/>
  <c r="BI83" i="3" s="1"/>
  <c r="BI82" i="3" s="1"/>
  <c r="BH87" i="3"/>
  <c r="BH86" i="3" s="1"/>
  <c r="BH85" i="3" s="1"/>
  <c r="BI237" i="3"/>
  <c r="BI236" i="3" s="1"/>
  <c r="BI235" i="3" s="1"/>
  <c r="BD259" i="3"/>
  <c r="BD258" i="3" s="1"/>
  <c r="BD257" i="3" s="1"/>
  <c r="BB265" i="3"/>
  <c r="BB264" i="3" s="1"/>
  <c r="BB263" i="3" s="1"/>
  <c r="BB244" i="3" s="1"/>
  <c r="BF320" i="3"/>
  <c r="BF319" i="3" s="1"/>
  <c r="BF318" i="3" s="1"/>
  <c r="BG323" i="3"/>
  <c r="BG322" i="3" s="1"/>
  <c r="BG321" i="3" s="1"/>
  <c r="BC335" i="3"/>
  <c r="BC334" i="3" s="1"/>
  <c r="BC333" i="3" s="1"/>
  <c r="BD341" i="3"/>
  <c r="BD340" i="3" s="1"/>
  <c r="BI341" i="3"/>
  <c r="BI340" i="3" s="1"/>
  <c r="BI345" i="3"/>
  <c r="BI344" i="3" s="1"/>
  <c r="BF347" i="3"/>
  <c r="BF346" i="3" s="1"/>
  <c r="BI350" i="3"/>
  <c r="BI349" i="3" s="1"/>
  <c r="BI348" i="3" s="1"/>
  <c r="BG355" i="3"/>
  <c r="BG354" i="3" s="1"/>
  <c r="BD357" i="3"/>
  <c r="BD356" i="3" s="1"/>
  <c r="BH428" i="3"/>
  <c r="BH427" i="3" s="1"/>
  <c r="BH426" i="3" s="1"/>
  <c r="BI434" i="3"/>
  <c r="BI435" i="3"/>
  <c r="BD70" i="3"/>
  <c r="BD69" i="3" s="1"/>
  <c r="BI72" i="3"/>
  <c r="BI71" i="3" s="1"/>
  <c r="BH75" i="3"/>
  <c r="BH74" i="3" s="1"/>
  <c r="BH73" i="3" s="1"/>
  <c r="BF91" i="3"/>
  <c r="BF90" i="3" s="1"/>
  <c r="BF89" i="3" s="1"/>
  <c r="BF88" i="3" s="1"/>
  <c r="BF477" i="3"/>
  <c r="BF476" i="3" s="1"/>
  <c r="BF475" i="3" s="1"/>
  <c r="BF474" i="3" s="1"/>
  <c r="BD14" i="3"/>
  <c r="BD13" i="3" s="1"/>
  <c r="BG81" i="3"/>
  <c r="BG80" i="3" s="1"/>
  <c r="BG79" i="3" s="1"/>
  <c r="BD84" i="3"/>
  <c r="BD83" i="3" s="1"/>
  <c r="BD82" i="3" s="1"/>
  <c r="BE87" i="3"/>
  <c r="BE86" i="3" s="1"/>
  <c r="BE85" i="3" s="1"/>
  <c r="BF228" i="3"/>
  <c r="BF227" i="3" s="1"/>
  <c r="BF226" i="3" s="1"/>
  <c r="BG231" i="3"/>
  <c r="BG230" i="3" s="1"/>
  <c r="BG229" i="3" s="1"/>
  <c r="BC237" i="3"/>
  <c r="BC236" i="3" s="1"/>
  <c r="BC235" i="3" s="1"/>
  <c r="BC280" i="3"/>
  <c r="BC279" i="3" s="1"/>
  <c r="BC278" i="3" s="1"/>
  <c r="BG317" i="3"/>
  <c r="BG316" i="3" s="1"/>
  <c r="BG315" i="3" s="1"/>
  <c r="BI323" i="3"/>
  <c r="BI322" i="3" s="1"/>
  <c r="BI321" i="3" s="1"/>
  <c r="BI326" i="3"/>
  <c r="BI325" i="3" s="1"/>
  <c r="BI324" i="3" s="1"/>
  <c r="BF335" i="3"/>
  <c r="BF334" i="3" s="1"/>
  <c r="BF333" i="3" s="1"/>
  <c r="BG339" i="3"/>
  <c r="BG338" i="3" s="1"/>
  <c r="BF341" i="3"/>
  <c r="BF340" i="3" s="1"/>
  <c r="BC345" i="3"/>
  <c r="BC344" i="3" s="1"/>
  <c r="BI360" i="3"/>
  <c r="BI359" i="3" s="1"/>
  <c r="BI358" i="3" s="1"/>
  <c r="BC434" i="3"/>
  <c r="BC435" i="3"/>
  <c r="BC438" i="3"/>
  <c r="BC437" i="3" s="1"/>
  <c r="BC436" i="3" s="1"/>
  <c r="BF70" i="3"/>
  <c r="BF69" i="3" s="1"/>
  <c r="BD72" i="3"/>
  <c r="BD71" i="3" s="1"/>
  <c r="BE75" i="3"/>
  <c r="BE74" i="3" s="1"/>
  <c r="BE73" i="3" s="1"/>
  <c r="BG91" i="3"/>
  <c r="BG90" i="3" s="1"/>
  <c r="BG89" i="3" s="1"/>
  <c r="BG88" i="3" s="1"/>
  <c r="BD12" i="3"/>
  <c r="BD11" i="3" s="1"/>
  <c r="BI12" i="3"/>
  <c r="BI11" i="3" s="1"/>
  <c r="BF14" i="3"/>
  <c r="BF13" i="3" s="1"/>
  <c r="BF84" i="3"/>
  <c r="BF83" i="3" s="1"/>
  <c r="BF82" i="3" s="1"/>
  <c r="BB452" i="3"/>
  <c r="BC337" i="3"/>
  <c r="BC336" i="3" s="1"/>
  <c r="BE68" i="3"/>
  <c r="BE433" i="3"/>
  <c r="BE432" i="3" s="1"/>
  <c r="BE419" i="3" s="1"/>
  <c r="BD433" i="3"/>
  <c r="BD432" i="3" s="1"/>
  <c r="BD419" i="3" s="1"/>
  <c r="BC386" i="3"/>
  <c r="BD119" i="3"/>
  <c r="BD118" i="3" s="1"/>
  <c r="BD117" i="3" s="1"/>
  <c r="BB68" i="3"/>
  <c r="BB67" i="3" s="1"/>
  <c r="AQ465" i="3"/>
  <c r="AP452" i="3"/>
  <c r="AS433" i="3"/>
  <c r="AS432" i="3" s="1"/>
  <c r="AS419" i="3" s="1"/>
  <c r="AP457" i="3"/>
  <c r="AS452" i="3"/>
  <c r="AQ386" i="3"/>
  <c r="AP386" i="3"/>
  <c r="AR465" i="3"/>
  <c r="AP433" i="3"/>
  <c r="AP432" i="3" s="1"/>
  <c r="AP419" i="3" s="1"/>
  <c r="AS343" i="3"/>
  <c r="AS337" i="3"/>
  <c r="AS336" i="3" s="1"/>
  <c r="AR343" i="3"/>
  <c r="AS164" i="3"/>
  <c r="AQ132" i="3"/>
  <c r="AQ131" i="3" s="1"/>
  <c r="AQ126" i="3" s="1"/>
  <c r="AS68" i="3"/>
  <c r="AS31" i="3"/>
  <c r="AQ39" i="3"/>
  <c r="AQ26" i="3"/>
  <c r="AS132" i="3"/>
  <c r="AS131" i="3" s="1"/>
  <c r="AS126" i="3" s="1"/>
  <c r="AQ452" i="3"/>
  <c r="AR386" i="3"/>
  <c r="AP473" i="3"/>
  <c r="AP439" i="3"/>
  <c r="AS473" i="3"/>
  <c r="AQ378" i="3"/>
  <c r="AQ351" i="3"/>
  <c r="AS439" i="3"/>
  <c r="AP378" i="3"/>
  <c r="AP351" i="3"/>
  <c r="AQ337" i="3"/>
  <c r="AQ336" i="3" s="1"/>
  <c r="AS378" i="3"/>
  <c r="AP343" i="3"/>
  <c r="AP337" i="3"/>
  <c r="AP336" i="3" s="1"/>
  <c r="AS351" i="3"/>
  <c r="AS296" i="3"/>
  <c r="AQ182" i="3"/>
  <c r="AP182" i="3"/>
  <c r="AS182" i="3"/>
  <c r="AS219" i="3"/>
  <c r="AQ172" i="3"/>
  <c r="AR119" i="3"/>
  <c r="AR118" i="3" s="1"/>
  <c r="AR117" i="3" s="1"/>
  <c r="AP172" i="3"/>
  <c r="AS172" i="3"/>
  <c r="AQ164" i="3"/>
  <c r="AS92" i="3"/>
  <c r="AP132" i="3"/>
  <c r="AP131" i="3" s="1"/>
  <c r="AP126" i="3" s="1"/>
  <c r="AP119" i="3"/>
  <c r="AP118" i="3" s="1"/>
  <c r="AP117" i="3" s="1"/>
  <c r="AS115" i="3"/>
  <c r="AQ92" i="3"/>
  <c r="AP164" i="3"/>
  <c r="AP150" i="3"/>
  <c r="AP92" i="3"/>
  <c r="AP115" i="3"/>
  <c r="AS39" i="3"/>
  <c r="AS21" i="3"/>
  <c r="AS16" i="3"/>
  <c r="AS10" i="3"/>
  <c r="AS9" i="3" s="1"/>
  <c r="AP31" i="3"/>
  <c r="AR26" i="3"/>
  <c r="AR21" i="3"/>
  <c r="AR16" i="3"/>
  <c r="AQ10" i="3"/>
  <c r="AQ9" i="3" s="1"/>
  <c r="AP39" i="3"/>
  <c r="AR31" i="3"/>
  <c r="AP26" i="3"/>
  <c r="AP21" i="3"/>
  <c r="AP16" i="3"/>
  <c r="AP10" i="3"/>
  <c r="AP9" i="3" s="1"/>
  <c r="BI115" i="3"/>
  <c r="BE452" i="3"/>
  <c r="BE439" i="3"/>
  <c r="BD386" i="3"/>
  <c r="BE378" i="3"/>
  <c r="BE351" i="3"/>
  <c r="BE343" i="3"/>
  <c r="BB343" i="3"/>
  <c r="BB473" i="3"/>
  <c r="BD343" i="3"/>
  <c r="BE337" i="3"/>
  <c r="BE336" i="3" s="1"/>
  <c r="BE473" i="3"/>
  <c r="BB439" i="3"/>
  <c r="BB378" i="3"/>
  <c r="BB351" i="3"/>
  <c r="BC439" i="3"/>
  <c r="BC378" i="3"/>
  <c r="BC351" i="3"/>
  <c r="BE219" i="3"/>
  <c r="BC452" i="3"/>
  <c r="BE182" i="3"/>
  <c r="BE296" i="3"/>
  <c r="BC182" i="3"/>
  <c r="BB172" i="3"/>
  <c r="BB164" i="3"/>
  <c r="BB150" i="3"/>
  <c r="BB132" i="3"/>
  <c r="BB131" i="3" s="1"/>
  <c r="BB126" i="3" s="1"/>
  <c r="BB119" i="3"/>
  <c r="BB118" i="3" s="1"/>
  <c r="BB117" i="3" s="1"/>
  <c r="BE172" i="3"/>
  <c r="BE164" i="3"/>
  <c r="BE150" i="3"/>
  <c r="BC132" i="3"/>
  <c r="BC131" i="3" s="1"/>
  <c r="BC126" i="3" s="1"/>
  <c r="BB92" i="3"/>
  <c r="BB182" i="3"/>
  <c r="BC92" i="3"/>
  <c r="BC172" i="3"/>
  <c r="BC164" i="3"/>
  <c r="BC150" i="3"/>
  <c r="BE132" i="3"/>
  <c r="BE131" i="3" s="1"/>
  <c r="BE126" i="3" s="1"/>
  <c r="BB115" i="3"/>
  <c r="BE92" i="3"/>
  <c r="BE39" i="3"/>
  <c r="BE31" i="3"/>
  <c r="BE21" i="3"/>
  <c r="BE16" i="3"/>
  <c r="BE10" i="3"/>
  <c r="BE9" i="3" s="1"/>
  <c r="BD114" i="3"/>
  <c r="BC68" i="3"/>
  <c r="BC67" i="3" s="1"/>
  <c r="BD31" i="3"/>
  <c r="BD26" i="3"/>
  <c r="BD21" i="3"/>
  <c r="BD16" i="3"/>
  <c r="BC39" i="3"/>
  <c r="BC10" i="3"/>
  <c r="BC9" i="3" s="1"/>
  <c r="BB39" i="3"/>
  <c r="BB31" i="3"/>
  <c r="BB26" i="3"/>
  <c r="BB21" i="3"/>
  <c r="BB16" i="3"/>
  <c r="BB10" i="3"/>
  <c r="BB9" i="3" s="1"/>
  <c r="BE115" i="3"/>
  <c r="P164" i="3"/>
  <c r="N452" i="3"/>
  <c r="N119" i="3"/>
  <c r="N118" i="3" s="1"/>
  <c r="N117" i="3" s="1"/>
  <c r="O351" i="3"/>
  <c r="O337" i="3"/>
  <c r="O336" i="3" s="1"/>
  <c r="T433" i="3"/>
  <c r="T432" i="3" s="1"/>
  <c r="P433" i="3"/>
  <c r="P432" i="3" s="1"/>
  <c r="P419" i="3" s="1"/>
  <c r="P386" i="3"/>
  <c r="N433" i="3"/>
  <c r="N432" i="3" s="1"/>
  <c r="N419" i="3" s="1"/>
  <c r="O172" i="3"/>
  <c r="O164" i="3"/>
  <c r="O150" i="3"/>
  <c r="O439" i="3"/>
  <c r="Q433" i="3"/>
  <c r="Q432" i="3" s="1"/>
  <c r="Q419" i="3" s="1"/>
  <c r="P343" i="3"/>
  <c r="O132" i="3"/>
  <c r="O131" i="3" s="1"/>
  <c r="O126" i="3" s="1"/>
  <c r="O452" i="3"/>
  <c r="N439" i="3"/>
  <c r="N473" i="3"/>
  <c r="N386" i="3"/>
  <c r="Q473" i="3"/>
  <c r="N457" i="3"/>
  <c r="S386" i="3"/>
  <c r="O386" i="3"/>
  <c r="O378" i="3"/>
  <c r="U452" i="3"/>
  <c r="Q452" i="3"/>
  <c r="Q439" i="3"/>
  <c r="R378" i="3"/>
  <c r="N378" i="3"/>
  <c r="U378" i="3"/>
  <c r="Q378" i="3"/>
  <c r="Q351" i="3"/>
  <c r="Q343" i="3"/>
  <c r="Q337" i="3"/>
  <c r="Q336" i="3" s="1"/>
  <c r="N351" i="3"/>
  <c r="N343" i="3"/>
  <c r="N337" i="3"/>
  <c r="N336" i="3" s="1"/>
  <c r="Q296" i="3"/>
  <c r="Q219" i="3"/>
  <c r="N172" i="3"/>
  <c r="R164" i="3"/>
  <c r="N164" i="3"/>
  <c r="N150" i="3"/>
  <c r="N132" i="3"/>
  <c r="N131" i="3" s="1"/>
  <c r="N126" i="3" s="1"/>
  <c r="P119" i="3"/>
  <c r="P118" i="3" s="1"/>
  <c r="P117" i="3" s="1"/>
  <c r="O182" i="3"/>
  <c r="N182" i="3"/>
  <c r="Q182" i="3"/>
  <c r="Q132" i="3"/>
  <c r="Q131" i="3" s="1"/>
  <c r="Q126" i="3" s="1"/>
  <c r="T115" i="3"/>
  <c r="O115" i="3"/>
  <c r="Q92" i="3"/>
  <c r="N115" i="3"/>
  <c r="P114" i="3"/>
  <c r="Q172" i="3"/>
  <c r="U164" i="3"/>
  <c r="Q164" i="3"/>
  <c r="Q150" i="3"/>
  <c r="O92" i="3"/>
  <c r="N92" i="3"/>
  <c r="Q115" i="3"/>
  <c r="Q68" i="3"/>
  <c r="Q39" i="3"/>
  <c r="Q31" i="3"/>
  <c r="U21" i="3"/>
  <c r="Q21" i="3"/>
  <c r="Q16" i="3"/>
  <c r="Q10" i="3"/>
  <c r="Q9" i="3" s="1"/>
  <c r="P31" i="3"/>
  <c r="P26" i="3"/>
  <c r="P21" i="3"/>
  <c r="P16" i="3"/>
  <c r="O68" i="3"/>
  <c r="O67" i="3" s="1"/>
  <c r="O39" i="3"/>
  <c r="O10" i="3"/>
  <c r="O9" i="3" s="1"/>
  <c r="N68" i="3"/>
  <c r="N67" i="3" s="1"/>
  <c r="N39" i="3"/>
  <c r="N31" i="3"/>
  <c r="N26" i="3"/>
  <c r="N21" i="3"/>
  <c r="N16" i="3"/>
  <c r="N10" i="3"/>
  <c r="N9" i="3" s="1"/>
  <c r="BJ93" i="2"/>
  <c r="BJ92" i="2" s="1"/>
  <c r="BD265" i="3"/>
  <c r="BD264" i="3" s="1"/>
  <c r="BD263" i="3" s="1"/>
  <c r="AX93" i="2"/>
  <c r="AX92" i="2" s="1"/>
  <c r="AR265" i="3"/>
  <c r="AR264" i="3" s="1"/>
  <c r="AR263" i="3" s="1"/>
  <c r="T435" i="2" l="1"/>
  <c r="T434" i="2" s="1"/>
  <c r="R444" i="2"/>
  <c r="R443" i="2" s="1"/>
  <c r="R442" i="2" s="1"/>
  <c r="S198" i="2"/>
  <c r="S197" i="2" s="1"/>
  <c r="U268" i="2"/>
  <c r="R273" i="2"/>
  <c r="S281" i="2"/>
  <c r="AU62" i="2"/>
  <c r="AU61" i="2" s="1"/>
  <c r="T16" i="2"/>
  <c r="S227" i="2"/>
  <c r="U320" i="2"/>
  <c r="R320" i="2"/>
  <c r="AU259" i="2"/>
  <c r="R219" i="2"/>
  <c r="R212" i="2" s="1"/>
  <c r="R211" i="2" s="1"/>
  <c r="R205" i="2" s="1"/>
  <c r="U421" i="2"/>
  <c r="U420" i="2" s="1"/>
  <c r="U419" i="2" s="1"/>
  <c r="R453" i="2"/>
  <c r="R452" i="2" s="1"/>
  <c r="N336" i="2"/>
  <c r="N335" i="2" s="1"/>
  <c r="U11" i="2"/>
  <c r="U26" i="2"/>
  <c r="U82" i="2"/>
  <c r="U81" i="2" s="1"/>
  <c r="U444" i="2"/>
  <c r="U453" i="2"/>
  <c r="U452" i="2" s="1"/>
  <c r="U10" i="3"/>
  <c r="U9" i="3" s="1"/>
  <c r="R68" i="3"/>
  <c r="BH343" i="3"/>
  <c r="U343" i="3"/>
  <c r="S172" i="3"/>
  <c r="S68" i="3"/>
  <c r="AT16" i="3"/>
  <c r="R67" i="3"/>
  <c r="AU337" i="3"/>
  <c r="AU336" i="3" s="1"/>
  <c r="AU457" i="3"/>
  <c r="AV198" i="2"/>
  <c r="AV197" i="2" s="1"/>
  <c r="AT10" i="3"/>
  <c r="AT9" i="3" s="1"/>
  <c r="S132" i="3"/>
  <c r="S131" i="3" s="1"/>
  <c r="S126" i="3" s="1"/>
  <c r="U328" i="2"/>
  <c r="AC103" i="2"/>
  <c r="AC102" i="2" s="1"/>
  <c r="AC101" i="2" s="1"/>
  <c r="AA444" i="2"/>
  <c r="AA443" i="2" s="1"/>
  <c r="AA442" i="2" s="1"/>
  <c r="AB198" i="2"/>
  <c r="AB197" i="2" s="1"/>
  <c r="AW114" i="3"/>
  <c r="AT439" i="3"/>
  <c r="AS465" i="3"/>
  <c r="AS451" i="3" s="1"/>
  <c r="AS446" i="3" s="1"/>
  <c r="BF452" i="3"/>
  <c r="BI164" i="3"/>
  <c r="U115" i="3"/>
  <c r="AQ441" i="2"/>
  <c r="BD336" i="2"/>
  <c r="BD335" i="2" s="1"/>
  <c r="AU453" i="2"/>
  <c r="AU452" i="2" s="1"/>
  <c r="U172" i="2"/>
  <c r="U171" i="2" s="1"/>
  <c r="R268" i="2"/>
  <c r="S37" i="2"/>
  <c r="S182" i="3"/>
  <c r="S421" i="2"/>
  <c r="S420" i="2" s="1"/>
  <c r="S419" i="2" s="1"/>
  <c r="U387" i="2"/>
  <c r="U386" i="2" s="1"/>
  <c r="U385" i="2" s="1"/>
  <c r="AU465" i="3"/>
  <c r="AS119" i="3"/>
  <c r="AS118" i="3" s="1"/>
  <c r="AS117" i="3" s="1"/>
  <c r="U132" i="3"/>
  <c r="R198" i="2"/>
  <c r="R197" i="2" s="1"/>
  <c r="AU443" i="2"/>
  <c r="AU442" i="2" s="1"/>
  <c r="AU441" i="2" s="1"/>
  <c r="R465" i="3"/>
  <c r="AC198" i="2"/>
  <c r="AC197" i="2" s="1"/>
  <c r="U172" i="3"/>
  <c r="R421" i="2"/>
  <c r="R420" i="2" s="1"/>
  <c r="R419" i="2" s="1"/>
  <c r="BH21" i="3"/>
  <c r="AW16" i="3"/>
  <c r="AV306" i="2"/>
  <c r="AX328" i="2"/>
  <c r="AX319" i="2" s="1"/>
  <c r="AX318" i="2" s="1"/>
  <c r="S457" i="3"/>
  <c r="T465" i="3"/>
  <c r="R387" i="2"/>
  <c r="R386" i="2" s="1"/>
  <c r="R385" i="2" s="1"/>
  <c r="AT457" i="3"/>
  <c r="AW198" i="2"/>
  <c r="AW197" i="2" s="1"/>
  <c r="R16" i="3"/>
  <c r="R31" i="3"/>
  <c r="T386" i="3"/>
  <c r="BG150" i="3"/>
  <c r="AW68" i="3"/>
  <c r="AU386" i="3"/>
  <c r="BH31" i="3"/>
  <c r="AT26" i="3"/>
  <c r="AW150" i="3"/>
  <c r="Q386" i="3"/>
  <c r="Q365" i="3" s="1"/>
  <c r="Q364" i="3" s="1"/>
  <c r="S306" i="2"/>
  <c r="R482" i="2"/>
  <c r="R481" i="2" s="1"/>
  <c r="BE291" i="2"/>
  <c r="BG453" i="2"/>
  <c r="BG452" i="2" s="1"/>
  <c r="AW164" i="3"/>
  <c r="AT172" i="3"/>
  <c r="AC11" i="2"/>
  <c r="AC26" i="2"/>
  <c r="AC132" i="3"/>
  <c r="AC131" i="3" s="1"/>
  <c r="AC126" i="3" s="1"/>
  <c r="AA68" i="3"/>
  <c r="AA457" i="3"/>
  <c r="AB465" i="3"/>
  <c r="Z457" i="3"/>
  <c r="AA465" i="3"/>
  <c r="S67" i="3"/>
  <c r="T419" i="3"/>
  <c r="BI172" i="3"/>
  <c r="AT386" i="3"/>
  <c r="AV119" i="3"/>
  <c r="AV118" i="3" s="1"/>
  <c r="AV117" i="3" s="1"/>
  <c r="Q443" i="2"/>
  <c r="Q442" i="2" s="1"/>
  <c r="Q441" i="2" s="1"/>
  <c r="R435" i="2"/>
  <c r="R434" i="2" s="1"/>
  <c r="R427" i="2" s="1"/>
  <c r="R426" i="2" s="1"/>
  <c r="P351" i="3"/>
  <c r="P342" i="3" s="1"/>
  <c r="BF351" i="3"/>
  <c r="P291" i="2"/>
  <c r="BG386" i="3"/>
  <c r="U259" i="2"/>
  <c r="AS219" i="2"/>
  <c r="AS212" i="2" s="1"/>
  <c r="AS211" i="2" s="1"/>
  <c r="AS205" i="2" s="1"/>
  <c r="AW21" i="3"/>
  <c r="G135" i="15"/>
  <c r="I135" i="15"/>
  <c r="I57" i="15"/>
  <c r="I56" i="15" s="1"/>
  <c r="I9" i="15" s="1"/>
  <c r="I58" i="15"/>
  <c r="BI343" i="3"/>
  <c r="BI306" i="2"/>
  <c r="G9" i="15"/>
  <c r="BG115" i="3"/>
  <c r="BF337" i="3"/>
  <c r="BF336" i="3" s="1"/>
  <c r="BI150" i="3"/>
  <c r="BE119" i="3"/>
  <c r="BE118" i="3" s="1"/>
  <c r="BE117" i="3" s="1"/>
  <c r="AU378" i="3"/>
  <c r="BF443" i="2"/>
  <c r="BF442" i="2" s="1"/>
  <c r="BC451" i="3"/>
  <c r="BC446" i="3" s="1"/>
  <c r="AU10" i="3"/>
  <c r="AU9" i="3" s="1"/>
  <c r="AW452" i="3"/>
  <c r="AV343" i="3"/>
  <c r="AQ21" i="3"/>
  <c r="U351" i="3"/>
  <c r="Z26" i="3"/>
  <c r="AC343" i="3"/>
  <c r="BF172" i="3"/>
  <c r="AW343" i="3"/>
  <c r="AW433" i="3"/>
  <c r="AW432" i="3" s="1"/>
  <c r="AQ16" i="3"/>
  <c r="U219" i="3"/>
  <c r="T21" i="3"/>
  <c r="R452" i="3"/>
  <c r="S337" i="3"/>
  <c r="S336" i="3" s="1"/>
  <c r="AS386" i="3"/>
  <c r="AS365" i="3" s="1"/>
  <c r="AS364" i="3" s="1"/>
  <c r="AR39" i="3"/>
  <c r="AR15" i="3" s="1"/>
  <c r="O16" i="3"/>
  <c r="S273" i="2"/>
  <c r="S267" i="2" s="1"/>
  <c r="S266" i="2" s="1"/>
  <c r="S265" i="2" s="1"/>
  <c r="AV281" i="2"/>
  <c r="AV267" i="2" s="1"/>
  <c r="AV266" i="2" s="1"/>
  <c r="AV265" i="2" s="1"/>
  <c r="BG328" i="2"/>
  <c r="BG319" i="2" s="1"/>
  <c r="BG318" i="2" s="1"/>
  <c r="T305" i="2"/>
  <c r="AA62" i="2"/>
  <c r="AA61" i="2" s="1"/>
  <c r="AU305" i="2"/>
  <c r="BG443" i="2"/>
  <c r="BG442" i="2" s="1"/>
  <c r="O343" i="3"/>
  <c r="BH119" i="3"/>
  <c r="BH118" i="3" s="1"/>
  <c r="BH117" i="3" s="1"/>
  <c r="AA67" i="3"/>
  <c r="AR351" i="3"/>
  <c r="AR342" i="3" s="1"/>
  <c r="BG132" i="3"/>
  <c r="BG131" i="3" s="1"/>
  <c r="BG126" i="3" s="1"/>
  <c r="BI439" i="3"/>
  <c r="S172" i="2"/>
  <c r="S171" i="2" s="1"/>
  <c r="U273" i="2"/>
  <c r="AU164" i="3"/>
  <c r="T91" i="2"/>
  <c r="T90" i="2" s="1"/>
  <c r="T89" i="2" s="1"/>
  <c r="U103" i="2"/>
  <c r="U102" i="2" s="1"/>
  <c r="U101" i="2" s="1"/>
  <c r="R457" i="3"/>
  <c r="S465" i="3"/>
  <c r="R328" i="2"/>
  <c r="AW398" i="2"/>
  <c r="AW397" i="2" s="1"/>
  <c r="AA452" i="3"/>
  <c r="AA451" i="3" s="1"/>
  <c r="AA446" i="3" s="1"/>
  <c r="AA487" i="2"/>
  <c r="R473" i="3"/>
  <c r="AU273" i="2"/>
  <c r="T427" i="2"/>
  <c r="T426" i="2" s="1"/>
  <c r="BF164" i="3"/>
  <c r="BH37" i="2"/>
  <c r="AX103" i="2"/>
  <c r="AX102" i="2" s="1"/>
  <c r="AX101" i="2" s="1"/>
  <c r="U39" i="3"/>
  <c r="T320" i="2"/>
  <c r="S328" i="2"/>
  <c r="R132" i="3"/>
  <c r="R131" i="3" s="1"/>
  <c r="R126" i="3" s="1"/>
  <c r="BG21" i="2"/>
  <c r="Z21" i="2"/>
  <c r="AC320" i="2"/>
  <c r="AB433" i="3"/>
  <c r="AB432" i="3" s="1"/>
  <c r="O219" i="3"/>
  <c r="P337" i="3"/>
  <c r="P336" i="3" s="1"/>
  <c r="AR182" i="3"/>
  <c r="BI198" i="2"/>
  <c r="BI197" i="2" s="1"/>
  <c r="BE62" i="2"/>
  <c r="BE61" i="2" s="1"/>
  <c r="S92" i="3"/>
  <c r="S62" i="2"/>
  <c r="S61" i="2" s="1"/>
  <c r="AW387" i="2"/>
  <c r="AW386" i="2" s="1"/>
  <c r="AW385" i="2" s="1"/>
  <c r="AB26" i="3"/>
  <c r="AB21" i="2"/>
  <c r="BC319" i="2"/>
  <c r="BC318" i="2" s="1"/>
  <c r="Z11" i="2"/>
  <c r="S115" i="3"/>
  <c r="AQ142" i="3"/>
  <c r="AW337" i="3"/>
  <c r="AW336" i="3" s="1"/>
  <c r="AU150" i="3"/>
  <c r="U306" i="2"/>
  <c r="S260" i="2"/>
  <c r="BJ260" i="2"/>
  <c r="BH306" i="2"/>
  <c r="BG260" i="2"/>
  <c r="BB451" i="3"/>
  <c r="BB446" i="3" s="1"/>
  <c r="AT337" i="3"/>
  <c r="AT336" i="3" s="1"/>
  <c r="BI16" i="3"/>
  <c r="AW378" i="3"/>
  <c r="BF150" i="3"/>
  <c r="BF142" i="3" s="1"/>
  <c r="BI31" i="3"/>
  <c r="P457" i="3"/>
  <c r="AW306" i="2"/>
  <c r="BG306" i="2"/>
  <c r="AX472" i="2"/>
  <c r="U37" i="2"/>
  <c r="AA198" i="2"/>
  <c r="AA197" i="2" s="1"/>
  <c r="BG39" i="3"/>
  <c r="BF31" i="3"/>
  <c r="AQ433" i="3"/>
  <c r="AQ432" i="3" s="1"/>
  <c r="BD378" i="3"/>
  <c r="BF439" i="3"/>
  <c r="Q460" i="2"/>
  <c r="AU102" i="2"/>
  <c r="AU101" i="2" s="1"/>
  <c r="AU91" i="2"/>
  <c r="AU90" i="2" s="1"/>
  <c r="AU89" i="2" s="1"/>
  <c r="T26" i="3"/>
  <c r="T119" i="3"/>
  <c r="T118" i="3" s="1"/>
  <c r="T117" i="3" s="1"/>
  <c r="U68" i="3"/>
  <c r="U473" i="3"/>
  <c r="AC439" i="3"/>
  <c r="Z172" i="2"/>
  <c r="Z171" i="2" s="1"/>
  <c r="BI219" i="3"/>
  <c r="BG457" i="3"/>
  <c r="BI378" i="3"/>
  <c r="BD457" i="3"/>
  <c r="BD172" i="3"/>
  <c r="BG482" i="2"/>
  <c r="BG481" i="2" s="1"/>
  <c r="S138" i="2"/>
  <c r="S137" i="2" s="1"/>
  <c r="T21" i="2"/>
  <c r="U131" i="3"/>
  <c r="U126" i="3" s="1"/>
  <c r="U342" i="3"/>
  <c r="BD92" i="3"/>
  <c r="BB365" i="3"/>
  <c r="BB364" i="3" s="1"/>
  <c r="AS142" i="3"/>
  <c r="BC296" i="3"/>
  <c r="BH465" i="3"/>
  <c r="BG465" i="3"/>
  <c r="BG378" i="3"/>
  <c r="BF465" i="3"/>
  <c r="R487" i="2"/>
  <c r="BI435" i="2"/>
  <c r="BI434" i="2" s="1"/>
  <c r="BI427" i="2" s="1"/>
  <c r="BI426" i="2" s="1"/>
  <c r="AA164" i="3"/>
  <c r="AA82" i="2"/>
  <c r="AA81" i="2" s="1"/>
  <c r="AA262" i="3"/>
  <c r="AA261" i="3" s="1"/>
  <c r="AA260" i="3" s="1"/>
  <c r="AC280" i="3"/>
  <c r="AC279" i="3" s="1"/>
  <c r="AC278" i="3" s="1"/>
  <c r="AC320" i="3"/>
  <c r="AC319" i="3" s="1"/>
  <c r="AC318" i="3" s="1"/>
  <c r="AC431" i="3"/>
  <c r="AC430" i="3" s="1"/>
  <c r="AC429" i="3" s="1"/>
  <c r="AC39" i="3"/>
  <c r="AA132" i="3"/>
  <c r="AA131" i="3" s="1"/>
  <c r="AA126" i="3" s="1"/>
  <c r="AC378" i="3"/>
  <c r="AC234" i="3"/>
  <c r="AC233" i="3" s="1"/>
  <c r="AC232" i="3" s="1"/>
  <c r="AA240" i="3"/>
  <c r="AA239" i="3" s="1"/>
  <c r="AA238" i="3" s="1"/>
  <c r="AA115" i="3"/>
  <c r="AA114" i="3"/>
  <c r="AC21" i="3"/>
  <c r="Z31" i="3"/>
  <c r="Z43" i="3"/>
  <c r="Z42" i="3" s="1"/>
  <c r="Z41" i="2"/>
  <c r="Z40" i="2" s="1"/>
  <c r="AA219" i="2"/>
  <c r="AA212" i="2" s="1"/>
  <c r="AA211" i="2" s="1"/>
  <c r="AA368" i="3"/>
  <c r="AA367" i="3" s="1"/>
  <c r="AA366" i="3" s="1"/>
  <c r="AA258" i="2"/>
  <c r="AA257" i="2" s="1"/>
  <c r="AA256" i="2" s="1"/>
  <c r="AA255" i="2" s="1"/>
  <c r="AA254" i="2" s="1"/>
  <c r="AB281" i="2"/>
  <c r="AA234" i="3"/>
  <c r="AA233" i="3" s="1"/>
  <c r="AA232" i="3" s="1"/>
  <c r="Z240" i="3"/>
  <c r="Z239" i="3" s="1"/>
  <c r="Z238" i="3" s="1"/>
  <c r="AC337" i="3"/>
  <c r="AC336" i="3" s="1"/>
  <c r="AA351" i="3"/>
  <c r="AB430" i="2"/>
  <c r="AB429" i="2" s="1"/>
  <c r="AB428" i="2" s="1"/>
  <c r="AB427" i="2" s="1"/>
  <c r="AB426" i="2" s="1"/>
  <c r="Z472" i="2"/>
  <c r="AA10" i="3"/>
  <c r="AA9" i="3" s="1"/>
  <c r="AC62" i="2"/>
  <c r="AC61" i="2" s="1"/>
  <c r="AC150" i="3"/>
  <c r="AB227" i="2"/>
  <c r="AC452" i="3"/>
  <c r="AB407" i="2"/>
  <c r="AB406" i="2" s="1"/>
  <c r="AB405" i="2" s="1"/>
  <c r="AB286" i="3"/>
  <c r="AB285" i="3" s="1"/>
  <c r="AB284" i="3" s="1"/>
  <c r="Z345" i="2"/>
  <c r="Z344" i="2" s="1"/>
  <c r="Z343" i="2" s="1"/>
  <c r="Z428" i="3"/>
  <c r="Z427" i="3" s="1"/>
  <c r="Z426" i="3" s="1"/>
  <c r="AC433" i="3"/>
  <c r="AC432" i="3" s="1"/>
  <c r="AC115" i="3"/>
  <c r="AC114" i="3"/>
  <c r="AC92" i="3" s="1"/>
  <c r="AC182" i="3"/>
  <c r="Z396" i="3"/>
  <c r="Z395" i="3" s="1"/>
  <c r="Z394" i="3" s="1"/>
  <c r="Z237" i="2"/>
  <c r="Z236" i="2" s="1"/>
  <c r="Z235" i="2" s="1"/>
  <c r="AC260" i="2"/>
  <c r="AC259" i="2"/>
  <c r="AB240" i="3"/>
  <c r="AB239" i="3" s="1"/>
  <c r="AB238" i="3" s="1"/>
  <c r="AA407" i="2"/>
  <c r="AA406" i="2" s="1"/>
  <c r="AA405" i="2" s="1"/>
  <c r="AA286" i="3"/>
  <c r="AA285" i="3" s="1"/>
  <c r="AA284" i="3" s="1"/>
  <c r="Z423" i="2"/>
  <c r="Z422" i="2" s="1"/>
  <c r="Z339" i="3"/>
  <c r="Z338" i="3" s="1"/>
  <c r="AB16" i="3"/>
  <c r="AC37" i="2"/>
  <c r="AA103" i="2"/>
  <c r="AA102" i="2" s="1"/>
  <c r="AA101" i="2" s="1"/>
  <c r="AA182" i="3"/>
  <c r="Z374" i="3"/>
  <c r="Z373" i="3" s="1"/>
  <c r="Z372" i="3" s="1"/>
  <c r="Z215" i="2"/>
  <c r="Z214" i="2" s="1"/>
  <c r="Z213" i="2" s="1"/>
  <c r="AC219" i="2"/>
  <c r="AC306" i="2"/>
  <c r="AC305" i="2"/>
  <c r="AC457" i="3"/>
  <c r="AA259" i="3"/>
  <c r="AA258" i="3" s="1"/>
  <c r="AA257" i="3" s="1"/>
  <c r="Z268" i="3"/>
  <c r="Z267" i="3" s="1"/>
  <c r="Z266" i="3" s="1"/>
  <c r="Z366" i="2"/>
  <c r="Z365" i="2" s="1"/>
  <c r="Z364" i="2" s="1"/>
  <c r="AA320" i="3"/>
  <c r="AA319" i="3" s="1"/>
  <c r="AA318" i="3" s="1"/>
  <c r="AB343" i="3"/>
  <c r="AC10" i="3"/>
  <c r="AC9" i="3" s="1"/>
  <c r="Z16" i="3"/>
  <c r="AC16" i="2"/>
  <c r="AA39" i="3"/>
  <c r="Z82" i="2"/>
  <c r="Z81" i="2" s="1"/>
  <c r="AC178" i="3"/>
  <c r="AC177" i="3" s="1"/>
  <c r="AC176" i="3" s="1"/>
  <c r="AC172" i="3" s="1"/>
  <c r="AC147" i="2"/>
  <c r="AC146" i="2" s="1"/>
  <c r="AC145" i="2" s="1"/>
  <c r="AC138" i="2" s="1"/>
  <c r="AC137" i="2" s="1"/>
  <c r="AB253" i="2"/>
  <c r="AB252" i="2" s="1"/>
  <c r="AB251" i="2" s="1"/>
  <c r="AB250" i="2" s="1"/>
  <c r="AB249" i="2" s="1"/>
  <c r="AB299" i="3"/>
  <c r="AB298" i="3" s="1"/>
  <c r="AB297" i="3" s="1"/>
  <c r="AA172" i="2"/>
  <c r="AA171" i="2" s="1"/>
  <c r="Z223" i="2"/>
  <c r="Z222" i="2" s="1"/>
  <c r="Z219" i="2" s="1"/>
  <c r="Z382" i="3"/>
  <c r="Z381" i="3" s="1"/>
  <c r="Z378" i="3" s="1"/>
  <c r="AB237" i="2"/>
  <c r="AB236" i="2" s="1"/>
  <c r="AB235" i="2" s="1"/>
  <c r="AB396" i="3"/>
  <c r="AB395" i="3" s="1"/>
  <c r="AB394" i="3" s="1"/>
  <c r="Z259" i="3"/>
  <c r="Z258" i="3" s="1"/>
  <c r="Z257" i="3" s="1"/>
  <c r="AC407" i="2"/>
  <c r="AC406" i="2" s="1"/>
  <c r="AC405" i="2" s="1"/>
  <c r="AC398" i="2" s="1"/>
  <c r="AC397" i="2" s="1"/>
  <c r="AC286" i="3"/>
  <c r="AC285" i="3" s="1"/>
  <c r="AC284" i="3" s="1"/>
  <c r="AC323" i="3"/>
  <c r="AC322" i="3" s="1"/>
  <c r="AC321" i="3" s="1"/>
  <c r="AC421" i="2"/>
  <c r="AC420" i="2" s="1"/>
  <c r="AC419" i="2" s="1"/>
  <c r="AA328" i="2"/>
  <c r="AB21" i="3"/>
  <c r="AC82" i="2"/>
  <c r="AC81" i="2" s="1"/>
  <c r="Z112" i="2"/>
  <c r="Z111" i="2" s="1"/>
  <c r="Z110" i="2" s="1"/>
  <c r="Z141" i="3"/>
  <c r="Z140" i="3" s="1"/>
  <c r="Z139" i="3" s="1"/>
  <c r="AC122" i="2"/>
  <c r="AC121" i="2" s="1"/>
  <c r="Z181" i="3"/>
  <c r="Z180" i="3" s="1"/>
  <c r="Z179" i="3" s="1"/>
  <c r="Z156" i="2"/>
  <c r="Z155" i="2" s="1"/>
  <c r="Z154" i="2" s="1"/>
  <c r="Z248" i="2"/>
  <c r="Z247" i="2" s="1"/>
  <c r="Z246" i="2" s="1"/>
  <c r="Z245" i="2" s="1"/>
  <c r="Z244" i="2" s="1"/>
  <c r="Z405" i="3"/>
  <c r="Z404" i="3" s="1"/>
  <c r="Z403" i="3" s="1"/>
  <c r="AA306" i="2"/>
  <c r="AA305" i="2"/>
  <c r="AC268" i="2"/>
  <c r="AA281" i="2"/>
  <c r="Z357" i="2"/>
  <c r="Z356" i="2" s="1"/>
  <c r="Z355" i="2" s="1"/>
  <c r="Z234" i="3"/>
  <c r="Z233" i="3" s="1"/>
  <c r="Z232" i="3" s="1"/>
  <c r="AA323" i="3"/>
  <c r="AA322" i="3" s="1"/>
  <c r="AA321" i="3" s="1"/>
  <c r="AA337" i="3"/>
  <c r="AA336" i="3" s="1"/>
  <c r="AC68" i="3"/>
  <c r="AC472" i="2"/>
  <c r="AC473" i="3"/>
  <c r="Z38" i="3"/>
  <c r="Z37" i="3" s="1"/>
  <c r="Z36" i="3" s="1"/>
  <c r="Z36" i="2"/>
  <c r="Z35" i="2" s="1"/>
  <c r="Z34" i="2" s="1"/>
  <c r="Z178" i="3"/>
  <c r="Z177" i="3" s="1"/>
  <c r="Z176" i="3" s="1"/>
  <c r="Z147" i="2"/>
  <c r="Z146" i="2" s="1"/>
  <c r="Z145" i="2" s="1"/>
  <c r="AC196" i="2"/>
  <c r="AC195" i="2" s="1"/>
  <c r="AC194" i="2" s="1"/>
  <c r="AC193" i="2" s="1"/>
  <c r="AC192" i="2" s="1"/>
  <c r="AC211" i="3"/>
  <c r="AC210" i="3" s="1"/>
  <c r="AC209" i="3" s="1"/>
  <c r="AC205" i="3" s="1"/>
  <c r="AC259" i="3"/>
  <c r="AC258" i="3" s="1"/>
  <c r="AC257" i="3" s="1"/>
  <c r="Z323" i="3"/>
  <c r="Z322" i="3" s="1"/>
  <c r="Z321" i="3" s="1"/>
  <c r="Z350" i="3"/>
  <c r="Z349" i="3" s="1"/>
  <c r="Z348" i="3" s="1"/>
  <c r="Z327" i="2"/>
  <c r="Z326" i="2" s="1"/>
  <c r="Z325" i="2" s="1"/>
  <c r="AB11" i="2"/>
  <c r="AB31" i="3"/>
  <c r="Z119" i="3"/>
  <c r="Z118" i="3" s="1"/>
  <c r="Z117" i="3" s="1"/>
  <c r="Z386" i="3"/>
  <c r="Z452" i="3"/>
  <c r="AC273" i="2"/>
  <c r="AA360" i="2"/>
  <c r="AA359" i="2" s="1"/>
  <c r="AA358" i="2" s="1"/>
  <c r="AB237" i="3"/>
  <c r="AB236" i="3" s="1"/>
  <c r="AB235" i="3" s="1"/>
  <c r="AB280" i="3"/>
  <c r="AB279" i="3" s="1"/>
  <c r="AB278" i="3" s="1"/>
  <c r="AB320" i="2"/>
  <c r="AC351" i="3"/>
  <c r="AC342" i="3" s="1"/>
  <c r="Z433" i="3"/>
  <c r="Z432" i="3" s="1"/>
  <c r="AA37" i="2"/>
  <c r="Z141" i="2"/>
  <c r="Z140" i="2" s="1"/>
  <c r="Z139" i="2" s="1"/>
  <c r="Z185" i="3"/>
  <c r="Z184" i="3" s="1"/>
  <c r="Z183" i="3" s="1"/>
  <c r="AB306" i="2"/>
  <c r="AB305" i="2"/>
  <c r="AA273" i="2"/>
  <c r="Z228" i="3"/>
  <c r="Z227" i="3" s="1"/>
  <c r="Z226" i="3" s="1"/>
  <c r="Z237" i="3"/>
  <c r="Z236" i="3" s="1"/>
  <c r="Z235" i="3" s="1"/>
  <c r="AC292" i="3"/>
  <c r="AC291" i="3" s="1"/>
  <c r="AC290" i="3" s="1"/>
  <c r="AA482" i="2"/>
  <c r="AA481" i="2" s="1"/>
  <c r="Z77" i="2"/>
  <c r="Z76" i="2" s="1"/>
  <c r="Z75" i="2" s="1"/>
  <c r="Z175" i="3"/>
  <c r="Z174" i="3" s="1"/>
  <c r="Z173" i="3" s="1"/>
  <c r="AB16" i="2"/>
  <c r="Z39" i="2"/>
  <c r="Z38" i="2" s="1"/>
  <c r="Z41" i="3"/>
  <c r="Z40" i="3" s="1"/>
  <c r="AB119" i="3"/>
  <c r="AB118" i="3" s="1"/>
  <c r="AB117" i="3" s="1"/>
  <c r="AC164" i="3"/>
  <c r="AC291" i="2"/>
  <c r="AC366" i="2"/>
  <c r="AC365" i="2" s="1"/>
  <c r="AC364" i="2" s="1"/>
  <c r="AC389" i="2"/>
  <c r="AC388" i="2" s="1"/>
  <c r="AC387" i="2" s="1"/>
  <c r="AC386" i="2" s="1"/>
  <c r="AC385" i="2" s="1"/>
  <c r="AA421" i="2"/>
  <c r="AA420" i="2" s="1"/>
  <c r="AA419" i="2" s="1"/>
  <c r="AC435" i="2"/>
  <c r="AC434" i="2" s="1"/>
  <c r="AC444" i="2"/>
  <c r="AC453" i="2"/>
  <c r="AC452" i="2" s="1"/>
  <c r="Z12" i="3"/>
  <c r="Z11" i="3" s="1"/>
  <c r="Z10" i="3" s="1"/>
  <c r="Z9" i="3" s="1"/>
  <c r="Z484" i="2"/>
  <c r="Z483" i="2" s="1"/>
  <c r="Z482" i="2" s="1"/>
  <c r="Z481" i="2" s="1"/>
  <c r="Z306" i="2"/>
  <c r="Z305" i="2"/>
  <c r="AC237" i="3"/>
  <c r="AC236" i="3" s="1"/>
  <c r="AC235" i="3" s="1"/>
  <c r="Z391" i="2"/>
  <c r="Z390" i="2" s="1"/>
  <c r="Z387" i="2" s="1"/>
  <c r="Z386" i="2" s="1"/>
  <c r="Z385" i="2" s="1"/>
  <c r="Z360" i="3"/>
  <c r="Z359" i="3" s="1"/>
  <c r="Z358" i="3" s="1"/>
  <c r="AB115" i="3"/>
  <c r="AB114" i="3"/>
  <c r="Z84" i="3"/>
  <c r="Z83" i="3" s="1"/>
  <c r="Z82" i="3" s="1"/>
  <c r="Z493" i="2"/>
  <c r="Z492" i="2" s="1"/>
  <c r="Z491" i="2" s="1"/>
  <c r="Z487" i="2" s="1"/>
  <c r="AB26" i="2"/>
  <c r="Z54" i="2"/>
  <c r="Z53" i="2" s="1"/>
  <c r="Z52" i="2" s="1"/>
  <c r="Z56" i="3"/>
  <c r="Z55" i="3" s="1"/>
  <c r="Z54" i="3" s="1"/>
  <c r="AA57" i="2"/>
  <c r="AA56" i="2" s="1"/>
  <c r="AA55" i="2" s="1"/>
  <c r="AA98" i="3"/>
  <c r="AA97" i="3" s="1"/>
  <c r="AA96" i="3" s="1"/>
  <c r="AA92" i="3" s="1"/>
  <c r="Z91" i="2"/>
  <c r="Z90" i="2" s="1"/>
  <c r="Z89" i="2" s="1"/>
  <c r="Z136" i="3"/>
  <c r="Z135" i="3" s="1"/>
  <c r="Z132" i="3" s="1"/>
  <c r="Z107" i="2"/>
  <c r="Z106" i="2" s="1"/>
  <c r="Z103" i="2" s="1"/>
  <c r="Z167" i="3"/>
  <c r="Z166" i="3" s="1"/>
  <c r="Z165" i="3" s="1"/>
  <c r="Z164" i="3" s="1"/>
  <c r="Z68" i="2"/>
  <c r="Z67" i="2" s="1"/>
  <c r="Z66" i="2" s="1"/>
  <c r="Z144" i="2"/>
  <c r="Z143" i="2" s="1"/>
  <c r="Z142" i="2" s="1"/>
  <c r="Z188" i="3"/>
  <c r="Z187" i="3" s="1"/>
  <c r="Z186" i="3" s="1"/>
  <c r="AC172" i="2"/>
  <c r="AC171" i="2" s="1"/>
  <c r="Z227" i="2"/>
  <c r="AB368" i="3"/>
  <c r="AB367" i="3" s="1"/>
  <c r="AB366" i="3" s="1"/>
  <c r="AB258" i="2"/>
  <c r="AB257" i="2" s="1"/>
  <c r="AB256" i="2" s="1"/>
  <c r="AB255" i="2" s="1"/>
  <c r="AB254" i="2" s="1"/>
  <c r="AA260" i="2"/>
  <c r="AA259" i="2"/>
  <c r="Z268" i="2"/>
  <c r="AC265" i="3"/>
  <c r="AC264" i="3" s="1"/>
  <c r="AC263" i="3" s="1"/>
  <c r="Z286" i="3"/>
  <c r="Z285" i="3" s="1"/>
  <c r="Z284" i="3" s="1"/>
  <c r="Z407" i="2"/>
  <c r="Z406" i="2" s="1"/>
  <c r="Z405" i="2" s="1"/>
  <c r="AC317" i="3"/>
  <c r="AC316" i="3" s="1"/>
  <c r="AC315" i="3" s="1"/>
  <c r="Z324" i="2"/>
  <c r="Z323" i="2" s="1"/>
  <c r="Z347" i="3"/>
  <c r="Z346" i="3" s="1"/>
  <c r="AC328" i="2"/>
  <c r="AC319" i="2" s="1"/>
  <c r="AC318" i="2" s="1"/>
  <c r="Z334" i="2"/>
  <c r="Z333" i="2" s="1"/>
  <c r="Z357" i="3"/>
  <c r="Z356" i="3" s="1"/>
  <c r="AC430" i="2"/>
  <c r="AC429" i="2" s="1"/>
  <c r="AC428" i="2" s="1"/>
  <c r="AB431" i="3"/>
  <c r="AB430" i="3" s="1"/>
  <c r="AB429" i="3" s="1"/>
  <c r="Z435" i="2"/>
  <c r="Z434" i="2" s="1"/>
  <c r="Z427" i="2" s="1"/>
  <c r="Z426" i="2" s="1"/>
  <c r="Z70" i="3"/>
  <c r="Z69" i="3" s="1"/>
  <c r="Z68" i="3" s="1"/>
  <c r="Z446" i="2"/>
  <c r="Z445" i="2" s="1"/>
  <c r="Z444" i="2" s="1"/>
  <c r="Z443" i="2" s="1"/>
  <c r="Z442" i="2" s="1"/>
  <c r="Z441" i="2" s="1"/>
  <c r="AA472" i="2"/>
  <c r="AC482" i="2"/>
  <c r="AC481" i="2" s="1"/>
  <c r="Z26" i="2"/>
  <c r="AA378" i="3"/>
  <c r="Z260" i="2"/>
  <c r="Z259" i="2"/>
  <c r="AA265" i="3"/>
  <c r="AA264" i="3" s="1"/>
  <c r="AA263" i="3" s="1"/>
  <c r="Z280" i="3"/>
  <c r="Z279" i="3" s="1"/>
  <c r="Z278" i="3" s="1"/>
  <c r="AA317" i="3"/>
  <c r="AA316" i="3" s="1"/>
  <c r="AA315" i="3" s="1"/>
  <c r="Z322" i="2"/>
  <c r="Z321" i="2" s="1"/>
  <c r="Z345" i="3"/>
  <c r="Z344" i="3" s="1"/>
  <c r="Z115" i="3"/>
  <c r="Z114" i="3"/>
  <c r="Z92" i="3" s="1"/>
  <c r="AB91" i="2"/>
  <c r="AB90" i="2" s="1"/>
  <c r="AB89" i="2" s="1"/>
  <c r="AA178" i="3"/>
  <c r="AA177" i="3" s="1"/>
  <c r="AA176" i="3" s="1"/>
  <c r="AA172" i="3" s="1"/>
  <c r="AA147" i="2"/>
  <c r="AA146" i="2" s="1"/>
  <c r="AA145" i="2" s="1"/>
  <c r="AA138" i="2" s="1"/>
  <c r="AA137" i="2" s="1"/>
  <c r="Z198" i="2"/>
  <c r="Z197" i="2" s="1"/>
  <c r="AA253" i="2"/>
  <c r="AA252" i="2" s="1"/>
  <c r="AA251" i="2" s="1"/>
  <c r="AA250" i="2" s="1"/>
  <c r="AA249" i="2" s="1"/>
  <c r="AA299" i="3"/>
  <c r="AA298" i="3" s="1"/>
  <c r="AA297" i="3" s="1"/>
  <c r="AB386" i="3"/>
  <c r="Z258" i="2"/>
  <c r="Z257" i="2" s="1"/>
  <c r="Z256" i="2" s="1"/>
  <c r="Z255" i="2" s="1"/>
  <c r="Z254" i="2" s="1"/>
  <c r="Z368" i="3"/>
  <c r="Z367" i="3" s="1"/>
  <c r="Z366" i="3" s="1"/>
  <c r="Z439" i="3"/>
  <c r="Z273" i="2"/>
  <c r="Z465" i="3"/>
  <c r="AC363" i="2"/>
  <c r="AC362" i="2" s="1"/>
  <c r="AC361" i="2" s="1"/>
  <c r="AC240" i="3"/>
  <c r="AC239" i="3" s="1"/>
  <c r="AC238" i="3" s="1"/>
  <c r="AC262" i="3"/>
  <c r="AC261" i="3" s="1"/>
  <c r="AC260" i="3" s="1"/>
  <c r="Z378" i="2"/>
  <c r="Z377" i="2" s="1"/>
  <c r="Z376" i="2" s="1"/>
  <c r="Z277" i="3"/>
  <c r="Z276" i="3" s="1"/>
  <c r="Z275" i="3" s="1"/>
  <c r="Z317" i="3"/>
  <c r="Z316" i="3" s="1"/>
  <c r="Z315" i="3" s="1"/>
  <c r="Z425" i="2"/>
  <c r="Z424" i="2" s="1"/>
  <c r="Z341" i="3"/>
  <c r="Z340" i="3" s="1"/>
  <c r="Z330" i="2"/>
  <c r="Z329" i="2" s="1"/>
  <c r="Z353" i="3"/>
  <c r="Z352" i="3" s="1"/>
  <c r="Z351" i="3" s="1"/>
  <c r="AT212" i="2"/>
  <c r="AT211" i="2" s="1"/>
  <c r="AT205" i="2" s="1"/>
  <c r="P441" i="2"/>
  <c r="U122" i="2"/>
  <c r="U121" i="2" s="1"/>
  <c r="S150" i="3"/>
  <c r="AU398" i="2"/>
  <c r="AU397" i="2" s="1"/>
  <c r="R472" i="2"/>
  <c r="R460" i="2" s="1"/>
  <c r="U150" i="3"/>
  <c r="U142" i="3" s="1"/>
  <c r="S122" i="2"/>
  <c r="S121" i="2" s="1"/>
  <c r="S472" i="2"/>
  <c r="Q212" i="2"/>
  <c r="Q211" i="2" s="1"/>
  <c r="Q205" i="2" s="1"/>
  <c r="BG205" i="3"/>
  <c r="AR212" i="2"/>
  <c r="AR211" i="2" s="1"/>
  <c r="AR205" i="2" s="1"/>
  <c r="BG198" i="2"/>
  <c r="BG197" i="2" s="1"/>
  <c r="Q281" i="2"/>
  <c r="P212" i="2"/>
  <c r="P211" i="2" s="1"/>
  <c r="P205" i="2" s="1"/>
  <c r="AX91" i="2"/>
  <c r="AX90" i="2" s="1"/>
  <c r="AX89" i="2" s="1"/>
  <c r="AQ319" i="2"/>
  <c r="AQ318" i="2" s="1"/>
  <c r="AQ317" i="2" s="1"/>
  <c r="O441" i="2"/>
  <c r="BJ103" i="2"/>
  <c r="BJ102" i="2" s="1"/>
  <c r="BJ101" i="2" s="1"/>
  <c r="BI387" i="2"/>
  <c r="BI386" i="2" s="1"/>
  <c r="BI385" i="2" s="1"/>
  <c r="BG398" i="2"/>
  <c r="BG397" i="2" s="1"/>
  <c r="BH172" i="2"/>
  <c r="BH171" i="2" s="1"/>
  <c r="BG62" i="2"/>
  <c r="BG61" i="2" s="1"/>
  <c r="BG172" i="2"/>
  <c r="BG171" i="2" s="1"/>
  <c r="BJ198" i="2"/>
  <c r="BJ197" i="2" s="1"/>
  <c r="BG103" i="2"/>
  <c r="BJ328" i="2"/>
  <c r="BJ319" i="2" s="1"/>
  <c r="BJ318" i="2" s="1"/>
  <c r="BJ336" i="2"/>
  <c r="BJ335" i="2" s="1"/>
  <c r="BJ62" i="2"/>
  <c r="BJ61" i="2" s="1"/>
  <c r="BG219" i="2"/>
  <c r="T11" i="2"/>
  <c r="U198" i="2"/>
  <c r="U197" i="2" s="1"/>
  <c r="R21" i="2"/>
  <c r="R281" i="2"/>
  <c r="BJ291" i="2"/>
  <c r="BH205" i="3"/>
  <c r="AU39" i="3"/>
  <c r="BG164" i="3"/>
  <c r="BF205" i="3"/>
  <c r="BI205" i="3"/>
  <c r="AQ296" i="3"/>
  <c r="N365" i="3"/>
  <c r="N364" i="3" s="1"/>
  <c r="BH460" i="2"/>
  <c r="AW205" i="3"/>
  <c r="U205" i="3"/>
  <c r="BD351" i="3"/>
  <c r="BD342" i="3" s="1"/>
  <c r="BF68" i="3"/>
  <c r="BF67" i="3" s="1"/>
  <c r="Q465" i="3"/>
  <c r="Q451" i="3" s="1"/>
  <c r="Q446" i="3" s="1"/>
  <c r="R433" i="3"/>
  <c r="R432" i="3" s="1"/>
  <c r="R419" i="3" s="1"/>
  <c r="R410" i="3" s="1"/>
  <c r="U433" i="3"/>
  <c r="U432" i="3" s="1"/>
  <c r="U419" i="3" s="1"/>
  <c r="U410" i="3" s="1"/>
  <c r="U296" i="3"/>
  <c r="P348" i="2"/>
  <c r="P347" i="2" s="1"/>
  <c r="P346" i="2" s="1"/>
  <c r="P336" i="2" s="1"/>
  <c r="P335" i="2" s="1"/>
  <c r="BG10" i="3"/>
  <c r="BG9" i="3" s="1"/>
  <c r="BI182" i="3"/>
  <c r="BE386" i="3"/>
  <c r="BE365" i="3" s="1"/>
  <c r="BE364" i="3" s="1"/>
  <c r="P68" i="3"/>
  <c r="P67" i="3" s="1"/>
  <c r="S164" i="3"/>
  <c r="BE142" i="3"/>
  <c r="BD182" i="3"/>
  <c r="BD171" i="3" s="1"/>
  <c r="AW172" i="3"/>
  <c r="P132" i="3"/>
  <c r="P131" i="3" s="1"/>
  <c r="P126" i="3" s="1"/>
  <c r="P182" i="3"/>
  <c r="AT351" i="3"/>
  <c r="BI92" i="3"/>
  <c r="BC31" i="3"/>
  <c r="AW10" i="3"/>
  <c r="AW9" i="3" s="1"/>
  <c r="BD427" i="2"/>
  <c r="BD426" i="2" s="1"/>
  <c r="BJ172" i="2"/>
  <c r="BJ171" i="2" s="1"/>
  <c r="BI132" i="3"/>
  <c r="BI131" i="3" s="1"/>
  <c r="BI126" i="3" s="1"/>
  <c r="BE103" i="2"/>
  <c r="BE102" i="2" s="1"/>
  <c r="BE101" i="2" s="1"/>
  <c r="BF457" i="3"/>
  <c r="BF451" i="3" s="1"/>
  <c r="BF446" i="3" s="1"/>
  <c r="BF378" i="3"/>
  <c r="BI91" i="2"/>
  <c r="BI90" i="2" s="1"/>
  <c r="BI89" i="2" s="1"/>
  <c r="AW351" i="3"/>
  <c r="R37" i="2"/>
  <c r="BC21" i="3"/>
  <c r="AX198" i="2"/>
  <c r="AX197" i="2" s="1"/>
  <c r="AT119" i="3"/>
  <c r="AT118" i="3" s="1"/>
  <c r="AT117" i="3" s="1"/>
  <c r="R11" i="2"/>
  <c r="R26" i="2"/>
  <c r="T198" i="2"/>
  <c r="T197" i="2" s="1"/>
  <c r="S219" i="2"/>
  <c r="T281" i="2"/>
  <c r="U244" i="3"/>
  <c r="U337" i="3"/>
  <c r="U336" i="3" s="1"/>
  <c r="S10" i="3"/>
  <c r="S9" i="3" s="1"/>
  <c r="BF26" i="3"/>
  <c r="AW182" i="3"/>
  <c r="U62" i="2"/>
  <c r="U61" i="2" s="1"/>
  <c r="S103" i="2"/>
  <c r="S102" i="2" s="1"/>
  <c r="S101" i="2" s="1"/>
  <c r="R172" i="2"/>
  <c r="R171" i="2" s="1"/>
  <c r="T227" i="2"/>
  <c r="AV398" i="2"/>
  <c r="AV397" i="2" s="1"/>
  <c r="AW91" i="2"/>
  <c r="AW90" i="2" s="1"/>
  <c r="AW89" i="2" s="1"/>
  <c r="AV37" i="2"/>
  <c r="T16" i="3"/>
  <c r="R26" i="3"/>
  <c r="T31" i="3"/>
  <c r="S39" i="3"/>
  <c r="U92" i="3"/>
  <c r="R119" i="3"/>
  <c r="R118" i="3" s="1"/>
  <c r="R117" i="3" s="1"/>
  <c r="U182" i="3"/>
  <c r="R182" i="3"/>
  <c r="R386" i="3"/>
  <c r="R365" i="3" s="1"/>
  <c r="R364" i="3" s="1"/>
  <c r="S452" i="3"/>
  <c r="T343" i="3"/>
  <c r="S351" i="3"/>
  <c r="S444" i="2"/>
  <c r="S443" i="2" s="1"/>
  <c r="S442" i="2" s="1"/>
  <c r="P296" i="3"/>
  <c r="BF119" i="3"/>
  <c r="BF118" i="3" s="1"/>
  <c r="BF117" i="3" s="1"/>
  <c r="AQ212" i="2"/>
  <c r="AQ211" i="2" s="1"/>
  <c r="AQ205" i="2" s="1"/>
  <c r="O212" i="2"/>
  <c r="O211" i="2" s="1"/>
  <c r="O205" i="2" s="1"/>
  <c r="AU67" i="3"/>
  <c r="BG337" i="3"/>
  <c r="BG336" i="3" s="1"/>
  <c r="BF473" i="3"/>
  <c r="BI351" i="3"/>
  <c r="BI342" i="3" s="1"/>
  <c r="AT343" i="3"/>
  <c r="AQ343" i="3"/>
  <c r="AQ342" i="3" s="1"/>
  <c r="AR296" i="3"/>
  <c r="AT433" i="3"/>
  <c r="AT432" i="3" s="1"/>
  <c r="AT419" i="3" s="1"/>
  <c r="AT410" i="3" s="1"/>
  <c r="BG182" i="3"/>
  <c r="BC16" i="3"/>
  <c r="AT473" i="3"/>
  <c r="AW457" i="3"/>
  <c r="AR172" i="3"/>
  <c r="AR171" i="3" s="1"/>
  <c r="U291" i="2"/>
  <c r="R291" i="2"/>
  <c r="Q319" i="2"/>
  <c r="Q318" i="2" s="1"/>
  <c r="Q317" i="2" s="1"/>
  <c r="AS259" i="2"/>
  <c r="P138" i="2"/>
  <c r="P137" i="2" s="1"/>
  <c r="R62" i="2"/>
  <c r="R61" i="2" s="1"/>
  <c r="BJ398" i="2"/>
  <c r="BJ397" i="2" s="1"/>
  <c r="BJ138" i="2"/>
  <c r="BJ137" i="2" s="1"/>
  <c r="P92" i="3"/>
  <c r="BI244" i="3"/>
  <c r="BF433" i="3"/>
  <c r="BF432" i="3" s="1"/>
  <c r="BF419" i="3" s="1"/>
  <c r="BF410" i="3" s="1"/>
  <c r="BI452" i="3"/>
  <c r="AT452" i="3"/>
  <c r="BF132" i="3"/>
  <c r="BF131" i="3" s="1"/>
  <c r="BF126" i="3" s="1"/>
  <c r="AW473" i="3"/>
  <c r="R337" i="3"/>
  <c r="R336" i="3" s="1"/>
  <c r="R343" i="3"/>
  <c r="R351" i="3"/>
  <c r="R260" i="2"/>
  <c r="AX291" i="2"/>
  <c r="BG102" i="2"/>
  <c r="BG101" i="2" s="1"/>
  <c r="U482" i="2"/>
  <c r="U481" i="2" s="1"/>
  <c r="R103" i="2"/>
  <c r="R102" i="2" s="1"/>
  <c r="R101" i="2" s="1"/>
  <c r="AX138" i="2"/>
  <c r="AX137" i="2" s="1"/>
  <c r="R114" i="3"/>
  <c r="R92" i="3" s="1"/>
  <c r="AS67" i="3"/>
  <c r="BD150" i="3"/>
  <c r="AW132" i="3"/>
  <c r="AW131" i="3" s="1"/>
  <c r="AW126" i="3" s="1"/>
  <c r="AR132" i="3"/>
  <c r="AR131" i="3" s="1"/>
  <c r="AR126" i="3" s="1"/>
  <c r="O433" i="3"/>
  <c r="O432" i="3" s="1"/>
  <c r="O419" i="3" s="1"/>
  <c r="O410" i="3" s="1"/>
  <c r="BD90" i="2"/>
  <c r="BD89" i="2" s="1"/>
  <c r="AX62" i="2"/>
  <c r="AX61" i="2" s="1"/>
  <c r="U457" i="3"/>
  <c r="S487" i="2"/>
  <c r="U435" i="2"/>
  <c r="U434" i="2" s="1"/>
  <c r="U427" i="2" s="1"/>
  <c r="U426" i="2" s="1"/>
  <c r="AU138" i="2"/>
  <c r="AU137" i="2" s="1"/>
  <c r="BH138" i="2"/>
  <c r="BH137" i="2" s="1"/>
  <c r="BG138" i="2"/>
  <c r="BG137" i="2" s="1"/>
  <c r="AS138" i="2"/>
  <c r="AS137" i="2" s="1"/>
  <c r="AS342" i="3"/>
  <c r="AR457" i="3"/>
  <c r="R138" i="2"/>
  <c r="R137" i="2" s="1"/>
  <c r="BI337" i="3"/>
  <c r="BI336" i="3" s="1"/>
  <c r="AV138" i="2"/>
  <c r="AV137" i="2" s="1"/>
  <c r="U138" i="2"/>
  <c r="U137" i="2" s="1"/>
  <c r="BI398" i="2"/>
  <c r="BI397" i="2" s="1"/>
  <c r="BH198" i="2"/>
  <c r="BH197" i="2" s="1"/>
  <c r="BH82" i="2"/>
  <c r="BH81" i="2" s="1"/>
  <c r="BG487" i="2"/>
  <c r="BH398" i="2"/>
  <c r="BH397" i="2" s="1"/>
  <c r="BG273" i="2"/>
  <c r="BG267" i="2" s="1"/>
  <c r="BG266" i="2" s="1"/>
  <c r="BG265" i="2" s="1"/>
  <c r="AU319" i="2"/>
  <c r="AU318" i="2" s="1"/>
  <c r="U336" i="2"/>
  <c r="U335" i="2" s="1"/>
  <c r="AX427" i="2"/>
  <c r="AX426" i="2" s="1"/>
  <c r="AV62" i="2"/>
  <c r="AV61" i="2" s="1"/>
  <c r="U398" i="2"/>
  <c r="U397" i="2" s="1"/>
  <c r="S482" i="2"/>
  <c r="S481" i="2" s="1"/>
  <c r="BH62" i="2"/>
  <c r="BH61" i="2" s="1"/>
  <c r="AU427" i="2"/>
  <c r="AU426" i="2" s="1"/>
  <c r="AW427" i="2"/>
  <c r="AW426" i="2" s="1"/>
  <c r="AX336" i="2"/>
  <c r="AX335" i="2" s="1"/>
  <c r="AX398" i="2"/>
  <c r="AX397" i="2" s="1"/>
  <c r="AV212" i="2"/>
  <c r="AV211" i="2" s="1"/>
  <c r="O427" i="2"/>
  <c r="O426" i="2" s="1"/>
  <c r="R91" i="2"/>
  <c r="R90" i="2" s="1"/>
  <c r="R89" i="2" s="1"/>
  <c r="BG351" i="3"/>
  <c r="AV419" i="3"/>
  <c r="AU92" i="3"/>
  <c r="P10" i="3"/>
  <c r="P9" i="3" s="1"/>
  <c r="BF16" i="3"/>
  <c r="AU351" i="3"/>
  <c r="P172" i="3"/>
  <c r="AT39" i="3"/>
  <c r="BC219" i="3"/>
  <c r="P378" i="3"/>
  <c r="P365" i="3" s="1"/>
  <c r="P364" i="3" s="1"/>
  <c r="O296" i="3"/>
  <c r="Q67" i="3"/>
  <c r="BC267" i="2"/>
  <c r="BC266" i="2" s="1"/>
  <c r="BC265" i="2" s="1"/>
  <c r="BJ305" i="2"/>
  <c r="BF460" i="2"/>
  <c r="BG427" i="2"/>
  <c r="BG426" i="2" s="1"/>
  <c r="AU482" i="2"/>
  <c r="AU481" i="2" s="1"/>
  <c r="AW92" i="3"/>
  <c r="AS171" i="3"/>
  <c r="BI296" i="3"/>
  <c r="BI10" i="3"/>
  <c r="BI9" i="3" s="1"/>
  <c r="AV16" i="3"/>
  <c r="AU182" i="3"/>
  <c r="O31" i="3"/>
  <c r="P39" i="3"/>
  <c r="P15" i="3" s="1"/>
  <c r="AT182" i="3"/>
  <c r="O460" i="2"/>
  <c r="BE260" i="2"/>
  <c r="BE460" i="2"/>
  <c r="BJ427" i="2"/>
  <c r="BJ426" i="2" s="1"/>
  <c r="AT319" i="2"/>
  <c r="AT318" i="2" s="1"/>
  <c r="BJ91" i="2"/>
  <c r="BJ90" i="2" s="1"/>
  <c r="BJ89" i="2" s="1"/>
  <c r="AU451" i="3"/>
  <c r="AU446" i="3" s="1"/>
  <c r="BH443" i="2"/>
  <c r="BH442" i="2" s="1"/>
  <c r="AV482" i="2"/>
  <c r="AV481" i="2" s="1"/>
  <c r="AV460" i="2" s="1"/>
  <c r="AX82" i="2"/>
  <c r="AX81" i="2" s="1"/>
  <c r="P265" i="3"/>
  <c r="P264" i="3" s="1"/>
  <c r="P263" i="3" s="1"/>
  <c r="P244" i="3" s="1"/>
  <c r="O23" i="3"/>
  <c r="O22" i="3" s="1"/>
  <c r="O18" i="2"/>
  <c r="O17" i="2" s="1"/>
  <c r="AR10" i="3"/>
  <c r="AR9" i="3" s="1"/>
  <c r="BH433" i="3"/>
  <c r="BH432" i="3" s="1"/>
  <c r="BH419" i="3" s="1"/>
  <c r="S82" i="2"/>
  <c r="S81" i="2" s="1"/>
  <c r="O25" i="3"/>
  <c r="O24" i="3" s="1"/>
  <c r="O20" i="2"/>
  <c r="O19" i="2" s="1"/>
  <c r="BC365" i="3"/>
  <c r="BC364" i="3" s="1"/>
  <c r="AV82" i="2"/>
  <c r="AV81" i="2" s="1"/>
  <c r="P156" i="3"/>
  <c r="P155" i="3" s="1"/>
  <c r="P154" i="3" s="1"/>
  <c r="P150" i="3" s="1"/>
  <c r="P142" i="3" s="1"/>
  <c r="P128" i="2"/>
  <c r="P127" i="2" s="1"/>
  <c r="P126" i="2" s="1"/>
  <c r="P122" i="2" s="1"/>
  <c r="P121" i="2" s="1"/>
  <c r="AR231" i="3"/>
  <c r="AR230" i="3" s="1"/>
  <c r="AR229" i="3" s="1"/>
  <c r="AR219" i="3" s="1"/>
  <c r="AS363" i="2"/>
  <c r="AS362" i="2" s="1"/>
  <c r="AS361" i="2" s="1"/>
  <c r="AS336" i="2" s="1"/>
  <c r="AS335" i="2" s="1"/>
  <c r="AQ10" i="2"/>
  <c r="AQ9" i="2" s="1"/>
  <c r="BD231" i="3"/>
  <c r="BD230" i="3" s="1"/>
  <c r="BD229" i="3" s="1"/>
  <c r="BD219" i="3" s="1"/>
  <c r="BE363" i="2"/>
  <c r="BE362" i="2" s="1"/>
  <c r="BE361" i="2" s="1"/>
  <c r="BE336" i="2" s="1"/>
  <c r="BE335" i="2" s="1"/>
  <c r="R82" i="2"/>
  <c r="R81" i="2" s="1"/>
  <c r="AW219" i="3"/>
  <c r="BD68" i="3"/>
  <c r="BD67" i="3" s="1"/>
  <c r="O267" i="2"/>
  <c r="O266" i="2" s="1"/>
  <c r="O265" i="2" s="1"/>
  <c r="BF212" i="2"/>
  <c r="BF211" i="2" s="1"/>
  <c r="BF205" i="2" s="1"/>
  <c r="BD212" i="2"/>
  <c r="BD211" i="2" s="1"/>
  <c r="BD205" i="2" s="1"/>
  <c r="BC212" i="2"/>
  <c r="BC211" i="2" s="1"/>
  <c r="BC205" i="2" s="1"/>
  <c r="BC171" i="3"/>
  <c r="AP451" i="3"/>
  <c r="AP446" i="3" s="1"/>
  <c r="BC244" i="3"/>
  <c r="BD244" i="3"/>
  <c r="AV386" i="3"/>
  <c r="BD10" i="3"/>
  <c r="BD9" i="3" s="1"/>
  <c r="BD337" i="3"/>
  <c r="BD336" i="3" s="1"/>
  <c r="BI68" i="3"/>
  <c r="BG68" i="3"/>
  <c r="BG67" i="3" s="1"/>
  <c r="AR244" i="3"/>
  <c r="AQ244" i="3"/>
  <c r="O319" i="2"/>
  <c r="O318" i="2" s="1"/>
  <c r="O244" i="3"/>
  <c r="AR10" i="2"/>
  <c r="AR9" i="2" s="1"/>
  <c r="AT441" i="2"/>
  <c r="AW244" i="3"/>
  <c r="BE441" i="2"/>
  <c r="BC441" i="2"/>
  <c r="U319" i="2"/>
  <c r="U318" i="2" s="1"/>
  <c r="BD460" i="2"/>
  <c r="BE267" i="2"/>
  <c r="BE266" i="2" s="1"/>
  <c r="BE265" i="2" s="1"/>
  <c r="BH212" i="2"/>
  <c r="BH211" i="2" s="1"/>
  <c r="BB410" i="3"/>
  <c r="AR460" i="2"/>
  <c r="AS441" i="2"/>
  <c r="BD441" i="2"/>
  <c r="BC460" i="2"/>
  <c r="O142" i="3"/>
  <c r="BF10" i="3"/>
  <c r="BF9" i="3" s="1"/>
  <c r="BE67" i="3"/>
  <c r="AT150" i="3"/>
  <c r="AT132" i="3"/>
  <c r="AT131" i="3" s="1"/>
  <c r="AT126" i="3" s="1"/>
  <c r="AT164" i="3"/>
  <c r="P452" i="3"/>
  <c r="P451" i="3" s="1"/>
  <c r="P446" i="3" s="1"/>
  <c r="AT317" i="2"/>
  <c r="AS460" i="2"/>
  <c r="AQ460" i="2"/>
  <c r="BC10" i="2"/>
  <c r="BC9" i="2" s="1"/>
  <c r="BF10" i="2"/>
  <c r="BF9" i="2" s="1"/>
  <c r="BF267" i="2"/>
  <c r="BF266" i="2" s="1"/>
  <c r="BF265" i="2" s="1"/>
  <c r="O342" i="3"/>
  <c r="BF343" i="3"/>
  <c r="BD451" i="3"/>
  <c r="BD446" i="3" s="1"/>
  <c r="AR452" i="3"/>
  <c r="AT378" i="3"/>
  <c r="BF386" i="3"/>
  <c r="BF365" i="3" s="1"/>
  <c r="BF364" i="3" s="1"/>
  <c r="BD39" i="3"/>
  <c r="BD15" i="3" s="1"/>
  <c r="BF182" i="3"/>
  <c r="BI39" i="3"/>
  <c r="BF39" i="3"/>
  <c r="AW296" i="3"/>
  <c r="AW39" i="3"/>
  <c r="AR92" i="3"/>
  <c r="Q119" i="3"/>
  <c r="Q118" i="3" s="1"/>
  <c r="Q117" i="3" s="1"/>
  <c r="BC142" i="3"/>
  <c r="O451" i="3"/>
  <c r="O446" i="3" s="1"/>
  <c r="AW419" i="3"/>
  <c r="AW410" i="3" s="1"/>
  <c r="BE465" i="3"/>
  <c r="BE451" i="3" s="1"/>
  <c r="BE446" i="3" s="1"/>
  <c r="AU172" i="3"/>
  <c r="AQ451" i="3"/>
  <c r="AQ446" i="3" s="1"/>
  <c r="AQ419" i="3"/>
  <c r="AQ410" i="3" s="1"/>
  <c r="BE410" i="3"/>
  <c r="N451" i="3"/>
  <c r="N446" i="3" s="1"/>
  <c r="BD365" i="3"/>
  <c r="BD364" i="3" s="1"/>
  <c r="AP142" i="3"/>
  <c r="P10" i="2"/>
  <c r="P9" i="2" s="1"/>
  <c r="AR441" i="2"/>
  <c r="AT460" i="2"/>
  <c r="AQ267" i="2"/>
  <c r="AQ266" i="2" s="1"/>
  <c r="AQ265" i="2" s="1"/>
  <c r="N212" i="2"/>
  <c r="N211" i="2" s="1"/>
  <c r="N205" i="2" s="1"/>
  <c r="AP342" i="3"/>
  <c r="AP218" i="3" s="1"/>
  <c r="AW31" i="3"/>
  <c r="N267" i="2"/>
  <c r="N266" i="2" s="1"/>
  <c r="N265" i="2" s="1"/>
  <c r="BB171" i="3"/>
  <c r="AP15" i="3"/>
  <c r="AP8" i="3" s="1"/>
  <c r="AR410" i="3"/>
  <c r="AP365" i="3"/>
  <c r="AP364" i="3" s="1"/>
  <c r="AS410" i="3"/>
  <c r="BC343" i="3"/>
  <c r="BC342" i="3" s="1"/>
  <c r="BG92" i="3"/>
  <c r="P267" i="2"/>
  <c r="P266" i="2" s="1"/>
  <c r="P265" i="2" s="1"/>
  <c r="AR365" i="3"/>
  <c r="AR364" i="3" s="1"/>
  <c r="BE212" i="2"/>
  <c r="BE211" i="2" s="1"/>
  <c r="BE205" i="2" s="1"/>
  <c r="BG212" i="2"/>
  <c r="BG211" i="2" s="1"/>
  <c r="BG205" i="2" s="1"/>
  <c r="BH267" i="2"/>
  <c r="BH266" i="2" s="1"/>
  <c r="BH265" i="2" s="1"/>
  <c r="N410" i="3"/>
  <c r="AS15" i="3"/>
  <c r="AQ365" i="3"/>
  <c r="AQ364" i="3" s="1"/>
  <c r="AR319" i="2"/>
  <c r="AR318" i="2" s="1"/>
  <c r="AR317" i="2" s="1"/>
  <c r="BC317" i="2"/>
  <c r="P460" i="2"/>
  <c r="N460" i="2"/>
  <c r="D168" i="15"/>
  <c r="BD10" i="2"/>
  <c r="BD9" i="2" s="1"/>
  <c r="BE10" i="2"/>
  <c r="BE9" i="2" s="1"/>
  <c r="BE319" i="2"/>
  <c r="BE318" i="2" s="1"/>
  <c r="BE317" i="2" s="1"/>
  <c r="BF319" i="2"/>
  <c r="BF318" i="2" s="1"/>
  <c r="BF317" i="2" s="1"/>
  <c r="BD319" i="2"/>
  <c r="BD318" i="2" s="1"/>
  <c r="BF441" i="2"/>
  <c r="BD267" i="2"/>
  <c r="BD266" i="2" s="1"/>
  <c r="BD265" i="2" s="1"/>
  <c r="AS319" i="2"/>
  <c r="AS318" i="2" s="1"/>
  <c r="AR267" i="2"/>
  <c r="AR266" i="2" s="1"/>
  <c r="AR265" i="2" s="1"/>
  <c r="AS10" i="2"/>
  <c r="AS9" i="2" s="1"/>
  <c r="AT10" i="2"/>
  <c r="AT9" i="2" s="1"/>
  <c r="AT267" i="2"/>
  <c r="AT266" i="2" s="1"/>
  <c r="AT265" i="2" s="1"/>
  <c r="AS267" i="2"/>
  <c r="AS266" i="2" s="1"/>
  <c r="AS265" i="2" s="1"/>
  <c r="AU267" i="2"/>
  <c r="AU266" i="2" s="1"/>
  <c r="AU265" i="2" s="1"/>
  <c r="N10" i="2"/>
  <c r="N9" i="2" s="1"/>
  <c r="Q10" i="2"/>
  <c r="Q9" i="2" s="1"/>
  <c r="N319" i="2"/>
  <c r="N318" i="2" s="1"/>
  <c r="Q267" i="2"/>
  <c r="Q266" i="2" s="1"/>
  <c r="Q265" i="2" s="1"/>
  <c r="R319" i="2"/>
  <c r="R318" i="2" s="1"/>
  <c r="N441" i="2"/>
  <c r="P319" i="2"/>
  <c r="P318" i="2" s="1"/>
  <c r="R441" i="2"/>
  <c r="AW121" i="3"/>
  <c r="AW120" i="3" s="1"/>
  <c r="BB142" i="3"/>
  <c r="BE342" i="3"/>
  <c r="BE218" i="3" s="1"/>
  <c r="AR68" i="3"/>
  <c r="AR67" i="3" s="1"/>
  <c r="BI123" i="3"/>
  <c r="BI122" i="3" s="1"/>
  <c r="AR150" i="3"/>
  <c r="AR142" i="3" s="1"/>
  <c r="AU132" i="3"/>
  <c r="AU131" i="3" s="1"/>
  <c r="AU126" i="3" s="1"/>
  <c r="AQ31" i="3"/>
  <c r="P231" i="3"/>
  <c r="P230" i="3" s="1"/>
  <c r="P229" i="3" s="1"/>
  <c r="BD142" i="3"/>
  <c r="BC433" i="3"/>
  <c r="BC432" i="3" s="1"/>
  <c r="BC419" i="3" s="1"/>
  <c r="BC410" i="3" s="1"/>
  <c r="BI433" i="3"/>
  <c r="BI432" i="3" s="1"/>
  <c r="BI419" i="3" s="1"/>
  <c r="BI410" i="3" s="1"/>
  <c r="AT68" i="3"/>
  <c r="AT67" i="3" s="1"/>
  <c r="P225" i="3"/>
  <c r="P224" i="3" s="1"/>
  <c r="P223" i="3" s="1"/>
  <c r="AP410" i="3"/>
  <c r="AR337" i="3"/>
  <c r="AR336" i="3" s="1"/>
  <c r="BI121" i="3"/>
  <c r="BI120" i="3" s="1"/>
  <c r="BD410" i="3"/>
  <c r="BI142" i="3"/>
  <c r="AQ171" i="3"/>
  <c r="BD326" i="3"/>
  <c r="BD325" i="3" s="1"/>
  <c r="BD324" i="3" s="1"/>
  <c r="BD296" i="3" s="1"/>
  <c r="BD132" i="3"/>
  <c r="BD131" i="3" s="1"/>
  <c r="BD126" i="3" s="1"/>
  <c r="AW123" i="3"/>
  <c r="AW122" i="3" s="1"/>
  <c r="AS218" i="3"/>
  <c r="AP171" i="3"/>
  <c r="BE15" i="3"/>
  <c r="BE171" i="3"/>
  <c r="BB15" i="3"/>
  <c r="BB8" i="3" s="1"/>
  <c r="BB342" i="3"/>
  <c r="BB218" i="3" s="1"/>
  <c r="P410" i="3"/>
  <c r="Q410" i="3"/>
  <c r="Q342" i="3"/>
  <c r="Q218" i="3" s="1"/>
  <c r="Q171" i="3" s="1"/>
  <c r="O365" i="3"/>
  <c r="O364" i="3" s="1"/>
  <c r="N142" i="3"/>
  <c r="N15" i="3"/>
  <c r="N8" i="3" s="1"/>
  <c r="Q142" i="3"/>
  <c r="Q15" i="3"/>
  <c r="N342" i="3"/>
  <c r="N218" i="3" s="1"/>
  <c r="N171" i="3" s="1"/>
  <c r="N317" i="2" l="1"/>
  <c r="N8" i="2"/>
  <c r="S212" i="2"/>
  <c r="S211" i="2" s="1"/>
  <c r="BG441" i="2"/>
  <c r="AQ15" i="3"/>
  <c r="AQ8" i="3" s="1"/>
  <c r="AW342" i="3"/>
  <c r="R267" i="2"/>
  <c r="R266" i="2" s="1"/>
  <c r="R265" i="2" s="1"/>
  <c r="BF342" i="3"/>
  <c r="AC336" i="2"/>
  <c r="AC335" i="2" s="1"/>
  <c r="AA267" i="2"/>
  <c r="AA266" i="2" s="1"/>
  <c r="AA265" i="2" s="1"/>
  <c r="Q8" i="2"/>
  <c r="Q497" i="2" s="1"/>
  <c r="Z62" i="2"/>
  <c r="Z61" i="2" s="1"/>
  <c r="AC142" i="3"/>
  <c r="AW142" i="3"/>
  <c r="S451" i="3"/>
  <c r="S446" i="3" s="1"/>
  <c r="Z343" i="3"/>
  <c r="Z342" i="3" s="1"/>
  <c r="Z102" i="2"/>
  <c r="Z101" i="2" s="1"/>
  <c r="R451" i="3"/>
  <c r="R446" i="3" s="1"/>
  <c r="BD317" i="2"/>
  <c r="AT451" i="3"/>
  <c r="AT446" i="3" s="1"/>
  <c r="P317" i="2"/>
  <c r="AS8" i="3"/>
  <c r="AS482" i="3" s="1"/>
  <c r="P8" i="2"/>
  <c r="AC419" i="3"/>
  <c r="AC410" i="3" s="1"/>
  <c r="AC219" i="3"/>
  <c r="BI171" i="3"/>
  <c r="AB419" i="3"/>
  <c r="BG451" i="3"/>
  <c r="BG446" i="3" s="1"/>
  <c r="O218" i="3"/>
  <c r="O171" i="3" s="1"/>
  <c r="BE8" i="3"/>
  <c r="BE482" i="3" s="1"/>
  <c r="BE483" i="3" s="1"/>
  <c r="AR451" i="3"/>
  <c r="AR446" i="3" s="1"/>
  <c r="AA460" i="2"/>
  <c r="BF171" i="3"/>
  <c r="AC244" i="3"/>
  <c r="Z419" i="3"/>
  <c r="Z410" i="3" s="1"/>
  <c r="Z67" i="3"/>
  <c r="Z39" i="3"/>
  <c r="AC296" i="3"/>
  <c r="Z320" i="2"/>
  <c r="Z460" i="2"/>
  <c r="Z172" i="3"/>
  <c r="Z365" i="3"/>
  <c r="Z364" i="3" s="1"/>
  <c r="Z421" i="2"/>
  <c r="Z420" i="2" s="1"/>
  <c r="Z419" i="2" s="1"/>
  <c r="Z328" i="2"/>
  <c r="AC427" i="2"/>
  <c r="AC426" i="2" s="1"/>
  <c r="Z182" i="3"/>
  <c r="Z451" i="3"/>
  <c r="Z446" i="3" s="1"/>
  <c r="Z131" i="3"/>
  <c r="Z126" i="3" s="1"/>
  <c r="AC171" i="3"/>
  <c r="Z212" i="2"/>
  <c r="Z211" i="2" s="1"/>
  <c r="Z205" i="2" s="1"/>
  <c r="Z267" i="2"/>
  <c r="Z266" i="2" s="1"/>
  <c r="Z265" i="2" s="1"/>
  <c r="Z138" i="2"/>
  <c r="Z137" i="2" s="1"/>
  <c r="Z337" i="3"/>
  <c r="Z336" i="3" s="1"/>
  <c r="Z37" i="2"/>
  <c r="BG171" i="3"/>
  <c r="S460" i="2"/>
  <c r="BC218" i="3"/>
  <c r="R342" i="3"/>
  <c r="AS317" i="2"/>
  <c r="O317" i="2"/>
  <c r="BC8" i="2"/>
  <c r="BC497" i="2" s="1"/>
  <c r="AX317" i="2"/>
  <c r="AR8" i="2"/>
  <c r="AR497" i="2" s="1"/>
  <c r="Q8" i="3"/>
  <c r="Q482" i="3" s="1"/>
  <c r="BF8" i="2"/>
  <c r="BF497" i="2" s="1"/>
  <c r="AQ218" i="3"/>
  <c r="AQ482" i="3" s="1"/>
  <c r="BI218" i="3"/>
  <c r="AT342" i="3"/>
  <c r="AR8" i="3"/>
  <c r="AQ8" i="2"/>
  <c r="AQ497" i="2" s="1"/>
  <c r="AW171" i="3"/>
  <c r="BC15" i="3"/>
  <c r="BC8" i="3" s="1"/>
  <c r="U218" i="3"/>
  <c r="U171" i="3" s="1"/>
  <c r="BJ317" i="2"/>
  <c r="BE8" i="2"/>
  <c r="BE497" i="2" s="1"/>
  <c r="P8" i="3"/>
  <c r="BD218" i="3"/>
  <c r="BD8" i="3"/>
  <c r="U317" i="2"/>
  <c r="AW218" i="3"/>
  <c r="O16" i="2"/>
  <c r="O10" i="2" s="1"/>
  <c r="O9" i="2" s="1"/>
  <c r="O8" i="2" s="1"/>
  <c r="O21" i="3"/>
  <c r="O15" i="3" s="1"/>
  <c r="O8" i="3" s="1"/>
  <c r="AT142" i="3"/>
  <c r="AR218" i="3"/>
  <c r="AT8" i="2"/>
  <c r="AT497" i="2" s="1"/>
  <c r="BI119" i="3"/>
  <c r="BI118" i="3" s="1"/>
  <c r="BI117" i="3" s="1"/>
  <c r="BD8" i="2"/>
  <c r="AS8" i="2"/>
  <c r="AW119" i="3"/>
  <c r="AW118" i="3" s="1"/>
  <c r="AW117" i="3" s="1"/>
  <c r="P219" i="3"/>
  <c r="P218" i="3" s="1"/>
  <c r="AP482" i="3"/>
  <c r="BB482" i="3"/>
  <c r="BB483" i="3" s="1"/>
  <c r="N482" i="3"/>
  <c r="BF498" i="2" l="1"/>
  <c r="AS497" i="2"/>
  <c r="BD497" i="2"/>
  <c r="N497" i="2"/>
  <c r="BD498" i="2"/>
  <c r="O482" i="3"/>
  <c r="P497" i="2"/>
  <c r="AC317" i="2"/>
  <c r="Z319" i="2"/>
  <c r="Z318" i="2" s="1"/>
  <c r="AC218" i="3"/>
  <c r="O497" i="2"/>
  <c r="BC482" i="3"/>
  <c r="BC483" i="3" s="1"/>
  <c r="Q483" i="3"/>
  <c r="BC498" i="2"/>
  <c r="AR482" i="3"/>
  <c r="P171" i="3"/>
  <c r="P482" i="3" s="1"/>
  <c r="BD482" i="3"/>
  <c r="Q498" i="2"/>
  <c r="AT498" i="2"/>
  <c r="AR498" i="2"/>
  <c r="AQ483" i="3"/>
  <c r="AS483" i="3"/>
  <c r="AQ498" i="2"/>
  <c r="AP483" i="3"/>
  <c r="P483" i="3" l="1"/>
  <c r="AR483" i="3"/>
  <c r="AS498" i="2"/>
  <c r="BE498" i="2"/>
  <c r="P498" i="2"/>
  <c r="O498" i="2"/>
  <c r="N498" i="2"/>
  <c r="BD483" i="3"/>
  <c r="N483" i="3"/>
  <c r="O483" i="3" l="1"/>
  <c r="M160" i="15" l="1"/>
  <c r="J160" i="15"/>
  <c r="C160" i="15"/>
  <c r="K23" i="2"/>
  <c r="K22" i="2" s="1"/>
  <c r="L23" i="2"/>
  <c r="L22" i="2" s="1"/>
  <c r="M23" i="2"/>
  <c r="M22" i="2" s="1"/>
  <c r="AM23" i="2"/>
  <c r="AM22" i="2" s="1"/>
  <c r="AN23" i="2"/>
  <c r="AN22" i="2" s="1"/>
  <c r="AO23" i="2"/>
  <c r="AO22" i="2" s="1"/>
  <c r="AP23" i="2"/>
  <c r="AP22" i="2" s="1"/>
  <c r="AY23" i="2"/>
  <c r="AY22" i="2" s="1"/>
  <c r="AZ23" i="2"/>
  <c r="AZ22" i="2" s="1"/>
  <c r="BA23" i="2"/>
  <c r="BA22" i="2" s="1"/>
  <c r="BB23" i="2"/>
  <c r="BB22" i="2" s="1"/>
  <c r="J23" i="2"/>
  <c r="J22" i="2" s="1"/>
  <c r="K28" i="3"/>
  <c r="K27" i="3" s="1"/>
  <c r="L28" i="3"/>
  <c r="L27" i="3" s="1"/>
  <c r="M28" i="3"/>
  <c r="M27" i="3" s="1"/>
  <c r="AL28" i="3"/>
  <c r="AL27" i="3" s="1"/>
  <c r="AM28" i="3"/>
  <c r="AM27" i="3" s="1"/>
  <c r="AN28" i="3"/>
  <c r="AN27" i="3" s="1"/>
  <c r="AO28" i="3"/>
  <c r="AO27" i="3" s="1"/>
  <c r="AX28" i="3"/>
  <c r="AX27" i="3" s="1"/>
  <c r="AY28" i="3"/>
  <c r="AY27" i="3" s="1"/>
  <c r="AZ28" i="3"/>
  <c r="AZ27" i="3" s="1"/>
  <c r="BA28" i="3"/>
  <c r="BA27" i="3" s="1"/>
  <c r="J28" i="3"/>
  <c r="J27" i="3" s="1"/>
  <c r="O160" i="15" l="1"/>
  <c r="AC23" i="2"/>
  <c r="AC22" i="2" s="1"/>
  <c r="AC21" i="2" s="1"/>
  <c r="AC28" i="3"/>
  <c r="AC27" i="3" s="1"/>
  <c r="AC26" i="3" s="1"/>
  <c r="Z320" i="3"/>
  <c r="Z319" i="3" s="1"/>
  <c r="Z318" i="3" s="1"/>
  <c r="AX23" i="2"/>
  <c r="AX22" i="2" s="1"/>
  <c r="AX21" i="2" s="1"/>
  <c r="BJ23" i="2"/>
  <c r="BJ22" i="2" s="1"/>
  <c r="BJ21" i="2" s="1"/>
  <c r="U23" i="2"/>
  <c r="U22" i="2" s="1"/>
  <c r="U21" i="2" s="1"/>
  <c r="L160" i="15"/>
  <c r="E160" i="15"/>
  <c r="G160" i="15" s="1"/>
  <c r="R320" i="3"/>
  <c r="R319" i="3" s="1"/>
  <c r="R318" i="3" s="1"/>
  <c r="BG354" i="2"/>
  <c r="BG353" i="2" s="1"/>
  <c r="BG352" i="2" s="1"/>
  <c r="BG369" i="2"/>
  <c r="BG368" i="2" s="1"/>
  <c r="BG367" i="2" s="1"/>
  <c r="BI28" i="3"/>
  <c r="BI27" i="3" s="1"/>
  <c r="BI26" i="3" s="1"/>
  <c r="AU354" i="2"/>
  <c r="AU353" i="2" s="1"/>
  <c r="AU352" i="2" s="1"/>
  <c r="AU369" i="2"/>
  <c r="AU368" i="2" s="1"/>
  <c r="AU367" i="2" s="1"/>
  <c r="U28" i="3"/>
  <c r="U27" i="3" s="1"/>
  <c r="U26" i="3" s="1"/>
  <c r="AW28" i="3"/>
  <c r="AW27" i="3" s="1"/>
  <c r="AW26" i="3" s="1"/>
  <c r="G159" i="15" l="1"/>
  <c r="G154" i="15" s="1"/>
  <c r="I160" i="15"/>
  <c r="O159" i="15"/>
  <c r="O154" i="15" s="1"/>
  <c r="R369" i="2"/>
  <c r="R368" i="2" s="1"/>
  <c r="R367" i="2" s="1"/>
  <c r="R354" i="2"/>
  <c r="R353" i="2" s="1"/>
  <c r="R352" i="2" s="1"/>
  <c r="E159" i="15"/>
  <c r="E154" i="15" s="1"/>
  <c r="L159" i="15"/>
  <c r="L154" i="15" s="1"/>
  <c r="BF326" i="3"/>
  <c r="BF325" i="3" s="1"/>
  <c r="BF324" i="3" s="1"/>
  <c r="AT326" i="3"/>
  <c r="AT325" i="3" s="1"/>
  <c r="AT324" i="3" s="1"/>
  <c r="BF314" i="3"/>
  <c r="BF313" i="3" s="1"/>
  <c r="BF312" i="3" s="1"/>
  <c r="R314" i="3"/>
  <c r="R313" i="3" s="1"/>
  <c r="R312" i="3" s="1"/>
  <c r="R326" i="3"/>
  <c r="R325" i="3" s="1"/>
  <c r="R324" i="3" s="1"/>
  <c r="AT314" i="3"/>
  <c r="AT313" i="3" s="1"/>
  <c r="AT312" i="3" s="1"/>
  <c r="I159" i="15" l="1"/>
  <c r="I154" i="15" s="1"/>
  <c r="Z354" i="2"/>
  <c r="Z353" i="2" s="1"/>
  <c r="Z352" i="2" s="1"/>
  <c r="Z314" i="3"/>
  <c r="Z313" i="3" s="1"/>
  <c r="Z312" i="3" s="1"/>
  <c r="Z265" i="3"/>
  <c r="Z264" i="3" s="1"/>
  <c r="Z263" i="3" s="1"/>
  <c r="Z369" i="2"/>
  <c r="Z368" i="2" s="1"/>
  <c r="Z367" i="2" s="1"/>
  <c r="Z326" i="3"/>
  <c r="Z325" i="3" s="1"/>
  <c r="Z324" i="3" s="1"/>
  <c r="AT296" i="3"/>
  <c r="BF296" i="3"/>
  <c r="R265" i="3"/>
  <c r="R264" i="3" s="1"/>
  <c r="R263" i="3" s="1"/>
  <c r="AU351" i="2"/>
  <c r="AU350" i="2" s="1"/>
  <c r="AU349" i="2" s="1"/>
  <c r="BF265" i="3"/>
  <c r="BF264" i="3" s="1"/>
  <c r="BF263" i="3" s="1"/>
  <c r="BG351" i="2"/>
  <c r="BG350" i="2" s="1"/>
  <c r="BG349" i="2" s="1"/>
  <c r="R296" i="3"/>
  <c r="AT265" i="3"/>
  <c r="AT264" i="3" s="1"/>
  <c r="AT263" i="3" s="1"/>
  <c r="L13" i="2"/>
  <c r="L12" i="2" s="1"/>
  <c r="M13" i="2"/>
  <c r="M12" i="2" s="1"/>
  <c r="AM13" i="2"/>
  <c r="AM12" i="2" s="1"/>
  <c r="AO13" i="2"/>
  <c r="AO12" i="2" s="1"/>
  <c r="AP13" i="2"/>
  <c r="AP12" i="2" s="1"/>
  <c r="AY13" i="2"/>
  <c r="AY12" i="2" s="1"/>
  <c r="BA13" i="2"/>
  <c r="BA12" i="2" s="1"/>
  <c r="BB13" i="2"/>
  <c r="BB12" i="2" s="1"/>
  <c r="L15" i="2"/>
  <c r="L14" i="2" s="1"/>
  <c r="M15" i="2"/>
  <c r="M14" i="2" s="1"/>
  <c r="AM15" i="2"/>
  <c r="AM14" i="2" s="1"/>
  <c r="AO15" i="2"/>
  <c r="AO14" i="2" s="1"/>
  <c r="AP15" i="2"/>
  <c r="AP14" i="2" s="1"/>
  <c r="AY15" i="2"/>
  <c r="AY14" i="2" s="1"/>
  <c r="BA15" i="2"/>
  <c r="BA14" i="2" s="1"/>
  <c r="BB15" i="2"/>
  <c r="BB14" i="2" s="1"/>
  <c r="J15" i="2"/>
  <c r="J14" i="2" s="1"/>
  <c r="J13" i="2"/>
  <c r="J12" i="2" s="1"/>
  <c r="L18" i="3"/>
  <c r="L17" i="3" s="1"/>
  <c r="M18" i="3"/>
  <c r="M17" i="3" s="1"/>
  <c r="AL18" i="3"/>
  <c r="AL17" i="3" s="1"/>
  <c r="AN18" i="3"/>
  <c r="AN17" i="3" s="1"/>
  <c r="AO18" i="3"/>
  <c r="AO17" i="3" s="1"/>
  <c r="AX18" i="3"/>
  <c r="AX17" i="3" s="1"/>
  <c r="AZ18" i="3"/>
  <c r="AZ17" i="3" s="1"/>
  <c r="BA18" i="3"/>
  <c r="BA17" i="3" s="1"/>
  <c r="L20" i="3"/>
  <c r="L19" i="3" s="1"/>
  <c r="M20" i="3"/>
  <c r="M19" i="3" s="1"/>
  <c r="AL20" i="3"/>
  <c r="AL19" i="3" s="1"/>
  <c r="AN20" i="3"/>
  <c r="AN19" i="3" s="1"/>
  <c r="AO20" i="3"/>
  <c r="AO19" i="3" s="1"/>
  <c r="AX20" i="3"/>
  <c r="AX19" i="3" s="1"/>
  <c r="AZ20" i="3"/>
  <c r="AZ19" i="3" s="1"/>
  <c r="BA20" i="3"/>
  <c r="BA19" i="3" s="1"/>
  <c r="L23" i="3"/>
  <c r="L22" i="3" s="1"/>
  <c r="M23" i="3"/>
  <c r="M22" i="3" s="1"/>
  <c r="AN23" i="3"/>
  <c r="AN22" i="3" s="1"/>
  <c r="AO23" i="3"/>
  <c r="AO22" i="3" s="1"/>
  <c r="AZ23" i="3"/>
  <c r="AZ22" i="3" s="1"/>
  <c r="BA23" i="3"/>
  <c r="BA22" i="3" s="1"/>
  <c r="L25" i="3"/>
  <c r="L24" i="3" s="1"/>
  <c r="M25" i="3"/>
  <c r="M24" i="3" s="1"/>
  <c r="AN25" i="3"/>
  <c r="AN24" i="3" s="1"/>
  <c r="AO25" i="3"/>
  <c r="AO24" i="3" s="1"/>
  <c r="AZ25" i="3"/>
  <c r="AZ24" i="3" s="1"/>
  <c r="BA25" i="3"/>
  <c r="BA24" i="3" s="1"/>
  <c r="L30" i="3"/>
  <c r="L29" i="3" s="1"/>
  <c r="L26" i="3" s="1"/>
  <c r="M30" i="3"/>
  <c r="M29" i="3" s="1"/>
  <c r="M26" i="3" s="1"/>
  <c r="AL30" i="3"/>
  <c r="AL29" i="3" s="1"/>
  <c r="AL26" i="3" s="1"/>
  <c r="AN30" i="3"/>
  <c r="AN29" i="3" s="1"/>
  <c r="AN26" i="3" s="1"/>
  <c r="AO30" i="3"/>
  <c r="AO29" i="3" s="1"/>
  <c r="AO26" i="3" s="1"/>
  <c r="AX30" i="3"/>
  <c r="AX29" i="3" s="1"/>
  <c r="AX26" i="3" s="1"/>
  <c r="AZ30" i="3"/>
  <c r="AZ29" i="3" s="1"/>
  <c r="AZ26" i="3" s="1"/>
  <c r="BA30" i="3"/>
  <c r="BA29" i="3" s="1"/>
  <c r="BA26" i="3" s="1"/>
  <c r="J30" i="3"/>
  <c r="J29" i="3" s="1"/>
  <c r="J26" i="3" s="1"/>
  <c r="J20" i="3"/>
  <c r="J19" i="3" s="1"/>
  <c r="J18" i="3"/>
  <c r="J17" i="3" s="1"/>
  <c r="C130" i="15"/>
  <c r="M114" i="15"/>
  <c r="O114" i="15" s="1"/>
  <c r="O113" i="15" s="1"/>
  <c r="C114" i="15"/>
  <c r="E114" i="15" s="1"/>
  <c r="M134" i="15"/>
  <c r="J134" i="15"/>
  <c r="C134" i="15"/>
  <c r="E134" i="15" s="1"/>
  <c r="G134" i="15" s="1"/>
  <c r="I134" i="15" s="1"/>
  <c r="J110" i="15"/>
  <c r="L110" i="15" s="1"/>
  <c r="L109" i="15" s="1"/>
  <c r="C110" i="15"/>
  <c r="E110" i="15" s="1"/>
  <c r="C101" i="15"/>
  <c r="E101" i="15" s="1"/>
  <c r="AX25" i="3"/>
  <c r="AX24" i="3" s="1"/>
  <c r="AL23" i="3"/>
  <c r="AL22" i="3" s="1"/>
  <c r="J23" i="3"/>
  <c r="J22" i="3" s="1"/>
  <c r="E113" i="15" l="1"/>
  <c r="G114" i="15"/>
  <c r="E100" i="15"/>
  <c r="E97" i="15" s="1"/>
  <c r="G101" i="15"/>
  <c r="E109" i="15"/>
  <c r="G110" i="15"/>
  <c r="M124" i="15"/>
  <c r="O134" i="15"/>
  <c r="O124" i="15" s="1"/>
  <c r="O123" i="15" s="1"/>
  <c r="O102" i="15" s="1"/>
  <c r="AZ16" i="3"/>
  <c r="Z296" i="3"/>
  <c r="R351" i="2"/>
  <c r="R350" i="2" s="1"/>
  <c r="R349" i="2" s="1"/>
  <c r="E130" i="15"/>
  <c r="C124" i="15"/>
  <c r="L134" i="15"/>
  <c r="L124" i="15" s="1"/>
  <c r="L123" i="15" s="1"/>
  <c r="L102" i="15" s="1"/>
  <c r="J124" i="15"/>
  <c r="BG18" i="2"/>
  <c r="BG17" i="2" s="1"/>
  <c r="AX23" i="3"/>
  <c r="AX22" i="3" s="1"/>
  <c r="AX21" i="3" s="1"/>
  <c r="BF256" i="3"/>
  <c r="BF255" i="3" s="1"/>
  <c r="BF254" i="3" s="1"/>
  <c r="AU18" i="2"/>
  <c r="AU17" i="2" s="1"/>
  <c r="J25" i="3"/>
  <c r="J24" i="3" s="1"/>
  <c r="J21" i="3" s="1"/>
  <c r="AL25" i="3"/>
  <c r="AL24" i="3" s="1"/>
  <c r="AL21" i="3" s="1"/>
  <c r="AT256" i="3"/>
  <c r="AT255" i="3" s="1"/>
  <c r="AT254" i="3" s="1"/>
  <c r="R256" i="3"/>
  <c r="R255" i="3" s="1"/>
  <c r="R254" i="3" s="1"/>
  <c r="AN16" i="3"/>
  <c r="BB11" i="2"/>
  <c r="M11" i="2"/>
  <c r="BA11" i="2"/>
  <c r="AO11" i="2"/>
  <c r="L11" i="2"/>
  <c r="AY11" i="2"/>
  <c r="AM11" i="2"/>
  <c r="AP11" i="2"/>
  <c r="J11" i="2"/>
  <c r="L16" i="3"/>
  <c r="BA16" i="3"/>
  <c r="AO16" i="3"/>
  <c r="M16" i="3"/>
  <c r="AX16" i="3"/>
  <c r="AL16" i="3"/>
  <c r="M21" i="3"/>
  <c r="BA21" i="3"/>
  <c r="AO21" i="3"/>
  <c r="AZ21" i="3"/>
  <c r="AN21" i="3"/>
  <c r="L21" i="3"/>
  <c r="J16" i="3"/>
  <c r="O96" i="15" l="1"/>
  <c r="O95" i="15" s="1"/>
  <c r="O168" i="15" s="1"/>
  <c r="G109" i="15"/>
  <c r="I110" i="15"/>
  <c r="I109" i="15" s="1"/>
  <c r="G113" i="15"/>
  <c r="I114" i="15"/>
  <c r="I113" i="15" s="1"/>
  <c r="G100" i="15"/>
  <c r="G97" i="15" s="1"/>
  <c r="I101" i="15"/>
  <c r="I100" i="15" s="1"/>
  <c r="I97" i="15" s="1"/>
  <c r="Z351" i="2"/>
  <c r="Z350" i="2" s="1"/>
  <c r="Z349" i="2" s="1"/>
  <c r="Z256" i="3"/>
  <c r="Z255" i="3" s="1"/>
  <c r="Z254" i="3" s="1"/>
  <c r="R18" i="2"/>
  <c r="R17" i="2" s="1"/>
  <c r="Z20" i="2"/>
  <c r="Z19" i="2" s="1"/>
  <c r="Z25" i="3"/>
  <c r="Z24" i="3" s="1"/>
  <c r="E124" i="15"/>
  <c r="E123" i="15" s="1"/>
  <c r="E102" i="15" s="1"/>
  <c r="E96" i="15" s="1"/>
  <c r="E95" i="15" s="1"/>
  <c r="E168" i="15" s="1"/>
  <c r="G130" i="15"/>
  <c r="BG20" i="2"/>
  <c r="BG19" i="2" s="1"/>
  <c r="BG16" i="2" s="1"/>
  <c r="BG10" i="2" s="1"/>
  <c r="BG9" i="2" s="1"/>
  <c r="BG8" i="2" s="1"/>
  <c r="AU20" i="2"/>
  <c r="AU19" i="2" s="1"/>
  <c r="AU16" i="2" s="1"/>
  <c r="AU10" i="2" s="1"/>
  <c r="AU9" i="2" s="1"/>
  <c r="R20" i="2"/>
  <c r="R19" i="2" s="1"/>
  <c r="L96" i="15"/>
  <c r="L95" i="15" s="1"/>
  <c r="L168" i="15" s="1"/>
  <c r="R23" i="3"/>
  <c r="R22" i="3" s="1"/>
  <c r="R25" i="3"/>
  <c r="R24" i="3" s="1"/>
  <c r="BF25" i="3"/>
  <c r="BF24" i="3" s="1"/>
  <c r="AT23" i="3"/>
  <c r="AT22" i="3" s="1"/>
  <c r="BF23" i="3"/>
  <c r="BF22" i="3" s="1"/>
  <c r="AT25" i="3"/>
  <c r="AT24" i="3" s="1"/>
  <c r="G124" i="15" l="1"/>
  <c r="G123" i="15" s="1"/>
  <c r="G102" i="15" s="1"/>
  <c r="G96" i="15" s="1"/>
  <c r="G95" i="15" s="1"/>
  <c r="G168" i="15" s="1"/>
  <c r="I130" i="15"/>
  <c r="I124" i="15" s="1"/>
  <c r="I123" i="15" s="1"/>
  <c r="I102" i="15" s="1"/>
  <c r="R16" i="2"/>
  <c r="R10" i="2" s="1"/>
  <c r="R9" i="2" s="1"/>
  <c r="Z23" i="3"/>
  <c r="Z22" i="3" s="1"/>
  <c r="Z21" i="3" s="1"/>
  <c r="Z15" i="3" s="1"/>
  <c r="Z8" i="3" s="1"/>
  <c r="Z18" i="2"/>
  <c r="Z17" i="2" s="1"/>
  <c r="Z16" i="2" s="1"/>
  <c r="Z10" i="2" s="1"/>
  <c r="Z9" i="2" s="1"/>
  <c r="BF21" i="3"/>
  <c r="BF15" i="3" s="1"/>
  <c r="BH13" i="2"/>
  <c r="BH12" i="2" s="1"/>
  <c r="AZ13" i="2"/>
  <c r="AZ12" i="2" s="1"/>
  <c r="AY18" i="3"/>
  <c r="AY17" i="3" s="1"/>
  <c r="AN15" i="2"/>
  <c r="AN14" i="2" s="1"/>
  <c r="AM20" i="3"/>
  <c r="AM19" i="3" s="1"/>
  <c r="AZ15" i="2"/>
  <c r="AZ14" i="2" s="1"/>
  <c r="AY20" i="3"/>
  <c r="AY19" i="3" s="1"/>
  <c r="R21" i="3"/>
  <c r="AV13" i="2"/>
  <c r="AV12" i="2" s="1"/>
  <c r="AN13" i="2"/>
  <c r="AN12" i="2" s="1"/>
  <c r="AM18" i="3"/>
  <c r="AM17" i="3" s="1"/>
  <c r="AT21" i="3"/>
  <c r="AT15" i="3" s="1"/>
  <c r="I96" i="15" l="1"/>
  <c r="I95" i="15" s="1"/>
  <c r="I168" i="15" s="1"/>
  <c r="R15" i="3"/>
  <c r="R8" i="3" s="1"/>
  <c r="BH15" i="2"/>
  <c r="BH14" i="2" s="1"/>
  <c r="BH11" i="2" s="1"/>
  <c r="AV15" i="2"/>
  <c r="AV14" i="2" s="1"/>
  <c r="AV11" i="2" s="1"/>
  <c r="AM16" i="3"/>
  <c r="AY16" i="3"/>
  <c r="AN11" i="2"/>
  <c r="BG375" i="2"/>
  <c r="BG374" i="2" s="1"/>
  <c r="BG373" i="2" s="1"/>
  <c r="AU375" i="2"/>
  <c r="AU374" i="2" s="1"/>
  <c r="AU373" i="2" s="1"/>
  <c r="BG363" i="2"/>
  <c r="BG362" i="2" s="1"/>
  <c r="BG361" i="2" s="1"/>
  <c r="AV375" i="2"/>
  <c r="AV374" i="2" s="1"/>
  <c r="AV373" i="2" s="1"/>
  <c r="BI375" i="2"/>
  <c r="BI374" i="2" s="1"/>
  <c r="BI373" i="2" s="1"/>
  <c r="BI372" i="2"/>
  <c r="BI371" i="2" s="1"/>
  <c r="BI370" i="2" s="1"/>
  <c r="BG477" i="2"/>
  <c r="BG476" i="2" s="1"/>
  <c r="BG472" i="2" s="1"/>
  <c r="BG460" i="2" s="1"/>
  <c r="AU20" i="3"/>
  <c r="AU19" i="3" s="1"/>
  <c r="AV196" i="2"/>
  <c r="AV195" i="2" s="1"/>
  <c r="AV194" i="2" s="1"/>
  <c r="AV193" i="2" s="1"/>
  <c r="AV192" i="2" s="1"/>
  <c r="AW375" i="2"/>
  <c r="AW374" i="2" s="1"/>
  <c r="AW373" i="2" s="1"/>
  <c r="AU18" i="3"/>
  <c r="AU17" i="3" s="1"/>
  <c r="AU363" i="2"/>
  <c r="AU362" i="2" s="1"/>
  <c r="AU361" i="2" s="1"/>
  <c r="AW196" i="2"/>
  <c r="AW195" i="2" s="1"/>
  <c r="AW194" i="2" s="1"/>
  <c r="AW193" i="2" s="1"/>
  <c r="AW192" i="2" s="1"/>
  <c r="K15" i="2"/>
  <c r="K14" i="2" s="1"/>
  <c r="K20" i="3"/>
  <c r="K19" i="3" s="1"/>
  <c r="BG20" i="3"/>
  <c r="BG19" i="3" s="1"/>
  <c r="BG18" i="3"/>
  <c r="BG17" i="3" s="1"/>
  <c r="BH375" i="2"/>
  <c r="BH374" i="2" s="1"/>
  <c r="BH373" i="2" s="1"/>
  <c r="BH372" i="2"/>
  <c r="BH371" i="2" s="1"/>
  <c r="BH370" i="2" s="1"/>
  <c r="AU477" i="2"/>
  <c r="AU476" i="2" s="1"/>
  <c r="AU472" i="2" s="1"/>
  <c r="AU460" i="2" s="1"/>
  <c r="K13" i="2"/>
  <c r="K12" i="2" s="1"/>
  <c r="K18" i="3"/>
  <c r="K17" i="3" s="1"/>
  <c r="AZ11" i="2"/>
  <c r="R375" i="2" l="1"/>
  <c r="R374" i="2" s="1"/>
  <c r="R373" i="2" s="1"/>
  <c r="T413" i="2"/>
  <c r="T412" i="2" s="1"/>
  <c r="T411" i="2" s="1"/>
  <c r="T398" i="2" s="1"/>
  <c r="T397" i="2" s="1"/>
  <c r="R413" i="2"/>
  <c r="R412" i="2" s="1"/>
  <c r="R411" i="2" s="1"/>
  <c r="R398" i="2" s="1"/>
  <c r="R397" i="2" s="1"/>
  <c r="R372" i="2"/>
  <c r="R371" i="2" s="1"/>
  <c r="R370" i="2" s="1"/>
  <c r="R128" i="2"/>
  <c r="R127" i="2" s="1"/>
  <c r="R126" i="2" s="1"/>
  <c r="R122" i="2" s="1"/>
  <c r="R121" i="2" s="1"/>
  <c r="S372" i="2"/>
  <c r="S371" i="2" s="1"/>
  <c r="S370" i="2" s="1"/>
  <c r="S375" i="2"/>
  <c r="S374" i="2" s="1"/>
  <c r="S373" i="2" s="1"/>
  <c r="T375" i="2"/>
  <c r="T374" i="2" s="1"/>
  <c r="T373" i="2" s="1"/>
  <c r="Z348" i="2"/>
  <c r="Z347" i="2" s="1"/>
  <c r="Z346" i="2" s="1"/>
  <c r="Z225" i="3"/>
  <c r="Z224" i="3" s="1"/>
  <c r="Z223" i="3" s="1"/>
  <c r="T372" i="2"/>
  <c r="T371" i="2" s="1"/>
  <c r="T370" i="2" s="1"/>
  <c r="R363" i="2"/>
  <c r="R362" i="2" s="1"/>
  <c r="R361" i="2" s="1"/>
  <c r="AA15" i="2"/>
  <c r="AA14" i="2" s="1"/>
  <c r="AA20" i="3"/>
  <c r="AA19" i="3" s="1"/>
  <c r="S413" i="2"/>
  <c r="S412" i="2" s="1"/>
  <c r="S411" i="2" s="1"/>
  <c r="S398" i="2" s="1"/>
  <c r="S397" i="2" s="1"/>
  <c r="S13" i="2"/>
  <c r="S12" i="2" s="1"/>
  <c r="BG348" i="2"/>
  <c r="BG347" i="2" s="1"/>
  <c r="BG346" i="2" s="1"/>
  <c r="R348" i="2"/>
  <c r="R347" i="2" s="1"/>
  <c r="R346" i="2" s="1"/>
  <c r="AU348" i="2"/>
  <c r="AU347" i="2" s="1"/>
  <c r="AU346" i="2" s="1"/>
  <c r="AU336" i="2" s="1"/>
  <c r="AU335" i="2" s="1"/>
  <c r="AU317" i="2" s="1"/>
  <c r="S15" i="2"/>
  <c r="S14" i="2" s="1"/>
  <c r="BG16" i="3"/>
  <c r="BG372" i="2"/>
  <c r="BG371" i="2" s="1"/>
  <c r="BG370" i="2" s="1"/>
  <c r="AU16" i="3"/>
  <c r="K16" i="3"/>
  <c r="K11" i="2"/>
  <c r="BF116" i="3"/>
  <c r="BH274" i="3"/>
  <c r="BH273" i="3" s="1"/>
  <c r="BH272" i="3" s="1"/>
  <c r="T292" i="3"/>
  <c r="T291" i="3" s="1"/>
  <c r="T290" i="3" s="1"/>
  <c r="R156" i="3"/>
  <c r="R155" i="3" s="1"/>
  <c r="AT231" i="3"/>
  <c r="AT230" i="3" s="1"/>
  <c r="AT229" i="3" s="1"/>
  <c r="S274" i="3"/>
  <c r="S273" i="3" s="1"/>
  <c r="S272" i="3" s="1"/>
  <c r="AU211" i="3"/>
  <c r="AU210" i="3" s="1"/>
  <c r="AU209" i="3" s="1"/>
  <c r="AU205" i="3" s="1"/>
  <c r="AT225" i="3"/>
  <c r="AT224" i="3" s="1"/>
  <c r="AT223" i="3" s="1"/>
  <c r="T274" i="3"/>
  <c r="T273" i="3" s="1"/>
  <c r="T272" i="3" s="1"/>
  <c r="BF225" i="3"/>
  <c r="BF224" i="3" s="1"/>
  <c r="BF223" i="3" s="1"/>
  <c r="AT274" i="3"/>
  <c r="AT273" i="3" s="1"/>
  <c r="AT272" i="3" s="1"/>
  <c r="AT244" i="3" s="1"/>
  <c r="R292" i="3"/>
  <c r="R291" i="3" s="1"/>
  <c r="R290" i="3" s="1"/>
  <c r="BF271" i="3"/>
  <c r="BF270" i="3" s="1"/>
  <c r="BF269" i="3" s="1"/>
  <c r="AV211" i="3"/>
  <c r="AV210" i="3" s="1"/>
  <c r="AV209" i="3" s="1"/>
  <c r="AV205" i="3" s="1"/>
  <c r="AT116" i="3"/>
  <c r="BG274" i="3"/>
  <c r="BG273" i="3" s="1"/>
  <c r="BG272" i="3" s="1"/>
  <c r="S20" i="3"/>
  <c r="S19" i="3" s="1"/>
  <c r="S292" i="3"/>
  <c r="S291" i="3" s="1"/>
  <c r="S290" i="3" s="1"/>
  <c r="AV274" i="3"/>
  <c r="AV273" i="3" s="1"/>
  <c r="AV272" i="3" s="1"/>
  <c r="BH271" i="3"/>
  <c r="BH270" i="3" s="1"/>
  <c r="BH269" i="3" s="1"/>
  <c r="AU274" i="3"/>
  <c r="AU273" i="3" s="1"/>
  <c r="AU272" i="3" s="1"/>
  <c r="R225" i="3"/>
  <c r="R224" i="3" s="1"/>
  <c r="R223" i="3" s="1"/>
  <c r="T271" i="3"/>
  <c r="T270" i="3" s="1"/>
  <c r="T269" i="3" s="1"/>
  <c r="BG271" i="3"/>
  <c r="BG270" i="3" s="1"/>
  <c r="BG269" i="3" s="1"/>
  <c r="S18" i="3"/>
  <c r="S17" i="3" s="1"/>
  <c r="S16" i="3" s="1"/>
  <c r="AU196" i="2"/>
  <c r="AU195" i="2" s="1"/>
  <c r="AU194" i="2" s="1"/>
  <c r="AU193" i="2" s="1"/>
  <c r="AU192" i="2" s="1"/>
  <c r="S271" i="3"/>
  <c r="S270" i="3" s="1"/>
  <c r="S269" i="3" s="1"/>
  <c r="BF231" i="3"/>
  <c r="BF230" i="3" s="1"/>
  <c r="BF229" i="3" s="1"/>
  <c r="R231" i="3"/>
  <c r="R230" i="3" s="1"/>
  <c r="R229" i="3" s="1"/>
  <c r="BF274" i="3"/>
  <c r="BF273" i="3" s="1"/>
  <c r="BF272" i="3" s="1"/>
  <c r="R274" i="3"/>
  <c r="R273" i="3" s="1"/>
  <c r="R272" i="3" s="1"/>
  <c r="R271" i="3"/>
  <c r="R270" i="3" s="1"/>
  <c r="R269" i="3" s="1"/>
  <c r="BG336" i="2" l="1"/>
  <c r="BG335" i="2" s="1"/>
  <c r="BG317" i="2" s="1"/>
  <c r="BG497" i="2" s="1"/>
  <c r="S11" i="2"/>
  <c r="S196" i="2"/>
  <c r="S195" i="2" s="1"/>
  <c r="S194" i="2" s="1"/>
  <c r="S193" i="2" s="1"/>
  <c r="S192" i="2" s="1"/>
  <c r="AB372" i="2"/>
  <c r="AB371" i="2" s="1"/>
  <c r="AB370" i="2" s="1"/>
  <c r="AB271" i="3"/>
  <c r="AB270" i="3" s="1"/>
  <c r="AB269" i="3" s="1"/>
  <c r="AA375" i="2"/>
  <c r="AA374" i="2" s="1"/>
  <c r="AA373" i="2" s="1"/>
  <c r="AA274" i="3"/>
  <c r="AA273" i="3" s="1"/>
  <c r="AA272" i="3" s="1"/>
  <c r="AA372" i="2"/>
  <c r="AA371" i="2" s="1"/>
  <c r="AA370" i="2" s="1"/>
  <c r="AA271" i="3"/>
  <c r="AA270" i="3" s="1"/>
  <c r="AA269" i="3" s="1"/>
  <c r="Z372" i="2"/>
  <c r="Z371" i="2" s="1"/>
  <c r="Z370" i="2" s="1"/>
  <c r="Z271" i="3"/>
  <c r="Z270" i="3" s="1"/>
  <c r="Z269" i="3" s="1"/>
  <c r="AB292" i="3"/>
  <c r="AB291" i="3" s="1"/>
  <c r="AB290" i="3" s="1"/>
  <c r="AB413" i="2"/>
  <c r="AB412" i="2" s="1"/>
  <c r="AB411" i="2" s="1"/>
  <c r="AB398" i="2" s="1"/>
  <c r="AB397" i="2" s="1"/>
  <c r="Z363" i="2"/>
  <c r="Z362" i="2" s="1"/>
  <c r="Z361" i="2" s="1"/>
  <c r="Z231" i="3"/>
  <c r="Z230" i="3" s="1"/>
  <c r="Z229" i="3" s="1"/>
  <c r="Z219" i="3" s="1"/>
  <c r="AB375" i="2"/>
  <c r="AB374" i="2" s="1"/>
  <c r="AB373" i="2" s="1"/>
  <c r="AB274" i="3"/>
  <c r="AB273" i="3" s="1"/>
  <c r="AB272" i="3" s="1"/>
  <c r="Z128" i="2"/>
  <c r="Z127" i="2" s="1"/>
  <c r="Z126" i="2" s="1"/>
  <c r="Z122" i="2" s="1"/>
  <c r="Z121" i="2" s="1"/>
  <c r="Z156" i="3"/>
  <c r="Z155" i="3" s="1"/>
  <c r="Z154" i="3" s="1"/>
  <c r="Z150" i="3" s="1"/>
  <c r="Z142" i="3" s="1"/>
  <c r="Z292" i="3"/>
  <c r="Z291" i="3" s="1"/>
  <c r="Z290" i="3" s="1"/>
  <c r="Z413" i="2"/>
  <c r="Z412" i="2" s="1"/>
  <c r="Z411" i="2" s="1"/>
  <c r="Z398" i="2" s="1"/>
  <c r="Z397" i="2" s="1"/>
  <c r="Z274" i="3"/>
  <c r="Z273" i="3" s="1"/>
  <c r="Z272" i="3" s="1"/>
  <c r="Z375" i="2"/>
  <c r="Z374" i="2" s="1"/>
  <c r="Z373" i="2" s="1"/>
  <c r="T196" i="2"/>
  <c r="T195" i="2" s="1"/>
  <c r="T194" i="2" s="1"/>
  <c r="T193" i="2" s="1"/>
  <c r="T192" i="2" s="1"/>
  <c r="AA292" i="3"/>
  <c r="AA291" i="3" s="1"/>
  <c r="AA290" i="3" s="1"/>
  <c r="AA413" i="2"/>
  <c r="AA412" i="2" s="1"/>
  <c r="AA411" i="2" s="1"/>
  <c r="AA398" i="2" s="1"/>
  <c r="AA397" i="2" s="1"/>
  <c r="AA18" i="3"/>
  <c r="AA17" i="3" s="1"/>
  <c r="AA16" i="3" s="1"/>
  <c r="AA13" i="2"/>
  <c r="AA12" i="2" s="1"/>
  <c r="AA11" i="2" s="1"/>
  <c r="R154" i="3"/>
  <c r="R150" i="3" s="1"/>
  <c r="R142" i="3" s="1"/>
  <c r="BF219" i="3"/>
  <c r="AU171" i="3"/>
  <c r="BF244" i="3"/>
  <c r="BF114" i="3"/>
  <c r="BF92" i="3" s="1"/>
  <c r="BF8" i="3" s="1"/>
  <c r="BF115" i="3"/>
  <c r="AT219" i="3"/>
  <c r="AT218" i="3" s="1"/>
  <c r="R219" i="3"/>
  <c r="AT211" i="3"/>
  <c r="AT210" i="3" s="1"/>
  <c r="AT209" i="3" s="1"/>
  <c r="AT205" i="3" s="1"/>
  <c r="AT114" i="3"/>
  <c r="AT92" i="3" s="1"/>
  <c r="AT8" i="3" s="1"/>
  <c r="AT115" i="3"/>
  <c r="S211" i="3"/>
  <c r="S210" i="3" s="1"/>
  <c r="S209" i="3" s="1"/>
  <c r="S205" i="3" s="1"/>
  <c r="T211" i="3"/>
  <c r="T210" i="3" s="1"/>
  <c r="T209" i="3" s="1"/>
  <c r="T205" i="3" s="1"/>
  <c r="R196" i="2" l="1"/>
  <c r="R195" i="2" s="1"/>
  <c r="R194" i="2" s="1"/>
  <c r="R193" i="2" s="1"/>
  <c r="R192" i="2" s="1"/>
  <c r="R8" i="2" s="1"/>
  <c r="AA211" i="3"/>
  <c r="AA210" i="3" s="1"/>
  <c r="AA209" i="3" s="1"/>
  <c r="AA205" i="3" s="1"/>
  <c r="AA171" i="3" s="1"/>
  <c r="AA196" i="2"/>
  <c r="AA195" i="2" s="1"/>
  <c r="AA194" i="2" s="1"/>
  <c r="AA193" i="2" s="1"/>
  <c r="AA192" i="2" s="1"/>
  <c r="AB211" i="3"/>
  <c r="AB210" i="3" s="1"/>
  <c r="AB209" i="3" s="1"/>
  <c r="AB205" i="3" s="1"/>
  <c r="AB196" i="2"/>
  <c r="AB195" i="2" s="1"/>
  <c r="AB194" i="2" s="1"/>
  <c r="AB193" i="2" s="1"/>
  <c r="AB192" i="2" s="1"/>
  <c r="BF218" i="3"/>
  <c r="BF482" i="3" s="1"/>
  <c r="R211" i="3"/>
  <c r="R210" i="3" s="1"/>
  <c r="R209" i="3" s="1"/>
  <c r="R205" i="3" s="1"/>
  <c r="BG498" i="2"/>
  <c r="Z196" i="2" l="1"/>
  <c r="Z195" i="2" s="1"/>
  <c r="Z194" i="2" s="1"/>
  <c r="Z193" i="2" s="1"/>
  <c r="Z192" i="2" s="1"/>
  <c r="Z8" i="2" s="1"/>
  <c r="Z211" i="3"/>
  <c r="Z210" i="3" s="1"/>
  <c r="Z209" i="3" s="1"/>
  <c r="Z205" i="3" s="1"/>
  <c r="Z171" i="3" s="1"/>
  <c r="BF483" i="3"/>
  <c r="L322" i="2" l="1"/>
  <c r="L321" i="2" s="1"/>
  <c r="M322" i="2"/>
  <c r="M321" i="2" s="1"/>
  <c r="AM322" i="2"/>
  <c r="AM321" i="2" s="1"/>
  <c r="AO322" i="2"/>
  <c r="AO321" i="2" s="1"/>
  <c r="AP322" i="2"/>
  <c r="AP321" i="2" s="1"/>
  <c r="AY322" i="2"/>
  <c r="AY321" i="2" s="1"/>
  <c r="BA322" i="2"/>
  <c r="BA321" i="2" s="1"/>
  <c r="BB322" i="2"/>
  <c r="BB321" i="2" s="1"/>
  <c r="L324" i="2"/>
  <c r="L323" i="2" s="1"/>
  <c r="M324" i="2"/>
  <c r="M323" i="2" s="1"/>
  <c r="AM324" i="2"/>
  <c r="AM323" i="2" s="1"/>
  <c r="AO324" i="2"/>
  <c r="AO323" i="2" s="1"/>
  <c r="AP324" i="2"/>
  <c r="AP323" i="2" s="1"/>
  <c r="AY324" i="2"/>
  <c r="AY323" i="2" s="1"/>
  <c r="BA324" i="2"/>
  <c r="BA323" i="2" s="1"/>
  <c r="BB324" i="2"/>
  <c r="BB323" i="2" s="1"/>
  <c r="J322" i="2"/>
  <c r="J324" i="2"/>
  <c r="J323" i="2" s="1"/>
  <c r="L345" i="3"/>
  <c r="L344" i="3" s="1"/>
  <c r="M345" i="3"/>
  <c r="M344" i="3" s="1"/>
  <c r="AL345" i="3"/>
  <c r="AL344" i="3" s="1"/>
  <c r="AN345" i="3"/>
  <c r="AN344" i="3" s="1"/>
  <c r="AO345" i="3"/>
  <c r="AO344" i="3" s="1"/>
  <c r="AX345" i="3"/>
  <c r="AX344" i="3" s="1"/>
  <c r="AZ345" i="3"/>
  <c r="AZ344" i="3" s="1"/>
  <c r="BA345" i="3"/>
  <c r="BA344" i="3" s="1"/>
  <c r="L347" i="3"/>
  <c r="L346" i="3" s="1"/>
  <c r="M347" i="3"/>
  <c r="M346" i="3" s="1"/>
  <c r="AL347" i="3"/>
  <c r="AL346" i="3" s="1"/>
  <c r="AN347" i="3"/>
  <c r="AN346" i="3" s="1"/>
  <c r="AO347" i="3"/>
  <c r="AO346" i="3" s="1"/>
  <c r="AX347" i="3"/>
  <c r="AX346" i="3" s="1"/>
  <c r="AZ347" i="3"/>
  <c r="AZ346" i="3" s="1"/>
  <c r="BA347" i="3"/>
  <c r="BA346" i="3" s="1"/>
  <c r="J345" i="3"/>
  <c r="J344" i="3" s="1"/>
  <c r="J347" i="3"/>
  <c r="J346" i="3" s="1"/>
  <c r="AV322" i="2" l="1"/>
  <c r="AV321" i="2" s="1"/>
  <c r="AY345" i="3"/>
  <c r="AY344" i="3" s="1"/>
  <c r="BH322" i="2"/>
  <c r="BH321" i="2" s="1"/>
  <c r="AV324" i="2"/>
  <c r="AV323" i="2" s="1"/>
  <c r="AZ324" i="2"/>
  <c r="AZ323" i="2" s="1"/>
  <c r="BH324" i="2"/>
  <c r="BH323" i="2" s="1"/>
  <c r="AY347" i="3"/>
  <c r="AY346" i="3" s="1"/>
  <c r="AM347" i="3"/>
  <c r="AM346" i="3" s="1"/>
  <c r="K347" i="3"/>
  <c r="K346" i="3" s="1"/>
  <c r="AN324" i="2"/>
  <c r="AN323" i="2" s="1"/>
  <c r="K324" i="2"/>
  <c r="K323" i="2" s="1"/>
  <c r="AZ322" i="2"/>
  <c r="AZ321" i="2" s="1"/>
  <c r="AN322" i="2"/>
  <c r="AN321" i="2" s="1"/>
  <c r="K322" i="2"/>
  <c r="K321" i="2" s="1"/>
  <c r="AM345" i="3"/>
  <c r="AM344" i="3" s="1"/>
  <c r="K345" i="3"/>
  <c r="K344" i="3" s="1"/>
  <c r="AY320" i="2"/>
  <c r="AM320" i="2"/>
  <c r="BB320" i="2"/>
  <c r="AP320" i="2"/>
  <c r="M320" i="2"/>
  <c r="BA320" i="2"/>
  <c r="AO320" i="2"/>
  <c r="L320" i="2"/>
  <c r="J321" i="2"/>
  <c r="BA343" i="3"/>
  <c r="AO343" i="3"/>
  <c r="AZ343" i="3"/>
  <c r="M343" i="3"/>
  <c r="AN343" i="3"/>
  <c r="L343" i="3"/>
  <c r="AX343" i="3"/>
  <c r="AL343" i="3"/>
  <c r="J343" i="3"/>
  <c r="L18" i="2"/>
  <c r="M18" i="2"/>
  <c r="AM18" i="2"/>
  <c r="AO18" i="2"/>
  <c r="AP18" i="2"/>
  <c r="AY18" i="2"/>
  <c r="BA18" i="2"/>
  <c r="BB18" i="2"/>
  <c r="L20" i="2"/>
  <c r="L19" i="2" s="1"/>
  <c r="M20" i="2"/>
  <c r="M19" i="2" s="1"/>
  <c r="AM20" i="2"/>
  <c r="AM19" i="2" s="1"/>
  <c r="AO20" i="2"/>
  <c r="AO19" i="2" s="1"/>
  <c r="AP20" i="2"/>
  <c r="AP19" i="2" s="1"/>
  <c r="AY20" i="2"/>
  <c r="AY19" i="2" s="1"/>
  <c r="BA20" i="2"/>
  <c r="BA19" i="2" s="1"/>
  <c r="BB20" i="2"/>
  <c r="BB19" i="2" s="1"/>
  <c r="J18" i="2"/>
  <c r="L28" i="2"/>
  <c r="M28" i="2"/>
  <c r="AM28" i="2"/>
  <c r="AO28" i="2"/>
  <c r="AP28" i="2"/>
  <c r="AY28" i="2"/>
  <c r="BA28" i="2"/>
  <c r="BB28" i="2"/>
  <c r="L30" i="2"/>
  <c r="L29" i="2" s="1"/>
  <c r="M30" i="2"/>
  <c r="M29" i="2" s="1"/>
  <c r="AM30" i="2"/>
  <c r="AM29" i="2" s="1"/>
  <c r="AO30" i="2"/>
  <c r="AO29" i="2" s="1"/>
  <c r="AP30" i="2"/>
  <c r="AP29" i="2" s="1"/>
  <c r="AY30" i="2"/>
  <c r="AY29" i="2" s="1"/>
  <c r="BA30" i="2"/>
  <c r="BA29" i="2" s="1"/>
  <c r="BB30" i="2"/>
  <c r="BB29" i="2" s="1"/>
  <c r="J28" i="2"/>
  <c r="J30" i="2"/>
  <c r="L33" i="3"/>
  <c r="L32" i="3" s="1"/>
  <c r="M33" i="3"/>
  <c r="M32" i="3" s="1"/>
  <c r="AL33" i="3"/>
  <c r="AL32" i="3" s="1"/>
  <c r="AN33" i="3"/>
  <c r="AN32" i="3" s="1"/>
  <c r="AO33" i="3"/>
  <c r="AO32" i="3" s="1"/>
  <c r="AX33" i="3"/>
  <c r="AX32" i="3" s="1"/>
  <c r="AZ33" i="3"/>
  <c r="AZ32" i="3" s="1"/>
  <c r="BA33" i="3"/>
  <c r="BA32" i="3" s="1"/>
  <c r="L35" i="3"/>
  <c r="L34" i="3" s="1"/>
  <c r="M35" i="3"/>
  <c r="M34" i="3" s="1"/>
  <c r="AL35" i="3"/>
  <c r="AL34" i="3" s="1"/>
  <c r="AN35" i="3"/>
  <c r="AN34" i="3" s="1"/>
  <c r="AO35" i="3"/>
  <c r="AO34" i="3" s="1"/>
  <c r="AX35" i="3"/>
  <c r="AX34" i="3" s="1"/>
  <c r="AZ35" i="3"/>
  <c r="AZ34" i="3" s="1"/>
  <c r="BA35" i="3"/>
  <c r="BA34" i="3" s="1"/>
  <c r="J33" i="3"/>
  <c r="J32" i="3" s="1"/>
  <c r="J35" i="3"/>
  <c r="L25" i="2"/>
  <c r="L24" i="2" s="1"/>
  <c r="L21" i="2" s="1"/>
  <c r="M25" i="2"/>
  <c r="M24" i="2" s="1"/>
  <c r="M21" i="2" s="1"/>
  <c r="AM25" i="2"/>
  <c r="AM24" i="2" s="1"/>
  <c r="AM21" i="2" s="1"/>
  <c r="AO25" i="2"/>
  <c r="AO24" i="2" s="1"/>
  <c r="AO21" i="2" s="1"/>
  <c r="AP25" i="2"/>
  <c r="AP24" i="2" s="1"/>
  <c r="AP21" i="2" s="1"/>
  <c r="AY25" i="2"/>
  <c r="AY24" i="2" s="1"/>
  <c r="AY21" i="2" s="1"/>
  <c r="BA25" i="2"/>
  <c r="BA24" i="2" s="1"/>
  <c r="BA21" i="2" s="1"/>
  <c r="BB25" i="2"/>
  <c r="BB24" i="2" s="1"/>
  <c r="BB21" i="2" s="1"/>
  <c r="J25" i="2"/>
  <c r="BB489" i="3"/>
  <c r="BC489" i="3"/>
  <c r="BD489" i="3"/>
  <c r="BE489" i="3"/>
  <c r="S322" i="2" l="1"/>
  <c r="S321" i="2" s="1"/>
  <c r="S324" i="2"/>
  <c r="S323" i="2" s="1"/>
  <c r="AZ320" i="2"/>
  <c r="BH320" i="2"/>
  <c r="BH319" i="2" s="1"/>
  <c r="BH318" i="2" s="1"/>
  <c r="AV320" i="2"/>
  <c r="AV319" i="2" s="1"/>
  <c r="AV318" i="2" s="1"/>
  <c r="AY343" i="3"/>
  <c r="AZ20" i="2"/>
  <c r="AZ19" i="2" s="1"/>
  <c r="AY25" i="3"/>
  <c r="AY24" i="3" s="1"/>
  <c r="AM30" i="3"/>
  <c r="AM29" i="3" s="1"/>
  <c r="AM26" i="3" s="1"/>
  <c r="K33" i="3"/>
  <c r="K32" i="3" s="1"/>
  <c r="AZ30" i="2"/>
  <c r="AZ29" i="2" s="1"/>
  <c r="BH30" i="2"/>
  <c r="BH29" i="2" s="1"/>
  <c r="BG347" i="3"/>
  <c r="BG346" i="3" s="1"/>
  <c r="S345" i="3"/>
  <c r="S344" i="3" s="1"/>
  <c r="K18" i="2"/>
  <c r="K23" i="3"/>
  <c r="K22" i="3" s="1"/>
  <c r="AY30" i="3"/>
  <c r="AY29" i="3" s="1"/>
  <c r="AY26" i="3" s="1"/>
  <c r="AM33" i="3"/>
  <c r="AM32" i="3" s="1"/>
  <c r="AV28" i="2"/>
  <c r="AV27" i="2" s="1"/>
  <c r="AN18" i="2"/>
  <c r="AV18" i="2"/>
  <c r="AV17" i="2" s="1"/>
  <c r="AM23" i="3"/>
  <c r="AM22" i="3" s="1"/>
  <c r="AY33" i="3"/>
  <c r="AY32" i="3" s="1"/>
  <c r="BH28" i="2"/>
  <c r="BH27" i="2" s="1"/>
  <c r="K35" i="3"/>
  <c r="K34" i="3" s="1"/>
  <c r="K20" i="2"/>
  <c r="K19" i="2" s="1"/>
  <c r="K25" i="3"/>
  <c r="K24" i="3" s="1"/>
  <c r="BG345" i="3"/>
  <c r="BG344" i="3" s="1"/>
  <c r="AU345" i="3"/>
  <c r="AU344" i="3" s="1"/>
  <c r="BH18" i="2"/>
  <c r="BH17" i="2" s="1"/>
  <c r="AY23" i="3"/>
  <c r="AY22" i="3" s="1"/>
  <c r="AM25" i="3"/>
  <c r="AM24" i="3" s="1"/>
  <c r="K30" i="3"/>
  <c r="K29" i="3" s="1"/>
  <c r="K26" i="3" s="1"/>
  <c r="AN30" i="2"/>
  <c r="AN29" i="2" s="1"/>
  <c r="AV30" i="2"/>
  <c r="AV29" i="2" s="1"/>
  <c r="AU347" i="3"/>
  <c r="AU346" i="3" s="1"/>
  <c r="S347" i="3"/>
  <c r="S346" i="3" s="1"/>
  <c r="AM343" i="3"/>
  <c r="AN320" i="2"/>
  <c r="K343" i="3"/>
  <c r="K320" i="2"/>
  <c r="J320" i="2"/>
  <c r="AN20" i="2"/>
  <c r="AN19" i="2" s="1"/>
  <c r="J20" i="2"/>
  <c r="AZ18" i="2"/>
  <c r="AY35" i="3"/>
  <c r="AY34" i="3" s="1"/>
  <c r="AM35" i="3"/>
  <c r="AM34" i="3" s="1"/>
  <c r="K28" i="2"/>
  <c r="AN28" i="2"/>
  <c r="K30" i="2"/>
  <c r="K29" i="2" s="1"/>
  <c r="AZ28" i="2"/>
  <c r="AX31" i="3"/>
  <c r="AL31" i="3"/>
  <c r="BA31" i="3"/>
  <c r="AO31" i="3"/>
  <c r="M31" i="3"/>
  <c r="AZ31" i="3"/>
  <c r="AN31" i="3"/>
  <c r="L31" i="3"/>
  <c r="J34" i="3"/>
  <c r="K25" i="2"/>
  <c r="K24" i="2" s="1"/>
  <c r="K21" i="2" s="1"/>
  <c r="AN25" i="2"/>
  <c r="AN24" i="2" s="1"/>
  <c r="AN21" i="2" s="1"/>
  <c r="AZ25" i="2"/>
  <c r="AZ24" i="2" s="1"/>
  <c r="AZ21" i="2" s="1"/>
  <c r="S320" i="2" l="1"/>
  <c r="S319" i="2" s="1"/>
  <c r="S318" i="2" s="1"/>
  <c r="S30" i="2"/>
  <c r="S29" i="2" s="1"/>
  <c r="S18" i="2"/>
  <c r="S17" i="2" s="1"/>
  <c r="AA324" i="2"/>
  <c r="AA323" i="2" s="1"/>
  <c r="AA347" i="3"/>
  <c r="AA346" i="3" s="1"/>
  <c r="S28" i="2"/>
  <c r="S27" i="2" s="1"/>
  <c r="S26" i="2" s="1"/>
  <c r="AA25" i="2"/>
  <c r="AA24" i="2" s="1"/>
  <c r="AA21" i="2" s="1"/>
  <c r="AA30" i="3"/>
  <c r="AA29" i="3" s="1"/>
  <c r="AA26" i="3" s="1"/>
  <c r="AA345" i="3"/>
  <c r="AA344" i="3" s="1"/>
  <c r="AA322" i="2"/>
  <c r="AA321" i="2" s="1"/>
  <c r="AA20" i="2"/>
  <c r="AA19" i="2" s="1"/>
  <c r="AA25" i="3"/>
  <c r="AA24" i="3" s="1"/>
  <c r="AM31" i="3"/>
  <c r="S25" i="2"/>
  <c r="S24" i="2" s="1"/>
  <c r="S21" i="2" s="1"/>
  <c r="AV25" i="2"/>
  <c r="AV24" i="2" s="1"/>
  <c r="AV21" i="2" s="1"/>
  <c r="AY21" i="3"/>
  <c r="BH25" i="2"/>
  <c r="BH24" i="2" s="1"/>
  <c r="BH21" i="2" s="1"/>
  <c r="AV20" i="2"/>
  <c r="AV19" i="2" s="1"/>
  <c r="AV16" i="2" s="1"/>
  <c r="BH20" i="2"/>
  <c r="BH19" i="2" s="1"/>
  <c r="BH16" i="2" s="1"/>
  <c r="S20" i="2"/>
  <c r="S19" i="2" s="1"/>
  <c r="BH26" i="2"/>
  <c r="AV26" i="2"/>
  <c r="K31" i="3"/>
  <c r="AY31" i="3"/>
  <c r="BG343" i="3"/>
  <c r="AU35" i="3"/>
  <c r="AU34" i="3" s="1"/>
  <c r="AM21" i="3"/>
  <c r="AU25" i="3"/>
  <c r="AU24" i="3" s="1"/>
  <c r="BG33" i="3"/>
  <c r="BG32" i="3" s="1"/>
  <c r="AU33" i="3"/>
  <c r="AU32" i="3" s="1"/>
  <c r="K21" i="3"/>
  <c r="S343" i="3"/>
  <c r="S33" i="3"/>
  <c r="S32" i="3" s="1"/>
  <c r="S30" i="3"/>
  <c r="S29" i="3" s="1"/>
  <c r="S26" i="3" s="1"/>
  <c r="BG23" i="3"/>
  <c r="BG22" i="3" s="1"/>
  <c r="AU343" i="3"/>
  <c r="S35" i="3"/>
  <c r="S34" i="3" s="1"/>
  <c r="AU23" i="3"/>
  <c r="AU22" i="3" s="1"/>
  <c r="BG35" i="3"/>
  <c r="BG34" i="3" s="1"/>
  <c r="BG25" i="3"/>
  <c r="BG24" i="3" s="1"/>
  <c r="S25" i="3"/>
  <c r="S24" i="3" s="1"/>
  <c r="BG30" i="3"/>
  <c r="BG29" i="3" s="1"/>
  <c r="BG26" i="3" s="1"/>
  <c r="S23" i="3"/>
  <c r="S22" i="3" s="1"/>
  <c r="AU30" i="3"/>
  <c r="AU29" i="3" s="1"/>
  <c r="AU26" i="3" s="1"/>
  <c r="J31" i="3"/>
  <c r="S16" i="2" l="1"/>
  <c r="S10" i="2" s="1"/>
  <c r="S9" i="2" s="1"/>
  <c r="AA320" i="2"/>
  <c r="AA319" i="2" s="1"/>
  <c r="AA318" i="2" s="1"/>
  <c r="AA18" i="2"/>
  <c r="AA17" i="2" s="1"/>
  <c r="AA16" i="2" s="1"/>
  <c r="AA23" i="3"/>
  <c r="AA22" i="3" s="1"/>
  <c r="AA21" i="3" s="1"/>
  <c r="AA343" i="3"/>
  <c r="AA28" i="2"/>
  <c r="AA27" i="2" s="1"/>
  <c r="AA33" i="3"/>
  <c r="AA32" i="3" s="1"/>
  <c r="AA35" i="3"/>
  <c r="AA34" i="3" s="1"/>
  <c r="AA30" i="2"/>
  <c r="AA29" i="2" s="1"/>
  <c r="AV10" i="2"/>
  <c r="AV9" i="2" s="1"/>
  <c r="BH10" i="2"/>
  <c r="BH9" i="2" s="1"/>
  <c r="AU21" i="3"/>
  <c r="S21" i="3"/>
  <c r="AU31" i="3"/>
  <c r="AU15" i="3" s="1"/>
  <c r="BG21" i="3"/>
  <c r="S31" i="3"/>
  <c r="BG31" i="3"/>
  <c r="AA26" i="2" l="1"/>
  <c r="AA10" i="2" s="1"/>
  <c r="AA9" i="2" s="1"/>
  <c r="AA31" i="3"/>
  <c r="AA15" i="3" s="1"/>
  <c r="S15" i="3"/>
  <c r="BG15" i="3"/>
  <c r="AU234" i="2" l="1"/>
  <c r="AU233" i="2" s="1"/>
  <c r="AU232" i="2" s="1"/>
  <c r="AU212" i="2" s="1"/>
  <c r="AU211" i="2" s="1"/>
  <c r="AU205" i="2" s="1"/>
  <c r="AW234" i="2"/>
  <c r="AW233" i="2" s="1"/>
  <c r="AW232" i="2" s="1"/>
  <c r="L17" i="2"/>
  <c r="L16" i="2" s="1"/>
  <c r="M17" i="2"/>
  <c r="M16" i="2" s="1"/>
  <c r="AM17" i="2"/>
  <c r="AM16" i="2" s="1"/>
  <c r="AO17" i="2"/>
  <c r="AO16" i="2" s="1"/>
  <c r="AP17" i="2"/>
  <c r="AP16" i="2" s="1"/>
  <c r="AY17" i="2"/>
  <c r="AY16" i="2" s="1"/>
  <c r="BA17" i="2"/>
  <c r="BA16" i="2" s="1"/>
  <c r="BB17" i="2"/>
  <c r="BB16" i="2" s="1"/>
  <c r="L27" i="2"/>
  <c r="M27" i="2"/>
  <c r="AM27" i="2"/>
  <c r="AO27" i="2"/>
  <c r="AP27" i="2"/>
  <c r="AY27" i="2"/>
  <c r="BA27" i="2"/>
  <c r="BB27" i="2"/>
  <c r="K33" i="2"/>
  <c r="K32" i="2" s="1"/>
  <c r="K31" i="2" s="1"/>
  <c r="L33" i="2"/>
  <c r="L32" i="2" s="1"/>
  <c r="L31" i="2" s="1"/>
  <c r="M33" i="2"/>
  <c r="M32" i="2" s="1"/>
  <c r="M31" i="2" s="1"/>
  <c r="AM33" i="2"/>
  <c r="AM32" i="2" s="1"/>
  <c r="AM31" i="2" s="1"/>
  <c r="AN33" i="2"/>
  <c r="AN32" i="2" s="1"/>
  <c r="AN31" i="2" s="1"/>
  <c r="AO33" i="2"/>
  <c r="AO32" i="2" s="1"/>
  <c r="AO31" i="2" s="1"/>
  <c r="AP33" i="2"/>
  <c r="AP32" i="2" s="1"/>
  <c r="AP31" i="2" s="1"/>
  <c r="AY33" i="2"/>
  <c r="AY32" i="2" s="1"/>
  <c r="AY31" i="2" s="1"/>
  <c r="AZ33" i="2"/>
  <c r="AZ32" i="2" s="1"/>
  <c r="AZ31" i="2" s="1"/>
  <c r="BA33" i="2"/>
  <c r="BA32" i="2" s="1"/>
  <c r="BA31" i="2" s="1"/>
  <c r="BB33" i="2"/>
  <c r="BB32" i="2" s="1"/>
  <c r="BB31" i="2" s="1"/>
  <c r="K36" i="2"/>
  <c r="K35" i="2" s="1"/>
  <c r="K34" i="2" s="1"/>
  <c r="M36" i="2"/>
  <c r="M35" i="2" s="1"/>
  <c r="M34" i="2" s="1"/>
  <c r="AM36" i="2"/>
  <c r="AM35" i="2" s="1"/>
  <c r="AM34" i="2" s="1"/>
  <c r="AN36" i="2"/>
  <c r="AN35" i="2" s="1"/>
  <c r="AN34" i="2" s="1"/>
  <c r="AP36" i="2"/>
  <c r="AP35" i="2" s="1"/>
  <c r="AP34" i="2" s="1"/>
  <c r="AY36" i="2"/>
  <c r="AY35" i="2" s="1"/>
  <c r="AY34" i="2" s="1"/>
  <c r="AZ36" i="2"/>
  <c r="AZ35" i="2" s="1"/>
  <c r="AZ34" i="2" s="1"/>
  <c r="BB36" i="2"/>
  <c r="BB35" i="2" s="1"/>
  <c r="BB34" i="2" s="1"/>
  <c r="K39" i="2"/>
  <c r="K38" i="2" s="1"/>
  <c r="M39" i="2"/>
  <c r="M38" i="2" s="1"/>
  <c r="AM39" i="2"/>
  <c r="AM38" i="2" s="1"/>
  <c r="AN39" i="2"/>
  <c r="AN38" i="2" s="1"/>
  <c r="AP39" i="2"/>
  <c r="AP38" i="2" s="1"/>
  <c r="AY39" i="2"/>
  <c r="AY38" i="2" s="1"/>
  <c r="AZ39" i="2"/>
  <c r="AZ38" i="2" s="1"/>
  <c r="BB39" i="2"/>
  <c r="BB38" i="2" s="1"/>
  <c r="K41" i="2"/>
  <c r="K40" i="2" s="1"/>
  <c r="M41" i="2"/>
  <c r="M40" i="2" s="1"/>
  <c r="AM41" i="2"/>
  <c r="AM40" i="2" s="1"/>
  <c r="AN41" i="2"/>
  <c r="AN40" i="2" s="1"/>
  <c r="AP41" i="2"/>
  <c r="AP40" i="2" s="1"/>
  <c r="AY41" i="2"/>
  <c r="AY40" i="2" s="1"/>
  <c r="AZ41" i="2"/>
  <c r="AZ40" i="2" s="1"/>
  <c r="BB41" i="2"/>
  <c r="BB40" i="2" s="1"/>
  <c r="K43" i="2"/>
  <c r="K42" i="2" s="1"/>
  <c r="M43" i="2"/>
  <c r="M42" i="2" s="1"/>
  <c r="AM43" i="2"/>
  <c r="AM42" i="2" s="1"/>
  <c r="AN43" i="2"/>
  <c r="AN42" i="2" s="1"/>
  <c r="AP43" i="2"/>
  <c r="AP42" i="2" s="1"/>
  <c r="AY43" i="2"/>
  <c r="AY42" i="2" s="1"/>
  <c r="AZ43" i="2"/>
  <c r="AZ42" i="2" s="1"/>
  <c r="BB43" i="2"/>
  <c r="BB42" i="2" s="1"/>
  <c r="K45" i="2"/>
  <c r="K44" i="2" s="1"/>
  <c r="M45" i="2"/>
  <c r="M44" i="2" s="1"/>
  <c r="AM45" i="2"/>
  <c r="AM44" i="2" s="1"/>
  <c r="AN45" i="2"/>
  <c r="AN44" i="2" s="1"/>
  <c r="AP45" i="2"/>
  <c r="AP44" i="2" s="1"/>
  <c r="AY45" i="2"/>
  <c r="AY44" i="2" s="1"/>
  <c r="AZ45" i="2"/>
  <c r="AZ44" i="2" s="1"/>
  <c r="BB45" i="2"/>
  <c r="BB44" i="2" s="1"/>
  <c r="K48" i="2"/>
  <c r="K47" i="2" s="1"/>
  <c r="K46" i="2" s="1"/>
  <c r="M48" i="2"/>
  <c r="M47" i="2" s="1"/>
  <c r="M46" i="2" s="1"/>
  <c r="AM48" i="2"/>
  <c r="AM47" i="2" s="1"/>
  <c r="AM46" i="2" s="1"/>
  <c r="AN48" i="2"/>
  <c r="AN47" i="2" s="1"/>
  <c r="AN46" i="2" s="1"/>
  <c r="AP48" i="2"/>
  <c r="AP47" i="2" s="1"/>
  <c r="AP46" i="2" s="1"/>
  <c r="AY48" i="2"/>
  <c r="AY47" i="2" s="1"/>
  <c r="AY46" i="2" s="1"/>
  <c r="AZ48" i="2"/>
  <c r="AZ47" i="2" s="1"/>
  <c r="AZ46" i="2" s="1"/>
  <c r="BB48" i="2"/>
  <c r="BB47" i="2" s="1"/>
  <c r="BB46" i="2" s="1"/>
  <c r="K51" i="2"/>
  <c r="K50" i="2" s="1"/>
  <c r="K49" i="2" s="1"/>
  <c r="M51" i="2"/>
  <c r="M50" i="2" s="1"/>
  <c r="M49" i="2" s="1"/>
  <c r="AM51" i="2"/>
  <c r="AM50" i="2" s="1"/>
  <c r="AM49" i="2" s="1"/>
  <c r="AN51" i="2"/>
  <c r="AN50" i="2" s="1"/>
  <c r="AN49" i="2" s="1"/>
  <c r="AP51" i="2"/>
  <c r="AP50" i="2" s="1"/>
  <c r="AP49" i="2" s="1"/>
  <c r="AY51" i="2"/>
  <c r="AY50" i="2" s="1"/>
  <c r="AY49" i="2" s="1"/>
  <c r="AZ51" i="2"/>
  <c r="AZ50" i="2" s="1"/>
  <c r="AZ49" i="2" s="1"/>
  <c r="BB51" i="2"/>
  <c r="BB50" i="2" s="1"/>
  <c r="BB49" i="2" s="1"/>
  <c r="K54" i="2"/>
  <c r="K53" i="2" s="1"/>
  <c r="K52" i="2" s="1"/>
  <c r="M54" i="2"/>
  <c r="M53" i="2" s="1"/>
  <c r="M52" i="2" s="1"/>
  <c r="AM54" i="2"/>
  <c r="AM53" i="2" s="1"/>
  <c r="AM52" i="2" s="1"/>
  <c r="AN54" i="2"/>
  <c r="AN53" i="2" s="1"/>
  <c r="AN52" i="2" s="1"/>
  <c r="AP54" i="2"/>
  <c r="AP53" i="2" s="1"/>
  <c r="AP52" i="2" s="1"/>
  <c r="AY54" i="2"/>
  <c r="AY53" i="2" s="1"/>
  <c r="AY52" i="2" s="1"/>
  <c r="AZ54" i="2"/>
  <c r="AZ53" i="2" s="1"/>
  <c r="AZ52" i="2" s="1"/>
  <c r="BB54" i="2"/>
  <c r="BB53" i="2" s="1"/>
  <c r="BB52" i="2" s="1"/>
  <c r="K57" i="2"/>
  <c r="K56" i="2" s="1"/>
  <c r="K55" i="2" s="1"/>
  <c r="M57" i="2"/>
  <c r="M56" i="2" s="1"/>
  <c r="M55" i="2" s="1"/>
  <c r="AM57" i="2"/>
  <c r="AM56" i="2" s="1"/>
  <c r="AM55" i="2" s="1"/>
  <c r="AN57" i="2"/>
  <c r="AN56" i="2" s="1"/>
  <c r="AN55" i="2" s="1"/>
  <c r="AP57" i="2"/>
  <c r="AP56" i="2" s="1"/>
  <c r="AP55" i="2" s="1"/>
  <c r="AY57" i="2"/>
  <c r="AY56" i="2" s="1"/>
  <c r="AY55" i="2" s="1"/>
  <c r="AZ57" i="2"/>
  <c r="AZ56" i="2" s="1"/>
  <c r="AZ55" i="2" s="1"/>
  <c r="BB57" i="2"/>
  <c r="BB56" i="2" s="1"/>
  <c r="BB55" i="2" s="1"/>
  <c r="K60" i="2"/>
  <c r="K59" i="2" s="1"/>
  <c r="K58" i="2" s="1"/>
  <c r="L60" i="2"/>
  <c r="L59" i="2" s="1"/>
  <c r="L58" i="2" s="1"/>
  <c r="AM60" i="2"/>
  <c r="AM59" i="2" s="1"/>
  <c r="AM58" i="2" s="1"/>
  <c r="AN60" i="2"/>
  <c r="AN59" i="2" s="1"/>
  <c r="AN58" i="2" s="1"/>
  <c r="AO60" i="2"/>
  <c r="AO59" i="2" s="1"/>
  <c r="AO58" i="2" s="1"/>
  <c r="AY60" i="2"/>
  <c r="AY59" i="2" s="1"/>
  <c r="AY58" i="2" s="1"/>
  <c r="AZ60" i="2"/>
  <c r="AZ59" i="2" s="1"/>
  <c r="AZ58" i="2" s="1"/>
  <c r="BA60" i="2"/>
  <c r="BA59" i="2" s="1"/>
  <c r="BA58" i="2" s="1"/>
  <c r="K65" i="2"/>
  <c r="K64" i="2" s="1"/>
  <c r="K63" i="2" s="1"/>
  <c r="M65" i="2"/>
  <c r="M64" i="2" s="1"/>
  <c r="M63" i="2" s="1"/>
  <c r="AM65" i="2"/>
  <c r="AM64" i="2" s="1"/>
  <c r="AM63" i="2" s="1"/>
  <c r="AN65" i="2"/>
  <c r="AN64" i="2" s="1"/>
  <c r="AN63" i="2" s="1"/>
  <c r="AP65" i="2"/>
  <c r="AP64" i="2" s="1"/>
  <c r="AP63" i="2" s="1"/>
  <c r="AY65" i="2"/>
  <c r="AY64" i="2" s="1"/>
  <c r="AY63" i="2" s="1"/>
  <c r="AZ65" i="2"/>
  <c r="AZ64" i="2" s="1"/>
  <c r="AZ63" i="2" s="1"/>
  <c r="BB65" i="2"/>
  <c r="BB64" i="2" s="1"/>
  <c r="BB63" i="2" s="1"/>
  <c r="K68" i="2"/>
  <c r="K67" i="2" s="1"/>
  <c r="K66" i="2" s="1"/>
  <c r="M68" i="2"/>
  <c r="M67" i="2" s="1"/>
  <c r="M66" i="2" s="1"/>
  <c r="AM68" i="2"/>
  <c r="AM67" i="2" s="1"/>
  <c r="AM66" i="2" s="1"/>
  <c r="AN68" i="2"/>
  <c r="AN67" i="2" s="1"/>
  <c r="AN66" i="2" s="1"/>
  <c r="AP68" i="2"/>
  <c r="AP67" i="2" s="1"/>
  <c r="AP66" i="2" s="1"/>
  <c r="AY68" i="2"/>
  <c r="AY67" i="2" s="1"/>
  <c r="AY66" i="2" s="1"/>
  <c r="AZ68" i="2"/>
  <c r="AZ67" i="2" s="1"/>
  <c r="AZ66" i="2" s="1"/>
  <c r="BB68" i="2"/>
  <c r="BB67" i="2" s="1"/>
  <c r="BB66" i="2" s="1"/>
  <c r="K71" i="2"/>
  <c r="K70" i="2" s="1"/>
  <c r="K69" i="2" s="1"/>
  <c r="M71" i="2"/>
  <c r="M70" i="2" s="1"/>
  <c r="M69" i="2" s="1"/>
  <c r="AM71" i="2"/>
  <c r="AM70" i="2" s="1"/>
  <c r="AM69" i="2" s="1"/>
  <c r="AN71" i="2"/>
  <c r="AN70" i="2" s="1"/>
  <c r="AN69" i="2" s="1"/>
  <c r="AP71" i="2"/>
  <c r="AP70" i="2" s="1"/>
  <c r="AP69" i="2" s="1"/>
  <c r="AY71" i="2"/>
  <c r="AY70" i="2" s="1"/>
  <c r="AY69" i="2" s="1"/>
  <c r="AZ71" i="2"/>
  <c r="AZ70" i="2" s="1"/>
  <c r="AZ69" i="2" s="1"/>
  <c r="BB71" i="2"/>
  <c r="BB70" i="2" s="1"/>
  <c r="BB69" i="2" s="1"/>
  <c r="K74" i="2"/>
  <c r="K73" i="2" s="1"/>
  <c r="K72" i="2" s="1"/>
  <c r="M74" i="2"/>
  <c r="M73" i="2" s="1"/>
  <c r="M72" i="2" s="1"/>
  <c r="AM74" i="2"/>
  <c r="AM73" i="2" s="1"/>
  <c r="AM72" i="2" s="1"/>
  <c r="AN74" i="2"/>
  <c r="AN73" i="2" s="1"/>
  <c r="AN72" i="2" s="1"/>
  <c r="AP74" i="2"/>
  <c r="AP73" i="2" s="1"/>
  <c r="AP72" i="2" s="1"/>
  <c r="AY74" i="2"/>
  <c r="AY73" i="2" s="1"/>
  <c r="AY72" i="2" s="1"/>
  <c r="AZ74" i="2"/>
  <c r="AZ73" i="2" s="1"/>
  <c r="AZ72" i="2" s="1"/>
  <c r="BB74" i="2"/>
  <c r="BB73" i="2" s="1"/>
  <c r="BB72" i="2" s="1"/>
  <c r="K77" i="2"/>
  <c r="K76" i="2" s="1"/>
  <c r="K75" i="2" s="1"/>
  <c r="M77" i="2"/>
  <c r="M76" i="2" s="1"/>
  <c r="M75" i="2" s="1"/>
  <c r="AM77" i="2"/>
  <c r="AM76" i="2" s="1"/>
  <c r="AM75" i="2" s="1"/>
  <c r="AN77" i="2"/>
  <c r="AN76" i="2" s="1"/>
  <c r="AN75" i="2" s="1"/>
  <c r="AP77" i="2"/>
  <c r="AP76" i="2" s="1"/>
  <c r="AP75" i="2" s="1"/>
  <c r="AY77" i="2"/>
  <c r="AY76" i="2" s="1"/>
  <c r="AY75" i="2" s="1"/>
  <c r="AZ77" i="2"/>
  <c r="AZ76" i="2" s="1"/>
  <c r="AZ75" i="2" s="1"/>
  <c r="BB77" i="2"/>
  <c r="BB76" i="2" s="1"/>
  <c r="BB75" i="2" s="1"/>
  <c r="K80" i="2"/>
  <c r="K79" i="2" s="1"/>
  <c r="K78" i="2" s="1"/>
  <c r="L80" i="2"/>
  <c r="L79" i="2" s="1"/>
  <c r="L78" i="2" s="1"/>
  <c r="M80" i="2"/>
  <c r="M79" i="2" s="1"/>
  <c r="M78" i="2" s="1"/>
  <c r="AM80" i="2"/>
  <c r="AM79" i="2" s="1"/>
  <c r="AM78" i="2" s="1"/>
  <c r="AN80" i="2"/>
  <c r="AN79" i="2" s="1"/>
  <c r="AN78" i="2" s="1"/>
  <c r="AO80" i="2"/>
  <c r="AO79" i="2" s="1"/>
  <c r="AO78" i="2" s="1"/>
  <c r="AP80" i="2"/>
  <c r="AP79" i="2" s="1"/>
  <c r="AP78" i="2" s="1"/>
  <c r="AY80" i="2"/>
  <c r="AY79" i="2" s="1"/>
  <c r="AY78" i="2" s="1"/>
  <c r="AZ80" i="2"/>
  <c r="AZ79" i="2" s="1"/>
  <c r="AZ78" i="2" s="1"/>
  <c r="BA80" i="2"/>
  <c r="BA79" i="2" s="1"/>
  <c r="BA78" i="2" s="1"/>
  <c r="BB80" i="2"/>
  <c r="BB79" i="2" s="1"/>
  <c r="BB78" i="2" s="1"/>
  <c r="K85" i="2"/>
  <c r="K84" i="2" s="1"/>
  <c r="K83" i="2" s="1"/>
  <c r="M85" i="2"/>
  <c r="M84" i="2" s="1"/>
  <c r="M83" i="2" s="1"/>
  <c r="AM85" i="2"/>
  <c r="AM84" i="2" s="1"/>
  <c r="AM83" i="2" s="1"/>
  <c r="AN85" i="2"/>
  <c r="AN84" i="2" s="1"/>
  <c r="AN83" i="2" s="1"/>
  <c r="AP85" i="2"/>
  <c r="AP84" i="2" s="1"/>
  <c r="AP83" i="2" s="1"/>
  <c r="AY85" i="2"/>
  <c r="AY84" i="2" s="1"/>
  <c r="AY83" i="2" s="1"/>
  <c r="AZ85" i="2"/>
  <c r="AZ84" i="2" s="1"/>
  <c r="AZ83" i="2" s="1"/>
  <c r="BB85" i="2"/>
  <c r="BB84" i="2" s="1"/>
  <c r="BB83" i="2" s="1"/>
  <c r="K88" i="2"/>
  <c r="K87" i="2" s="1"/>
  <c r="K86" i="2" s="1"/>
  <c r="L88" i="2"/>
  <c r="L87" i="2" s="1"/>
  <c r="L86" i="2" s="1"/>
  <c r="M88" i="2"/>
  <c r="M87" i="2" s="1"/>
  <c r="M86" i="2" s="1"/>
  <c r="AM88" i="2"/>
  <c r="AM87" i="2" s="1"/>
  <c r="AM86" i="2" s="1"/>
  <c r="AN88" i="2"/>
  <c r="AN87" i="2" s="1"/>
  <c r="AN86" i="2" s="1"/>
  <c r="AO88" i="2"/>
  <c r="AO87" i="2" s="1"/>
  <c r="AO86" i="2" s="1"/>
  <c r="AP88" i="2"/>
  <c r="AP87" i="2" s="1"/>
  <c r="AP86" i="2" s="1"/>
  <c r="AY88" i="2"/>
  <c r="AY87" i="2" s="1"/>
  <c r="AY86" i="2" s="1"/>
  <c r="AZ88" i="2"/>
  <c r="AZ87" i="2" s="1"/>
  <c r="AZ86" i="2" s="1"/>
  <c r="BA88" i="2"/>
  <c r="BA87" i="2" s="1"/>
  <c r="BA86" i="2" s="1"/>
  <c r="BB88" i="2"/>
  <c r="BB87" i="2" s="1"/>
  <c r="BB86" i="2" s="1"/>
  <c r="K93" i="2"/>
  <c r="K92" i="2" s="1"/>
  <c r="L93" i="2"/>
  <c r="L92" i="2" s="1"/>
  <c r="AM93" i="2"/>
  <c r="AM92" i="2" s="1"/>
  <c r="AN93" i="2"/>
  <c r="AN92" i="2" s="1"/>
  <c r="AO93" i="2"/>
  <c r="AO92" i="2" s="1"/>
  <c r="AP93" i="2"/>
  <c r="AP92" i="2" s="1"/>
  <c r="AY93" i="2"/>
  <c r="AY92" i="2" s="1"/>
  <c r="AZ93" i="2"/>
  <c r="AZ92" i="2" s="1"/>
  <c r="BA93" i="2"/>
  <c r="BA92" i="2" s="1"/>
  <c r="BB93" i="2"/>
  <c r="BB92" i="2" s="1"/>
  <c r="K95" i="2"/>
  <c r="K94" i="2" s="1"/>
  <c r="L95" i="2"/>
  <c r="L94" i="2" s="1"/>
  <c r="AM95" i="2"/>
  <c r="AM94" i="2" s="1"/>
  <c r="AN95" i="2"/>
  <c r="AN94" i="2" s="1"/>
  <c r="AO95" i="2"/>
  <c r="AO94" i="2" s="1"/>
  <c r="AP95" i="2"/>
  <c r="AP94" i="2" s="1"/>
  <c r="AY95" i="2"/>
  <c r="AY94" i="2" s="1"/>
  <c r="AZ95" i="2"/>
  <c r="AZ94" i="2" s="1"/>
  <c r="BA95" i="2"/>
  <c r="BA94" i="2" s="1"/>
  <c r="BB95" i="2"/>
  <c r="BB94" i="2" s="1"/>
  <c r="L97" i="2"/>
  <c r="L96" i="2" s="1"/>
  <c r="M97" i="2"/>
  <c r="M96" i="2" s="1"/>
  <c r="AM97" i="2"/>
  <c r="AM96" i="2" s="1"/>
  <c r="AO97" i="2"/>
  <c r="AO96" i="2" s="1"/>
  <c r="AP97" i="2"/>
  <c r="AP96" i="2" s="1"/>
  <c r="AY97" i="2"/>
  <c r="AY96" i="2" s="1"/>
  <c r="BA97" i="2"/>
  <c r="BA96" i="2" s="1"/>
  <c r="BB97" i="2"/>
  <c r="BB96" i="2" s="1"/>
  <c r="L100" i="2"/>
  <c r="L99" i="2" s="1"/>
  <c r="L98" i="2" s="1"/>
  <c r="M100" i="2"/>
  <c r="M99" i="2" s="1"/>
  <c r="M98" i="2" s="1"/>
  <c r="AM100" i="2"/>
  <c r="AM99" i="2" s="1"/>
  <c r="AM98" i="2" s="1"/>
  <c r="AO100" i="2"/>
  <c r="AO99" i="2" s="1"/>
  <c r="AO98" i="2" s="1"/>
  <c r="AP100" i="2"/>
  <c r="AP99" i="2" s="1"/>
  <c r="AP98" i="2" s="1"/>
  <c r="AY100" i="2"/>
  <c r="AY99" i="2" s="1"/>
  <c r="AY98" i="2" s="1"/>
  <c r="BA100" i="2"/>
  <c r="BA99" i="2" s="1"/>
  <c r="BA98" i="2" s="1"/>
  <c r="BB100" i="2"/>
  <c r="BB99" i="2" s="1"/>
  <c r="BB98" i="2" s="1"/>
  <c r="K105" i="2"/>
  <c r="K104" i="2" s="1"/>
  <c r="M105" i="2"/>
  <c r="M104" i="2" s="1"/>
  <c r="AM105" i="2"/>
  <c r="AM104" i="2" s="1"/>
  <c r="AN105" i="2"/>
  <c r="AN104" i="2" s="1"/>
  <c r="AP105" i="2"/>
  <c r="AP104" i="2" s="1"/>
  <c r="AY105" i="2"/>
  <c r="AY104" i="2" s="1"/>
  <c r="AZ105" i="2"/>
  <c r="AZ104" i="2" s="1"/>
  <c r="BB105" i="2"/>
  <c r="BB104" i="2" s="1"/>
  <c r="K107" i="2"/>
  <c r="K106" i="2" s="1"/>
  <c r="M107" i="2"/>
  <c r="M106" i="2" s="1"/>
  <c r="AM107" i="2"/>
  <c r="AM106" i="2" s="1"/>
  <c r="AN107" i="2"/>
  <c r="AN106" i="2" s="1"/>
  <c r="AP107" i="2"/>
  <c r="AP106" i="2" s="1"/>
  <c r="AY107" i="2"/>
  <c r="AY106" i="2" s="1"/>
  <c r="AZ107" i="2"/>
  <c r="AZ106" i="2" s="1"/>
  <c r="BB107" i="2"/>
  <c r="BB106" i="2" s="1"/>
  <c r="K109" i="2"/>
  <c r="K108" i="2" s="1"/>
  <c r="M109" i="2"/>
  <c r="M108" i="2" s="1"/>
  <c r="AM109" i="2"/>
  <c r="AM108" i="2" s="1"/>
  <c r="AN109" i="2"/>
  <c r="AN108" i="2" s="1"/>
  <c r="AP109" i="2"/>
  <c r="AP108" i="2" s="1"/>
  <c r="AY109" i="2"/>
  <c r="AY108" i="2" s="1"/>
  <c r="AZ109" i="2"/>
  <c r="AZ108" i="2" s="1"/>
  <c r="BB109" i="2"/>
  <c r="BB108" i="2" s="1"/>
  <c r="K112" i="2"/>
  <c r="K111" i="2" s="1"/>
  <c r="K110" i="2" s="1"/>
  <c r="M112" i="2"/>
  <c r="M111" i="2" s="1"/>
  <c r="M110" i="2" s="1"/>
  <c r="AM112" i="2"/>
  <c r="AM111" i="2" s="1"/>
  <c r="AM110" i="2" s="1"/>
  <c r="AN112" i="2"/>
  <c r="AN111" i="2" s="1"/>
  <c r="AN110" i="2" s="1"/>
  <c r="AP112" i="2"/>
  <c r="AP111" i="2" s="1"/>
  <c r="AP110" i="2" s="1"/>
  <c r="AY112" i="2"/>
  <c r="AY111" i="2" s="1"/>
  <c r="AY110" i="2" s="1"/>
  <c r="AZ112" i="2"/>
  <c r="AZ111" i="2" s="1"/>
  <c r="AZ110" i="2" s="1"/>
  <c r="BB112" i="2"/>
  <c r="BB111" i="2" s="1"/>
  <c r="BB110" i="2" s="1"/>
  <c r="L117" i="2"/>
  <c r="L116" i="2" s="1"/>
  <c r="L115" i="2" s="1"/>
  <c r="M117" i="2"/>
  <c r="M116" i="2" s="1"/>
  <c r="M115" i="2" s="1"/>
  <c r="AM117" i="2"/>
  <c r="AM116" i="2" s="1"/>
  <c r="AM115" i="2" s="1"/>
  <c r="AM114" i="2" s="1"/>
  <c r="AM113" i="2" s="1"/>
  <c r="AO117" i="2"/>
  <c r="AO116" i="2" s="1"/>
  <c r="AO115" i="2" s="1"/>
  <c r="AO114" i="2" s="1"/>
  <c r="AO113" i="2" s="1"/>
  <c r="AP117" i="2"/>
  <c r="AP116" i="2" s="1"/>
  <c r="AP115" i="2" s="1"/>
  <c r="AP114" i="2" s="1"/>
  <c r="AP113" i="2" s="1"/>
  <c r="AY117" i="2"/>
  <c r="AY116" i="2" s="1"/>
  <c r="AY115" i="2" s="1"/>
  <c r="AY114" i="2" s="1"/>
  <c r="AY113" i="2" s="1"/>
  <c r="BA117" i="2"/>
  <c r="BA116" i="2" s="1"/>
  <c r="BA115" i="2" s="1"/>
  <c r="BA114" i="2" s="1"/>
  <c r="BA113" i="2" s="1"/>
  <c r="BB117" i="2"/>
  <c r="BB116" i="2" s="1"/>
  <c r="BB115" i="2" s="1"/>
  <c r="BB114" i="2" s="1"/>
  <c r="BB113" i="2" s="1"/>
  <c r="K128" i="2"/>
  <c r="K127" i="2" s="1"/>
  <c r="K126" i="2" s="1"/>
  <c r="M128" i="2"/>
  <c r="M127" i="2" s="1"/>
  <c r="M126" i="2" s="1"/>
  <c r="AM128" i="2"/>
  <c r="AM127" i="2" s="1"/>
  <c r="AM126" i="2" s="1"/>
  <c r="AN128" i="2"/>
  <c r="AN127" i="2" s="1"/>
  <c r="AN126" i="2" s="1"/>
  <c r="AP128" i="2"/>
  <c r="AP127" i="2" s="1"/>
  <c r="AP126" i="2" s="1"/>
  <c r="AY128" i="2"/>
  <c r="AY127" i="2" s="1"/>
  <c r="AY126" i="2" s="1"/>
  <c r="AZ128" i="2"/>
  <c r="AZ127" i="2" s="1"/>
  <c r="AZ126" i="2" s="1"/>
  <c r="BB128" i="2"/>
  <c r="BB127" i="2" s="1"/>
  <c r="BB126" i="2" s="1"/>
  <c r="K131" i="2"/>
  <c r="K130" i="2" s="1"/>
  <c r="K129" i="2" s="1"/>
  <c r="M131" i="2"/>
  <c r="M130" i="2" s="1"/>
  <c r="M129" i="2" s="1"/>
  <c r="AM131" i="2"/>
  <c r="AM130" i="2" s="1"/>
  <c r="AM129" i="2" s="1"/>
  <c r="AN131" i="2"/>
  <c r="AN130" i="2" s="1"/>
  <c r="AN129" i="2" s="1"/>
  <c r="AP131" i="2"/>
  <c r="AP130" i="2" s="1"/>
  <c r="AP129" i="2" s="1"/>
  <c r="AY131" i="2"/>
  <c r="AY130" i="2" s="1"/>
  <c r="AY129" i="2" s="1"/>
  <c r="AZ131" i="2"/>
  <c r="AZ130" i="2" s="1"/>
  <c r="AZ129" i="2" s="1"/>
  <c r="BB131" i="2"/>
  <c r="BB130" i="2" s="1"/>
  <c r="BB129" i="2" s="1"/>
  <c r="K136" i="2"/>
  <c r="K135" i="2" s="1"/>
  <c r="K134" i="2" s="1"/>
  <c r="K133" i="2" s="1"/>
  <c r="K132" i="2" s="1"/>
  <c r="M136" i="2"/>
  <c r="M135" i="2" s="1"/>
  <c r="M134" i="2" s="1"/>
  <c r="M133" i="2" s="1"/>
  <c r="M132" i="2" s="1"/>
  <c r="AM136" i="2"/>
  <c r="AM135" i="2" s="1"/>
  <c r="AM134" i="2" s="1"/>
  <c r="AM133" i="2" s="1"/>
  <c r="AM132" i="2" s="1"/>
  <c r="AN136" i="2"/>
  <c r="AN135" i="2" s="1"/>
  <c r="AN134" i="2" s="1"/>
  <c r="AN133" i="2" s="1"/>
  <c r="AN132" i="2" s="1"/>
  <c r="AP136" i="2"/>
  <c r="AP135" i="2" s="1"/>
  <c r="AP134" i="2" s="1"/>
  <c r="AP133" i="2" s="1"/>
  <c r="AP132" i="2" s="1"/>
  <c r="AY136" i="2"/>
  <c r="AY135" i="2" s="1"/>
  <c r="AY134" i="2" s="1"/>
  <c r="AY133" i="2" s="1"/>
  <c r="AY132" i="2" s="1"/>
  <c r="AZ136" i="2"/>
  <c r="AZ135" i="2" s="1"/>
  <c r="AZ134" i="2" s="1"/>
  <c r="AZ133" i="2" s="1"/>
  <c r="AZ132" i="2" s="1"/>
  <c r="BB136" i="2"/>
  <c r="BB135" i="2" s="1"/>
  <c r="BB134" i="2" s="1"/>
  <c r="BB133" i="2" s="1"/>
  <c r="BB132" i="2" s="1"/>
  <c r="K141" i="2"/>
  <c r="K140" i="2" s="1"/>
  <c r="K139" i="2" s="1"/>
  <c r="M141" i="2"/>
  <c r="M140" i="2" s="1"/>
  <c r="M139" i="2" s="1"/>
  <c r="AM141" i="2"/>
  <c r="AM140" i="2" s="1"/>
  <c r="AM139" i="2" s="1"/>
  <c r="AN141" i="2"/>
  <c r="AN140" i="2" s="1"/>
  <c r="AN139" i="2" s="1"/>
  <c r="AP141" i="2"/>
  <c r="AP140" i="2" s="1"/>
  <c r="AP139" i="2" s="1"/>
  <c r="AY141" i="2"/>
  <c r="AY140" i="2" s="1"/>
  <c r="AY139" i="2" s="1"/>
  <c r="AZ141" i="2"/>
  <c r="AZ140" i="2" s="1"/>
  <c r="AZ139" i="2" s="1"/>
  <c r="BB141" i="2"/>
  <c r="BB140" i="2" s="1"/>
  <c r="BB139" i="2" s="1"/>
  <c r="K144" i="2"/>
  <c r="K143" i="2" s="1"/>
  <c r="K142" i="2" s="1"/>
  <c r="M144" i="2"/>
  <c r="M143" i="2" s="1"/>
  <c r="M142" i="2" s="1"/>
  <c r="AM144" i="2"/>
  <c r="AM143" i="2" s="1"/>
  <c r="AM142" i="2" s="1"/>
  <c r="AN144" i="2"/>
  <c r="AN143" i="2" s="1"/>
  <c r="AN142" i="2" s="1"/>
  <c r="AP144" i="2"/>
  <c r="AP143" i="2" s="1"/>
  <c r="AP142" i="2" s="1"/>
  <c r="AY144" i="2"/>
  <c r="AY143" i="2" s="1"/>
  <c r="AY142" i="2" s="1"/>
  <c r="AZ144" i="2"/>
  <c r="AZ143" i="2" s="1"/>
  <c r="AZ142" i="2" s="1"/>
  <c r="BB144" i="2"/>
  <c r="BB143" i="2" s="1"/>
  <c r="BB142" i="2" s="1"/>
  <c r="K147" i="2"/>
  <c r="K146" i="2" s="1"/>
  <c r="K145" i="2" s="1"/>
  <c r="M147" i="2"/>
  <c r="M146" i="2" s="1"/>
  <c r="M145" i="2" s="1"/>
  <c r="AM147" i="2"/>
  <c r="AM146" i="2" s="1"/>
  <c r="AM145" i="2" s="1"/>
  <c r="AN147" i="2"/>
  <c r="AN146" i="2" s="1"/>
  <c r="AN145" i="2" s="1"/>
  <c r="AP147" i="2"/>
  <c r="AP146" i="2" s="1"/>
  <c r="AP145" i="2" s="1"/>
  <c r="AY147" i="2"/>
  <c r="AY146" i="2" s="1"/>
  <c r="AY145" i="2" s="1"/>
  <c r="AZ147" i="2"/>
  <c r="AZ146" i="2" s="1"/>
  <c r="AZ145" i="2" s="1"/>
  <c r="BB147" i="2"/>
  <c r="BB146" i="2" s="1"/>
  <c r="BB145" i="2" s="1"/>
  <c r="K150" i="2"/>
  <c r="K149" i="2" s="1"/>
  <c r="K148" i="2" s="1"/>
  <c r="M150" i="2"/>
  <c r="M149" i="2" s="1"/>
  <c r="M148" i="2" s="1"/>
  <c r="AM150" i="2"/>
  <c r="AM149" i="2" s="1"/>
  <c r="AM148" i="2" s="1"/>
  <c r="AN150" i="2"/>
  <c r="AN149" i="2" s="1"/>
  <c r="AN148" i="2" s="1"/>
  <c r="AP150" i="2"/>
  <c r="AP149" i="2" s="1"/>
  <c r="AP148" i="2" s="1"/>
  <c r="AY150" i="2"/>
  <c r="AY149" i="2" s="1"/>
  <c r="AY148" i="2" s="1"/>
  <c r="AZ150" i="2"/>
  <c r="AZ149" i="2" s="1"/>
  <c r="AZ148" i="2" s="1"/>
  <c r="BB150" i="2"/>
  <c r="BB149" i="2" s="1"/>
  <c r="BB148" i="2" s="1"/>
  <c r="K153" i="2"/>
  <c r="K152" i="2" s="1"/>
  <c r="K151" i="2" s="1"/>
  <c r="M153" i="2"/>
  <c r="M152" i="2" s="1"/>
  <c r="M151" i="2" s="1"/>
  <c r="AM153" i="2"/>
  <c r="AM152" i="2" s="1"/>
  <c r="AM151" i="2" s="1"/>
  <c r="AN153" i="2"/>
  <c r="AN152" i="2" s="1"/>
  <c r="AN151" i="2" s="1"/>
  <c r="AP153" i="2"/>
  <c r="AP152" i="2" s="1"/>
  <c r="AP151" i="2" s="1"/>
  <c r="AY153" i="2"/>
  <c r="AY152" i="2" s="1"/>
  <c r="AY151" i="2" s="1"/>
  <c r="AZ153" i="2"/>
  <c r="AZ152" i="2" s="1"/>
  <c r="AZ151" i="2" s="1"/>
  <c r="BB153" i="2"/>
  <c r="BB152" i="2" s="1"/>
  <c r="BB151" i="2" s="1"/>
  <c r="K156" i="2"/>
  <c r="K155" i="2" s="1"/>
  <c r="K154" i="2" s="1"/>
  <c r="M156" i="2"/>
  <c r="M155" i="2" s="1"/>
  <c r="M154" i="2" s="1"/>
  <c r="AM156" i="2"/>
  <c r="AM155" i="2" s="1"/>
  <c r="AM154" i="2" s="1"/>
  <c r="AN156" i="2"/>
  <c r="AN155" i="2" s="1"/>
  <c r="AN154" i="2" s="1"/>
  <c r="AP156" i="2"/>
  <c r="AP155" i="2" s="1"/>
  <c r="AP154" i="2" s="1"/>
  <c r="AY156" i="2"/>
  <c r="AY155" i="2" s="1"/>
  <c r="AY154" i="2" s="1"/>
  <c r="AZ156" i="2"/>
  <c r="AZ155" i="2" s="1"/>
  <c r="AZ154" i="2" s="1"/>
  <c r="BB156" i="2"/>
  <c r="BB155" i="2" s="1"/>
  <c r="BB154" i="2" s="1"/>
  <c r="K162" i="2"/>
  <c r="K161" i="2" s="1"/>
  <c r="K160" i="2" s="1"/>
  <c r="L162" i="2"/>
  <c r="L161" i="2" s="1"/>
  <c r="L160" i="2" s="1"/>
  <c r="M162" i="2"/>
  <c r="M161" i="2" s="1"/>
  <c r="M160" i="2" s="1"/>
  <c r="AM162" i="2"/>
  <c r="AM161" i="2" s="1"/>
  <c r="AM160" i="2" s="1"/>
  <c r="AN162" i="2"/>
  <c r="AN161" i="2" s="1"/>
  <c r="AN160" i="2" s="1"/>
  <c r="AO162" i="2"/>
  <c r="AO161" i="2" s="1"/>
  <c r="AO160" i="2" s="1"/>
  <c r="AP162" i="2"/>
  <c r="AP161" i="2" s="1"/>
  <c r="AP160" i="2" s="1"/>
  <c r="AY162" i="2"/>
  <c r="AY161" i="2" s="1"/>
  <c r="AY160" i="2" s="1"/>
  <c r="AZ162" i="2"/>
  <c r="AZ161" i="2" s="1"/>
  <c r="AZ160" i="2" s="1"/>
  <c r="BA162" i="2"/>
  <c r="BA161" i="2" s="1"/>
  <c r="BA160" i="2" s="1"/>
  <c r="BB162" i="2"/>
  <c r="BB161" i="2" s="1"/>
  <c r="BB160" i="2" s="1"/>
  <c r="K165" i="2"/>
  <c r="K164" i="2" s="1"/>
  <c r="K163" i="2" s="1"/>
  <c r="L165" i="2"/>
  <c r="L164" i="2" s="1"/>
  <c r="L163" i="2" s="1"/>
  <c r="M165" i="2"/>
  <c r="M164" i="2" s="1"/>
  <c r="M163" i="2" s="1"/>
  <c r="AM165" i="2"/>
  <c r="AM164" i="2" s="1"/>
  <c r="AM163" i="2" s="1"/>
  <c r="AN165" i="2"/>
  <c r="AN164" i="2" s="1"/>
  <c r="AN163" i="2" s="1"/>
  <c r="AO165" i="2"/>
  <c r="AO164" i="2" s="1"/>
  <c r="AO163" i="2" s="1"/>
  <c r="AP165" i="2"/>
  <c r="AP164" i="2" s="1"/>
  <c r="AP163" i="2" s="1"/>
  <c r="AY165" i="2"/>
  <c r="AY164" i="2" s="1"/>
  <c r="AY163" i="2" s="1"/>
  <c r="AZ165" i="2"/>
  <c r="AZ164" i="2" s="1"/>
  <c r="AZ163" i="2" s="1"/>
  <c r="BA165" i="2"/>
  <c r="BA164" i="2" s="1"/>
  <c r="BA163" i="2" s="1"/>
  <c r="BB165" i="2"/>
  <c r="BB164" i="2" s="1"/>
  <c r="BB163" i="2" s="1"/>
  <c r="K170" i="2"/>
  <c r="K169" i="2" s="1"/>
  <c r="K168" i="2" s="1"/>
  <c r="K167" i="2" s="1"/>
  <c r="K166" i="2" s="1"/>
  <c r="L170" i="2"/>
  <c r="L169" i="2" s="1"/>
  <c r="L168" i="2" s="1"/>
  <c r="L167" i="2" s="1"/>
  <c r="L166" i="2" s="1"/>
  <c r="M170" i="2"/>
  <c r="M169" i="2" s="1"/>
  <c r="M168" i="2" s="1"/>
  <c r="M167" i="2" s="1"/>
  <c r="M166" i="2" s="1"/>
  <c r="AM170" i="2"/>
  <c r="AM169" i="2" s="1"/>
  <c r="AM168" i="2" s="1"/>
  <c r="AM167" i="2" s="1"/>
  <c r="AM166" i="2" s="1"/>
  <c r="AN170" i="2"/>
  <c r="AN169" i="2" s="1"/>
  <c r="AN168" i="2" s="1"/>
  <c r="AN167" i="2" s="1"/>
  <c r="AN166" i="2" s="1"/>
  <c r="AO170" i="2"/>
  <c r="AO169" i="2" s="1"/>
  <c r="AO168" i="2" s="1"/>
  <c r="AO167" i="2" s="1"/>
  <c r="AO166" i="2" s="1"/>
  <c r="AP170" i="2"/>
  <c r="AP169" i="2" s="1"/>
  <c r="AP168" i="2" s="1"/>
  <c r="AP167" i="2" s="1"/>
  <c r="AP166" i="2" s="1"/>
  <c r="AY170" i="2"/>
  <c r="AY169" i="2" s="1"/>
  <c r="AY168" i="2" s="1"/>
  <c r="AY167" i="2" s="1"/>
  <c r="AY166" i="2" s="1"/>
  <c r="AZ170" i="2"/>
  <c r="AZ169" i="2" s="1"/>
  <c r="AZ168" i="2" s="1"/>
  <c r="AZ167" i="2" s="1"/>
  <c r="AZ166" i="2" s="1"/>
  <c r="BA170" i="2"/>
  <c r="BA169" i="2" s="1"/>
  <c r="BA168" i="2" s="1"/>
  <c r="BA167" i="2" s="1"/>
  <c r="BA166" i="2" s="1"/>
  <c r="BB170" i="2"/>
  <c r="BB169" i="2" s="1"/>
  <c r="BB168" i="2" s="1"/>
  <c r="BB167" i="2" s="1"/>
  <c r="BB166" i="2" s="1"/>
  <c r="K175" i="2"/>
  <c r="K174" i="2" s="1"/>
  <c r="K173" i="2" s="1"/>
  <c r="M175" i="2"/>
  <c r="M174" i="2" s="1"/>
  <c r="M173" i="2" s="1"/>
  <c r="AM175" i="2"/>
  <c r="AM174" i="2" s="1"/>
  <c r="AM173" i="2" s="1"/>
  <c r="AN175" i="2"/>
  <c r="AN174" i="2" s="1"/>
  <c r="AN173" i="2" s="1"/>
  <c r="AP175" i="2"/>
  <c r="AP174" i="2" s="1"/>
  <c r="AP173" i="2" s="1"/>
  <c r="AY175" i="2"/>
  <c r="AY174" i="2" s="1"/>
  <c r="AY173" i="2" s="1"/>
  <c r="AZ175" i="2"/>
  <c r="AZ174" i="2" s="1"/>
  <c r="AZ173" i="2" s="1"/>
  <c r="BB175" i="2"/>
  <c r="BB174" i="2" s="1"/>
  <c r="BB173" i="2" s="1"/>
  <c r="K178" i="2"/>
  <c r="K177" i="2" s="1"/>
  <c r="K176" i="2" s="1"/>
  <c r="M178" i="2"/>
  <c r="M177" i="2" s="1"/>
  <c r="M176" i="2" s="1"/>
  <c r="AM178" i="2"/>
  <c r="AM177" i="2" s="1"/>
  <c r="AM176" i="2" s="1"/>
  <c r="AN178" i="2"/>
  <c r="AN177" i="2" s="1"/>
  <c r="AN176" i="2" s="1"/>
  <c r="AP178" i="2"/>
  <c r="AP177" i="2" s="1"/>
  <c r="AP176" i="2" s="1"/>
  <c r="AY178" i="2"/>
  <c r="AY177" i="2" s="1"/>
  <c r="AY176" i="2" s="1"/>
  <c r="AZ178" i="2"/>
  <c r="AZ177" i="2" s="1"/>
  <c r="AZ176" i="2" s="1"/>
  <c r="BB178" i="2"/>
  <c r="BB177" i="2" s="1"/>
  <c r="BB176" i="2" s="1"/>
  <c r="K181" i="2"/>
  <c r="K180" i="2" s="1"/>
  <c r="K179" i="2" s="1"/>
  <c r="M181" i="2"/>
  <c r="M180" i="2" s="1"/>
  <c r="M179" i="2" s="1"/>
  <c r="AM181" i="2"/>
  <c r="AM180" i="2" s="1"/>
  <c r="AM179" i="2" s="1"/>
  <c r="AN181" i="2"/>
  <c r="AN180" i="2" s="1"/>
  <c r="AN179" i="2" s="1"/>
  <c r="AP181" i="2"/>
  <c r="AP180" i="2" s="1"/>
  <c r="AP179" i="2" s="1"/>
  <c r="AY181" i="2"/>
  <c r="AY180" i="2" s="1"/>
  <c r="AY179" i="2" s="1"/>
  <c r="AZ181" i="2"/>
  <c r="AZ180" i="2" s="1"/>
  <c r="AZ179" i="2" s="1"/>
  <c r="BB181" i="2"/>
  <c r="BB180" i="2" s="1"/>
  <c r="BB179" i="2" s="1"/>
  <c r="L186" i="2"/>
  <c r="L185" i="2" s="1"/>
  <c r="L184" i="2" s="1"/>
  <c r="L183" i="2" s="1"/>
  <c r="L182" i="2" s="1"/>
  <c r="M186" i="2"/>
  <c r="M185" i="2" s="1"/>
  <c r="M184" i="2" s="1"/>
  <c r="M183" i="2" s="1"/>
  <c r="M182" i="2" s="1"/>
  <c r="AM186" i="2"/>
  <c r="AM185" i="2" s="1"/>
  <c r="AM184" i="2" s="1"/>
  <c r="AM183" i="2" s="1"/>
  <c r="AM182" i="2" s="1"/>
  <c r="AO186" i="2"/>
  <c r="AO185" i="2" s="1"/>
  <c r="AO184" i="2" s="1"/>
  <c r="AO183" i="2" s="1"/>
  <c r="AO182" i="2" s="1"/>
  <c r="AP186" i="2"/>
  <c r="AP185" i="2" s="1"/>
  <c r="AP184" i="2" s="1"/>
  <c r="AP183" i="2" s="1"/>
  <c r="AP182" i="2" s="1"/>
  <c r="AY186" i="2"/>
  <c r="AY185" i="2" s="1"/>
  <c r="AY184" i="2" s="1"/>
  <c r="AY183" i="2" s="1"/>
  <c r="AY182" i="2" s="1"/>
  <c r="BA186" i="2"/>
  <c r="BA185" i="2" s="1"/>
  <c r="BA184" i="2" s="1"/>
  <c r="BA183" i="2" s="1"/>
  <c r="BA182" i="2" s="1"/>
  <c r="BB186" i="2"/>
  <c r="BB185" i="2" s="1"/>
  <c r="BB184" i="2" s="1"/>
  <c r="BB183" i="2" s="1"/>
  <c r="BB182" i="2" s="1"/>
  <c r="K196" i="2"/>
  <c r="K195" i="2" s="1"/>
  <c r="K194" i="2" s="1"/>
  <c r="K193" i="2" s="1"/>
  <c r="K192" i="2" s="1"/>
  <c r="L196" i="2"/>
  <c r="L195" i="2" s="1"/>
  <c r="L194" i="2" s="1"/>
  <c r="L193" i="2" s="1"/>
  <c r="L192" i="2" s="1"/>
  <c r="M196" i="2"/>
  <c r="M195" i="2" s="1"/>
  <c r="M194" i="2" s="1"/>
  <c r="M193" i="2" s="1"/>
  <c r="M192" i="2" s="1"/>
  <c r="AM196" i="2"/>
  <c r="AM195" i="2" s="1"/>
  <c r="AM194" i="2" s="1"/>
  <c r="AM193" i="2" s="1"/>
  <c r="AM192" i="2" s="1"/>
  <c r="AN196" i="2"/>
  <c r="AN195" i="2" s="1"/>
  <c r="AN194" i="2" s="1"/>
  <c r="AN193" i="2" s="1"/>
  <c r="AN192" i="2" s="1"/>
  <c r="AO196" i="2"/>
  <c r="AO195" i="2" s="1"/>
  <c r="AO194" i="2" s="1"/>
  <c r="AO193" i="2" s="1"/>
  <c r="AO192" i="2" s="1"/>
  <c r="AP196" i="2"/>
  <c r="AP195" i="2" s="1"/>
  <c r="AP194" i="2" s="1"/>
  <c r="AP193" i="2" s="1"/>
  <c r="AP192" i="2" s="1"/>
  <c r="AY196" i="2"/>
  <c r="AY195" i="2" s="1"/>
  <c r="AY194" i="2" s="1"/>
  <c r="AY193" i="2" s="1"/>
  <c r="AY192" i="2" s="1"/>
  <c r="AZ196" i="2"/>
  <c r="AZ195" i="2" s="1"/>
  <c r="AZ194" i="2" s="1"/>
  <c r="AZ193" i="2" s="1"/>
  <c r="AZ192" i="2" s="1"/>
  <c r="BA196" i="2"/>
  <c r="BA195" i="2" s="1"/>
  <c r="BA194" i="2" s="1"/>
  <c r="BA193" i="2" s="1"/>
  <c r="BA192" i="2" s="1"/>
  <c r="BB196" i="2"/>
  <c r="BB195" i="2" s="1"/>
  <c r="BB194" i="2" s="1"/>
  <c r="BB193" i="2" s="1"/>
  <c r="BB192" i="2" s="1"/>
  <c r="K201" i="2"/>
  <c r="K200" i="2" s="1"/>
  <c r="K199" i="2" s="1"/>
  <c r="L201" i="2"/>
  <c r="L200" i="2" s="1"/>
  <c r="L199" i="2" s="1"/>
  <c r="M201" i="2"/>
  <c r="M200" i="2" s="1"/>
  <c r="M199" i="2" s="1"/>
  <c r="AM201" i="2"/>
  <c r="AM200" i="2" s="1"/>
  <c r="AM199" i="2" s="1"/>
  <c r="AN201" i="2"/>
  <c r="AN200" i="2" s="1"/>
  <c r="AN199" i="2" s="1"/>
  <c r="AO201" i="2"/>
  <c r="AO200" i="2" s="1"/>
  <c r="AO199" i="2" s="1"/>
  <c r="AP201" i="2"/>
  <c r="AP200" i="2" s="1"/>
  <c r="AP199" i="2" s="1"/>
  <c r="AY201" i="2"/>
  <c r="AY200" i="2" s="1"/>
  <c r="AY199" i="2" s="1"/>
  <c r="AZ201" i="2"/>
  <c r="AZ200" i="2" s="1"/>
  <c r="AZ199" i="2" s="1"/>
  <c r="BA201" i="2"/>
  <c r="BA200" i="2" s="1"/>
  <c r="BA199" i="2" s="1"/>
  <c r="BB201" i="2"/>
  <c r="BB200" i="2" s="1"/>
  <c r="BB199" i="2" s="1"/>
  <c r="K204" i="2"/>
  <c r="K203" i="2" s="1"/>
  <c r="K202" i="2" s="1"/>
  <c r="L204" i="2"/>
  <c r="L203" i="2" s="1"/>
  <c r="L202" i="2" s="1"/>
  <c r="M204" i="2"/>
  <c r="M203" i="2" s="1"/>
  <c r="M202" i="2" s="1"/>
  <c r="AM204" i="2"/>
  <c r="AM203" i="2" s="1"/>
  <c r="AM202" i="2" s="1"/>
  <c r="AN204" i="2"/>
  <c r="AN203" i="2" s="1"/>
  <c r="AN202" i="2" s="1"/>
  <c r="AO204" i="2"/>
  <c r="AO203" i="2" s="1"/>
  <c r="AO202" i="2" s="1"/>
  <c r="AP204" i="2"/>
  <c r="AP203" i="2" s="1"/>
  <c r="AP202" i="2" s="1"/>
  <c r="AY204" i="2"/>
  <c r="AY203" i="2" s="1"/>
  <c r="AY202" i="2" s="1"/>
  <c r="AZ204" i="2"/>
  <c r="AZ203" i="2" s="1"/>
  <c r="AZ202" i="2" s="1"/>
  <c r="BA204" i="2"/>
  <c r="BA203" i="2" s="1"/>
  <c r="BA202" i="2" s="1"/>
  <c r="BB204" i="2"/>
  <c r="BB203" i="2" s="1"/>
  <c r="BB202" i="2" s="1"/>
  <c r="L210" i="2"/>
  <c r="L209" i="2" s="1"/>
  <c r="L208" i="2" s="1"/>
  <c r="L207" i="2" s="1"/>
  <c r="L206" i="2" s="1"/>
  <c r="M210" i="2"/>
  <c r="M209" i="2" s="1"/>
  <c r="M208" i="2" s="1"/>
  <c r="M207" i="2" s="1"/>
  <c r="M206" i="2" s="1"/>
  <c r="AM210" i="2"/>
  <c r="AM209" i="2" s="1"/>
  <c r="AM208" i="2" s="1"/>
  <c r="AM207" i="2" s="1"/>
  <c r="AM206" i="2" s="1"/>
  <c r="AO210" i="2"/>
  <c r="AO209" i="2" s="1"/>
  <c r="AO208" i="2" s="1"/>
  <c r="AO207" i="2" s="1"/>
  <c r="AO206" i="2" s="1"/>
  <c r="AP210" i="2"/>
  <c r="AP209" i="2" s="1"/>
  <c r="AP208" i="2" s="1"/>
  <c r="AP207" i="2" s="1"/>
  <c r="AP206" i="2" s="1"/>
  <c r="AY210" i="2"/>
  <c r="AY209" i="2" s="1"/>
  <c r="AY208" i="2" s="1"/>
  <c r="AY207" i="2" s="1"/>
  <c r="AY206" i="2" s="1"/>
  <c r="BA210" i="2"/>
  <c r="BA209" i="2" s="1"/>
  <c r="BA208" i="2" s="1"/>
  <c r="BA207" i="2" s="1"/>
  <c r="BA206" i="2" s="1"/>
  <c r="BB210" i="2"/>
  <c r="BB209" i="2" s="1"/>
  <c r="BB208" i="2" s="1"/>
  <c r="BB207" i="2" s="1"/>
  <c r="BB206" i="2" s="1"/>
  <c r="K215" i="2"/>
  <c r="K214" i="2" s="1"/>
  <c r="K213" i="2" s="1"/>
  <c r="M215" i="2"/>
  <c r="M214" i="2" s="1"/>
  <c r="M213" i="2" s="1"/>
  <c r="AM215" i="2"/>
  <c r="AM214" i="2" s="1"/>
  <c r="AM213" i="2" s="1"/>
  <c r="AN215" i="2"/>
  <c r="AN214" i="2" s="1"/>
  <c r="AN213" i="2" s="1"/>
  <c r="AP215" i="2"/>
  <c r="AP214" i="2" s="1"/>
  <c r="AP213" i="2" s="1"/>
  <c r="AY215" i="2"/>
  <c r="AY214" i="2" s="1"/>
  <c r="AY213" i="2" s="1"/>
  <c r="AZ215" i="2"/>
  <c r="AZ214" i="2" s="1"/>
  <c r="AZ213" i="2" s="1"/>
  <c r="BB215" i="2"/>
  <c r="BB214" i="2" s="1"/>
  <c r="BB213" i="2" s="1"/>
  <c r="K218" i="2"/>
  <c r="K217" i="2" s="1"/>
  <c r="K216" i="2" s="1"/>
  <c r="M218" i="2"/>
  <c r="M217" i="2" s="1"/>
  <c r="M216" i="2" s="1"/>
  <c r="AM218" i="2"/>
  <c r="AM217" i="2" s="1"/>
  <c r="AM216" i="2" s="1"/>
  <c r="AN218" i="2"/>
  <c r="AN217" i="2" s="1"/>
  <c r="AN216" i="2" s="1"/>
  <c r="AP218" i="2"/>
  <c r="AP217" i="2" s="1"/>
  <c r="AP216" i="2" s="1"/>
  <c r="AY218" i="2"/>
  <c r="AY217" i="2" s="1"/>
  <c r="AY216" i="2" s="1"/>
  <c r="AZ218" i="2"/>
  <c r="AZ217" i="2" s="1"/>
  <c r="AZ216" i="2" s="1"/>
  <c r="BB218" i="2"/>
  <c r="BB217" i="2" s="1"/>
  <c r="BB216" i="2" s="1"/>
  <c r="K221" i="2"/>
  <c r="K220" i="2" s="1"/>
  <c r="M221" i="2"/>
  <c r="M220" i="2" s="1"/>
  <c r="AM221" i="2"/>
  <c r="AM220" i="2" s="1"/>
  <c r="AN221" i="2"/>
  <c r="AN220" i="2" s="1"/>
  <c r="AP221" i="2"/>
  <c r="AP220" i="2" s="1"/>
  <c r="AY221" i="2"/>
  <c r="AY220" i="2" s="1"/>
  <c r="AZ221" i="2"/>
  <c r="AZ220" i="2" s="1"/>
  <c r="BB221" i="2"/>
  <c r="BB220" i="2" s="1"/>
  <c r="K223" i="2"/>
  <c r="K222" i="2" s="1"/>
  <c r="M223" i="2"/>
  <c r="M222" i="2" s="1"/>
  <c r="AM223" i="2"/>
  <c r="AM222" i="2" s="1"/>
  <c r="AN223" i="2"/>
  <c r="AN222" i="2" s="1"/>
  <c r="AP223" i="2"/>
  <c r="AP222" i="2" s="1"/>
  <c r="AY223" i="2"/>
  <c r="AY222" i="2" s="1"/>
  <c r="AZ223" i="2"/>
  <c r="AZ222" i="2" s="1"/>
  <c r="BB223" i="2"/>
  <c r="BB222" i="2" s="1"/>
  <c r="K229" i="2"/>
  <c r="K228" i="2" s="1"/>
  <c r="L229" i="2"/>
  <c r="L228" i="2" s="1"/>
  <c r="AM229" i="2"/>
  <c r="AM228" i="2" s="1"/>
  <c r="AN229" i="2"/>
  <c r="AN228" i="2" s="1"/>
  <c r="AO229" i="2"/>
  <c r="AO228" i="2" s="1"/>
  <c r="AY229" i="2"/>
  <c r="AY228" i="2" s="1"/>
  <c r="AZ229" i="2"/>
  <c r="AZ228" i="2" s="1"/>
  <c r="BA229" i="2"/>
  <c r="BA228" i="2" s="1"/>
  <c r="K231" i="2"/>
  <c r="K230" i="2" s="1"/>
  <c r="L231" i="2"/>
  <c r="L230" i="2" s="1"/>
  <c r="AM231" i="2"/>
  <c r="AM230" i="2" s="1"/>
  <c r="AN231" i="2"/>
  <c r="AN230" i="2" s="1"/>
  <c r="AO231" i="2"/>
  <c r="AO230" i="2" s="1"/>
  <c r="AY231" i="2"/>
  <c r="AY230" i="2" s="1"/>
  <c r="AZ231" i="2"/>
  <c r="AZ230" i="2" s="1"/>
  <c r="BA231" i="2"/>
  <c r="BA230" i="2" s="1"/>
  <c r="K234" i="2"/>
  <c r="K233" i="2" s="1"/>
  <c r="K232" i="2" s="1"/>
  <c r="L234" i="2"/>
  <c r="L233" i="2" s="1"/>
  <c r="L232" i="2" s="1"/>
  <c r="M234" i="2"/>
  <c r="M233" i="2" s="1"/>
  <c r="M232" i="2" s="1"/>
  <c r="AM234" i="2"/>
  <c r="AM233" i="2" s="1"/>
  <c r="AM232" i="2" s="1"/>
  <c r="AN234" i="2"/>
  <c r="AN233" i="2" s="1"/>
  <c r="AN232" i="2" s="1"/>
  <c r="AO234" i="2"/>
  <c r="AO233" i="2" s="1"/>
  <c r="AO232" i="2" s="1"/>
  <c r="AP234" i="2"/>
  <c r="AP233" i="2" s="1"/>
  <c r="AP232" i="2" s="1"/>
  <c r="AY234" i="2"/>
  <c r="AY233" i="2" s="1"/>
  <c r="AY232" i="2" s="1"/>
  <c r="AZ234" i="2"/>
  <c r="AZ233" i="2" s="1"/>
  <c r="AZ232" i="2" s="1"/>
  <c r="BA234" i="2"/>
  <c r="BA233" i="2" s="1"/>
  <c r="BA232" i="2" s="1"/>
  <c r="BB234" i="2"/>
  <c r="BB233" i="2" s="1"/>
  <c r="BB232" i="2" s="1"/>
  <c r="K237" i="2"/>
  <c r="K236" i="2" s="1"/>
  <c r="K235" i="2" s="1"/>
  <c r="L237" i="2"/>
  <c r="L236" i="2" s="1"/>
  <c r="L235" i="2" s="1"/>
  <c r="M237" i="2"/>
  <c r="M236" i="2" s="1"/>
  <c r="M235" i="2" s="1"/>
  <c r="AM237" i="2"/>
  <c r="AM236" i="2" s="1"/>
  <c r="AM235" i="2" s="1"/>
  <c r="AN237" i="2"/>
  <c r="AN236" i="2" s="1"/>
  <c r="AN235" i="2" s="1"/>
  <c r="AO237" i="2"/>
  <c r="AO236" i="2" s="1"/>
  <c r="AO235" i="2" s="1"/>
  <c r="AP237" i="2"/>
  <c r="AP236" i="2" s="1"/>
  <c r="AP235" i="2" s="1"/>
  <c r="AY237" i="2"/>
  <c r="AY236" i="2" s="1"/>
  <c r="AY235" i="2" s="1"/>
  <c r="AZ237" i="2"/>
  <c r="AZ236" i="2" s="1"/>
  <c r="AZ235" i="2" s="1"/>
  <c r="BA237" i="2"/>
  <c r="BA236" i="2" s="1"/>
  <c r="BA235" i="2" s="1"/>
  <c r="BB237" i="2"/>
  <c r="BB236" i="2" s="1"/>
  <c r="BB235" i="2" s="1"/>
  <c r="K240" i="2"/>
  <c r="K239" i="2" s="1"/>
  <c r="K238" i="2" s="1"/>
  <c r="L240" i="2"/>
  <c r="L239" i="2" s="1"/>
  <c r="L238" i="2" s="1"/>
  <c r="M240" i="2"/>
  <c r="M239" i="2" s="1"/>
  <c r="M238" i="2" s="1"/>
  <c r="AM240" i="2"/>
  <c r="AM239" i="2" s="1"/>
  <c r="AM238" i="2" s="1"/>
  <c r="AN240" i="2"/>
  <c r="AN239" i="2" s="1"/>
  <c r="AN238" i="2" s="1"/>
  <c r="AO240" i="2"/>
  <c r="AO239" i="2" s="1"/>
  <c r="AO238" i="2" s="1"/>
  <c r="AP240" i="2"/>
  <c r="AP239" i="2" s="1"/>
  <c r="AP238" i="2" s="1"/>
  <c r="AY240" i="2"/>
  <c r="AY239" i="2" s="1"/>
  <c r="AY238" i="2" s="1"/>
  <c r="AZ240" i="2"/>
  <c r="AZ239" i="2" s="1"/>
  <c r="AZ238" i="2" s="1"/>
  <c r="BA240" i="2"/>
  <c r="BA239" i="2" s="1"/>
  <c r="BA238" i="2" s="1"/>
  <c r="BB240" i="2"/>
  <c r="BB239" i="2" s="1"/>
  <c r="BB238" i="2" s="1"/>
  <c r="K243" i="2"/>
  <c r="K242" i="2" s="1"/>
  <c r="K241" i="2" s="1"/>
  <c r="L243" i="2"/>
  <c r="L242" i="2" s="1"/>
  <c r="L241" i="2" s="1"/>
  <c r="M243" i="2"/>
  <c r="M242" i="2" s="1"/>
  <c r="M241" i="2" s="1"/>
  <c r="AM243" i="2"/>
  <c r="AM242" i="2" s="1"/>
  <c r="AM241" i="2" s="1"/>
  <c r="AN243" i="2"/>
  <c r="AN242" i="2" s="1"/>
  <c r="AN241" i="2" s="1"/>
  <c r="AO243" i="2"/>
  <c r="AO242" i="2" s="1"/>
  <c r="AO241" i="2" s="1"/>
  <c r="AP243" i="2"/>
  <c r="AP242" i="2" s="1"/>
  <c r="AP241" i="2" s="1"/>
  <c r="AY243" i="2"/>
  <c r="AY242" i="2" s="1"/>
  <c r="AY241" i="2" s="1"/>
  <c r="AZ243" i="2"/>
  <c r="AZ242" i="2" s="1"/>
  <c r="AZ241" i="2" s="1"/>
  <c r="BA243" i="2"/>
  <c r="BA242" i="2" s="1"/>
  <c r="BA241" i="2" s="1"/>
  <c r="BB243" i="2"/>
  <c r="BB242" i="2" s="1"/>
  <c r="BB241" i="2" s="1"/>
  <c r="K248" i="2"/>
  <c r="K247" i="2" s="1"/>
  <c r="K246" i="2" s="1"/>
  <c r="K245" i="2" s="1"/>
  <c r="K244" i="2" s="1"/>
  <c r="M248" i="2"/>
  <c r="M247" i="2" s="1"/>
  <c r="M246" i="2" s="1"/>
  <c r="M245" i="2" s="1"/>
  <c r="M244" i="2" s="1"/>
  <c r="AM248" i="2"/>
  <c r="AM247" i="2" s="1"/>
  <c r="AM246" i="2" s="1"/>
  <c r="AM245" i="2" s="1"/>
  <c r="AM244" i="2" s="1"/>
  <c r="AN248" i="2"/>
  <c r="AN247" i="2" s="1"/>
  <c r="AN246" i="2" s="1"/>
  <c r="AN245" i="2" s="1"/>
  <c r="AN244" i="2" s="1"/>
  <c r="AP248" i="2"/>
  <c r="AP247" i="2" s="1"/>
  <c r="AP246" i="2" s="1"/>
  <c r="AP245" i="2" s="1"/>
  <c r="AP244" i="2" s="1"/>
  <c r="AY248" i="2"/>
  <c r="AY247" i="2" s="1"/>
  <c r="AY246" i="2" s="1"/>
  <c r="AY245" i="2" s="1"/>
  <c r="AY244" i="2" s="1"/>
  <c r="AZ248" i="2"/>
  <c r="AZ247" i="2" s="1"/>
  <c r="AZ246" i="2" s="1"/>
  <c r="AZ245" i="2" s="1"/>
  <c r="AZ244" i="2" s="1"/>
  <c r="BB248" i="2"/>
  <c r="BB247" i="2" s="1"/>
  <c r="BB246" i="2" s="1"/>
  <c r="BB245" i="2" s="1"/>
  <c r="BB244" i="2" s="1"/>
  <c r="K253" i="2"/>
  <c r="K252" i="2" s="1"/>
  <c r="K251" i="2" s="1"/>
  <c r="K250" i="2" s="1"/>
  <c r="K249" i="2" s="1"/>
  <c r="L253" i="2"/>
  <c r="L252" i="2" s="1"/>
  <c r="L251" i="2" s="1"/>
  <c r="L250" i="2" s="1"/>
  <c r="L249" i="2" s="1"/>
  <c r="M253" i="2"/>
  <c r="M252" i="2" s="1"/>
  <c r="M251" i="2" s="1"/>
  <c r="M250" i="2" s="1"/>
  <c r="M249" i="2" s="1"/>
  <c r="AM253" i="2"/>
  <c r="AM252" i="2" s="1"/>
  <c r="AM251" i="2" s="1"/>
  <c r="AM250" i="2" s="1"/>
  <c r="AM249" i="2" s="1"/>
  <c r="AN253" i="2"/>
  <c r="AN252" i="2" s="1"/>
  <c r="AN251" i="2" s="1"/>
  <c r="AN250" i="2" s="1"/>
  <c r="AN249" i="2" s="1"/>
  <c r="AO253" i="2"/>
  <c r="AO252" i="2" s="1"/>
  <c r="AO251" i="2" s="1"/>
  <c r="AO250" i="2" s="1"/>
  <c r="AO249" i="2" s="1"/>
  <c r="AP253" i="2"/>
  <c r="AP252" i="2" s="1"/>
  <c r="AP251" i="2" s="1"/>
  <c r="AP250" i="2" s="1"/>
  <c r="AP249" i="2" s="1"/>
  <c r="AY253" i="2"/>
  <c r="AY252" i="2" s="1"/>
  <c r="AY251" i="2" s="1"/>
  <c r="AY250" i="2" s="1"/>
  <c r="AY249" i="2" s="1"/>
  <c r="AZ253" i="2"/>
  <c r="AZ252" i="2" s="1"/>
  <c r="AZ251" i="2" s="1"/>
  <c r="AZ250" i="2" s="1"/>
  <c r="AZ249" i="2" s="1"/>
  <c r="BA253" i="2"/>
  <c r="BA252" i="2" s="1"/>
  <c r="BA251" i="2" s="1"/>
  <c r="BA250" i="2" s="1"/>
  <c r="BA249" i="2" s="1"/>
  <c r="BB253" i="2"/>
  <c r="BB252" i="2" s="1"/>
  <c r="BB251" i="2" s="1"/>
  <c r="BB250" i="2" s="1"/>
  <c r="BB249" i="2" s="1"/>
  <c r="K258" i="2"/>
  <c r="K257" i="2" s="1"/>
  <c r="K256" i="2" s="1"/>
  <c r="K255" i="2" s="1"/>
  <c r="K254" i="2" s="1"/>
  <c r="L258" i="2"/>
  <c r="L257" i="2" s="1"/>
  <c r="L256" i="2" s="1"/>
  <c r="L255" i="2" s="1"/>
  <c r="L254" i="2" s="1"/>
  <c r="M258" i="2"/>
  <c r="M257" i="2" s="1"/>
  <c r="M256" i="2" s="1"/>
  <c r="M255" i="2" s="1"/>
  <c r="M254" i="2" s="1"/>
  <c r="AM258" i="2"/>
  <c r="AM257" i="2" s="1"/>
  <c r="AM256" i="2" s="1"/>
  <c r="AM255" i="2" s="1"/>
  <c r="AM254" i="2" s="1"/>
  <c r="AN258" i="2"/>
  <c r="AN257" i="2" s="1"/>
  <c r="AN256" i="2" s="1"/>
  <c r="AN255" i="2" s="1"/>
  <c r="AN254" i="2" s="1"/>
  <c r="AO258" i="2"/>
  <c r="AO257" i="2" s="1"/>
  <c r="AO256" i="2" s="1"/>
  <c r="AO255" i="2" s="1"/>
  <c r="AO254" i="2" s="1"/>
  <c r="AP258" i="2"/>
  <c r="AP257" i="2" s="1"/>
  <c r="AP256" i="2" s="1"/>
  <c r="AP255" i="2" s="1"/>
  <c r="AP254" i="2" s="1"/>
  <c r="AY258" i="2"/>
  <c r="AY257" i="2" s="1"/>
  <c r="AY256" i="2" s="1"/>
  <c r="AY255" i="2" s="1"/>
  <c r="AY254" i="2" s="1"/>
  <c r="AZ258" i="2"/>
  <c r="AZ257" i="2" s="1"/>
  <c r="AZ256" i="2" s="1"/>
  <c r="AZ255" i="2" s="1"/>
  <c r="AZ254" i="2" s="1"/>
  <c r="BA258" i="2"/>
  <c r="BA257" i="2" s="1"/>
  <c r="BA256" i="2" s="1"/>
  <c r="BA255" i="2" s="1"/>
  <c r="BA254" i="2" s="1"/>
  <c r="BB258" i="2"/>
  <c r="BB257" i="2" s="1"/>
  <c r="BB256" i="2" s="1"/>
  <c r="BB255" i="2" s="1"/>
  <c r="BB254" i="2" s="1"/>
  <c r="K264" i="2"/>
  <c r="K263" i="2" s="1"/>
  <c r="K262" i="2" s="1"/>
  <c r="K261" i="2" s="1"/>
  <c r="M264" i="2"/>
  <c r="M263" i="2" s="1"/>
  <c r="M262" i="2" s="1"/>
  <c r="M261" i="2" s="1"/>
  <c r="AM264" i="2"/>
  <c r="AM263" i="2" s="1"/>
  <c r="AM262" i="2" s="1"/>
  <c r="AM261" i="2" s="1"/>
  <c r="AN264" i="2"/>
  <c r="AN263" i="2" s="1"/>
  <c r="AN262" i="2" s="1"/>
  <c r="AN261" i="2" s="1"/>
  <c r="AP264" i="2"/>
  <c r="AP263" i="2" s="1"/>
  <c r="AP262" i="2" s="1"/>
  <c r="AP261" i="2" s="1"/>
  <c r="AY264" i="2"/>
  <c r="AY263" i="2" s="1"/>
  <c r="AY262" i="2" s="1"/>
  <c r="AY261" i="2" s="1"/>
  <c r="AZ264" i="2"/>
  <c r="AZ263" i="2" s="1"/>
  <c r="AZ262" i="2" s="1"/>
  <c r="AZ261" i="2" s="1"/>
  <c r="BB264" i="2"/>
  <c r="BB263" i="2" s="1"/>
  <c r="BB262" i="2" s="1"/>
  <c r="BB261" i="2" s="1"/>
  <c r="K270" i="2"/>
  <c r="K269" i="2" s="1"/>
  <c r="M270" i="2"/>
  <c r="M269" i="2" s="1"/>
  <c r="AM270" i="2"/>
  <c r="AM269" i="2" s="1"/>
  <c r="AN270" i="2"/>
  <c r="AN269" i="2" s="1"/>
  <c r="AP270" i="2"/>
  <c r="AP269" i="2" s="1"/>
  <c r="AY270" i="2"/>
  <c r="AY269" i="2" s="1"/>
  <c r="AZ270" i="2"/>
  <c r="AZ269" i="2" s="1"/>
  <c r="BB270" i="2"/>
  <c r="BB269" i="2" s="1"/>
  <c r="K272" i="2"/>
  <c r="K271" i="2" s="1"/>
  <c r="M272" i="2"/>
  <c r="M271" i="2" s="1"/>
  <c r="AM272" i="2"/>
  <c r="AM271" i="2" s="1"/>
  <c r="AN272" i="2"/>
  <c r="AN271" i="2" s="1"/>
  <c r="AP272" i="2"/>
  <c r="AP271" i="2" s="1"/>
  <c r="AY272" i="2"/>
  <c r="AY271" i="2" s="1"/>
  <c r="AZ272" i="2"/>
  <c r="AZ271" i="2" s="1"/>
  <c r="BB272" i="2"/>
  <c r="BB271" i="2" s="1"/>
  <c r="K275" i="2"/>
  <c r="K274" i="2" s="1"/>
  <c r="M275" i="2"/>
  <c r="M274" i="2" s="1"/>
  <c r="AM275" i="2"/>
  <c r="AM274" i="2" s="1"/>
  <c r="AN275" i="2"/>
  <c r="AN274" i="2" s="1"/>
  <c r="AP275" i="2"/>
  <c r="AP274" i="2" s="1"/>
  <c r="AY275" i="2"/>
  <c r="AY274" i="2" s="1"/>
  <c r="AZ275" i="2"/>
  <c r="AZ274" i="2" s="1"/>
  <c r="BB275" i="2"/>
  <c r="BB274" i="2" s="1"/>
  <c r="K277" i="2"/>
  <c r="K276" i="2" s="1"/>
  <c r="M277" i="2"/>
  <c r="M276" i="2" s="1"/>
  <c r="AM277" i="2"/>
  <c r="AM276" i="2" s="1"/>
  <c r="AN277" i="2"/>
  <c r="AN276" i="2" s="1"/>
  <c r="AP277" i="2"/>
  <c r="AP276" i="2" s="1"/>
  <c r="AY277" i="2"/>
  <c r="AY276" i="2" s="1"/>
  <c r="AZ277" i="2"/>
  <c r="AZ276" i="2" s="1"/>
  <c r="BB277" i="2"/>
  <c r="BB276" i="2" s="1"/>
  <c r="K280" i="2"/>
  <c r="K279" i="2" s="1"/>
  <c r="K278" i="2" s="1"/>
  <c r="M280" i="2"/>
  <c r="M279" i="2" s="1"/>
  <c r="M278" i="2" s="1"/>
  <c r="AM280" i="2"/>
  <c r="AM279" i="2" s="1"/>
  <c r="AM278" i="2" s="1"/>
  <c r="AN280" i="2"/>
  <c r="AN279" i="2" s="1"/>
  <c r="AN278" i="2" s="1"/>
  <c r="AP280" i="2"/>
  <c r="AP279" i="2" s="1"/>
  <c r="AP278" i="2" s="1"/>
  <c r="AY280" i="2"/>
  <c r="AY279" i="2" s="1"/>
  <c r="AY278" i="2" s="1"/>
  <c r="AZ280" i="2"/>
  <c r="AZ279" i="2" s="1"/>
  <c r="AZ278" i="2" s="1"/>
  <c r="BB280" i="2"/>
  <c r="BB279" i="2" s="1"/>
  <c r="BB278" i="2" s="1"/>
  <c r="K283" i="2"/>
  <c r="K282" i="2" s="1"/>
  <c r="L283" i="2"/>
  <c r="L282" i="2" s="1"/>
  <c r="AM283" i="2"/>
  <c r="AM282" i="2" s="1"/>
  <c r="AN283" i="2"/>
  <c r="AN282" i="2" s="1"/>
  <c r="AO283" i="2"/>
  <c r="AO282" i="2" s="1"/>
  <c r="AY283" i="2"/>
  <c r="AY282" i="2" s="1"/>
  <c r="AZ283" i="2"/>
  <c r="AZ282" i="2" s="1"/>
  <c r="BA283" i="2"/>
  <c r="BA282" i="2" s="1"/>
  <c r="K285" i="2"/>
  <c r="K284" i="2" s="1"/>
  <c r="L285" i="2"/>
  <c r="L284" i="2" s="1"/>
  <c r="AM285" i="2"/>
  <c r="AM284" i="2" s="1"/>
  <c r="AN285" i="2"/>
  <c r="AN284" i="2" s="1"/>
  <c r="AO285" i="2"/>
  <c r="AO284" i="2" s="1"/>
  <c r="AY285" i="2"/>
  <c r="AY284" i="2" s="1"/>
  <c r="AZ285" i="2"/>
  <c r="AZ284" i="2" s="1"/>
  <c r="BA285" i="2"/>
  <c r="BA284" i="2" s="1"/>
  <c r="K290" i="2"/>
  <c r="K289" i="2" s="1"/>
  <c r="K288" i="2" s="1"/>
  <c r="K287" i="2" s="1"/>
  <c r="K286" i="2" s="1"/>
  <c r="L290" i="2"/>
  <c r="L289" i="2" s="1"/>
  <c r="L288" i="2" s="1"/>
  <c r="L287" i="2" s="1"/>
  <c r="L286" i="2" s="1"/>
  <c r="M290" i="2"/>
  <c r="M289" i="2" s="1"/>
  <c r="M288" i="2" s="1"/>
  <c r="M287" i="2" s="1"/>
  <c r="M286" i="2" s="1"/>
  <c r="AM290" i="2"/>
  <c r="AM289" i="2" s="1"/>
  <c r="AM288" i="2" s="1"/>
  <c r="AM287" i="2" s="1"/>
  <c r="AM286" i="2" s="1"/>
  <c r="AN290" i="2"/>
  <c r="AN289" i="2" s="1"/>
  <c r="AN288" i="2" s="1"/>
  <c r="AN287" i="2" s="1"/>
  <c r="AN286" i="2" s="1"/>
  <c r="AO290" i="2"/>
  <c r="AO289" i="2" s="1"/>
  <c r="AO288" i="2" s="1"/>
  <c r="AO287" i="2" s="1"/>
  <c r="AO286" i="2" s="1"/>
  <c r="AP290" i="2"/>
  <c r="AP289" i="2" s="1"/>
  <c r="AP288" i="2" s="1"/>
  <c r="AP287" i="2" s="1"/>
  <c r="AP286" i="2" s="1"/>
  <c r="AY290" i="2"/>
  <c r="AY289" i="2" s="1"/>
  <c r="AY288" i="2" s="1"/>
  <c r="AY287" i="2" s="1"/>
  <c r="AY286" i="2" s="1"/>
  <c r="AZ290" i="2"/>
  <c r="AZ289" i="2" s="1"/>
  <c r="AZ288" i="2" s="1"/>
  <c r="AZ287" i="2" s="1"/>
  <c r="AZ286" i="2" s="1"/>
  <c r="BA290" i="2"/>
  <c r="BA289" i="2" s="1"/>
  <c r="BA288" i="2" s="1"/>
  <c r="BA287" i="2" s="1"/>
  <c r="BA286" i="2" s="1"/>
  <c r="BB290" i="2"/>
  <c r="BB289" i="2" s="1"/>
  <c r="BB288" i="2" s="1"/>
  <c r="BB287" i="2" s="1"/>
  <c r="BB286" i="2" s="1"/>
  <c r="K296" i="2"/>
  <c r="K295" i="2" s="1"/>
  <c r="K294" i="2" s="1"/>
  <c r="K293" i="2" s="1"/>
  <c r="K292" i="2" s="1"/>
  <c r="M296" i="2"/>
  <c r="M295" i="2" s="1"/>
  <c r="M294" i="2" s="1"/>
  <c r="M293" i="2" s="1"/>
  <c r="M292" i="2" s="1"/>
  <c r="AM296" i="2"/>
  <c r="AM295" i="2" s="1"/>
  <c r="AM294" i="2" s="1"/>
  <c r="AM293" i="2" s="1"/>
  <c r="AM292" i="2" s="1"/>
  <c r="AN296" i="2"/>
  <c r="AN295" i="2" s="1"/>
  <c r="AN294" i="2" s="1"/>
  <c r="AN293" i="2" s="1"/>
  <c r="AN292" i="2" s="1"/>
  <c r="AP296" i="2"/>
  <c r="AP295" i="2" s="1"/>
  <c r="AP294" i="2" s="1"/>
  <c r="AP293" i="2" s="1"/>
  <c r="AP292" i="2" s="1"/>
  <c r="AY296" i="2"/>
  <c r="AY295" i="2" s="1"/>
  <c r="AY294" i="2" s="1"/>
  <c r="AY293" i="2" s="1"/>
  <c r="AY292" i="2" s="1"/>
  <c r="AZ296" i="2"/>
  <c r="AZ295" i="2" s="1"/>
  <c r="AZ294" i="2" s="1"/>
  <c r="AZ293" i="2" s="1"/>
  <c r="AZ292" i="2" s="1"/>
  <c r="BB296" i="2"/>
  <c r="BB295" i="2" s="1"/>
  <c r="BB294" i="2" s="1"/>
  <c r="BB293" i="2" s="1"/>
  <c r="BB292" i="2" s="1"/>
  <c r="K300" i="2"/>
  <c r="K299" i="2" s="1"/>
  <c r="L300" i="2"/>
  <c r="L299" i="2" s="1"/>
  <c r="M300" i="2"/>
  <c r="M299" i="2" s="1"/>
  <c r="AM300" i="2"/>
  <c r="AM299" i="2" s="1"/>
  <c r="AN300" i="2"/>
  <c r="AN299" i="2" s="1"/>
  <c r="AO300" i="2"/>
  <c r="AO299" i="2" s="1"/>
  <c r="AP300" i="2"/>
  <c r="AP299" i="2" s="1"/>
  <c r="AY300" i="2"/>
  <c r="AY299" i="2" s="1"/>
  <c r="AZ300" i="2"/>
  <c r="AZ299" i="2" s="1"/>
  <c r="BA300" i="2"/>
  <c r="BA299" i="2" s="1"/>
  <c r="BB300" i="2"/>
  <c r="BB299" i="2" s="1"/>
  <c r="L304" i="2"/>
  <c r="L303" i="2" s="1"/>
  <c r="L302" i="2" s="1"/>
  <c r="M304" i="2"/>
  <c r="M303" i="2" s="1"/>
  <c r="M302" i="2" s="1"/>
  <c r="AM304" i="2"/>
  <c r="AM303" i="2" s="1"/>
  <c r="AM302" i="2" s="1"/>
  <c r="AO304" i="2"/>
  <c r="AO303" i="2" s="1"/>
  <c r="AO302" i="2" s="1"/>
  <c r="AP304" i="2"/>
  <c r="AP303" i="2" s="1"/>
  <c r="AP302" i="2" s="1"/>
  <c r="AY304" i="2"/>
  <c r="AY303" i="2" s="1"/>
  <c r="AY302" i="2" s="1"/>
  <c r="BA304" i="2"/>
  <c r="BA303" i="2" s="1"/>
  <c r="BA302" i="2" s="1"/>
  <c r="BB304" i="2"/>
  <c r="BB303" i="2" s="1"/>
  <c r="BB302" i="2" s="1"/>
  <c r="K310" i="2"/>
  <c r="K309" i="2" s="1"/>
  <c r="K308" i="2" s="1"/>
  <c r="K307" i="2" s="1"/>
  <c r="L310" i="2"/>
  <c r="L309" i="2" s="1"/>
  <c r="L308" i="2" s="1"/>
  <c r="L307" i="2" s="1"/>
  <c r="M310" i="2"/>
  <c r="M309" i="2" s="1"/>
  <c r="M308" i="2" s="1"/>
  <c r="M307" i="2" s="1"/>
  <c r="AM310" i="2"/>
  <c r="AM309" i="2" s="1"/>
  <c r="AM308" i="2" s="1"/>
  <c r="AM307" i="2" s="1"/>
  <c r="AN310" i="2"/>
  <c r="AN309" i="2" s="1"/>
  <c r="AN308" i="2" s="1"/>
  <c r="AN307" i="2" s="1"/>
  <c r="AO310" i="2"/>
  <c r="AO309" i="2" s="1"/>
  <c r="AO308" i="2" s="1"/>
  <c r="AO307" i="2" s="1"/>
  <c r="AP310" i="2"/>
  <c r="AP309" i="2" s="1"/>
  <c r="AP308" i="2" s="1"/>
  <c r="AP307" i="2" s="1"/>
  <c r="AY310" i="2"/>
  <c r="AY309" i="2" s="1"/>
  <c r="AY308" i="2" s="1"/>
  <c r="AY307" i="2" s="1"/>
  <c r="AZ310" i="2"/>
  <c r="AZ309" i="2" s="1"/>
  <c r="AZ308" i="2" s="1"/>
  <c r="AZ307" i="2" s="1"/>
  <c r="BA310" i="2"/>
  <c r="BA309" i="2" s="1"/>
  <c r="BA308" i="2" s="1"/>
  <c r="BA307" i="2" s="1"/>
  <c r="BB310" i="2"/>
  <c r="BB309" i="2" s="1"/>
  <c r="BB308" i="2" s="1"/>
  <c r="BB307" i="2" s="1"/>
  <c r="K316" i="2"/>
  <c r="K315" i="2" s="1"/>
  <c r="K314" i="2" s="1"/>
  <c r="K313" i="2" s="1"/>
  <c r="K312" i="2" s="1"/>
  <c r="L316" i="2"/>
  <c r="L315" i="2" s="1"/>
  <c r="L314" i="2" s="1"/>
  <c r="L313" i="2" s="1"/>
  <c r="L312" i="2" s="1"/>
  <c r="M316" i="2"/>
  <c r="M315" i="2" s="1"/>
  <c r="M314" i="2" s="1"/>
  <c r="M313" i="2" s="1"/>
  <c r="M312" i="2" s="1"/>
  <c r="AM316" i="2"/>
  <c r="AM315" i="2" s="1"/>
  <c r="AM314" i="2" s="1"/>
  <c r="AM313" i="2" s="1"/>
  <c r="AM312" i="2" s="1"/>
  <c r="AN316" i="2"/>
  <c r="AN315" i="2" s="1"/>
  <c r="AN314" i="2" s="1"/>
  <c r="AN313" i="2" s="1"/>
  <c r="AN312" i="2" s="1"/>
  <c r="AO316" i="2"/>
  <c r="AO315" i="2" s="1"/>
  <c r="AO314" i="2" s="1"/>
  <c r="AO313" i="2" s="1"/>
  <c r="AO312" i="2" s="1"/>
  <c r="AP316" i="2"/>
  <c r="AP315" i="2" s="1"/>
  <c r="AP314" i="2" s="1"/>
  <c r="AP313" i="2" s="1"/>
  <c r="AP312" i="2" s="1"/>
  <c r="AY316" i="2"/>
  <c r="AY315" i="2" s="1"/>
  <c r="AY314" i="2" s="1"/>
  <c r="AY313" i="2" s="1"/>
  <c r="AY312" i="2" s="1"/>
  <c r="AZ316" i="2"/>
  <c r="AZ315" i="2" s="1"/>
  <c r="AZ314" i="2" s="1"/>
  <c r="AZ313" i="2" s="1"/>
  <c r="AZ312" i="2" s="1"/>
  <c r="BA316" i="2"/>
  <c r="BA315" i="2" s="1"/>
  <c r="BA314" i="2" s="1"/>
  <c r="BA313" i="2" s="1"/>
  <c r="BA312" i="2" s="1"/>
  <c r="BB316" i="2"/>
  <c r="BB315" i="2" s="1"/>
  <c r="BB314" i="2" s="1"/>
  <c r="BB313" i="2" s="1"/>
  <c r="BB312" i="2" s="1"/>
  <c r="K327" i="2"/>
  <c r="K326" i="2" s="1"/>
  <c r="K325" i="2" s="1"/>
  <c r="M327" i="2"/>
  <c r="M326" i="2" s="1"/>
  <c r="M325" i="2" s="1"/>
  <c r="AM327" i="2"/>
  <c r="AM326" i="2" s="1"/>
  <c r="AM325" i="2" s="1"/>
  <c r="AN327" i="2"/>
  <c r="AN326" i="2" s="1"/>
  <c r="AN325" i="2" s="1"/>
  <c r="AP327" i="2"/>
  <c r="AP326" i="2" s="1"/>
  <c r="AP325" i="2" s="1"/>
  <c r="AY327" i="2"/>
  <c r="AY326" i="2" s="1"/>
  <c r="AY325" i="2" s="1"/>
  <c r="AZ327" i="2"/>
  <c r="AZ326" i="2" s="1"/>
  <c r="AZ325" i="2" s="1"/>
  <c r="BB327" i="2"/>
  <c r="BB326" i="2" s="1"/>
  <c r="BB325" i="2" s="1"/>
  <c r="K330" i="2"/>
  <c r="K329" i="2" s="1"/>
  <c r="M330" i="2"/>
  <c r="M329" i="2" s="1"/>
  <c r="AM330" i="2"/>
  <c r="AM329" i="2" s="1"/>
  <c r="AN330" i="2"/>
  <c r="AN329" i="2" s="1"/>
  <c r="AP330" i="2"/>
  <c r="AP329" i="2" s="1"/>
  <c r="AY330" i="2"/>
  <c r="AY329" i="2" s="1"/>
  <c r="AZ330" i="2"/>
  <c r="AZ329" i="2" s="1"/>
  <c r="BB330" i="2"/>
  <c r="BB329" i="2" s="1"/>
  <c r="K332" i="2"/>
  <c r="K331" i="2" s="1"/>
  <c r="M332" i="2"/>
  <c r="M331" i="2" s="1"/>
  <c r="AM332" i="2"/>
  <c r="AM331" i="2" s="1"/>
  <c r="AN332" i="2"/>
  <c r="AN331" i="2" s="1"/>
  <c r="AP332" i="2"/>
  <c r="AP331" i="2" s="1"/>
  <c r="AY332" i="2"/>
  <c r="AY331" i="2" s="1"/>
  <c r="AZ332" i="2"/>
  <c r="AZ331" i="2" s="1"/>
  <c r="BB332" i="2"/>
  <c r="BB331" i="2" s="1"/>
  <c r="K334" i="2"/>
  <c r="K333" i="2" s="1"/>
  <c r="M334" i="2"/>
  <c r="M333" i="2" s="1"/>
  <c r="AM334" i="2"/>
  <c r="AM333" i="2" s="1"/>
  <c r="AN334" i="2"/>
  <c r="AN333" i="2" s="1"/>
  <c r="AP334" i="2"/>
  <c r="AP333" i="2" s="1"/>
  <c r="AY334" i="2"/>
  <c r="AY333" i="2" s="1"/>
  <c r="AZ334" i="2"/>
  <c r="AZ333" i="2" s="1"/>
  <c r="BB334" i="2"/>
  <c r="BB333" i="2" s="1"/>
  <c r="L339" i="2"/>
  <c r="L338" i="2" s="1"/>
  <c r="L337" i="2" s="1"/>
  <c r="M339" i="2"/>
  <c r="M338" i="2" s="1"/>
  <c r="M337" i="2" s="1"/>
  <c r="AM339" i="2"/>
  <c r="AM338" i="2" s="1"/>
  <c r="AM337" i="2" s="1"/>
  <c r="AO339" i="2"/>
  <c r="AO338" i="2" s="1"/>
  <c r="AO337" i="2" s="1"/>
  <c r="AP339" i="2"/>
  <c r="AP338" i="2" s="1"/>
  <c r="AP337" i="2" s="1"/>
  <c r="AY339" i="2"/>
  <c r="AY338" i="2" s="1"/>
  <c r="AY337" i="2" s="1"/>
  <c r="BA339" i="2"/>
  <c r="BA338" i="2" s="1"/>
  <c r="BA337" i="2" s="1"/>
  <c r="BB339" i="2"/>
  <c r="BB338" i="2" s="1"/>
  <c r="BB337" i="2" s="1"/>
  <c r="L342" i="2"/>
  <c r="L341" i="2" s="1"/>
  <c r="L340" i="2" s="1"/>
  <c r="M342" i="2"/>
  <c r="M341" i="2" s="1"/>
  <c r="M340" i="2" s="1"/>
  <c r="AM342" i="2"/>
  <c r="AM341" i="2" s="1"/>
  <c r="AM340" i="2" s="1"/>
  <c r="AO342" i="2"/>
  <c r="AO341" i="2" s="1"/>
  <c r="AO340" i="2" s="1"/>
  <c r="AP342" i="2"/>
  <c r="AP341" i="2" s="1"/>
  <c r="AP340" i="2" s="1"/>
  <c r="AY342" i="2"/>
  <c r="AY341" i="2" s="1"/>
  <c r="AY340" i="2" s="1"/>
  <c r="BA342" i="2"/>
  <c r="BA341" i="2" s="1"/>
  <c r="BA340" i="2" s="1"/>
  <c r="BB342" i="2"/>
  <c r="BB341" i="2" s="1"/>
  <c r="BB340" i="2" s="1"/>
  <c r="L345" i="2"/>
  <c r="L344" i="2" s="1"/>
  <c r="L343" i="2" s="1"/>
  <c r="M345" i="2"/>
  <c r="M344" i="2" s="1"/>
  <c r="M343" i="2" s="1"/>
  <c r="AM345" i="2"/>
  <c r="AM344" i="2" s="1"/>
  <c r="AM343" i="2" s="1"/>
  <c r="AO345" i="2"/>
  <c r="AO344" i="2" s="1"/>
  <c r="AO343" i="2" s="1"/>
  <c r="AP345" i="2"/>
  <c r="AP344" i="2" s="1"/>
  <c r="AP343" i="2" s="1"/>
  <c r="AY345" i="2"/>
  <c r="AY344" i="2" s="1"/>
  <c r="AY343" i="2" s="1"/>
  <c r="BA345" i="2"/>
  <c r="BA344" i="2" s="1"/>
  <c r="BA343" i="2" s="1"/>
  <c r="BB345" i="2"/>
  <c r="BB344" i="2" s="1"/>
  <c r="BB343" i="2" s="1"/>
  <c r="K348" i="2"/>
  <c r="K347" i="2" s="1"/>
  <c r="K346" i="2" s="1"/>
  <c r="M348" i="2"/>
  <c r="M347" i="2" s="1"/>
  <c r="M346" i="2" s="1"/>
  <c r="AM348" i="2"/>
  <c r="AM347" i="2" s="1"/>
  <c r="AM346" i="2" s="1"/>
  <c r="AN348" i="2"/>
  <c r="AN347" i="2" s="1"/>
  <c r="AN346" i="2" s="1"/>
  <c r="AP348" i="2"/>
  <c r="AP347" i="2" s="1"/>
  <c r="AP346" i="2" s="1"/>
  <c r="AY348" i="2"/>
  <c r="AY347" i="2" s="1"/>
  <c r="AY346" i="2" s="1"/>
  <c r="AZ348" i="2"/>
  <c r="AZ347" i="2" s="1"/>
  <c r="AZ346" i="2" s="1"/>
  <c r="BB348" i="2"/>
  <c r="BB347" i="2" s="1"/>
  <c r="BB346" i="2" s="1"/>
  <c r="K351" i="2"/>
  <c r="K350" i="2" s="1"/>
  <c r="K349" i="2" s="1"/>
  <c r="M351" i="2"/>
  <c r="M350" i="2" s="1"/>
  <c r="M349" i="2" s="1"/>
  <c r="AM351" i="2"/>
  <c r="AM350" i="2" s="1"/>
  <c r="AM349" i="2" s="1"/>
  <c r="AN351" i="2"/>
  <c r="AN350" i="2" s="1"/>
  <c r="AN349" i="2" s="1"/>
  <c r="AP351" i="2"/>
  <c r="AP350" i="2" s="1"/>
  <c r="AP349" i="2" s="1"/>
  <c r="AY351" i="2"/>
  <c r="AY350" i="2" s="1"/>
  <c r="AY349" i="2" s="1"/>
  <c r="AZ351" i="2"/>
  <c r="AZ350" i="2" s="1"/>
  <c r="AZ349" i="2" s="1"/>
  <c r="BB351" i="2"/>
  <c r="BB350" i="2" s="1"/>
  <c r="BB349" i="2" s="1"/>
  <c r="K354" i="2"/>
  <c r="K353" i="2" s="1"/>
  <c r="K352" i="2" s="1"/>
  <c r="M354" i="2"/>
  <c r="M353" i="2" s="1"/>
  <c r="M352" i="2" s="1"/>
  <c r="AM354" i="2"/>
  <c r="AM353" i="2" s="1"/>
  <c r="AM352" i="2" s="1"/>
  <c r="AN354" i="2"/>
  <c r="AN353" i="2" s="1"/>
  <c r="AN352" i="2" s="1"/>
  <c r="AP354" i="2"/>
  <c r="AP353" i="2" s="1"/>
  <c r="AP352" i="2" s="1"/>
  <c r="AY354" i="2"/>
  <c r="AY353" i="2" s="1"/>
  <c r="AY352" i="2" s="1"/>
  <c r="AZ354" i="2"/>
  <c r="AZ353" i="2" s="1"/>
  <c r="AZ352" i="2" s="1"/>
  <c r="BB354" i="2"/>
  <c r="BB353" i="2" s="1"/>
  <c r="BB352" i="2" s="1"/>
  <c r="K357" i="2"/>
  <c r="K356" i="2" s="1"/>
  <c r="K355" i="2" s="1"/>
  <c r="M357" i="2"/>
  <c r="M356" i="2" s="1"/>
  <c r="M355" i="2" s="1"/>
  <c r="AM357" i="2"/>
  <c r="AM356" i="2" s="1"/>
  <c r="AM355" i="2" s="1"/>
  <c r="AN357" i="2"/>
  <c r="AN356" i="2" s="1"/>
  <c r="AN355" i="2" s="1"/>
  <c r="AP357" i="2"/>
  <c r="AP356" i="2" s="1"/>
  <c r="AP355" i="2" s="1"/>
  <c r="AY357" i="2"/>
  <c r="AY356" i="2" s="1"/>
  <c r="AY355" i="2" s="1"/>
  <c r="AZ357" i="2"/>
  <c r="AZ356" i="2" s="1"/>
  <c r="AZ355" i="2" s="1"/>
  <c r="BB357" i="2"/>
  <c r="BB356" i="2" s="1"/>
  <c r="BB355" i="2" s="1"/>
  <c r="K360" i="2"/>
  <c r="K359" i="2" s="1"/>
  <c r="K358" i="2" s="1"/>
  <c r="M360" i="2"/>
  <c r="M359" i="2" s="1"/>
  <c r="M358" i="2" s="1"/>
  <c r="AM360" i="2"/>
  <c r="AM359" i="2" s="1"/>
  <c r="AM358" i="2" s="1"/>
  <c r="AN360" i="2"/>
  <c r="AN359" i="2" s="1"/>
  <c r="AN358" i="2" s="1"/>
  <c r="AP360" i="2"/>
  <c r="AP359" i="2" s="1"/>
  <c r="AP358" i="2" s="1"/>
  <c r="AY360" i="2"/>
  <c r="AY359" i="2" s="1"/>
  <c r="AY358" i="2" s="1"/>
  <c r="AZ360" i="2"/>
  <c r="AZ359" i="2" s="1"/>
  <c r="AZ358" i="2" s="1"/>
  <c r="BB360" i="2"/>
  <c r="BB359" i="2" s="1"/>
  <c r="BB358" i="2" s="1"/>
  <c r="K363" i="2"/>
  <c r="K362" i="2" s="1"/>
  <c r="K361" i="2" s="1"/>
  <c r="M363" i="2"/>
  <c r="M362" i="2" s="1"/>
  <c r="M361" i="2" s="1"/>
  <c r="AM363" i="2"/>
  <c r="AM362" i="2" s="1"/>
  <c r="AM361" i="2" s="1"/>
  <c r="AN363" i="2"/>
  <c r="AN362" i="2" s="1"/>
  <c r="AN361" i="2" s="1"/>
  <c r="AP363" i="2"/>
  <c r="AP362" i="2" s="1"/>
  <c r="AP361" i="2" s="1"/>
  <c r="AY363" i="2"/>
  <c r="AY362" i="2" s="1"/>
  <c r="AY361" i="2" s="1"/>
  <c r="AZ363" i="2"/>
  <c r="AZ362" i="2" s="1"/>
  <c r="AZ361" i="2" s="1"/>
  <c r="BB363" i="2"/>
  <c r="BB362" i="2" s="1"/>
  <c r="BB361" i="2" s="1"/>
  <c r="K366" i="2"/>
  <c r="K365" i="2" s="1"/>
  <c r="K364" i="2" s="1"/>
  <c r="M366" i="2"/>
  <c r="M365" i="2" s="1"/>
  <c r="M364" i="2" s="1"/>
  <c r="AM366" i="2"/>
  <c r="AM365" i="2" s="1"/>
  <c r="AM364" i="2" s="1"/>
  <c r="AN366" i="2"/>
  <c r="AN365" i="2" s="1"/>
  <c r="AN364" i="2" s="1"/>
  <c r="AP366" i="2"/>
  <c r="AP365" i="2" s="1"/>
  <c r="AP364" i="2" s="1"/>
  <c r="AY366" i="2"/>
  <c r="AY365" i="2" s="1"/>
  <c r="AY364" i="2" s="1"/>
  <c r="AZ366" i="2"/>
  <c r="AZ365" i="2" s="1"/>
  <c r="AZ364" i="2" s="1"/>
  <c r="BB366" i="2"/>
  <c r="BB365" i="2" s="1"/>
  <c r="BB364" i="2" s="1"/>
  <c r="K369" i="2"/>
  <c r="K368" i="2" s="1"/>
  <c r="K367" i="2" s="1"/>
  <c r="M369" i="2"/>
  <c r="M368" i="2" s="1"/>
  <c r="M367" i="2" s="1"/>
  <c r="AM369" i="2"/>
  <c r="AM368" i="2" s="1"/>
  <c r="AM367" i="2" s="1"/>
  <c r="AN369" i="2"/>
  <c r="AN368" i="2" s="1"/>
  <c r="AN367" i="2" s="1"/>
  <c r="AP369" i="2"/>
  <c r="AP368" i="2" s="1"/>
  <c r="AP367" i="2" s="1"/>
  <c r="AY369" i="2"/>
  <c r="AY368" i="2" s="1"/>
  <c r="AY367" i="2" s="1"/>
  <c r="AZ369" i="2"/>
  <c r="AZ368" i="2" s="1"/>
  <c r="AZ367" i="2" s="1"/>
  <c r="BB369" i="2"/>
  <c r="BB368" i="2" s="1"/>
  <c r="BB367" i="2" s="1"/>
  <c r="K372" i="2"/>
  <c r="K371" i="2" s="1"/>
  <c r="K370" i="2" s="1"/>
  <c r="L372" i="2"/>
  <c r="L371" i="2" s="1"/>
  <c r="L370" i="2" s="1"/>
  <c r="M372" i="2"/>
  <c r="M371" i="2" s="1"/>
  <c r="M370" i="2" s="1"/>
  <c r="AM372" i="2"/>
  <c r="AM371" i="2" s="1"/>
  <c r="AM370" i="2" s="1"/>
  <c r="AN372" i="2"/>
  <c r="AN371" i="2" s="1"/>
  <c r="AN370" i="2" s="1"/>
  <c r="AO372" i="2"/>
  <c r="AO371" i="2" s="1"/>
  <c r="AO370" i="2" s="1"/>
  <c r="AP372" i="2"/>
  <c r="AP371" i="2" s="1"/>
  <c r="AP370" i="2" s="1"/>
  <c r="AY372" i="2"/>
  <c r="AY371" i="2" s="1"/>
  <c r="AY370" i="2" s="1"/>
  <c r="AZ372" i="2"/>
  <c r="AZ371" i="2" s="1"/>
  <c r="AZ370" i="2" s="1"/>
  <c r="BA372" i="2"/>
  <c r="BA371" i="2" s="1"/>
  <c r="BA370" i="2" s="1"/>
  <c r="BB372" i="2"/>
  <c r="BB371" i="2" s="1"/>
  <c r="BB370" i="2" s="1"/>
  <c r="K375" i="2"/>
  <c r="K374" i="2" s="1"/>
  <c r="K373" i="2" s="1"/>
  <c r="L375" i="2"/>
  <c r="L374" i="2" s="1"/>
  <c r="L373" i="2" s="1"/>
  <c r="M375" i="2"/>
  <c r="M374" i="2" s="1"/>
  <c r="M373" i="2" s="1"/>
  <c r="AM375" i="2"/>
  <c r="AM374" i="2" s="1"/>
  <c r="AM373" i="2" s="1"/>
  <c r="AN375" i="2"/>
  <c r="AN374" i="2" s="1"/>
  <c r="AN373" i="2" s="1"/>
  <c r="AO375" i="2"/>
  <c r="AO374" i="2" s="1"/>
  <c r="AO373" i="2" s="1"/>
  <c r="AP375" i="2"/>
  <c r="AP374" i="2" s="1"/>
  <c r="AP373" i="2" s="1"/>
  <c r="AY375" i="2"/>
  <c r="AY374" i="2" s="1"/>
  <c r="AY373" i="2" s="1"/>
  <c r="AZ375" i="2"/>
  <c r="AZ374" i="2" s="1"/>
  <c r="AZ373" i="2" s="1"/>
  <c r="BA375" i="2"/>
  <c r="BA374" i="2" s="1"/>
  <c r="BA373" i="2" s="1"/>
  <c r="BB375" i="2"/>
  <c r="BB374" i="2" s="1"/>
  <c r="BB373" i="2" s="1"/>
  <c r="K378" i="2"/>
  <c r="K377" i="2" s="1"/>
  <c r="K376" i="2" s="1"/>
  <c r="L378" i="2"/>
  <c r="L377" i="2" s="1"/>
  <c r="L376" i="2" s="1"/>
  <c r="M378" i="2"/>
  <c r="M377" i="2" s="1"/>
  <c r="M376" i="2" s="1"/>
  <c r="AM378" i="2"/>
  <c r="AM377" i="2" s="1"/>
  <c r="AM376" i="2" s="1"/>
  <c r="AN378" i="2"/>
  <c r="AN377" i="2" s="1"/>
  <c r="AN376" i="2" s="1"/>
  <c r="AO378" i="2"/>
  <c r="AO377" i="2" s="1"/>
  <c r="AO376" i="2" s="1"/>
  <c r="AP378" i="2"/>
  <c r="AP377" i="2" s="1"/>
  <c r="AP376" i="2" s="1"/>
  <c r="AY378" i="2"/>
  <c r="AY377" i="2" s="1"/>
  <c r="AY376" i="2" s="1"/>
  <c r="AZ378" i="2"/>
  <c r="AZ377" i="2" s="1"/>
  <c r="AZ376" i="2" s="1"/>
  <c r="BA378" i="2"/>
  <c r="BA377" i="2" s="1"/>
  <c r="BA376" i="2" s="1"/>
  <c r="BB378" i="2"/>
  <c r="BB377" i="2" s="1"/>
  <c r="BB376" i="2" s="1"/>
  <c r="K381" i="2"/>
  <c r="K380" i="2" s="1"/>
  <c r="K379" i="2" s="1"/>
  <c r="L381" i="2"/>
  <c r="L380" i="2" s="1"/>
  <c r="L379" i="2" s="1"/>
  <c r="M381" i="2"/>
  <c r="M380" i="2" s="1"/>
  <c r="M379" i="2" s="1"/>
  <c r="AM381" i="2"/>
  <c r="AM380" i="2" s="1"/>
  <c r="AM379" i="2" s="1"/>
  <c r="AN381" i="2"/>
  <c r="AN380" i="2" s="1"/>
  <c r="AN379" i="2" s="1"/>
  <c r="AO381" i="2"/>
  <c r="AO380" i="2" s="1"/>
  <c r="AO379" i="2" s="1"/>
  <c r="AP381" i="2"/>
  <c r="AP380" i="2" s="1"/>
  <c r="AP379" i="2" s="1"/>
  <c r="AY381" i="2"/>
  <c r="AY380" i="2" s="1"/>
  <c r="AY379" i="2" s="1"/>
  <c r="AZ381" i="2"/>
  <c r="AZ380" i="2" s="1"/>
  <c r="AZ379" i="2" s="1"/>
  <c r="BA381" i="2"/>
  <c r="BA380" i="2" s="1"/>
  <c r="BA379" i="2" s="1"/>
  <c r="BB381" i="2"/>
  <c r="BB380" i="2" s="1"/>
  <c r="BB379" i="2" s="1"/>
  <c r="K384" i="2"/>
  <c r="K383" i="2" s="1"/>
  <c r="K382" i="2" s="1"/>
  <c r="L384" i="2"/>
  <c r="L383" i="2" s="1"/>
  <c r="L382" i="2" s="1"/>
  <c r="M384" i="2"/>
  <c r="M383" i="2" s="1"/>
  <c r="M382" i="2" s="1"/>
  <c r="AM384" i="2"/>
  <c r="AM383" i="2" s="1"/>
  <c r="AM382" i="2" s="1"/>
  <c r="AN384" i="2"/>
  <c r="AN383" i="2" s="1"/>
  <c r="AN382" i="2" s="1"/>
  <c r="AO384" i="2"/>
  <c r="AO383" i="2" s="1"/>
  <c r="AO382" i="2" s="1"/>
  <c r="AP384" i="2"/>
  <c r="AP383" i="2" s="1"/>
  <c r="AP382" i="2" s="1"/>
  <c r="AY384" i="2"/>
  <c r="AY383" i="2" s="1"/>
  <c r="AY382" i="2" s="1"/>
  <c r="AZ384" i="2"/>
  <c r="AZ383" i="2" s="1"/>
  <c r="AZ382" i="2" s="1"/>
  <c r="BA384" i="2"/>
  <c r="BA383" i="2" s="1"/>
  <c r="BA382" i="2" s="1"/>
  <c r="BB384" i="2"/>
  <c r="BB383" i="2" s="1"/>
  <c r="BB382" i="2" s="1"/>
  <c r="L389" i="2"/>
  <c r="L388" i="2" s="1"/>
  <c r="M389" i="2"/>
  <c r="M388" i="2" s="1"/>
  <c r="AM389" i="2"/>
  <c r="AM388" i="2" s="1"/>
  <c r="AO389" i="2"/>
  <c r="AO388" i="2" s="1"/>
  <c r="AP389" i="2"/>
  <c r="AP388" i="2" s="1"/>
  <c r="AY389" i="2"/>
  <c r="AY388" i="2" s="1"/>
  <c r="BA389" i="2"/>
  <c r="BA388" i="2" s="1"/>
  <c r="BB389" i="2"/>
  <c r="BB388" i="2" s="1"/>
  <c r="L391" i="2"/>
  <c r="L390" i="2" s="1"/>
  <c r="M391" i="2"/>
  <c r="M390" i="2" s="1"/>
  <c r="AM391" i="2"/>
  <c r="AM390" i="2" s="1"/>
  <c r="AO391" i="2"/>
  <c r="AO390" i="2" s="1"/>
  <c r="AP391" i="2"/>
  <c r="AP390" i="2" s="1"/>
  <c r="AY391" i="2"/>
  <c r="AY390" i="2" s="1"/>
  <c r="BA391" i="2"/>
  <c r="BA390" i="2" s="1"/>
  <c r="BB391" i="2"/>
  <c r="BB390" i="2" s="1"/>
  <c r="L396" i="2"/>
  <c r="L395" i="2" s="1"/>
  <c r="L394" i="2" s="1"/>
  <c r="L393" i="2" s="1"/>
  <c r="L392" i="2" s="1"/>
  <c r="M396" i="2"/>
  <c r="M395" i="2" s="1"/>
  <c r="M394" i="2" s="1"/>
  <c r="M393" i="2" s="1"/>
  <c r="M392" i="2" s="1"/>
  <c r="AM396" i="2"/>
  <c r="AM395" i="2" s="1"/>
  <c r="AM394" i="2" s="1"/>
  <c r="AM393" i="2" s="1"/>
  <c r="AM392" i="2" s="1"/>
  <c r="AO396" i="2"/>
  <c r="AO395" i="2" s="1"/>
  <c r="AO394" i="2" s="1"/>
  <c r="AO393" i="2" s="1"/>
  <c r="AO392" i="2" s="1"/>
  <c r="AP396" i="2"/>
  <c r="AP395" i="2" s="1"/>
  <c r="AP394" i="2" s="1"/>
  <c r="AP393" i="2" s="1"/>
  <c r="AP392" i="2" s="1"/>
  <c r="AY396" i="2"/>
  <c r="AY395" i="2" s="1"/>
  <c r="AY394" i="2" s="1"/>
  <c r="AY393" i="2" s="1"/>
  <c r="AY392" i="2" s="1"/>
  <c r="BA396" i="2"/>
  <c r="BA395" i="2" s="1"/>
  <c r="BA394" i="2" s="1"/>
  <c r="BA393" i="2" s="1"/>
  <c r="BA392" i="2" s="1"/>
  <c r="BB396" i="2"/>
  <c r="BB395" i="2" s="1"/>
  <c r="BB394" i="2" s="1"/>
  <c r="BB393" i="2" s="1"/>
  <c r="BB392" i="2" s="1"/>
  <c r="K407" i="2"/>
  <c r="K406" i="2" s="1"/>
  <c r="K405" i="2" s="1"/>
  <c r="L407" i="2"/>
  <c r="L406" i="2" s="1"/>
  <c r="L405" i="2" s="1"/>
  <c r="M407" i="2"/>
  <c r="M406" i="2" s="1"/>
  <c r="M405" i="2" s="1"/>
  <c r="AM407" i="2"/>
  <c r="AM406" i="2" s="1"/>
  <c r="AM405" i="2" s="1"/>
  <c r="AN407" i="2"/>
  <c r="AN406" i="2" s="1"/>
  <c r="AN405" i="2" s="1"/>
  <c r="AO407" i="2"/>
  <c r="AO406" i="2" s="1"/>
  <c r="AO405" i="2" s="1"/>
  <c r="AP407" i="2"/>
  <c r="AP406" i="2" s="1"/>
  <c r="AP405" i="2" s="1"/>
  <c r="AY407" i="2"/>
  <c r="AY406" i="2" s="1"/>
  <c r="AY405" i="2" s="1"/>
  <c r="AZ407" i="2"/>
  <c r="AZ406" i="2" s="1"/>
  <c r="AZ405" i="2" s="1"/>
  <c r="BA407" i="2"/>
  <c r="BA406" i="2" s="1"/>
  <c r="BA405" i="2" s="1"/>
  <c r="BB407" i="2"/>
  <c r="BB406" i="2" s="1"/>
  <c r="BB405" i="2" s="1"/>
  <c r="K410" i="2"/>
  <c r="K409" i="2" s="1"/>
  <c r="K408" i="2" s="1"/>
  <c r="L410" i="2"/>
  <c r="L409" i="2" s="1"/>
  <c r="L408" i="2" s="1"/>
  <c r="M410" i="2"/>
  <c r="M409" i="2" s="1"/>
  <c r="M408" i="2" s="1"/>
  <c r="AM410" i="2"/>
  <c r="AM409" i="2" s="1"/>
  <c r="AM408" i="2" s="1"/>
  <c r="AN410" i="2"/>
  <c r="AN409" i="2" s="1"/>
  <c r="AN408" i="2" s="1"/>
  <c r="AO410" i="2"/>
  <c r="AO409" i="2" s="1"/>
  <c r="AO408" i="2" s="1"/>
  <c r="AP410" i="2"/>
  <c r="AP409" i="2" s="1"/>
  <c r="AP408" i="2" s="1"/>
  <c r="AY410" i="2"/>
  <c r="AY409" i="2" s="1"/>
  <c r="AY408" i="2" s="1"/>
  <c r="AZ410" i="2"/>
  <c r="AZ409" i="2" s="1"/>
  <c r="AZ408" i="2" s="1"/>
  <c r="BA410" i="2"/>
  <c r="BA409" i="2" s="1"/>
  <c r="BA408" i="2" s="1"/>
  <c r="BB410" i="2"/>
  <c r="BB409" i="2" s="1"/>
  <c r="BB408" i="2" s="1"/>
  <c r="K413" i="2"/>
  <c r="K412" i="2" s="1"/>
  <c r="K411" i="2" s="1"/>
  <c r="L413" i="2"/>
  <c r="L412" i="2" s="1"/>
  <c r="L411" i="2" s="1"/>
  <c r="M413" i="2"/>
  <c r="M412" i="2" s="1"/>
  <c r="M411" i="2" s="1"/>
  <c r="AM413" i="2"/>
  <c r="AM412" i="2" s="1"/>
  <c r="AM411" i="2" s="1"/>
  <c r="AN413" i="2"/>
  <c r="AN412" i="2" s="1"/>
  <c r="AN411" i="2" s="1"/>
  <c r="AO413" i="2"/>
  <c r="AO412" i="2" s="1"/>
  <c r="AO411" i="2" s="1"/>
  <c r="AP413" i="2"/>
  <c r="AP412" i="2" s="1"/>
  <c r="AP411" i="2" s="1"/>
  <c r="AY413" i="2"/>
  <c r="AY412" i="2" s="1"/>
  <c r="AY411" i="2" s="1"/>
  <c r="AZ413" i="2"/>
  <c r="AZ412" i="2" s="1"/>
  <c r="AZ411" i="2" s="1"/>
  <c r="BA413" i="2"/>
  <c r="BA412" i="2" s="1"/>
  <c r="BA411" i="2" s="1"/>
  <c r="BB413" i="2"/>
  <c r="BB412" i="2" s="1"/>
  <c r="BB411" i="2" s="1"/>
  <c r="K418" i="2"/>
  <c r="K417" i="2" s="1"/>
  <c r="K416" i="2" s="1"/>
  <c r="K415" i="2" s="1"/>
  <c r="K414" i="2" s="1"/>
  <c r="L418" i="2"/>
  <c r="L417" i="2" s="1"/>
  <c r="L416" i="2" s="1"/>
  <c r="L415" i="2" s="1"/>
  <c r="L414" i="2" s="1"/>
  <c r="M418" i="2"/>
  <c r="M417" i="2" s="1"/>
  <c r="M416" i="2" s="1"/>
  <c r="M415" i="2" s="1"/>
  <c r="M414" i="2" s="1"/>
  <c r="AM418" i="2"/>
  <c r="AM417" i="2" s="1"/>
  <c r="AM416" i="2" s="1"/>
  <c r="AM415" i="2" s="1"/>
  <c r="AM414" i="2" s="1"/>
  <c r="AN418" i="2"/>
  <c r="AN417" i="2" s="1"/>
  <c r="AN416" i="2" s="1"/>
  <c r="AN415" i="2" s="1"/>
  <c r="AN414" i="2" s="1"/>
  <c r="AO418" i="2"/>
  <c r="AO417" i="2" s="1"/>
  <c r="AO416" i="2" s="1"/>
  <c r="AO415" i="2" s="1"/>
  <c r="AO414" i="2" s="1"/>
  <c r="AP418" i="2"/>
  <c r="AP417" i="2" s="1"/>
  <c r="AP416" i="2" s="1"/>
  <c r="AP415" i="2" s="1"/>
  <c r="AP414" i="2" s="1"/>
  <c r="AY418" i="2"/>
  <c r="AY417" i="2" s="1"/>
  <c r="AY416" i="2" s="1"/>
  <c r="AY415" i="2" s="1"/>
  <c r="AY414" i="2" s="1"/>
  <c r="AZ418" i="2"/>
  <c r="AZ417" i="2" s="1"/>
  <c r="AZ416" i="2" s="1"/>
  <c r="AZ415" i="2" s="1"/>
  <c r="AZ414" i="2" s="1"/>
  <c r="BA418" i="2"/>
  <c r="BA417" i="2" s="1"/>
  <c r="BA416" i="2" s="1"/>
  <c r="BA415" i="2" s="1"/>
  <c r="BA414" i="2" s="1"/>
  <c r="BB418" i="2"/>
  <c r="BB417" i="2" s="1"/>
  <c r="BB416" i="2" s="1"/>
  <c r="BB415" i="2" s="1"/>
  <c r="BB414" i="2" s="1"/>
  <c r="K423" i="2"/>
  <c r="K422" i="2" s="1"/>
  <c r="M423" i="2"/>
  <c r="M422" i="2" s="1"/>
  <c r="AM423" i="2"/>
  <c r="AM422" i="2" s="1"/>
  <c r="AN423" i="2"/>
  <c r="AN422" i="2" s="1"/>
  <c r="AP423" i="2"/>
  <c r="AP422" i="2" s="1"/>
  <c r="AY423" i="2"/>
  <c r="AY422" i="2" s="1"/>
  <c r="AZ423" i="2"/>
  <c r="AZ422" i="2" s="1"/>
  <c r="BB423" i="2"/>
  <c r="BB422" i="2" s="1"/>
  <c r="K425" i="2"/>
  <c r="K424" i="2" s="1"/>
  <c r="M425" i="2"/>
  <c r="M424" i="2" s="1"/>
  <c r="AM425" i="2"/>
  <c r="AM424" i="2" s="1"/>
  <c r="AN425" i="2"/>
  <c r="AN424" i="2" s="1"/>
  <c r="AP425" i="2"/>
  <c r="AP424" i="2" s="1"/>
  <c r="AY425" i="2"/>
  <c r="AY424" i="2" s="1"/>
  <c r="AY421" i="2" s="1"/>
  <c r="AY420" i="2" s="1"/>
  <c r="AY419" i="2" s="1"/>
  <c r="AZ425" i="2"/>
  <c r="AZ424" i="2" s="1"/>
  <c r="BB425" i="2"/>
  <c r="BB424" i="2" s="1"/>
  <c r="L430" i="2"/>
  <c r="L429" i="2" s="1"/>
  <c r="L428" i="2" s="1"/>
  <c r="M430" i="2"/>
  <c r="M429" i="2" s="1"/>
  <c r="M428" i="2" s="1"/>
  <c r="AM430" i="2"/>
  <c r="AM429" i="2" s="1"/>
  <c r="AM428" i="2" s="1"/>
  <c r="AO430" i="2"/>
  <c r="AO429" i="2" s="1"/>
  <c r="AO428" i="2" s="1"/>
  <c r="AP430" i="2"/>
  <c r="AP429" i="2" s="1"/>
  <c r="AP428" i="2" s="1"/>
  <c r="AY430" i="2"/>
  <c r="AY429" i="2" s="1"/>
  <c r="AY428" i="2" s="1"/>
  <c r="BA430" i="2"/>
  <c r="BA429" i="2" s="1"/>
  <c r="BA428" i="2" s="1"/>
  <c r="BB430" i="2"/>
  <c r="BB429" i="2" s="1"/>
  <c r="BB428" i="2" s="1"/>
  <c r="L433" i="2"/>
  <c r="L432" i="2" s="1"/>
  <c r="L431" i="2" s="1"/>
  <c r="M433" i="2"/>
  <c r="M432" i="2" s="1"/>
  <c r="M431" i="2" s="1"/>
  <c r="AM433" i="2"/>
  <c r="AM432" i="2" s="1"/>
  <c r="AM431" i="2" s="1"/>
  <c r="AO433" i="2"/>
  <c r="AO432" i="2" s="1"/>
  <c r="AO431" i="2" s="1"/>
  <c r="AP433" i="2"/>
  <c r="AP432" i="2" s="1"/>
  <c r="AP431" i="2" s="1"/>
  <c r="AY433" i="2"/>
  <c r="AY432" i="2" s="1"/>
  <c r="AY431" i="2" s="1"/>
  <c r="BA433" i="2"/>
  <c r="BA432" i="2" s="1"/>
  <c r="BA431" i="2" s="1"/>
  <c r="BB433" i="2"/>
  <c r="BB432" i="2" s="1"/>
  <c r="BB431" i="2" s="1"/>
  <c r="L436" i="2"/>
  <c r="M436" i="2"/>
  <c r="AM436" i="2"/>
  <c r="AO436" i="2"/>
  <c r="AP436" i="2"/>
  <c r="AY436" i="2"/>
  <c r="BA436" i="2"/>
  <c r="BB436" i="2"/>
  <c r="L437" i="2"/>
  <c r="M437" i="2"/>
  <c r="AM437" i="2"/>
  <c r="AM435" i="2" s="1"/>
  <c r="AM434" i="2" s="1"/>
  <c r="AO437" i="2"/>
  <c r="AP437" i="2"/>
  <c r="AY437" i="2"/>
  <c r="AY435" i="2" s="1"/>
  <c r="AY434" i="2" s="1"/>
  <c r="BA437" i="2"/>
  <c r="BB437" i="2"/>
  <c r="L440" i="2"/>
  <c r="L439" i="2" s="1"/>
  <c r="L438" i="2" s="1"/>
  <c r="M440" i="2"/>
  <c r="M439" i="2" s="1"/>
  <c r="M438" i="2" s="1"/>
  <c r="AM440" i="2"/>
  <c r="AM439" i="2" s="1"/>
  <c r="AM438" i="2" s="1"/>
  <c r="AO440" i="2"/>
  <c r="AO439" i="2" s="1"/>
  <c r="AO438" i="2" s="1"/>
  <c r="AP440" i="2"/>
  <c r="AP439" i="2" s="1"/>
  <c r="AP438" i="2" s="1"/>
  <c r="AY440" i="2"/>
  <c r="AY439" i="2" s="1"/>
  <c r="AY438" i="2" s="1"/>
  <c r="BA440" i="2"/>
  <c r="BA439" i="2" s="1"/>
  <c r="BA438" i="2" s="1"/>
  <c r="BB440" i="2"/>
  <c r="BB439" i="2" s="1"/>
  <c r="BB438" i="2" s="1"/>
  <c r="K446" i="2"/>
  <c r="K445" i="2" s="1"/>
  <c r="M446" i="2"/>
  <c r="M445" i="2" s="1"/>
  <c r="AM446" i="2"/>
  <c r="AM445" i="2" s="1"/>
  <c r="AN446" i="2"/>
  <c r="AN445" i="2" s="1"/>
  <c r="AP446" i="2"/>
  <c r="AP445" i="2" s="1"/>
  <c r="AY446" i="2"/>
  <c r="AY445" i="2" s="1"/>
  <c r="AZ446" i="2"/>
  <c r="AZ445" i="2" s="1"/>
  <c r="BB446" i="2"/>
  <c r="BB445" i="2" s="1"/>
  <c r="K448" i="2"/>
  <c r="K447" i="2" s="1"/>
  <c r="M448" i="2"/>
  <c r="M447" i="2" s="1"/>
  <c r="AM448" i="2"/>
  <c r="AM447" i="2" s="1"/>
  <c r="AN448" i="2"/>
  <c r="AN447" i="2" s="1"/>
  <c r="AP448" i="2"/>
  <c r="AP447" i="2" s="1"/>
  <c r="AY448" i="2"/>
  <c r="AY447" i="2" s="1"/>
  <c r="AZ448" i="2"/>
  <c r="AZ447" i="2" s="1"/>
  <c r="BB448" i="2"/>
  <c r="BB447" i="2" s="1"/>
  <c r="K451" i="2"/>
  <c r="K450" i="2" s="1"/>
  <c r="K449" i="2" s="1"/>
  <c r="L451" i="2"/>
  <c r="L450" i="2" s="1"/>
  <c r="L449" i="2" s="1"/>
  <c r="AM451" i="2"/>
  <c r="AM450" i="2" s="1"/>
  <c r="AM449" i="2" s="1"/>
  <c r="AN451" i="2"/>
  <c r="AN450" i="2" s="1"/>
  <c r="AN449" i="2" s="1"/>
  <c r="AO451" i="2"/>
  <c r="AO450" i="2" s="1"/>
  <c r="AO449" i="2" s="1"/>
  <c r="AY451" i="2"/>
  <c r="AY450" i="2" s="1"/>
  <c r="AY449" i="2" s="1"/>
  <c r="AZ451" i="2"/>
  <c r="AZ450" i="2" s="1"/>
  <c r="AZ449" i="2" s="1"/>
  <c r="BA451" i="2"/>
  <c r="BA450" i="2" s="1"/>
  <c r="BA449" i="2" s="1"/>
  <c r="L456" i="2"/>
  <c r="L455" i="2" s="1"/>
  <c r="L454" i="2" s="1"/>
  <c r="M456" i="2"/>
  <c r="M455" i="2" s="1"/>
  <c r="M454" i="2" s="1"/>
  <c r="AM456" i="2"/>
  <c r="AM455" i="2" s="1"/>
  <c r="AM454" i="2" s="1"/>
  <c r="AO456" i="2"/>
  <c r="AO455" i="2" s="1"/>
  <c r="AO454" i="2" s="1"/>
  <c r="AP456" i="2"/>
  <c r="AP455" i="2" s="1"/>
  <c r="AP454" i="2" s="1"/>
  <c r="AY456" i="2"/>
  <c r="AY455" i="2" s="1"/>
  <c r="AY454" i="2" s="1"/>
  <c r="BA456" i="2"/>
  <c r="BA455" i="2" s="1"/>
  <c r="BA454" i="2" s="1"/>
  <c r="BB456" i="2"/>
  <c r="BB455" i="2" s="1"/>
  <c r="BB454" i="2" s="1"/>
  <c r="K459" i="2"/>
  <c r="K458" i="2" s="1"/>
  <c r="K457" i="2" s="1"/>
  <c r="M459" i="2"/>
  <c r="M458" i="2" s="1"/>
  <c r="M457" i="2" s="1"/>
  <c r="AM459" i="2"/>
  <c r="AM458" i="2" s="1"/>
  <c r="AM457" i="2" s="1"/>
  <c r="AN459" i="2"/>
  <c r="AN458" i="2" s="1"/>
  <c r="AN457" i="2" s="1"/>
  <c r="AP459" i="2"/>
  <c r="AP458" i="2" s="1"/>
  <c r="AP457" i="2" s="1"/>
  <c r="AY459" i="2"/>
  <c r="AY458" i="2" s="1"/>
  <c r="AY457" i="2" s="1"/>
  <c r="AZ459" i="2"/>
  <c r="AZ458" i="2" s="1"/>
  <c r="AZ457" i="2" s="1"/>
  <c r="BB459" i="2"/>
  <c r="BB458" i="2" s="1"/>
  <c r="BB457" i="2" s="1"/>
  <c r="K467" i="2"/>
  <c r="K466" i="2" s="1"/>
  <c r="K465" i="2" s="1"/>
  <c r="K461" i="2" s="1"/>
  <c r="M467" i="2"/>
  <c r="M466" i="2" s="1"/>
  <c r="M465" i="2" s="1"/>
  <c r="M461" i="2" s="1"/>
  <c r="AM467" i="2"/>
  <c r="AM466" i="2" s="1"/>
  <c r="AM465" i="2" s="1"/>
  <c r="AM461" i="2" s="1"/>
  <c r="AN467" i="2"/>
  <c r="AN466" i="2" s="1"/>
  <c r="AN465" i="2" s="1"/>
  <c r="AN461" i="2" s="1"/>
  <c r="AP467" i="2"/>
  <c r="AP466" i="2" s="1"/>
  <c r="AP465" i="2" s="1"/>
  <c r="AP461" i="2" s="1"/>
  <c r="AY467" i="2"/>
  <c r="AY466" i="2" s="1"/>
  <c r="AY465" i="2" s="1"/>
  <c r="AY461" i="2" s="1"/>
  <c r="AZ467" i="2"/>
  <c r="AZ466" i="2" s="1"/>
  <c r="AZ465" i="2" s="1"/>
  <c r="AZ461" i="2" s="1"/>
  <c r="BB467" i="2"/>
  <c r="BB466" i="2" s="1"/>
  <c r="BB465" i="2" s="1"/>
  <c r="BB461" i="2" s="1"/>
  <c r="K477" i="2"/>
  <c r="K476" i="2" s="1"/>
  <c r="L477" i="2"/>
  <c r="L476" i="2" s="1"/>
  <c r="M477" i="2"/>
  <c r="M476" i="2" s="1"/>
  <c r="AM477" i="2"/>
  <c r="AM476" i="2" s="1"/>
  <c r="AN477" i="2"/>
  <c r="AN476" i="2" s="1"/>
  <c r="AP477" i="2"/>
  <c r="AP476" i="2" s="1"/>
  <c r="AY477" i="2"/>
  <c r="AY476" i="2" s="1"/>
  <c r="AZ477" i="2"/>
  <c r="AZ476" i="2" s="1"/>
  <c r="BB477" i="2"/>
  <c r="BB476" i="2" s="1"/>
  <c r="K480" i="2"/>
  <c r="K479" i="2" s="1"/>
  <c r="K478" i="2" s="1"/>
  <c r="M480" i="2"/>
  <c r="M479" i="2" s="1"/>
  <c r="M478" i="2" s="1"/>
  <c r="AM480" i="2"/>
  <c r="AM479" i="2" s="1"/>
  <c r="AM478" i="2" s="1"/>
  <c r="AN480" i="2"/>
  <c r="AN479" i="2" s="1"/>
  <c r="AN478" i="2" s="1"/>
  <c r="AP480" i="2"/>
  <c r="AP479" i="2" s="1"/>
  <c r="AP478" i="2" s="1"/>
  <c r="AY480" i="2"/>
  <c r="AY479" i="2" s="1"/>
  <c r="AY478" i="2" s="1"/>
  <c r="AZ480" i="2"/>
  <c r="AZ479" i="2" s="1"/>
  <c r="AZ478" i="2" s="1"/>
  <c r="BB480" i="2"/>
  <c r="BB479" i="2" s="1"/>
  <c r="BB478" i="2" s="1"/>
  <c r="K484" i="2"/>
  <c r="K483" i="2" s="1"/>
  <c r="M484" i="2"/>
  <c r="M483" i="2" s="1"/>
  <c r="AM484" i="2"/>
  <c r="AM483" i="2" s="1"/>
  <c r="AN484" i="2"/>
  <c r="AN483" i="2" s="1"/>
  <c r="AP484" i="2"/>
  <c r="AP483" i="2" s="1"/>
  <c r="AY484" i="2"/>
  <c r="AY483" i="2" s="1"/>
  <c r="AZ484" i="2"/>
  <c r="AZ483" i="2" s="1"/>
  <c r="BB484" i="2"/>
  <c r="BB483" i="2" s="1"/>
  <c r="K486" i="2"/>
  <c r="K485" i="2" s="1"/>
  <c r="M486" i="2"/>
  <c r="M485" i="2" s="1"/>
  <c r="AM486" i="2"/>
  <c r="AM485" i="2" s="1"/>
  <c r="AN486" i="2"/>
  <c r="AN485" i="2" s="1"/>
  <c r="AP486" i="2"/>
  <c r="AP485" i="2" s="1"/>
  <c r="AY486" i="2"/>
  <c r="AY485" i="2" s="1"/>
  <c r="AZ486" i="2"/>
  <c r="AZ485" i="2" s="1"/>
  <c r="BB486" i="2"/>
  <c r="BB485" i="2" s="1"/>
  <c r="K490" i="2"/>
  <c r="K489" i="2" s="1"/>
  <c r="K488" i="2" s="1"/>
  <c r="M490" i="2"/>
  <c r="M489" i="2" s="1"/>
  <c r="M488" i="2" s="1"/>
  <c r="AM490" i="2"/>
  <c r="AM489" i="2" s="1"/>
  <c r="AM488" i="2" s="1"/>
  <c r="AN490" i="2"/>
  <c r="AN489" i="2" s="1"/>
  <c r="AN488" i="2" s="1"/>
  <c r="AP490" i="2"/>
  <c r="AP489" i="2" s="1"/>
  <c r="AP488" i="2" s="1"/>
  <c r="AY490" i="2"/>
  <c r="AY489" i="2" s="1"/>
  <c r="AY488" i="2" s="1"/>
  <c r="AZ490" i="2"/>
  <c r="AZ489" i="2" s="1"/>
  <c r="AZ488" i="2" s="1"/>
  <c r="BB490" i="2"/>
  <c r="BB489" i="2" s="1"/>
  <c r="BB488" i="2" s="1"/>
  <c r="K493" i="2"/>
  <c r="K492" i="2" s="1"/>
  <c r="K491" i="2" s="1"/>
  <c r="M493" i="2"/>
  <c r="M492" i="2" s="1"/>
  <c r="M491" i="2" s="1"/>
  <c r="AM493" i="2"/>
  <c r="AM492" i="2" s="1"/>
  <c r="AM491" i="2" s="1"/>
  <c r="AN493" i="2"/>
  <c r="AN492" i="2" s="1"/>
  <c r="AN491" i="2" s="1"/>
  <c r="AP493" i="2"/>
  <c r="AP492" i="2" s="1"/>
  <c r="AP491" i="2" s="1"/>
  <c r="AY493" i="2"/>
  <c r="AY492" i="2" s="1"/>
  <c r="AY491" i="2" s="1"/>
  <c r="AZ493" i="2"/>
  <c r="AZ492" i="2" s="1"/>
  <c r="AZ491" i="2" s="1"/>
  <c r="BB493" i="2"/>
  <c r="BB492" i="2" s="1"/>
  <c r="BB491" i="2" s="1"/>
  <c r="K496" i="2"/>
  <c r="K495" i="2" s="1"/>
  <c r="K494" i="2" s="1"/>
  <c r="L496" i="2"/>
  <c r="L495" i="2" s="1"/>
  <c r="L494" i="2" s="1"/>
  <c r="AM496" i="2"/>
  <c r="AM495" i="2" s="1"/>
  <c r="AM494" i="2" s="1"/>
  <c r="AN496" i="2"/>
  <c r="AN495" i="2" s="1"/>
  <c r="AN494" i="2" s="1"/>
  <c r="AO496" i="2"/>
  <c r="AO495" i="2" s="1"/>
  <c r="AO494" i="2" s="1"/>
  <c r="AY496" i="2"/>
  <c r="AY495" i="2" s="1"/>
  <c r="AY494" i="2" s="1"/>
  <c r="AZ496" i="2"/>
  <c r="AZ495" i="2" s="1"/>
  <c r="AZ494" i="2" s="1"/>
  <c r="BA496" i="2"/>
  <c r="BA495" i="2" s="1"/>
  <c r="BA494" i="2" s="1"/>
  <c r="AY12" i="3"/>
  <c r="AY11" i="3" s="1"/>
  <c r="BA12" i="3"/>
  <c r="BA11" i="3" s="1"/>
  <c r="AY14" i="3"/>
  <c r="AY13" i="3" s="1"/>
  <c r="BA14" i="3"/>
  <c r="BA13" i="3" s="1"/>
  <c r="AY38" i="3"/>
  <c r="AY37" i="3" s="1"/>
  <c r="AY36" i="3" s="1"/>
  <c r="BA38" i="3"/>
  <c r="BA37" i="3" s="1"/>
  <c r="BA36" i="3" s="1"/>
  <c r="AY41" i="3"/>
  <c r="AY40" i="3" s="1"/>
  <c r="BA41" i="3"/>
  <c r="BA40" i="3" s="1"/>
  <c r="AY43" i="3"/>
  <c r="AY42" i="3" s="1"/>
  <c r="BA43" i="3"/>
  <c r="BA42" i="3" s="1"/>
  <c r="AY45" i="3"/>
  <c r="AY44" i="3" s="1"/>
  <c r="BA45" i="3"/>
  <c r="BA44" i="3" s="1"/>
  <c r="AY47" i="3"/>
  <c r="AY46" i="3" s="1"/>
  <c r="BA47" i="3"/>
  <c r="BA46" i="3" s="1"/>
  <c r="AY50" i="3"/>
  <c r="AY49" i="3" s="1"/>
  <c r="AY48" i="3" s="1"/>
  <c r="BA50" i="3"/>
  <c r="BA49" i="3" s="1"/>
  <c r="BA48" i="3" s="1"/>
  <c r="AY53" i="3"/>
  <c r="AY52" i="3" s="1"/>
  <c r="AY51" i="3" s="1"/>
  <c r="BA53" i="3"/>
  <c r="BA52" i="3" s="1"/>
  <c r="BA51" i="3" s="1"/>
  <c r="AY56" i="3"/>
  <c r="AY55" i="3" s="1"/>
  <c r="AY54" i="3" s="1"/>
  <c r="BA56" i="3"/>
  <c r="BA55" i="3" s="1"/>
  <c r="BA54" i="3" s="1"/>
  <c r="AY59" i="3"/>
  <c r="AY58" i="3" s="1"/>
  <c r="AY57" i="3" s="1"/>
  <c r="AZ59" i="3"/>
  <c r="AZ58" i="3" s="1"/>
  <c r="AZ57" i="3" s="1"/>
  <c r="AZ66" i="3"/>
  <c r="AZ65" i="3" s="1"/>
  <c r="AZ64" i="3" s="1"/>
  <c r="AZ63" i="3" s="1"/>
  <c r="BA66" i="3"/>
  <c r="BA65" i="3" s="1"/>
  <c r="BA64" i="3" s="1"/>
  <c r="BA63" i="3" s="1"/>
  <c r="AY70" i="3"/>
  <c r="AY69" i="3" s="1"/>
  <c r="BA70" i="3"/>
  <c r="BA69" i="3" s="1"/>
  <c r="AY72" i="3"/>
  <c r="AY71" i="3" s="1"/>
  <c r="BA72" i="3"/>
  <c r="BA71" i="3" s="1"/>
  <c r="AY75" i="3"/>
  <c r="AY74" i="3" s="1"/>
  <c r="AY73" i="3" s="1"/>
  <c r="AZ75" i="3"/>
  <c r="AZ74" i="3" s="1"/>
  <c r="AZ73" i="3" s="1"/>
  <c r="AY81" i="3"/>
  <c r="AY80" i="3" s="1"/>
  <c r="AY79" i="3" s="1"/>
  <c r="BA81" i="3"/>
  <c r="BA80" i="3" s="1"/>
  <c r="BA79" i="3" s="1"/>
  <c r="AY84" i="3"/>
  <c r="AY83" i="3" s="1"/>
  <c r="AY82" i="3" s="1"/>
  <c r="BA84" i="3"/>
  <c r="BA83" i="3" s="1"/>
  <c r="BA82" i="3" s="1"/>
  <c r="AY87" i="3"/>
  <c r="AY86" i="3" s="1"/>
  <c r="AY85" i="3" s="1"/>
  <c r="AZ87" i="3"/>
  <c r="AZ86" i="3" s="1"/>
  <c r="AZ85" i="3" s="1"/>
  <c r="AY91" i="3"/>
  <c r="AY90" i="3" s="1"/>
  <c r="AY89" i="3" s="1"/>
  <c r="AY88" i="3" s="1"/>
  <c r="BA91" i="3"/>
  <c r="BA90" i="3" s="1"/>
  <c r="BA89" i="3" s="1"/>
  <c r="BA88" i="3" s="1"/>
  <c r="AY95" i="3"/>
  <c r="AY94" i="3" s="1"/>
  <c r="AY93" i="3" s="1"/>
  <c r="AZ95" i="3"/>
  <c r="AZ94" i="3" s="1"/>
  <c r="AZ93" i="3" s="1"/>
  <c r="BA95" i="3"/>
  <c r="BA94" i="3" s="1"/>
  <c r="BA93" i="3" s="1"/>
  <c r="AY98" i="3"/>
  <c r="AY97" i="3" s="1"/>
  <c r="AY96" i="3" s="1"/>
  <c r="BA98" i="3"/>
  <c r="BA97" i="3" s="1"/>
  <c r="BA96" i="3" s="1"/>
  <c r="AY101" i="3"/>
  <c r="AY100" i="3" s="1"/>
  <c r="AY99" i="3" s="1"/>
  <c r="BA101" i="3"/>
  <c r="BA100" i="3" s="1"/>
  <c r="BA99" i="3" s="1"/>
  <c r="AY104" i="3"/>
  <c r="AY103" i="3" s="1"/>
  <c r="AY102" i="3" s="1"/>
  <c r="BA104" i="3"/>
  <c r="BA103" i="3" s="1"/>
  <c r="BA102" i="3" s="1"/>
  <c r="AY107" i="3"/>
  <c r="AY106" i="3" s="1"/>
  <c r="AY105" i="3" s="1"/>
  <c r="BA107" i="3"/>
  <c r="BA106" i="3" s="1"/>
  <c r="BA105" i="3" s="1"/>
  <c r="AY110" i="3"/>
  <c r="AY109" i="3" s="1"/>
  <c r="AY108" i="3" s="1"/>
  <c r="BA110" i="3"/>
  <c r="BA109" i="3" s="1"/>
  <c r="BA108" i="3" s="1"/>
  <c r="AY113" i="3"/>
  <c r="AY112" i="3" s="1"/>
  <c r="AY111" i="3" s="1"/>
  <c r="AZ113" i="3"/>
  <c r="AZ112" i="3" s="1"/>
  <c r="AZ111" i="3" s="1"/>
  <c r="BA113" i="3"/>
  <c r="BA112" i="3" s="1"/>
  <c r="BA111" i="3" s="1"/>
  <c r="AY116" i="3"/>
  <c r="AY115" i="3" s="1"/>
  <c r="BA116" i="3"/>
  <c r="BA115" i="3" s="1"/>
  <c r="AY121" i="3"/>
  <c r="AY120" i="3" s="1"/>
  <c r="AZ121" i="3"/>
  <c r="AZ120" i="3" s="1"/>
  <c r="BA121" i="3"/>
  <c r="BA120" i="3" s="1"/>
  <c r="AY123" i="3"/>
  <c r="AY122" i="3" s="1"/>
  <c r="AZ123" i="3"/>
  <c r="AZ122" i="3" s="1"/>
  <c r="BA123" i="3"/>
  <c r="BA122" i="3" s="1"/>
  <c r="AZ125" i="3"/>
  <c r="AZ124" i="3" s="1"/>
  <c r="BA125" i="3"/>
  <c r="BA124" i="3" s="1"/>
  <c r="AY134" i="3"/>
  <c r="AY133" i="3" s="1"/>
  <c r="BA134" i="3"/>
  <c r="BA133" i="3" s="1"/>
  <c r="AY136" i="3"/>
  <c r="AY135" i="3" s="1"/>
  <c r="BA136" i="3"/>
  <c r="BA135" i="3" s="1"/>
  <c r="AY138" i="3"/>
  <c r="AY137" i="3" s="1"/>
  <c r="BA138" i="3"/>
  <c r="BA137" i="3" s="1"/>
  <c r="AY141" i="3"/>
  <c r="AY140" i="3" s="1"/>
  <c r="AY139" i="3" s="1"/>
  <c r="BA141" i="3"/>
  <c r="BA140" i="3" s="1"/>
  <c r="BA139" i="3" s="1"/>
  <c r="AZ146" i="3"/>
  <c r="AZ145" i="3" s="1"/>
  <c r="AZ144" i="3" s="1"/>
  <c r="AZ143" i="3" s="1"/>
  <c r="BA146" i="3"/>
  <c r="BA145" i="3" s="1"/>
  <c r="BA144" i="3" s="1"/>
  <c r="BA143" i="3" s="1"/>
  <c r="AY156" i="3"/>
  <c r="AY155" i="3" s="1"/>
  <c r="AY154" i="3" s="1"/>
  <c r="BA156" i="3"/>
  <c r="BA155" i="3" s="1"/>
  <c r="BA154" i="3" s="1"/>
  <c r="AY159" i="3"/>
  <c r="AY158" i="3" s="1"/>
  <c r="AY157" i="3" s="1"/>
  <c r="BA159" i="3"/>
  <c r="BA158" i="3" s="1"/>
  <c r="BA157" i="3" s="1"/>
  <c r="AY163" i="3"/>
  <c r="AY162" i="3" s="1"/>
  <c r="AY161" i="3" s="1"/>
  <c r="AY160" i="3" s="1"/>
  <c r="BA163" i="3"/>
  <c r="BA162" i="3" s="1"/>
  <c r="BA161" i="3" s="1"/>
  <c r="BA160" i="3" s="1"/>
  <c r="AY167" i="3"/>
  <c r="AY166" i="3" s="1"/>
  <c r="AY165" i="3" s="1"/>
  <c r="BA167" i="3"/>
  <c r="BA166" i="3" s="1"/>
  <c r="BA165" i="3" s="1"/>
  <c r="AY170" i="3"/>
  <c r="AY169" i="3" s="1"/>
  <c r="AY168" i="3" s="1"/>
  <c r="AZ170" i="3"/>
  <c r="AZ169" i="3" s="1"/>
  <c r="AZ168" i="3" s="1"/>
  <c r="BA170" i="3"/>
  <c r="BA169" i="3" s="1"/>
  <c r="BA168" i="3" s="1"/>
  <c r="AY175" i="3"/>
  <c r="AY174" i="3" s="1"/>
  <c r="AY173" i="3" s="1"/>
  <c r="BA175" i="3"/>
  <c r="BA174" i="3" s="1"/>
  <c r="BA173" i="3" s="1"/>
  <c r="AY178" i="3"/>
  <c r="BA178" i="3"/>
  <c r="AY181" i="3"/>
  <c r="AY180" i="3" s="1"/>
  <c r="AY179" i="3" s="1"/>
  <c r="BA181" i="3"/>
  <c r="BA180" i="3" s="1"/>
  <c r="BA179" i="3" s="1"/>
  <c r="AY185" i="3"/>
  <c r="AY184" i="3" s="1"/>
  <c r="AY183" i="3" s="1"/>
  <c r="BA185" i="3"/>
  <c r="BA184" i="3" s="1"/>
  <c r="BA183" i="3" s="1"/>
  <c r="AY188" i="3"/>
  <c r="AY187" i="3" s="1"/>
  <c r="AY186" i="3" s="1"/>
  <c r="BA188" i="3"/>
  <c r="BA187" i="3" s="1"/>
  <c r="BA186" i="3" s="1"/>
  <c r="AY191" i="3"/>
  <c r="AY190" i="3" s="1"/>
  <c r="AY189" i="3" s="1"/>
  <c r="BA191" i="3"/>
  <c r="BA190" i="3" s="1"/>
  <c r="BA189" i="3" s="1"/>
  <c r="AY194" i="3"/>
  <c r="AY193" i="3" s="1"/>
  <c r="AY192" i="3" s="1"/>
  <c r="BA194" i="3"/>
  <c r="BA193" i="3" s="1"/>
  <c r="BA192" i="3" s="1"/>
  <c r="AY197" i="3"/>
  <c r="AY196" i="3" s="1"/>
  <c r="AY195" i="3" s="1"/>
  <c r="AZ197" i="3"/>
  <c r="AZ196" i="3" s="1"/>
  <c r="AZ195" i="3" s="1"/>
  <c r="BA197" i="3"/>
  <c r="BA196" i="3" s="1"/>
  <c r="BA195" i="3" s="1"/>
  <c r="AY200" i="3"/>
  <c r="AY199" i="3" s="1"/>
  <c r="AY198" i="3" s="1"/>
  <c r="AZ200" i="3"/>
  <c r="AZ199" i="3" s="1"/>
  <c r="AZ198" i="3" s="1"/>
  <c r="BA200" i="3"/>
  <c r="BA199" i="3" s="1"/>
  <c r="BA198" i="3" s="1"/>
  <c r="AY204" i="3"/>
  <c r="AY203" i="3" s="1"/>
  <c r="AY202" i="3" s="1"/>
  <c r="AY201" i="3" s="1"/>
  <c r="AZ204" i="3"/>
  <c r="AZ203" i="3" s="1"/>
  <c r="AZ202" i="3" s="1"/>
  <c r="AZ201" i="3" s="1"/>
  <c r="BA204" i="3"/>
  <c r="BA203" i="3" s="1"/>
  <c r="BA202" i="3" s="1"/>
  <c r="BA201" i="3" s="1"/>
  <c r="AY208" i="3"/>
  <c r="AZ208" i="3"/>
  <c r="BA208" i="3"/>
  <c r="AY211" i="3"/>
  <c r="AY210" i="3" s="1"/>
  <c r="AY209" i="3" s="1"/>
  <c r="AZ211" i="3"/>
  <c r="AZ210" i="3" s="1"/>
  <c r="AZ209" i="3" s="1"/>
  <c r="BA211" i="3"/>
  <c r="BA210" i="3" s="1"/>
  <c r="BA209" i="3" s="1"/>
  <c r="AY214" i="3"/>
  <c r="AY213" i="3" s="1"/>
  <c r="AY212" i="3" s="1"/>
  <c r="AZ214" i="3"/>
  <c r="AZ213" i="3" s="1"/>
  <c r="AZ212" i="3" s="1"/>
  <c r="BA214" i="3"/>
  <c r="BA213" i="3" s="1"/>
  <c r="BA212" i="3" s="1"/>
  <c r="AZ222" i="3"/>
  <c r="AZ221" i="3" s="1"/>
  <c r="AZ220" i="3" s="1"/>
  <c r="BA222" i="3"/>
  <c r="BA221" i="3" s="1"/>
  <c r="BA220" i="3" s="1"/>
  <c r="AY225" i="3"/>
  <c r="AY224" i="3" s="1"/>
  <c r="AY223" i="3" s="1"/>
  <c r="BA225" i="3"/>
  <c r="BA224" i="3" s="1"/>
  <c r="BA223" i="3" s="1"/>
  <c r="AY228" i="3"/>
  <c r="AY227" i="3" s="1"/>
  <c r="AY226" i="3" s="1"/>
  <c r="BA228" i="3"/>
  <c r="BA227" i="3" s="1"/>
  <c r="BA226" i="3" s="1"/>
  <c r="AY231" i="3"/>
  <c r="AY230" i="3" s="1"/>
  <c r="AY229" i="3" s="1"/>
  <c r="BA231" i="3"/>
  <c r="BA230" i="3" s="1"/>
  <c r="BA229" i="3" s="1"/>
  <c r="AY234" i="3"/>
  <c r="AY233" i="3" s="1"/>
  <c r="AY232" i="3" s="1"/>
  <c r="BA234" i="3"/>
  <c r="BA233" i="3" s="1"/>
  <c r="BA232" i="3" s="1"/>
  <c r="AZ237" i="3"/>
  <c r="AZ236" i="3" s="1"/>
  <c r="AZ235" i="3" s="1"/>
  <c r="BA237" i="3"/>
  <c r="BA236" i="3" s="1"/>
  <c r="BA235" i="3" s="1"/>
  <c r="AY240" i="3"/>
  <c r="AY239" i="3" s="1"/>
  <c r="AY238" i="3" s="1"/>
  <c r="AZ240" i="3"/>
  <c r="AZ239" i="3" s="1"/>
  <c r="AZ238" i="3" s="1"/>
  <c r="BA240" i="3"/>
  <c r="BA239" i="3" s="1"/>
  <c r="BA238" i="3" s="1"/>
  <c r="AY243" i="3"/>
  <c r="AY242" i="3" s="1"/>
  <c r="AY241" i="3" s="1"/>
  <c r="AZ243" i="3"/>
  <c r="AZ242" i="3" s="1"/>
  <c r="AZ241" i="3" s="1"/>
  <c r="BA243" i="3"/>
  <c r="BA242" i="3" s="1"/>
  <c r="BA241" i="3" s="1"/>
  <c r="AZ253" i="3"/>
  <c r="AZ252" i="3" s="1"/>
  <c r="AZ251" i="3" s="1"/>
  <c r="BA253" i="3"/>
  <c r="BA252" i="3" s="1"/>
  <c r="BA251" i="3" s="1"/>
  <c r="AY256" i="3"/>
  <c r="AY255" i="3" s="1"/>
  <c r="AY254" i="3" s="1"/>
  <c r="BA256" i="3"/>
  <c r="BA255" i="3" s="1"/>
  <c r="BA254" i="3" s="1"/>
  <c r="AY259" i="3"/>
  <c r="AY258" i="3" s="1"/>
  <c r="AY257" i="3" s="1"/>
  <c r="BA259" i="3"/>
  <c r="BA258" i="3" s="1"/>
  <c r="BA257" i="3" s="1"/>
  <c r="AY262" i="3"/>
  <c r="AY261" i="3" s="1"/>
  <c r="AY260" i="3" s="1"/>
  <c r="BA262" i="3"/>
  <c r="BA261" i="3" s="1"/>
  <c r="BA260" i="3" s="1"/>
  <c r="AY265" i="3"/>
  <c r="AY264" i="3" s="1"/>
  <c r="AY263" i="3" s="1"/>
  <c r="BA265" i="3"/>
  <c r="BA264" i="3" s="1"/>
  <c r="BA263" i="3" s="1"/>
  <c r="AY268" i="3"/>
  <c r="AY267" i="3" s="1"/>
  <c r="AY266" i="3" s="1"/>
  <c r="BA268" i="3"/>
  <c r="BA267" i="3" s="1"/>
  <c r="BA266" i="3" s="1"/>
  <c r="AY271" i="3"/>
  <c r="AY270" i="3" s="1"/>
  <c r="AY269" i="3" s="1"/>
  <c r="AZ271" i="3"/>
  <c r="AZ270" i="3" s="1"/>
  <c r="AZ269" i="3" s="1"/>
  <c r="BA271" i="3"/>
  <c r="BA270" i="3" s="1"/>
  <c r="BA269" i="3" s="1"/>
  <c r="AY274" i="3"/>
  <c r="AY273" i="3" s="1"/>
  <c r="AY272" i="3" s="1"/>
  <c r="AZ274" i="3"/>
  <c r="AZ273" i="3" s="1"/>
  <c r="AZ272" i="3" s="1"/>
  <c r="BA274" i="3"/>
  <c r="BA273" i="3" s="1"/>
  <c r="BA272" i="3" s="1"/>
  <c r="AY277" i="3"/>
  <c r="AY276" i="3" s="1"/>
  <c r="AY275" i="3" s="1"/>
  <c r="AZ277" i="3"/>
  <c r="AZ276" i="3" s="1"/>
  <c r="AZ275" i="3" s="1"/>
  <c r="BA277" i="3"/>
  <c r="BA276" i="3" s="1"/>
  <c r="BA275" i="3" s="1"/>
  <c r="AZ280" i="3"/>
  <c r="AZ279" i="3" s="1"/>
  <c r="AZ278" i="3" s="1"/>
  <c r="BA280" i="3"/>
  <c r="BA279" i="3" s="1"/>
  <c r="BA278" i="3" s="1"/>
  <c r="AZ283" i="3"/>
  <c r="AZ282" i="3" s="1"/>
  <c r="AZ281" i="3" s="1"/>
  <c r="BA283" i="3"/>
  <c r="BA282" i="3" s="1"/>
  <c r="BA281" i="3" s="1"/>
  <c r="AY286" i="3"/>
  <c r="AY285" i="3" s="1"/>
  <c r="AY284" i="3" s="1"/>
  <c r="AZ286" i="3"/>
  <c r="AZ285" i="3" s="1"/>
  <c r="AZ284" i="3" s="1"/>
  <c r="BA286" i="3"/>
  <c r="BA285" i="3" s="1"/>
  <c r="BA284" i="3" s="1"/>
  <c r="AY289" i="3"/>
  <c r="AY288" i="3" s="1"/>
  <c r="AY287" i="3" s="1"/>
  <c r="AZ289" i="3"/>
  <c r="AZ288" i="3" s="1"/>
  <c r="AZ287" i="3" s="1"/>
  <c r="BA289" i="3"/>
  <c r="BA288" i="3" s="1"/>
  <c r="BA287" i="3" s="1"/>
  <c r="AY292" i="3"/>
  <c r="AY291" i="3" s="1"/>
  <c r="AY290" i="3" s="1"/>
  <c r="AZ292" i="3"/>
  <c r="AZ291" i="3" s="1"/>
  <c r="AZ290" i="3" s="1"/>
  <c r="BA292" i="3"/>
  <c r="BA291" i="3" s="1"/>
  <c r="BA290" i="3" s="1"/>
  <c r="AY295" i="3"/>
  <c r="AY294" i="3" s="1"/>
  <c r="AY293" i="3" s="1"/>
  <c r="AZ295" i="3"/>
  <c r="AZ294" i="3" s="1"/>
  <c r="AZ293" i="3" s="1"/>
  <c r="BA295" i="3"/>
  <c r="BA294" i="3" s="1"/>
  <c r="BA293" i="3" s="1"/>
  <c r="AY299" i="3"/>
  <c r="AY298" i="3" s="1"/>
  <c r="AY297" i="3" s="1"/>
  <c r="AZ299" i="3"/>
  <c r="AZ298" i="3" s="1"/>
  <c r="AZ297" i="3" s="1"/>
  <c r="BA299" i="3"/>
  <c r="BA298" i="3" s="1"/>
  <c r="BA297" i="3" s="1"/>
  <c r="AY302" i="3"/>
  <c r="AY301" i="3" s="1"/>
  <c r="AY300" i="3" s="1"/>
  <c r="BA302" i="3"/>
  <c r="BA301" i="3" s="1"/>
  <c r="BA300" i="3" s="1"/>
  <c r="AY305" i="3"/>
  <c r="AY304" i="3" s="1"/>
  <c r="AY303" i="3" s="1"/>
  <c r="BA305" i="3"/>
  <c r="BA304" i="3" s="1"/>
  <c r="BA303" i="3" s="1"/>
  <c r="AY308" i="3"/>
  <c r="AY307" i="3" s="1"/>
  <c r="AY306" i="3" s="1"/>
  <c r="BA308" i="3"/>
  <c r="BA307" i="3" s="1"/>
  <c r="BA306" i="3" s="1"/>
  <c r="AZ311" i="3"/>
  <c r="AZ310" i="3" s="1"/>
  <c r="AZ309" i="3" s="1"/>
  <c r="BA311" i="3"/>
  <c r="BA310" i="3" s="1"/>
  <c r="BA309" i="3" s="1"/>
  <c r="AY314" i="3"/>
  <c r="AY313" i="3" s="1"/>
  <c r="AY312" i="3" s="1"/>
  <c r="BA314" i="3"/>
  <c r="BA313" i="3" s="1"/>
  <c r="BA312" i="3" s="1"/>
  <c r="AY317" i="3"/>
  <c r="AY316" i="3" s="1"/>
  <c r="AY315" i="3" s="1"/>
  <c r="BA317" i="3"/>
  <c r="BA316" i="3" s="1"/>
  <c r="BA315" i="3" s="1"/>
  <c r="AY320" i="3"/>
  <c r="AY319" i="3" s="1"/>
  <c r="AY318" i="3" s="1"/>
  <c r="BA320" i="3"/>
  <c r="BA319" i="3" s="1"/>
  <c r="BA318" i="3" s="1"/>
  <c r="AY323" i="3"/>
  <c r="AY322" i="3" s="1"/>
  <c r="AY321" i="3" s="1"/>
  <c r="BA323" i="3"/>
  <c r="BA322" i="3" s="1"/>
  <c r="BA321" i="3" s="1"/>
  <c r="AY326" i="3"/>
  <c r="AY325" i="3" s="1"/>
  <c r="AY324" i="3" s="1"/>
  <c r="BA326" i="3"/>
  <c r="BA325" i="3" s="1"/>
  <c r="BA324" i="3" s="1"/>
  <c r="AY329" i="3"/>
  <c r="AY328" i="3" s="1"/>
  <c r="AY327" i="3" s="1"/>
  <c r="AZ329" i="3"/>
  <c r="AZ328" i="3" s="1"/>
  <c r="AZ327" i="3" s="1"/>
  <c r="BA329" i="3"/>
  <c r="BA328" i="3" s="1"/>
  <c r="BA327" i="3" s="1"/>
  <c r="AY332" i="3"/>
  <c r="AY331" i="3" s="1"/>
  <c r="AY330" i="3" s="1"/>
  <c r="AZ332" i="3"/>
  <c r="AZ331" i="3" s="1"/>
  <c r="AZ330" i="3" s="1"/>
  <c r="BA332" i="3"/>
  <c r="BA331" i="3" s="1"/>
  <c r="BA330" i="3" s="1"/>
  <c r="AZ335" i="3"/>
  <c r="AZ334" i="3" s="1"/>
  <c r="AZ333" i="3" s="1"/>
  <c r="BA335" i="3"/>
  <c r="BA334" i="3" s="1"/>
  <c r="BA333" i="3" s="1"/>
  <c r="AY339" i="3"/>
  <c r="AY338" i="3" s="1"/>
  <c r="BA339" i="3"/>
  <c r="BA338" i="3" s="1"/>
  <c r="AY341" i="3"/>
  <c r="AY340" i="3" s="1"/>
  <c r="BA341" i="3"/>
  <c r="BA340" i="3" s="1"/>
  <c r="AY350" i="3"/>
  <c r="AY349" i="3" s="1"/>
  <c r="AY348" i="3" s="1"/>
  <c r="BA350" i="3"/>
  <c r="BA349" i="3" s="1"/>
  <c r="BA348" i="3" s="1"/>
  <c r="AY353" i="3"/>
  <c r="AY352" i="3" s="1"/>
  <c r="BA353" i="3"/>
  <c r="BA352" i="3" s="1"/>
  <c r="AY355" i="3"/>
  <c r="AY354" i="3" s="1"/>
  <c r="BA355" i="3"/>
  <c r="BA354" i="3" s="1"/>
  <c r="AY357" i="3"/>
  <c r="AY356" i="3" s="1"/>
  <c r="BA357" i="3"/>
  <c r="BA356" i="3" s="1"/>
  <c r="AZ360" i="3"/>
  <c r="AZ359" i="3" s="1"/>
  <c r="AZ358" i="3" s="1"/>
  <c r="BA360" i="3"/>
  <c r="BA359" i="3" s="1"/>
  <c r="BA358" i="3" s="1"/>
  <c r="AY368" i="3"/>
  <c r="AY367" i="3" s="1"/>
  <c r="AY366" i="3" s="1"/>
  <c r="AZ368" i="3"/>
  <c r="AZ367" i="3" s="1"/>
  <c r="AZ366" i="3" s="1"/>
  <c r="BA368" i="3"/>
  <c r="BA367" i="3" s="1"/>
  <c r="BA366" i="3" s="1"/>
  <c r="AZ371" i="3"/>
  <c r="AZ370" i="3" s="1"/>
  <c r="AZ369" i="3" s="1"/>
  <c r="BA371" i="3"/>
  <c r="BA370" i="3" s="1"/>
  <c r="BA369" i="3" s="1"/>
  <c r="AY374" i="3"/>
  <c r="AY373" i="3" s="1"/>
  <c r="AY372" i="3" s="1"/>
  <c r="BA374" i="3"/>
  <c r="BA373" i="3" s="1"/>
  <c r="BA372" i="3" s="1"/>
  <c r="AY377" i="3"/>
  <c r="AY376" i="3" s="1"/>
  <c r="AY375" i="3" s="1"/>
  <c r="BA377" i="3"/>
  <c r="BA376" i="3" s="1"/>
  <c r="BA375" i="3" s="1"/>
  <c r="AY380" i="3"/>
  <c r="AY379" i="3" s="1"/>
  <c r="BA380" i="3"/>
  <c r="BA379" i="3" s="1"/>
  <c r="AY382" i="3"/>
  <c r="AY381" i="3" s="1"/>
  <c r="BA382" i="3"/>
  <c r="BA381" i="3" s="1"/>
  <c r="AY388" i="3"/>
  <c r="AY387" i="3" s="1"/>
  <c r="AZ388" i="3"/>
  <c r="AZ387" i="3" s="1"/>
  <c r="AY390" i="3"/>
  <c r="AY389" i="3" s="1"/>
  <c r="AZ390" i="3"/>
  <c r="AZ389" i="3" s="1"/>
  <c r="AY393" i="3"/>
  <c r="AY392" i="3" s="1"/>
  <c r="AY391" i="3" s="1"/>
  <c r="AZ393" i="3"/>
  <c r="AZ392" i="3" s="1"/>
  <c r="AZ391" i="3" s="1"/>
  <c r="BA393" i="3"/>
  <c r="BA392" i="3" s="1"/>
  <c r="BA391" i="3" s="1"/>
  <c r="AY396" i="3"/>
  <c r="AY395" i="3" s="1"/>
  <c r="AY394" i="3" s="1"/>
  <c r="AZ396" i="3"/>
  <c r="AZ395" i="3" s="1"/>
  <c r="AZ394" i="3" s="1"/>
  <c r="BA396" i="3"/>
  <c r="BA395" i="3" s="1"/>
  <c r="BA394" i="3" s="1"/>
  <c r="AY399" i="3"/>
  <c r="AY398" i="3" s="1"/>
  <c r="AY397" i="3" s="1"/>
  <c r="AZ399" i="3"/>
  <c r="AZ398" i="3" s="1"/>
  <c r="AZ397" i="3" s="1"/>
  <c r="BA399" i="3"/>
  <c r="BA398" i="3" s="1"/>
  <c r="BA397" i="3" s="1"/>
  <c r="AY402" i="3"/>
  <c r="AY401" i="3" s="1"/>
  <c r="AY400" i="3" s="1"/>
  <c r="AZ402" i="3"/>
  <c r="AZ401" i="3" s="1"/>
  <c r="AZ400" i="3" s="1"/>
  <c r="BA402" i="3"/>
  <c r="BA401" i="3" s="1"/>
  <c r="BA400" i="3" s="1"/>
  <c r="AY405" i="3"/>
  <c r="AY404" i="3" s="1"/>
  <c r="AY403" i="3" s="1"/>
  <c r="BA405" i="3"/>
  <c r="BA404" i="3" s="1"/>
  <c r="BA403" i="3" s="1"/>
  <c r="AY409" i="3"/>
  <c r="AY408" i="3" s="1"/>
  <c r="AY407" i="3" s="1"/>
  <c r="AY406" i="3" s="1"/>
  <c r="BA409" i="3"/>
  <c r="BA408" i="3" s="1"/>
  <c r="BA407" i="3" s="1"/>
  <c r="BA406" i="3" s="1"/>
  <c r="AY414" i="3"/>
  <c r="AY413" i="3" s="1"/>
  <c r="AY412" i="3" s="1"/>
  <c r="AY411" i="3" s="1"/>
  <c r="BA414" i="3"/>
  <c r="BA413" i="3" s="1"/>
  <c r="BA412" i="3" s="1"/>
  <c r="BA411" i="3" s="1"/>
  <c r="AY418" i="3"/>
  <c r="AY417" i="3" s="1"/>
  <c r="AY416" i="3" s="1"/>
  <c r="AY415" i="3" s="1"/>
  <c r="AZ418" i="3"/>
  <c r="AZ417" i="3" s="1"/>
  <c r="AZ416" i="3" s="1"/>
  <c r="AZ415" i="3" s="1"/>
  <c r="BA418" i="3"/>
  <c r="BA417" i="3" s="1"/>
  <c r="BA416" i="3" s="1"/>
  <c r="BA415" i="3" s="1"/>
  <c r="AZ422" i="3"/>
  <c r="AZ421" i="3" s="1"/>
  <c r="AZ420" i="3" s="1"/>
  <c r="BA422" i="3"/>
  <c r="BA421" i="3" s="1"/>
  <c r="BA420" i="3" s="1"/>
  <c r="AY425" i="3"/>
  <c r="AY424" i="3" s="1"/>
  <c r="AY423" i="3" s="1"/>
  <c r="AZ425" i="3"/>
  <c r="AZ424" i="3" s="1"/>
  <c r="AZ423" i="3" s="1"/>
  <c r="BA425" i="3"/>
  <c r="BA424" i="3" s="1"/>
  <c r="BA423" i="3" s="1"/>
  <c r="AZ428" i="3"/>
  <c r="AZ427" i="3" s="1"/>
  <c r="AZ426" i="3" s="1"/>
  <c r="BA428" i="3"/>
  <c r="BA427" i="3" s="1"/>
  <c r="BA426" i="3" s="1"/>
  <c r="AZ431" i="3"/>
  <c r="AZ430" i="3" s="1"/>
  <c r="AZ429" i="3" s="1"/>
  <c r="BA431" i="3"/>
  <c r="BA430" i="3" s="1"/>
  <c r="BA429" i="3" s="1"/>
  <c r="AZ434" i="3"/>
  <c r="BA434" i="3"/>
  <c r="AZ435" i="3"/>
  <c r="BA435" i="3"/>
  <c r="AZ438" i="3"/>
  <c r="AZ437" i="3" s="1"/>
  <c r="AZ436" i="3" s="1"/>
  <c r="BA438" i="3"/>
  <c r="BA437" i="3" s="1"/>
  <c r="BA436" i="3" s="1"/>
  <c r="AZ442" i="3"/>
  <c r="AZ441" i="3" s="1"/>
  <c r="AZ440" i="3" s="1"/>
  <c r="BA442" i="3"/>
  <c r="BA441" i="3" s="1"/>
  <c r="BA440" i="3" s="1"/>
  <c r="AY445" i="3"/>
  <c r="AY444" i="3" s="1"/>
  <c r="AY443" i="3" s="1"/>
  <c r="BA445" i="3"/>
  <c r="BA444" i="3" s="1"/>
  <c r="BA443" i="3" s="1"/>
  <c r="AY450" i="3"/>
  <c r="AY449" i="3" s="1"/>
  <c r="AY448" i="3" s="1"/>
  <c r="AY447" i="3" s="1"/>
  <c r="AZ450" i="3"/>
  <c r="AZ449" i="3" s="1"/>
  <c r="AZ448" i="3" s="1"/>
  <c r="AZ447" i="3" s="1"/>
  <c r="BA450" i="3"/>
  <c r="BA449" i="3" s="1"/>
  <c r="BA448" i="3" s="1"/>
  <c r="BA447" i="3" s="1"/>
  <c r="AY454" i="3"/>
  <c r="AY453" i="3" s="1"/>
  <c r="BA454" i="3"/>
  <c r="BA453" i="3" s="1"/>
  <c r="AY456" i="3"/>
  <c r="AY455" i="3" s="1"/>
  <c r="BA456" i="3"/>
  <c r="BA455" i="3" s="1"/>
  <c r="AY459" i="3"/>
  <c r="AY458" i="3" s="1"/>
  <c r="BA459" i="3"/>
  <c r="BA458" i="3" s="1"/>
  <c r="AY461" i="3"/>
  <c r="AY460" i="3" s="1"/>
  <c r="BA461" i="3"/>
  <c r="BA460" i="3" s="1"/>
  <c r="AY464" i="3"/>
  <c r="AY463" i="3" s="1"/>
  <c r="AY462" i="3" s="1"/>
  <c r="BA464" i="3"/>
  <c r="BA463" i="3" s="1"/>
  <c r="BA462" i="3" s="1"/>
  <c r="AY467" i="3"/>
  <c r="AY466" i="3" s="1"/>
  <c r="AZ467" i="3"/>
  <c r="AZ466" i="3" s="1"/>
  <c r="AY469" i="3"/>
  <c r="AY468" i="3" s="1"/>
  <c r="AZ469" i="3"/>
  <c r="AZ468" i="3" s="1"/>
  <c r="AY472" i="3"/>
  <c r="AY471" i="3" s="1"/>
  <c r="AY470" i="3" s="1"/>
  <c r="AZ472" i="3"/>
  <c r="AZ471" i="3" s="1"/>
  <c r="AZ470" i="3" s="1"/>
  <c r="BA472" i="3"/>
  <c r="BA471" i="3" s="1"/>
  <c r="BA470" i="3" s="1"/>
  <c r="AZ477" i="3"/>
  <c r="AZ476" i="3" s="1"/>
  <c r="AZ475" i="3" s="1"/>
  <c r="AZ474" i="3" s="1"/>
  <c r="BA477" i="3"/>
  <c r="BA476" i="3" s="1"/>
  <c r="BA475" i="3" s="1"/>
  <c r="BA474" i="3" s="1"/>
  <c r="AY481" i="3"/>
  <c r="AY480" i="3" s="1"/>
  <c r="AY479" i="3" s="1"/>
  <c r="AY478" i="3" s="1"/>
  <c r="BA481" i="3"/>
  <c r="BA480" i="3" s="1"/>
  <c r="BA479" i="3" s="1"/>
  <c r="BA478" i="3" s="1"/>
  <c r="AM12" i="3"/>
  <c r="AM11" i="3" s="1"/>
  <c r="AO12" i="3"/>
  <c r="AO11" i="3" s="1"/>
  <c r="AM14" i="3"/>
  <c r="AM13" i="3" s="1"/>
  <c r="AO14" i="3"/>
  <c r="AO13" i="3" s="1"/>
  <c r="AM38" i="3"/>
  <c r="AM37" i="3" s="1"/>
  <c r="AM36" i="3" s="1"/>
  <c r="AO38" i="3"/>
  <c r="AO37" i="3" s="1"/>
  <c r="AO36" i="3" s="1"/>
  <c r="AM41" i="3"/>
  <c r="AM40" i="3" s="1"/>
  <c r="AO41" i="3"/>
  <c r="AO40" i="3" s="1"/>
  <c r="AM43" i="3"/>
  <c r="AM42" i="3" s="1"/>
  <c r="AO43" i="3"/>
  <c r="AO42" i="3" s="1"/>
  <c r="AM45" i="3"/>
  <c r="AM44" i="3" s="1"/>
  <c r="AO45" i="3"/>
  <c r="AO44" i="3" s="1"/>
  <c r="AM47" i="3"/>
  <c r="AM46" i="3" s="1"/>
  <c r="AO47" i="3"/>
  <c r="AO46" i="3" s="1"/>
  <c r="AM50" i="3"/>
  <c r="AM49" i="3" s="1"/>
  <c r="AM48" i="3" s="1"/>
  <c r="AO50" i="3"/>
  <c r="AO49" i="3" s="1"/>
  <c r="AO48" i="3" s="1"/>
  <c r="AM53" i="3"/>
  <c r="AM52" i="3" s="1"/>
  <c r="AM51" i="3" s="1"/>
  <c r="AO53" i="3"/>
  <c r="AO52" i="3" s="1"/>
  <c r="AO51" i="3" s="1"/>
  <c r="AM56" i="3"/>
  <c r="AM55" i="3" s="1"/>
  <c r="AM54" i="3" s="1"/>
  <c r="AO56" i="3"/>
  <c r="AO55" i="3" s="1"/>
  <c r="AO54" i="3" s="1"/>
  <c r="AM59" i="3"/>
  <c r="AM58" i="3" s="1"/>
  <c r="AM57" i="3" s="1"/>
  <c r="AN59" i="3"/>
  <c r="AN58" i="3" s="1"/>
  <c r="AN57" i="3" s="1"/>
  <c r="AN66" i="3"/>
  <c r="AN65" i="3" s="1"/>
  <c r="AN64" i="3" s="1"/>
  <c r="AN63" i="3" s="1"/>
  <c r="AO66" i="3"/>
  <c r="AO65" i="3" s="1"/>
  <c r="AO64" i="3" s="1"/>
  <c r="AO63" i="3" s="1"/>
  <c r="AM70" i="3"/>
  <c r="AM69" i="3" s="1"/>
  <c r="AO70" i="3"/>
  <c r="AO69" i="3" s="1"/>
  <c r="AM72" i="3"/>
  <c r="AM71" i="3" s="1"/>
  <c r="AO72" i="3"/>
  <c r="AO71" i="3" s="1"/>
  <c r="AM75" i="3"/>
  <c r="AM74" i="3" s="1"/>
  <c r="AM73" i="3" s="1"/>
  <c r="AN75" i="3"/>
  <c r="AN74" i="3" s="1"/>
  <c r="AN73" i="3" s="1"/>
  <c r="AM81" i="3"/>
  <c r="AM80" i="3" s="1"/>
  <c r="AM79" i="3" s="1"/>
  <c r="AO81" i="3"/>
  <c r="AO80" i="3" s="1"/>
  <c r="AO79" i="3" s="1"/>
  <c r="AM84" i="3"/>
  <c r="AM83" i="3" s="1"/>
  <c r="AM82" i="3" s="1"/>
  <c r="AO84" i="3"/>
  <c r="AO83" i="3" s="1"/>
  <c r="AO82" i="3" s="1"/>
  <c r="AM87" i="3"/>
  <c r="AM86" i="3" s="1"/>
  <c r="AM85" i="3" s="1"/>
  <c r="AN87" i="3"/>
  <c r="AN86" i="3" s="1"/>
  <c r="AN85" i="3" s="1"/>
  <c r="AM91" i="3"/>
  <c r="AM90" i="3" s="1"/>
  <c r="AM89" i="3" s="1"/>
  <c r="AM88" i="3" s="1"/>
  <c r="AO91" i="3"/>
  <c r="AO90" i="3" s="1"/>
  <c r="AO89" i="3" s="1"/>
  <c r="AO88" i="3" s="1"/>
  <c r="AM95" i="3"/>
  <c r="AM94" i="3" s="1"/>
  <c r="AM93" i="3" s="1"/>
  <c r="AN95" i="3"/>
  <c r="AN94" i="3" s="1"/>
  <c r="AN93" i="3" s="1"/>
  <c r="AO95" i="3"/>
  <c r="AO94" i="3" s="1"/>
  <c r="AO93" i="3" s="1"/>
  <c r="AM98" i="3"/>
  <c r="AM97" i="3" s="1"/>
  <c r="AM96" i="3" s="1"/>
  <c r="AO98" i="3"/>
  <c r="AO97" i="3" s="1"/>
  <c r="AO96" i="3" s="1"/>
  <c r="AM101" i="3"/>
  <c r="AM100" i="3" s="1"/>
  <c r="AM99" i="3" s="1"/>
  <c r="AO101" i="3"/>
  <c r="AO100" i="3" s="1"/>
  <c r="AO99" i="3" s="1"/>
  <c r="AM104" i="3"/>
  <c r="AM103" i="3" s="1"/>
  <c r="AM102" i="3" s="1"/>
  <c r="AO104" i="3"/>
  <c r="AO103" i="3" s="1"/>
  <c r="AO102" i="3" s="1"/>
  <c r="AM107" i="3"/>
  <c r="AM106" i="3" s="1"/>
  <c r="AM105" i="3" s="1"/>
  <c r="AO107" i="3"/>
  <c r="AO106" i="3" s="1"/>
  <c r="AO105" i="3" s="1"/>
  <c r="AM110" i="3"/>
  <c r="AM109" i="3" s="1"/>
  <c r="AM108" i="3" s="1"/>
  <c r="AO110" i="3"/>
  <c r="AO109" i="3" s="1"/>
  <c r="AO108" i="3" s="1"/>
  <c r="AM113" i="3"/>
  <c r="AM112" i="3" s="1"/>
  <c r="AM111" i="3" s="1"/>
  <c r="AN113" i="3"/>
  <c r="AN112" i="3" s="1"/>
  <c r="AN111" i="3" s="1"/>
  <c r="AO113" i="3"/>
  <c r="AO112" i="3" s="1"/>
  <c r="AO111" i="3" s="1"/>
  <c r="AM116" i="3"/>
  <c r="AO116" i="3"/>
  <c r="AO114" i="3" s="1"/>
  <c r="AM121" i="3"/>
  <c r="AM120" i="3" s="1"/>
  <c r="AN121" i="3"/>
  <c r="AN120" i="3" s="1"/>
  <c r="AO121" i="3"/>
  <c r="AO120" i="3" s="1"/>
  <c r="AM123" i="3"/>
  <c r="AM122" i="3" s="1"/>
  <c r="AN123" i="3"/>
  <c r="AN122" i="3" s="1"/>
  <c r="AO123" i="3"/>
  <c r="AO122" i="3" s="1"/>
  <c r="AN125" i="3"/>
  <c r="AN124" i="3" s="1"/>
  <c r="AO125" i="3"/>
  <c r="AO124" i="3" s="1"/>
  <c r="AM134" i="3"/>
  <c r="AM133" i="3" s="1"/>
  <c r="AO134" i="3"/>
  <c r="AO133" i="3" s="1"/>
  <c r="AM136" i="3"/>
  <c r="AM135" i="3" s="1"/>
  <c r="AO136" i="3"/>
  <c r="AO135" i="3" s="1"/>
  <c r="AM138" i="3"/>
  <c r="AM137" i="3" s="1"/>
  <c r="AO138" i="3"/>
  <c r="AO137" i="3" s="1"/>
  <c r="AM141" i="3"/>
  <c r="AM140" i="3" s="1"/>
  <c r="AM139" i="3" s="1"/>
  <c r="AO141" i="3"/>
  <c r="AO140" i="3" s="1"/>
  <c r="AO139" i="3" s="1"/>
  <c r="AN146" i="3"/>
  <c r="AN145" i="3" s="1"/>
  <c r="AN144" i="3" s="1"/>
  <c r="AN143" i="3" s="1"/>
  <c r="AO146" i="3"/>
  <c r="AO145" i="3" s="1"/>
  <c r="AO144" i="3" s="1"/>
  <c r="AO143" i="3" s="1"/>
  <c r="AM156" i="3"/>
  <c r="AM155" i="3" s="1"/>
  <c r="AM154" i="3" s="1"/>
  <c r="AO156" i="3"/>
  <c r="AO155" i="3" s="1"/>
  <c r="AO154" i="3" s="1"/>
  <c r="AM159" i="3"/>
  <c r="AM158" i="3" s="1"/>
  <c r="AM157" i="3" s="1"/>
  <c r="AO159" i="3"/>
  <c r="AO158" i="3" s="1"/>
  <c r="AO157" i="3" s="1"/>
  <c r="AM163" i="3"/>
  <c r="AM162" i="3" s="1"/>
  <c r="AM161" i="3" s="1"/>
  <c r="AM160" i="3" s="1"/>
  <c r="AO163" i="3"/>
  <c r="AO162" i="3" s="1"/>
  <c r="AO161" i="3" s="1"/>
  <c r="AO160" i="3" s="1"/>
  <c r="AM167" i="3"/>
  <c r="AM166" i="3" s="1"/>
  <c r="AM165" i="3" s="1"/>
  <c r="AO167" i="3"/>
  <c r="AO166" i="3" s="1"/>
  <c r="AO165" i="3" s="1"/>
  <c r="AM170" i="3"/>
  <c r="AM169" i="3" s="1"/>
  <c r="AM168" i="3" s="1"/>
  <c r="AN170" i="3"/>
  <c r="AN169" i="3" s="1"/>
  <c r="AN168" i="3" s="1"/>
  <c r="AO170" i="3"/>
  <c r="AO169" i="3" s="1"/>
  <c r="AO168" i="3" s="1"/>
  <c r="AM175" i="3"/>
  <c r="AM174" i="3" s="1"/>
  <c r="AM173" i="3" s="1"/>
  <c r="AO175" i="3"/>
  <c r="AO174" i="3" s="1"/>
  <c r="AO173" i="3" s="1"/>
  <c r="AM178" i="3"/>
  <c r="AO178" i="3"/>
  <c r="AM181" i="3"/>
  <c r="AM180" i="3" s="1"/>
  <c r="AM179" i="3" s="1"/>
  <c r="AO181" i="3"/>
  <c r="AO180" i="3" s="1"/>
  <c r="AO179" i="3" s="1"/>
  <c r="AM185" i="3"/>
  <c r="AM184" i="3" s="1"/>
  <c r="AM183" i="3" s="1"/>
  <c r="AO185" i="3"/>
  <c r="AO184" i="3" s="1"/>
  <c r="AO183" i="3" s="1"/>
  <c r="AM188" i="3"/>
  <c r="AM187" i="3" s="1"/>
  <c r="AM186" i="3" s="1"/>
  <c r="AO188" i="3"/>
  <c r="AO187" i="3" s="1"/>
  <c r="AO186" i="3" s="1"/>
  <c r="AM191" i="3"/>
  <c r="AM190" i="3" s="1"/>
  <c r="AM189" i="3" s="1"/>
  <c r="AO191" i="3"/>
  <c r="AO190" i="3" s="1"/>
  <c r="AO189" i="3" s="1"/>
  <c r="AM194" i="3"/>
  <c r="AM193" i="3" s="1"/>
  <c r="AM192" i="3" s="1"/>
  <c r="AO194" i="3"/>
  <c r="AO193" i="3" s="1"/>
  <c r="AO192" i="3" s="1"/>
  <c r="AM197" i="3"/>
  <c r="AM196" i="3" s="1"/>
  <c r="AM195" i="3" s="1"/>
  <c r="AN197" i="3"/>
  <c r="AN196" i="3" s="1"/>
  <c r="AN195" i="3" s="1"/>
  <c r="AO197" i="3"/>
  <c r="AO196" i="3" s="1"/>
  <c r="AO195" i="3" s="1"/>
  <c r="AM200" i="3"/>
  <c r="AM199" i="3" s="1"/>
  <c r="AM198" i="3" s="1"/>
  <c r="AN200" i="3"/>
  <c r="AN199" i="3" s="1"/>
  <c r="AN198" i="3" s="1"/>
  <c r="AO200" i="3"/>
  <c r="AO199" i="3" s="1"/>
  <c r="AO198" i="3" s="1"/>
  <c r="AM204" i="3"/>
  <c r="AM203" i="3" s="1"/>
  <c r="AM202" i="3" s="1"/>
  <c r="AM201" i="3" s="1"/>
  <c r="AN204" i="3"/>
  <c r="AN203" i="3" s="1"/>
  <c r="AN202" i="3" s="1"/>
  <c r="AN201" i="3" s="1"/>
  <c r="AO204" i="3"/>
  <c r="AO203" i="3" s="1"/>
  <c r="AO202" i="3" s="1"/>
  <c r="AO201" i="3" s="1"/>
  <c r="AM208" i="3"/>
  <c r="AN208" i="3"/>
  <c r="AO208" i="3"/>
  <c r="AM211" i="3"/>
  <c r="AM210" i="3" s="1"/>
  <c r="AM209" i="3" s="1"/>
  <c r="AN211" i="3"/>
  <c r="AN210" i="3" s="1"/>
  <c r="AN209" i="3" s="1"/>
  <c r="AO211" i="3"/>
  <c r="AO210" i="3" s="1"/>
  <c r="AO209" i="3" s="1"/>
  <c r="AM214" i="3"/>
  <c r="AM213" i="3" s="1"/>
  <c r="AM212" i="3" s="1"/>
  <c r="AN214" i="3"/>
  <c r="AN213" i="3" s="1"/>
  <c r="AN212" i="3" s="1"/>
  <c r="AO214" i="3"/>
  <c r="AO213" i="3" s="1"/>
  <c r="AO212" i="3" s="1"/>
  <c r="AN222" i="3"/>
  <c r="AN221" i="3" s="1"/>
  <c r="AN220" i="3" s="1"/>
  <c r="AO222" i="3"/>
  <c r="AO221" i="3" s="1"/>
  <c r="AO220" i="3" s="1"/>
  <c r="AM225" i="3"/>
  <c r="AM224" i="3" s="1"/>
  <c r="AM223" i="3" s="1"/>
  <c r="AO225" i="3"/>
  <c r="AO224" i="3" s="1"/>
  <c r="AO223" i="3" s="1"/>
  <c r="AM228" i="3"/>
  <c r="AM227" i="3" s="1"/>
  <c r="AM226" i="3" s="1"/>
  <c r="AO228" i="3"/>
  <c r="AO227" i="3" s="1"/>
  <c r="AO226" i="3" s="1"/>
  <c r="AM231" i="3"/>
  <c r="AM230" i="3" s="1"/>
  <c r="AM229" i="3" s="1"/>
  <c r="AO231" i="3"/>
  <c r="AO230" i="3" s="1"/>
  <c r="AO229" i="3" s="1"/>
  <c r="AM234" i="3"/>
  <c r="AM233" i="3" s="1"/>
  <c r="AM232" i="3" s="1"/>
  <c r="AO234" i="3"/>
  <c r="AO233" i="3" s="1"/>
  <c r="AO232" i="3" s="1"/>
  <c r="AN237" i="3"/>
  <c r="AN236" i="3" s="1"/>
  <c r="AN235" i="3" s="1"/>
  <c r="AO237" i="3"/>
  <c r="AO236" i="3" s="1"/>
  <c r="AO235" i="3" s="1"/>
  <c r="AM240" i="3"/>
  <c r="AM239" i="3" s="1"/>
  <c r="AM238" i="3" s="1"/>
  <c r="AN240" i="3"/>
  <c r="AN239" i="3" s="1"/>
  <c r="AN238" i="3" s="1"/>
  <c r="AO240" i="3"/>
  <c r="AO239" i="3" s="1"/>
  <c r="AO238" i="3" s="1"/>
  <c r="AM243" i="3"/>
  <c r="AM242" i="3" s="1"/>
  <c r="AM241" i="3" s="1"/>
  <c r="AN243" i="3"/>
  <c r="AN242" i="3" s="1"/>
  <c r="AN241" i="3" s="1"/>
  <c r="AO243" i="3"/>
  <c r="AO242" i="3" s="1"/>
  <c r="AO241" i="3" s="1"/>
  <c r="AN253" i="3"/>
  <c r="AN252" i="3" s="1"/>
  <c r="AN251" i="3" s="1"/>
  <c r="AO253" i="3"/>
  <c r="AO252" i="3" s="1"/>
  <c r="AO251" i="3" s="1"/>
  <c r="AM256" i="3"/>
  <c r="AM255" i="3" s="1"/>
  <c r="AM254" i="3" s="1"/>
  <c r="AO256" i="3"/>
  <c r="AO255" i="3" s="1"/>
  <c r="AO254" i="3" s="1"/>
  <c r="AM259" i="3"/>
  <c r="AM258" i="3" s="1"/>
  <c r="AM257" i="3" s="1"/>
  <c r="AO259" i="3"/>
  <c r="AO258" i="3" s="1"/>
  <c r="AO257" i="3" s="1"/>
  <c r="AM262" i="3"/>
  <c r="AM261" i="3" s="1"/>
  <c r="AM260" i="3" s="1"/>
  <c r="AO262" i="3"/>
  <c r="AO261" i="3" s="1"/>
  <c r="AO260" i="3" s="1"/>
  <c r="AM265" i="3"/>
  <c r="AM264" i="3" s="1"/>
  <c r="AM263" i="3" s="1"/>
  <c r="AO265" i="3"/>
  <c r="AO264" i="3" s="1"/>
  <c r="AO263" i="3" s="1"/>
  <c r="AM268" i="3"/>
  <c r="AM267" i="3" s="1"/>
  <c r="AM266" i="3" s="1"/>
  <c r="AO268" i="3"/>
  <c r="AO267" i="3" s="1"/>
  <c r="AO266" i="3" s="1"/>
  <c r="AM271" i="3"/>
  <c r="AM270" i="3" s="1"/>
  <c r="AM269" i="3" s="1"/>
  <c r="AN271" i="3"/>
  <c r="AN270" i="3" s="1"/>
  <c r="AN269" i="3" s="1"/>
  <c r="AO271" i="3"/>
  <c r="AO270" i="3" s="1"/>
  <c r="AO269" i="3" s="1"/>
  <c r="AM274" i="3"/>
  <c r="AM273" i="3" s="1"/>
  <c r="AM272" i="3" s="1"/>
  <c r="AN274" i="3"/>
  <c r="AN273" i="3" s="1"/>
  <c r="AN272" i="3" s="1"/>
  <c r="AO274" i="3"/>
  <c r="AO273" i="3" s="1"/>
  <c r="AO272" i="3" s="1"/>
  <c r="AM277" i="3"/>
  <c r="AM276" i="3" s="1"/>
  <c r="AM275" i="3" s="1"/>
  <c r="AN277" i="3"/>
  <c r="AN276" i="3" s="1"/>
  <c r="AN275" i="3" s="1"/>
  <c r="AO277" i="3"/>
  <c r="AO276" i="3" s="1"/>
  <c r="AO275" i="3" s="1"/>
  <c r="AN280" i="3"/>
  <c r="AN279" i="3" s="1"/>
  <c r="AN278" i="3" s="1"/>
  <c r="AO280" i="3"/>
  <c r="AO279" i="3" s="1"/>
  <c r="AO278" i="3" s="1"/>
  <c r="AN283" i="3"/>
  <c r="AN282" i="3" s="1"/>
  <c r="AN281" i="3" s="1"/>
  <c r="AO283" i="3"/>
  <c r="AO282" i="3" s="1"/>
  <c r="AO281" i="3" s="1"/>
  <c r="AM286" i="3"/>
  <c r="AM285" i="3" s="1"/>
  <c r="AM284" i="3" s="1"/>
  <c r="AN286" i="3"/>
  <c r="AN285" i="3" s="1"/>
  <c r="AN284" i="3" s="1"/>
  <c r="AO286" i="3"/>
  <c r="AO285" i="3" s="1"/>
  <c r="AO284" i="3" s="1"/>
  <c r="AM289" i="3"/>
  <c r="AM288" i="3" s="1"/>
  <c r="AM287" i="3" s="1"/>
  <c r="AN289" i="3"/>
  <c r="AN288" i="3" s="1"/>
  <c r="AN287" i="3" s="1"/>
  <c r="AO289" i="3"/>
  <c r="AO288" i="3" s="1"/>
  <c r="AO287" i="3" s="1"/>
  <c r="AM292" i="3"/>
  <c r="AM291" i="3" s="1"/>
  <c r="AM290" i="3" s="1"/>
  <c r="AN292" i="3"/>
  <c r="AN291" i="3" s="1"/>
  <c r="AN290" i="3" s="1"/>
  <c r="AO292" i="3"/>
  <c r="AO291" i="3" s="1"/>
  <c r="AO290" i="3" s="1"/>
  <c r="AM295" i="3"/>
  <c r="AM294" i="3" s="1"/>
  <c r="AM293" i="3" s="1"/>
  <c r="AN295" i="3"/>
  <c r="AN294" i="3" s="1"/>
  <c r="AN293" i="3" s="1"/>
  <c r="AO295" i="3"/>
  <c r="AO294" i="3" s="1"/>
  <c r="AO293" i="3" s="1"/>
  <c r="AM299" i="3"/>
  <c r="AM298" i="3" s="1"/>
  <c r="AM297" i="3" s="1"/>
  <c r="AN299" i="3"/>
  <c r="AN298" i="3" s="1"/>
  <c r="AN297" i="3" s="1"/>
  <c r="AO299" i="3"/>
  <c r="AO298" i="3" s="1"/>
  <c r="AO297" i="3" s="1"/>
  <c r="AM302" i="3"/>
  <c r="AM301" i="3" s="1"/>
  <c r="AM300" i="3" s="1"/>
  <c r="AO302" i="3"/>
  <c r="AO301" i="3" s="1"/>
  <c r="AO300" i="3" s="1"/>
  <c r="AM305" i="3"/>
  <c r="AM304" i="3" s="1"/>
  <c r="AM303" i="3" s="1"/>
  <c r="AO305" i="3"/>
  <c r="AO304" i="3" s="1"/>
  <c r="AO303" i="3" s="1"/>
  <c r="AM308" i="3"/>
  <c r="AM307" i="3" s="1"/>
  <c r="AM306" i="3" s="1"/>
  <c r="AO308" i="3"/>
  <c r="AO307" i="3" s="1"/>
  <c r="AO306" i="3" s="1"/>
  <c r="AN311" i="3"/>
  <c r="AN310" i="3" s="1"/>
  <c r="AN309" i="3" s="1"/>
  <c r="AO311" i="3"/>
  <c r="AO310" i="3" s="1"/>
  <c r="AO309" i="3" s="1"/>
  <c r="AM314" i="3"/>
  <c r="AM313" i="3" s="1"/>
  <c r="AM312" i="3" s="1"/>
  <c r="AO314" i="3"/>
  <c r="AO313" i="3" s="1"/>
  <c r="AO312" i="3" s="1"/>
  <c r="AM317" i="3"/>
  <c r="AM316" i="3" s="1"/>
  <c r="AM315" i="3" s="1"/>
  <c r="AO317" i="3"/>
  <c r="AO316" i="3" s="1"/>
  <c r="AO315" i="3" s="1"/>
  <c r="AM320" i="3"/>
  <c r="AM319" i="3" s="1"/>
  <c r="AM318" i="3" s="1"/>
  <c r="AO320" i="3"/>
  <c r="AO319" i="3" s="1"/>
  <c r="AO318" i="3" s="1"/>
  <c r="AM323" i="3"/>
  <c r="AM322" i="3" s="1"/>
  <c r="AM321" i="3" s="1"/>
  <c r="AO323" i="3"/>
  <c r="AO322" i="3" s="1"/>
  <c r="AO321" i="3" s="1"/>
  <c r="AM326" i="3"/>
  <c r="AM325" i="3" s="1"/>
  <c r="AM324" i="3" s="1"/>
  <c r="AO326" i="3"/>
  <c r="AO325" i="3" s="1"/>
  <c r="AO324" i="3" s="1"/>
  <c r="AM329" i="3"/>
  <c r="AM328" i="3" s="1"/>
  <c r="AM327" i="3" s="1"/>
  <c r="AN329" i="3"/>
  <c r="AN328" i="3" s="1"/>
  <c r="AN327" i="3" s="1"/>
  <c r="AO329" i="3"/>
  <c r="AO328" i="3" s="1"/>
  <c r="AO327" i="3" s="1"/>
  <c r="AM332" i="3"/>
  <c r="AM331" i="3" s="1"/>
  <c r="AM330" i="3" s="1"/>
  <c r="AN332" i="3"/>
  <c r="AN331" i="3" s="1"/>
  <c r="AN330" i="3" s="1"/>
  <c r="AO332" i="3"/>
  <c r="AO331" i="3" s="1"/>
  <c r="AO330" i="3" s="1"/>
  <c r="AN335" i="3"/>
  <c r="AN334" i="3" s="1"/>
  <c r="AN333" i="3" s="1"/>
  <c r="AO335" i="3"/>
  <c r="AO334" i="3" s="1"/>
  <c r="AO333" i="3" s="1"/>
  <c r="AM339" i="3"/>
  <c r="AM338" i="3" s="1"/>
  <c r="AO339" i="3"/>
  <c r="AO338" i="3" s="1"/>
  <c r="AM341" i="3"/>
  <c r="AM340" i="3" s="1"/>
  <c r="AO341" i="3"/>
  <c r="AO340" i="3" s="1"/>
  <c r="AM350" i="3"/>
  <c r="AM349" i="3" s="1"/>
  <c r="AM348" i="3" s="1"/>
  <c r="AO350" i="3"/>
  <c r="AO349" i="3" s="1"/>
  <c r="AO348" i="3" s="1"/>
  <c r="AM353" i="3"/>
  <c r="AM352" i="3" s="1"/>
  <c r="AO353" i="3"/>
  <c r="AO352" i="3" s="1"/>
  <c r="AM355" i="3"/>
  <c r="AM354" i="3" s="1"/>
  <c r="AO355" i="3"/>
  <c r="AO354" i="3" s="1"/>
  <c r="AM357" i="3"/>
  <c r="AM356" i="3" s="1"/>
  <c r="AO357" i="3"/>
  <c r="AO356" i="3" s="1"/>
  <c r="AN360" i="3"/>
  <c r="AN359" i="3" s="1"/>
  <c r="AN358" i="3" s="1"/>
  <c r="AO360" i="3"/>
  <c r="AO359" i="3" s="1"/>
  <c r="AO358" i="3" s="1"/>
  <c r="AM368" i="3"/>
  <c r="AM367" i="3" s="1"/>
  <c r="AM366" i="3" s="1"/>
  <c r="AN368" i="3"/>
  <c r="AN367" i="3" s="1"/>
  <c r="AN366" i="3" s="1"/>
  <c r="AO368" i="3"/>
  <c r="AO367" i="3" s="1"/>
  <c r="AO366" i="3" s="1"/>
  <c r="AN371" i="3"/>
  <c r="AN370" i="3" s="1"/>
  <c r="AN369" i="3" s="1"/>
  <c r="AO371" i="3"/>
  <c r="AO370" i="3" s="1"/>
  <c r="AO369" i="3" s="1"/>
  <c r="AM374" i="3"/>
  <c r="AM373" i="3" s="1"/>
  <c r="AM372" i="3" s="1"/>
  <c r="AO374" i="3"/>
  <c r="AO373" i="3" s="1"/>
  <c r="AO372" i="3" s="1"/>
  <c r="AM377" i="3"/>
  <c r="AM376" i="3" s="1"/>
  <c r="AM375" i="3" s="1"/>
  <c r="AO377" i="3"/>
  <c r="AO376" i="3" s="1"/>
  <c r="AO375" i="3" s="1"/>
  <c r="AM380" i="3"/>
  <c r="AM379" i="3" s="1"/>
  <c r="AO380" i="3"/>
  <c r="AO379" i="3" s="1"/>
  <c r="AM382" i="3"/>
  <c r="AM381" i="3" s="1"/>
  <c r="AO382" i="3"/>
  <c r="AO381" i="3" s="1"/>
  <c r="AM388" i="3"/>
  <c r="AM387" i="3" s="1"/>
  <c r="AN388" i="3"/>
  <c r="AN387" i="3" s="1"/>
  <c r="AM390" i="3"/>
  <c r="AM389" i="3" s="1"/>
  <c r="AN390" i="3"/>
  <c r="AN389" i="3" s="1"/>
  <c r="AM393" i="3"/>
  <c r="AM392" i="3" s="1"/>
  <c r="AM391" i="3" s="1"/>
  <c r="AN393" i="3"/>
  <c r="AN392" i="3" s="1"/>
  <c r="AN391" i="3" s="1"/>
  <c r="AO393" i="3"/>
  <c r="AO392" i="3" s="1"/>
  <c r="AO391" i="3" s="1"/>
  <c r="AM396" i="3"/>
  <c r="AM395" i="3" s="1"/>
  <c r="AM394" i="3" s="1"/>
  <c r="AN396" i="3"/>
  <c r="AN395" i="3" s="1"/>
  <c r="AN394" i="3" s="1"/>
  <c r="AO396" i="3"/>
  <c r="AO395" i="3" s="1"/>
  <c r="AO394" i="3" s="1"/>
  <c r="AM399" i="3"/>
  <c r="AM398" i="3" s="1"/>
  <c r="AM397" i="3" s="1"/>
  <c r="AN399" i="3"/>
  <c r="AN398" i="3" s="1"/>
  <c r="AN397" i="3" s="1"/>
  <c r="AO399" i="3"/>
  <c r="AO398" i="3" s="1"/>
  <c r="AO397" i="3" s="1"/>
  <c r="AM402" i="3"/>
  <c r="AM401" i="3" s="1"/>
  <c r="AM400" i="3" s="1"/>
  <c r="AN402" i="3"/>
  <c r="AN401" i="3" s="1"/>
  <c r="AN400" i="3" s="1"/>
  <c r="AO402" i="3"/>
  <c r="AO401" i="3" s="1"/>
  <c r="AO400" i="3" s="1"/>
  <c r="AM405" i="3"/>
  <c r="AM404" i="3" s="1"/>
  <c r="AM403" i="3" s="1"/>
  <c r="AO405" i="3"/>
  <c r="AO404" i="3" s="1"/>
  <c r="AO403" i="3" s="1"/>
  <c r="AM409" i="3"/>
  <c r="AM408" i="3" s="1"/>
  <c r="AM407" i="3" s="1"/>
  <c r="AM406" i="3" s="1"/>
  <c r="AO409" i="3"/>
  <c r="AO408" i="3" s="1"/>
  <c r="AO407" i="3" s="1"/>
  <c r="AO406" i="3" s="1"/>
  <c r="AM414" i="3"/>
  <c r="AM413" i="3" s="1"/>
  <c r="AM412" i="3" s="1"/>
  <c r="AM411" i="3" s="1"/>
  <c r="AO414" i="3"/>
  <c r="AO413" i="3" s="1"/>
  <c r="AO412" i="3" s="1"/>
  <c r="AO411" i="3" s="1"/>
  <c r="AM418" i="3"/>
  <c r="AM417" i="3" s="1"/>
  <c r="AM416" i="3" s="1"/>
  <c r="AM415" i="3" s="1"/>
  <c r="AN418" i="3"/>
  <c r="AN417" i="3" s="1"/>
  <c r="AN416" i="3" s="1"/>
  <c r="AN415" i="3" s="1"/>
  <c r="AO418" i="3"/>
  <c r="AO417" i="3" s="1"/>
  <c r="AO416" i="3" s="1"/>
  <c r="AO415" i="3" s="1"/>
  <c r="AN422" i="3"/>
  <c r="AN421" i="3" s="1"/>
  <c r="AN420" i="3" s="1"/>
  <c r="AO422" i="3"/>
  <c r="AO421" i="3" s="1"/>
  <c r="AO420" i="3" s="1"/>
  <c r="AM425" i="3"/>
  <c r="AM424" i="3" s="1"/>
  <c r="AM423" i="3" s="1"/>
  <c r="AN425" i="3"/>
  <c r="AN424" i="3" s="1"/>
  <c r="AN423" i="3" s="1"/>
  <c r="AO425" i="3"/>
  <c r="AO424" i="3" s="1"/>
  <c r="AO423" i="3" s="1"/>
  <c r="AN428" i="3"/>
  <c r="AN427" i="3" s="1"/>
  <c r="AN426" i="3" s="1"/>
  <c r="AO428" i="3"/>
  <c r="AO427" i="3" s="1"/>
  <c r="AO426" i="3" s="1"/>
  <c r="AN431" i="3"/>
  <c r="AN430" i="3" s="1"/>
  <c r="AN429" i="3" s="1"/>
  <c r="AO431" i="3"/>
  <c r="AO430" i="3" s="1"/>
  <c r="AO429" i="3" s="1"/>
  <c r="AN434" i="3"/>
  <c r="AO434" i="3"/>
  <c r="AN435" i="3"/>
  <c r="AO435" i="3"/>
  <c r="AN438" i="3"/>
  <c r="AN437" i="3" s="1"/>
  <c r="AN436" i="3" s="1"/>
  <c r="AO438" i="3"/>
  <c r="AO437" i="3" s="1"/>
  <c r="AO436" i="3" s="1"/>
  <c r="AN442" i="3"/>
  <c r="AN441" i="3" s="1"/>
  <c r="AN440" i="3" s="1"/>
  <c r="AO442" i="3"/>
  <c r="AO441" i="3" s="1"/>
  <c r="AO440" i="3" s="1"/>
  <c r="AM445" i="3"/>
  <c r="AM444" i="3" s="1"/>
  <c r="AM443" i="3" s="1"/>
  <c r="AO445" i="3"/>
  <c r="AO444" i="3" s="1"/>
  <c r="AO443" i="3" s="1"/>
  <c r="AM450" i="3"/>
  <c r="AM449" i="3" s="1"/>
  <c r="AM448" i="3" s="1"/>
  <c r="AM447" i="3" s="1"/>
  <c r="AN450" i="3"/>
  <c r="AN449" i="3" s="1"/>
  <c r="AN448" i="3" s="1"/>
  <c r="AN447" i="3" s="1"/>
  <c r="AO450" i="3"/>
  <c r="AO449" i="3" s="1"/>
  <c r="AO448" i="3" s="1"/>
  <c r="AO447" i="3" s="1"/>
  <c r="AM454" i="3"/>
  <c r="AM453" i="3" s="1"/>
  <c r="AO454" i="3"/>
  <c r="AO453" i="3" s="1"/>
  <c r="AM456" i="3"/>
  <c r="AM455" i="3" s="1"/>
  <c r="AO456" i="3"/>
  <c r="AO455" i="3" s="1"/>
  <c r="AM459" i="3"/>
  <c r="AM458" i="3" s="1"/>
  <c r="AO459" i="3"/>
  <c r="AO458" i="3" s="1"/>
  <c r="AM461" i="3"/>
  <c r="AM460" i="3" s="1"/>
  <c r="AO461" i="3"/>
  <c r="AO460" i="3" s="1"/>
  <c r="AM464" i="3"/>
  <c r="AM463" i="3" s="1"/>
  <c r="AM462" i="3" s="1"/>
  <c r="AO464" i="3"/>
  <c r="AO463" i="3" s="1"/>
  <c r="AO462" i="3" s="1"/>
  <c r="AM467" i="3"/>
  <c r="AM466" i="3" s="1"/>
  <c r="AN467" i="3"/>
  <c r="AN466" i="3" s="1"/>
  <c r="AM469" i="3"/>
  <c r="AM468" i="3" s="1"/>
  <c r="AN469" i="3"/>
  <c r="AN468" i="3" s="1"/>
  <c r="AM472" i="3"/>
  <c r="AM471" i="3" s="1"/>
  <c r="AM470" i="3" s="1"/>
  <c r="AN472" i="3"/>
  <c r="AN471" i="3" s="1"/>
  <c r="AN470" i="3" s="1"/>
  <c r="AO472" i="3"/>
  <c r="AO471" i="3" s="1"/>
  <c r="AO470" i="3" s="1"/>
  <c r="AN477" i="3"/>
  <c r="AN476" i="3" s="1"/>
  <c r="AN475" i="3" s="1"/>
  <c r="AN474" i="3" s="1"/>
  <c r="AO477" i="3"/>
  <c r="AO476" i="3" s="1"/>
  <c r="AO475" i="3" s="1"/>
  <c r="AO474" i="3" s="1"/>
  <c r="AM481" i="3"/>
  <c r="AM480" i="3" s="1"/>
  <c r="AM479" i="3" s="1"/>
  <c r="AM478" i="3" s="1"/>
  <c r="AO481" i="3"/>
  <c r="AO480" i="3" s="1"/>
  <c r="AO479" i="3" s="1"/>
  <c r="AO478" i="3" s="1"/>
  <c r="K12" i="3"/>
  <c r="K11" i="3" s="1"/>
  <c r="M12" i="3"/>
  <c r="M11" i="3" s="1"/>
  <c r="K14" i="3"/>
  <c r="K13" i="3" s="1"/>
  <c r="M14" i="3"/>
  <c r="M13" i="3" s="1"/>
  <c r="K38" i="3"/>
  <c r="K37" i="3" s="1"/>
  <c r="K36" i="3" s="1"/>
  <c r="M38" i="3"/>
  <c r="M37" i="3" s="1"/>
  <c r="M36" i="3" s="1"/>
  <c r="K41" i="3"/>
  <c r="K40" i="3" s="1"/>
  <c r="M41" i="3"/>
  <c r="M40" i="3" s="1"/>
  <c r="K43" i="3"/>
  <c r="K42" i="3" s="1"/>
  <c r="M43" i="3"/>
  <c r="M42" i="3" s="1"/>
  <c r="K45" i="3"/>
  <c r="K44" i="3" s="1"/>
  <c r="M45" i="3"/>
  <c r="M44" i="3" s="1"/>
  <c r="K47" i="3"/>
  <c r="K46" i="3" s="1"/>
  <c r="M47" i="3"/>
  <c r="M46" i="3" s="1"/>
  <c r="K50" i="3"/>
  <c r="K49" i="3" s="1"/>
  <c r="K48" i="3" s="1"/>
  <c r="M50" i="3"/>
  <c r="M49" i="3" s="1"/>
  <c r="M48" i="3" s="1"/>
  <c r="K53" i="3"/>
  <c r="K52" i="3" s="1"/>
  <c r="K51" i="3" s="1"/>
  <c r="M53" i="3"/>
  <c r="M52" i="3" s="1"/>
  <c r="M51" i="3" s="1"/>
  <c r="K56" i="3"/>
  <c r="K55" i="3" s="1"/>
  <c r="K54" i="3" s="1"/>
  <c r="M56" i="3"/>
  <c r="M55" i="3" s="1"/>
  <c r="M54" i="3" s="1"/>
  <c r="K59" i="3"/>
  <c r="K58" i="3" s="1"/>
  <c r="K57" i="3" s="1"/>
  <c r="L59" i="3"/>
  <c r="L58" i="3" s="1"/>
  <c r="L57" i="3" s="1"/>
  <c r="L66" i="3"/>
  <c r="L65" i="3" s="1"/>
  <c r="L64" i="3" s="1"/>
  <c r="L63" i="3" s="1"/>
  <c r="M66" i="3"/>
  <c r="M65" i="3" s="1"/>
  <c r="M64" i="3" s="1"/>
  <c r="M63" i="3" s="1"/>
  <c r="K70" i="3"/>
  <c r="K69" i="3" s="1"/>
  <c r="M70" i="3"/>
  <c r="M69" i="3" s="1"/>
  <c r="K72" i="3"/>
  <c r="K71" i="3" s="1"/>
  <c r="M72" i="3"/>
  <c r="M71" i="3" s="1"/>
  <c r="K75" i="3"/>
  <c r="K74" i="3" s="1"/>
  <c r="K73" i="3" s="1"/>
  <c r="L75" i="3"/>
  <c r="L74" i="3" s="1"/>
  <c r="L73" i="3" s="1"/>
  <c r="K81" i="3"/>
  <c r="K80" i="3" s="1"/>
  <c r="K79" i="3" s="1"/>
  <c r="M81" i="3"/>
  <c r="M80" i="3" s="1"/>
  <c r="M79" i="3" s="1"/>
  <c r="K84" i="3"/>
  <c r="K83" i="3" s="1"/>
  <c r="K82" i="3" s="1"/>
  <c r="M84" i="3"/>
  <c r="M83" i="3" s="1"/>
  <c r="M82" i="3" s="1"/>
  <c r="K87" i="3"/>
  <c r="K86" i="3" s="1"/>
  <c r="K85" i="3" s="1"/>
  <c r="L87" i="3"/>
  <c r="L86" i="3" s="1"/>
  <c r="L85" i="3" s="1"/>
  <c r="K91" i="3"/>
  <c r="K90" i="3" s="1"/>
  <c r="K89" i="3" s="1"/>
  <c r="K88" i="3" s="1"/>
  <c r="M91" i="3"/>
  <c r="M90" i="3" s="1"/>
  <c r="M89" i="3" s="1"/>
  <c r="M88" i="3" s="1"/>
  <c r="K95" i="3"/>
  <c r="K94" i="3" s="1"/>
  <c r="K93" i="3" s="1"/>
  <c r="L95" i="3"/>
  <c r="L94" i="3" s="1"/>
  <c r="L93" i="3" s="1"/>
  <c r="M95" i="3"/>
  <c r="M94" i="3" s="1"/>
  <c r="M93" i="3" s="1"/>
  <c r="K98" i="3"/>
  <c r="K97" i="3" s="1"/>
  <c r="K96" i="3" s="1"/>
  <c r="M98" i="3"/>
  <c r="M97" i="3" s="1"/>
  <c r="M96" i="3" s="1"/>
  <c r="K101" i="3"/>
  <c r="K100" i="3" s="1"/>
  <c r="K99" i="3" s="1"/>
  <c r="M101" i="3"/>
  <c r="M100" i="3" s="1"/>
  <c r="M99" i="3" s="1"/>
  <c r="K104" i="3"/>
  <c r="K103" i="3" s="1"/>
  <c r="K102" i="3" s="1"/>
  <c r="M104" i="3"/>
  <c r="M103" i="3" s="1"/>
  <c r="M102" i="3" s="1"/>
  <c r="K107" i="3"/>
  <c r="K106" i="3" s="1"/>
  <c r="K105" i="3" s="1"/>
  <c r="M107" i="3"/>
  <c r="M106" i="3" s="1"/>
  <c r="M105" i="3" s="1"/>
  <c r="K110" i="3"/>
  <c r="K109" i="3" s="1"/>
  <c r="K108" i="3" s="1"/>
  <c r="M110" i="3"/>
  <c r="M109" i="3" s="1"/>
  <c r="M108" i="3" s="1"/>
  <c r="K113" i="3"/>
  <c r="K112" i="3" s="1"/>
  <c r="K111" i="3" s="1"/>
  <c r="L113" i="3"/>
  <c r="L112" i="3" s="1"/>
  <c r="L111" i="3" s="1"/>
  <c r="M113" i="3"/>
  <c r="M112" i="3" s="1"/>
  <c r="M111" i="3" s="1"/>
  <c r="K116" i="3"/>
  <c r="L116" i="3"/>
  <c r="L115" i="3" s="1"/>
  <c r="M116" i="3"/>
  <c r="M115" i="3" s="1"/>
  <c r="K121" i="3"/>
  <c r="K120" i="3" s="1"/>
  <c r="L121" i="3"/>
  <c r="L120" i="3" s="1"/>
  <c r="K123" i="3"/>
  <c r="K122" i="3" s="1"/>
  <c r="L123" i="3"/>
  <c r="L122" i="3" s="1"/>
  <c r="L125" i="3"/>
  <c r="L124" i="3" s="1"/>
  <c r="M125" i="3"/>
  <c r="M124" i="3" s="1"/>
  <c r="K134" i="3"/>
  <c r="K133" i="3" s="1"/>
  <c r="M134" i="3"/>
  <c r="M133" i="3" s="1"/>
  <c r="K136" i="3"/>
  <c r="K135" i="3" s="1"/>
  <c r="M136" i="3"/>
  <c r="M135" i="3" s="1"/>
  <c r="K138" i="3"/>
  <c r="K137" i="3" s="1"/>
  <c r="M138" i="3"/>
  <c r="M137" i="3" s="1"/>
  <c r="K141" i="3"/>
  <c r="K140" i="3" s="1"/>
  <c r="K139" i="3" s="1"/>
  <c r="M141" i="3"/>
  <c r="M140" i="3" s="1"/>
  <c r="M139" i="3" s="1"/>
  <c r="L146" i="3"/>
  <c r="L145" i="3" s="1"/>
  <c r="L144" i="3" s="1"/>
  <c r="L143" i="3" s="1"/>
  <c r="M146" i="3"/>
  <c r="M145" i="3" s="1"/>
  <c r="M144" i="3" s="1"/>
  <c r="M143" i="3" s="1"/>
  <c r="K156" i="3"/>
  <c r="K155" i="3" s="1"/>
  <c r="K154" i="3" s="1"/>
  <c r="M156" i="3"/>
  <c r="M155" i="3" s="1"/>
  <c r="M154" i="3" s="1"/>
  <c r="K159" i="3"/>
  <c r="K158" i="3" s="1"/>
  <c r="K157" i="3" s="1"/>
  <c r="M159" i="3"/>
  <c r="M158" i="3" s="1"/>
  <c r="M157" i="3" s="1"/>
  <c r="K163" i="3"/>
  <c r="K162" i="3" s="1"/>
  <c r="K161" i="3" s="1"/>
  <c r="K160" i="3" s="1"/>
  <c r="M163" i="3"/>
  <c r="M162" i="3" s="1"/>
  <c r="M161" i="3" s="1"/>
  <c r="M160" i="3" s="1"/>
  <c r="K167" i="3"/>
  <c r="K166" i="3" s="1"/>
  <c r="K165" i="3" s="1"/>
  <c r="M167" i="3"/>
  <c r="M166" i="3" s="1"/>
  <c r="M165" i="3" s="1"/>
  <c r="K170" i="3"/>
  <c r="K169" i="3" s="1"/>
  <c r="K168" i="3" s="1"/>
  <c r="L170" i="3"/>
  <c r="L169" i="3" s="1"/>
  <c r="L168" i="3" s="1"/>
  <c r="M170" i="3"/>
  <c r="M169" i="3" s="1"/>
  <c r="M168" i="3" s="1"/>
  <c r="K175" i="3"/>
  <c r="K174" i="3" s="1"/>
  <c r="K173" i="3" s="1"/>
  <c r="M175" i="3"/>
  <c r="M174" i="3" s="1"/>
  <c r="M173" i="3" s="1"/>
  <c r="K181" i="3"/>
  <c r="K180" i="3" s="1"/>
  <c r="K179" i="3" s="1"/>
  <c r="M181" i="3"/>
  <c r="M180" i="3" s="1"/>
  <c r="M179" i="3" s="1"/>
  <c r="K185" i="3"/>
  <c r="K184" i="3" s="1"/>
  <c r="K183" i="3" s="1"/>
  <c r="M185" i="3"/>
  <c r="M184" i="3" s="1"/>
  <c r="M183" i="3" s="1"/>
  <c r="K188" i="3"/>
  <c r="K187" i="3" s="1"/>
  <c r="K186" i="3" s="1"/>
  <c r="M188" i="3"/>
  <c r="M187" i="3" s="1"/>
  <c r="M186" i="3" s="1"/>
  <c r="K191" i="3"/>
  <c r="K190" i="3" s="1"/>
  <c r="K189" i="3" s="1"/>
  <c r="M191" i="3"/>
  <c r="M190" i="3" s="1"/>
  <c r="M189" i="3" s="1"/>
  <c r="K194" i="3"/>
  <c r="K193" i="3" s="1"/>
  <c r="K192" i="3" s="1"/>
  <c r="M194" i="3"/>
  <c r="M193" i="3" s="1"/>
  <c r="M192" i="3" s="1"/>
  <c r="K197" i="3"/>
  <c r="K196" i="3" s="1"/>
  <c r="K195" i="3" s="1"/>
  <c r="L197" i="3"/>
  <c r="L196" i="3" s="1"/>
  <c r="L195" i="3" s="1"/>
  <c r="M197" i="3"/>
  <c r="M196" i="3" s="1"/>
  <c r="M195" i="3" s="1"/>
  <c r="K200" i="3"/>
  <c r="K199" i="3" s="1"/>
  <c r="K198" i="3" s="1"/>
  <c r="L200" i="3"/>
  <c r="L199" i="3" s="1"/>
  <c r="L198" i="3" s="1"/>
  <c r="M200" i="3"/>
  <c r="M199" i="3" s="1"/>
  <c r="M198" i="3" s="1"/>
  <c r="K204" i="3"/>
  <c r="K203" i="3" s="1"/>
  <c r="K202" i="3" s="1"/>
  <c r="K201" i="3" s="1"/>
  <c r="L204" i="3"/>
  <c r="L203" i="3" s="1"/>
  <c r="L202" i="3" s="1"/>
  <c r="L201" i="3" s="1"/>
  <c r="M204" i="3"/>
  <c r="M203" i="3" s="1"/>
  <c r="M202" i="3" s="1"/>
  <c r="M201" i="3" s="1"/>
  <c r="K208" i="3"/>
  <c r="L208" i="3"/>
  <c r="M208" i="3"/>
  <c r="K211" i="3"/>
  <c r="K210" i="3" s="1"/>
  <c r="K209" i="3" s="1"/>
  <c r="L211" i="3"/>
  <c r="L210" i="3" s="1"/>
  <c r="L209" i="3" s="1"/>
  <c r="M211" i="3"/>
  <c r="M210" i="3" s="1"/>
  <c r="M209" i="3" s="1"/>
  <c r="K214" i="3"/>
  <c r="K213" i="3" s="1"/>
  <c r="K212" i="3" s="1"/>
  <c r="L214" i="3"/>
  <c r="L213" i="3" s="1"/>
  <c r="L212" i="3" s="1"/>
  <c r="M214" i="3"/>
  <c r="M213" i="3" s="1"/>
  <c r="M212" i="3" s="1"/>
  <c r="L222" i="3"/>
  <c r="L221" i="3" s="1"/>
  <c r="L220" i="3" s="1"/>
  <c r="M222" i="3"/>
  <c r="M221" i="3" s="1"/>
  <c r="M220" i="3" s="1"/>
  <c r="K225" i="3"/>
  <c r="K224" i="3" s="1"/>
  <c r="K223" i="3" s="1"/>
  <c r="M225" i="3"/>
  <c r="M224" i="3" s="1"/>
  <c r="M223" i="3" s="1"/>
  <c r="K228" i="3"/>
  <c r="K227" i="3" s="1"/>
  <c r="K226" i="3" s="1"/>
  <c r="M228" i="3"/>
  <c r="M227" i="3" s="1"/>
  <c r="M226" i="3" s="1"/>
  <c r="K231" i="3"/>
  <c r="K230" i="3" s="1"/>
  <c r="K229" i="3" s="1"/>
  <c r="M231" i="3"/>
  <c r="M230" i="3" s="1"/>
  <c r="M229" i="3" s="1"/>
  <c r="K234" i="3"/>
  <c r="K233" i="3" s="1"/>
  <c r="K232" i="3" s="1"/>
  <c r="M234" i="3"/>
  <c r="M233" i="3" s="1"/>
  <c r="M232" i="3" s="1"/>
  <c r="L237" i="3"/>
  <c r="L236" i="3" s="1"/>
  <c r="L235" i="3" s="1"/>
  <c r="M237" i="3"/>
  <c r="M236" i="3" s="1"/>
  <c r="M235" i="3" s="1"/>
  <c r="K240" i="3"/>
  <c r="K239" i="3" s="1"/>
  <c r="K238" i="3" s="1"/>
  <c r="L240" i="3"/>
  <c r="L239" i="3" s="1"/>
  <c r="L238" i="3" s="1"/>
  <c r="M240" i="3"/>
  <c r="M239" i="3" s="1"/>
  <c r="M238" i="3" s="1"/>
  <c r="K243" i="3"/>
  <c r="K242" i="3" s="1"/>
  <c r="K241" i="3" s="1"/>
  <c r="L243" i="3"/>
  <c r="L242" i="3" s="1"/>
  <c r="L241" i="3" s="1"/>
  <c r="M243" i="3"/>
  <c r="M242" i="3" s="1"/>
  <c r="M241" i="3" s="1"/>
  <c r="L253" i="3"/>
  <c r="L252" i="3" s="1"/>
  <c r="L251" i="3" s="1"/>
  <c r="M253" i="3"/>
  <c r="M252" i="3" s="1"/>
  <c r="M251" i="3" s="1"/>
  <c r="K256" i="3"/>
  <c r="K255" i="3" s="1"/>
  <c r="K254" i="3" s="1"/>
  <c r="M256" i="3"/>
  <c r="M255" i="3" s="1"/>
  <c r="M254" i="3" s="1"/>
  <c r="K259" i="3"/>
  <c r="K258" i="3" s="1"/>
  <c r="K257" i="3" s="1"/>
  <c r="M259" i="3"/>
  <c r="M258" i="3" s="1"/>
  <c r="M257" i="3" s="1"/>
  <c r="K262" i="3"/>
  <c r="K261" i="3" s="1"/>
  <c r="K260" i="3" s="1"/>
  <c r="M262" i="3"/>
  <c r="M261" i="3" s="1"/>
  <c r="M260" i="3" s="1"/>
  <c r="K265" i="3"/>
  <c r="K264" i="3" s="1"/>
  <c r="K263" i="3" s="1"/>
  <c r="M265" i="3"/>
  <c r="M264" i="3" s="1"/>
  <c r="M263" i="3" s="1"/>
  <c r="K268" i="3"/>
  <c r="K267" i="3" s="1"/>
  <c r="K266" i="3" s="1"/>
  <c r="M268" i="3"/>
  <c r="M267" i="3" s="1"/>
  <c r="M266" i="3" s="1"/>
  <c r="K271" i="3"/>
  <c r="K270" i="3" s="1"/>
  <c r="K269" i="3" s="1"/>
  <c r="L271" i="3"/>
  <c r="L270" i="3" s="1"/>
  <c r="L269" i="3" s="1"/>
  <c r="M271" i="3"/>
  <c r="M270" i="3" s="1"/>
  <c r="M269" i="3" s="1"/>
  <c r="K274" i="3"/>
  <c r="K273" i="3" s="1"/>
  <c r="K272" i="3" s="1"/>
  <c r="L274" i="3"/>
  <c r="L273" i="3" s="1"/>
  <c r="L272" i="3" s="1"/>
  <c r="M274" i="3"/>
  <c r="M273" i="3" s="1"/>
  <c r="M272" i="3" s="1"/>
  <c r="K277" i="3"/>
  <c r="K276" i="3" s="1"/>
  <c r="K275" i="3" s="1"/>
  <c r="L277" i="3"/>
  <c r="L276" i="3" s="1"/>
  <c r="L275" i="3" s="1"/>
  <c r="M277" i="3"/>
  <c r="M276" i="3" s="1"/>
  <c r="M275" i="3" s="1"/>
  <c r="L280" i="3"/>
  <c r="L279" i="3" s="1"/>
  <c r="L278" i="3" s="1"/>
  <c r="M280" i="3"/>
  <c r="M279" i="3" s="1"/>
  <c r="M278" i="3" s="1"/>
  <c r="L283" i="3"/>
  <c r="L282" i="3" s="1"/>
  <c r="L281" i="3" s="1"/>
  <c r="M283" i="3"/>
  <c r="M282" i="3" s="1"/>
  <c r="M281" i="3" s="1"/>
  <c r="K286" i="3"/>
  <c r="K285" i="3" s="1"/>
  <c r="K284" i="3" s="1"/>
  <c r="L286" i="3"/>
  <c r="L285" i="3" s="1"/>
  <c r="L284" i="3" s="1"/>
  <c r="M286" i="3"/>
  <c r="M285" i="3" s="1"/>
  <c r="M284" i="3" s="1"/>
  <c r="K289" i="3"/>
  <c r="K288" i="3" s="1"/>
  <c r="K287" i="3" s="1"/>
  <c r="L289" i="3"/>
  <c r="L288" i="3" s="1"/>
  <c r="L287" i="3" s="1"/>
  <c r="M289" i="3"/>
  <c r="M288" i="3" s="1"/>
  <c r="M287" i="3" s="1"/>
  <c r="K292" i="3"/>
  <c r="K291" i="3" s="1"/>
  <c r="K290" i="3" s="1"/>
  <c r="L292" i="3"/>
  <c r="L291" i="3" s="1"/>
  <c r="L290" i="3" s="1"/>
  <c r="M292" i="3"/>
  <c r="M291" i="3" s="1"/>
  <c r="M290" i="3" s="1"/>
  <c r="K295" i="3"/>
  <c r="K294" i="3" s="1"/>
  <c r="K293" i="3" s="1"/>
  <c r="L295" i="3"/>
  <c r="L294" i="3" s="1"/>
  <c r="L293" i="3" s="1"/>
  <c r="M295" i="3"/>
  <c r="M294" i="3" s="1"/>
  <c r="M293" i="3" s="1"/>
  <c r="K299" i="3"/>
  <c r="K298" i="3" s="1"/>
  <c r="K297" i="3" s="1"/>
  <c r="L299" i="3"/>
  <c r="L298" i="3" s="1"/>
  <c r="L297" i="3" s="1"/>
  <c r="M299" i="3"/>
  <c r="M298" i="3" s="1"/>
  <c r="M297" i="3" s="1"/>
  <c r="K302" i="3"/>
  <c r="K301" i="3" s="1"/>
  <c r="K300" i="3" s="1"/>
  <c r="M302" i="3"/>
  <c r="M301" i="3" s="1"/>
  <c r="M300" i="3" s="1"/>
  <c r="K305" i="3"/>
  <c r="K304" i="3" s="1"/>
  <c r="K303" i="3" s="1"/>
  <c r="M305" i="3"/>
  <c r="M304" i="3" s="1"/>
  <c r="M303" i="3" s="1"/>
  <c r="K308" i="3"/>
  <c r="K307" i="3" s="1"/>
  <c r="K306" i="3" s="1"/>
  <c r="M308" i="3"/>
  <c r="M307" i="3" s="1"/>
  <c r="M306" i="3" s="1"/>
  <c r="L311" i="3"/>
  <c r="L310" i="3" s="1"/>
  <c r="L309" i="3" s="1"/>
  <c r="M311" i="3"/>
  <c r="M310" i="3" s="1"/>
  <c r="M309" i="3" s="1"/>
  <c r="K314" i="3"/>
  <c r="K313" i="3" s="1"/>
  <c r="K312" i="3" s="1"/>
  <c r="M314" i="3"/>
  <c r="M313" i="3" s="1"/>
  <c r="M312" i="3" s="1"/>
  <c r="K317" i="3"/>
  <c r="K316" i="3" s="1"/>
  <c r="K315" i="3" s="1"/>
  <c r="M317" i="3"/>
  <c r="M316" i="3" s="1"/>
  <c r="M315" i="3" s="1"/>
  <c r="K320" i="3"/>
  <c r="K319" i="3" s="1"/>
  <c r="K318" i="3" s="1"/>
  <c r="M320" i="3"/>
  <c r="M319" i="3" s="1"/>
  <c r="M318" i="3" s="1"/>
  <c r="K323" i="3"/>
  <c r="K322" i="3" s="1"/>
  <c r="K321" i="3" s="1"/>
  <c r="M323" i="3"/>
  <c r="M322" i="3" s="1"/>
  <c r="M321" i="3" s="1"/>
  <c r="K326" i="3"/>
  <c r="K325" i="3" s="1"/>
  <c r="K324" i="3" s="1"/>
  <c r="M326" i="3"/>
  <c r="M325" i="3" s="1"/>
  <c r="M324" i="3" s="1"/>
  <c r="K329" i="3"/>
  <c r="K328" i="3" s="1"/>
  <c r="K327" i="3" s="1"/>
  <c r="L329" i="3"/>
  <c r="L328" i="3" s="1"/>
  <c r="L327" i="3" s="1"/>
  <c r="M329" i="3"/>
  <c r="M328" i="3" s="1"/>
  <c r="M327" i="3" s="1"/>
  <c r="K332" i="3"/>
  <c r="K331" i="3" s="1"/>
  <c r="K330" i="3" s="1"/>
  <c r="L332" i="3"/>
  <c r="L331" i="3" s="1"/>
  <c r="L330" i="3" s="1"/>
  <c r="M332" i="3"/>
  <c r="M331" i="3" s="1"/>
  <c r="M330" i="3" s="1"/>
  <c r="L335" i="3"/>
  <c r="L334" i="3" s="1"/>
  <c r="L333" i="3" s="1"/>
  <c r="M335" i="3"/>
  <c r="M334" i="3" s="1"/>
  <c r="M333" i="3" s="1"/>
  <c r="K339" i="3"/>
  <c r="K338" i="3" s="1"/>
  <c r="M339" i="3"/>
  <c r="M338" i="3" s="1"/>
  <c r="K341" i="3"/>
  <c r="K340" i="3" s="1"/>
  <c r="M341" i="3"/>
  <c r="M340" i="3" s="1"/>
  <c r="K350" i="3"/>
  <c r="K349" i="3" s="1"/>
  <c r="K348" i="3" s="1"/>
  <c r="M350" i="3"/>
  <c r="M349" i="3" s="1"/>
  <c r="M348" i="3" s="1"/>
  <c r="K353" i="3"/>
  <c r="K352" i="3" s="1"/>
  <c r="M353" i="3"/>
  <c r="M352" i="3" s="1"/>
  <c r="K355" i="3"/>
  <c r="K354" i="3" s="1"/>
  <c r="M355" i="3"/>
  <c r="M354" i="3" s="1"/>
  <c r="K357" i="3"/>
  <c r="K356" i="3" s="1"/>
  <c r="M357" i="3"/>
  <c r="M356" i="3" s="1"/>
  <c r="L360" i="3"/>
  <c r="L359" i="3" s="1"/>
  <c r="L358" i="3" s="1"/>
  <c r="M360" i="3"/>
  <c r="M359" i="3" s="1"/>
  <c r="M358" i="3" s="1"/>
  <c r="K368" i="3"/>
  <c r="K367" i="3" s="1"/>
  <c r="K366" i="3" s="1"/>
  <c r="L368" i="3"/>
  <c r="L367" i="3" s="1"/>
  <c r="L366" i="3" s="1"/>
  <c r="M368" i="3"/>
  <c r="M367" i="3" s="1"/>
  <c r="M366" i="3" s="1"/>
  <c r="L371" i="3"/>
  <c r="L370" i="3" s="1"/>
  <c r="L369" i="3" s="1"/>
  <c r="M371" i="3"/>
  <c r="M370" i="3" s="1"/>
  <c r="M369" i="3" s="1"/>
  <c r="K374" i="3"/>
  <c r="K373" i="3" s="1"/>
  <c r="K372" i="3" s="1"/>
  <c r="M374" i="3"/>
  <c r="M373" i="3" s="1"/>
  <c r="M372" i="3" s="1"/>
  <c r="K377" i="3"/>
  <c r="K376" i="3" s="1"/>
  <c r="K375" i="3" s="1"/>
  <c r="M377" i="3"/>
  <c r="M376" i="3" s="1"/>
  <c r="M375" i="3" s="1"/>
  <c r="K380" i="3"/>
  <c r="K379" i="3" s="1"/>
  <c r="M380" i="3"/>
  <c r="M379" i="3" s="1"/>
  <c r="K382" i="3"/>
  <c r="K381" i="3" s="1"/>
  <c r="M382" i="3"/>
  <c r="M381" i="3" s="1"/>
  <c r="K388" i="3"/>
  <c r="K387" i="3" s="1"/>
  <c r="L388" i="3"/>
  <c r="L387" i="3" s="1"/>
  <c r="K390" i="3"/>
  <c r="K389" i="3" s="1"/>
  <c r="L390" i="3"/>
  <c r="L389" i="3" s="1"/>
  <c r="K393" i="3"/>
  <c r="K392" i="3" s="1"/>
  <c r="K391" i="3" s="1"/>
  <c r="L393" i="3"/>
  <c r="L392" i="3" s="1"/>
  <c r="L391" i="3" s="1"/>
  <c r="M393" i="3"/>
  <c r="M392" i="3" s="1"/>
  <c r="M391" i="3" s="1"/>
  <c r="K396" i="3"/>
  <c r="K395" i="3" s="1"/>
  <c r="K394" i="3" s="1"/>
  <c r="L396" i="3"/>
  <c r="L395" i="3" s="1"/>
  <c r="L394" i="3" s="1"/>
  <c r="M396" i="3"/>
  <c r="M395" i="3" s="1"/>
  <c r="M394" i="3" s="1"/>
  <c r="K399" i="3"/>
  <c r="K398" i="3" s="1"/>
  <c r="K397" i="3" s="1"/>
  <c r="L399" i="3"/>
  <c r="L398" i="3" s="1"/>
  <c r="L397" i="3" s="1"/>
  <c r="M399" i="3"/>
  <c r="M398" i="3" s="1"/>
  <c r="M397" i="3" s="1"/>
  <c r="K402" i="3"/>
  <c r="K401" i="3" s="1"/>
  <c r="K400" i="3" s="1"/>
  <c r="L402" i="3"/>
  <c r="L401" i="3" s="1"/>
  <c r="L400" i="3" s="1"/>
  <c r="M402" i="3"/>
  <c r="M401" i="3" s="1"/>
  <c r="M400" i="3" s="1"/>
  <c r="K405" i="3"/>
  <c r="K404" i="3" s="1"/>
  <c r="K403" i="3" s="1"/>
  <c r="M405" i="3"/>
  <c r="M404" i="3" s="1"/>
  <c r="M403" i="3" s="1"/>
  <c r="K409" i="3"/>
  <c r="K408" i="3" s="1"/>
  <c r="K407" i="3" s="1"/>
  <c r="K406" i="3" s="1"/>
  <c r="M409" i="3"/>
  <c r="M408" i="3" s="1"/>
  <c r="M407" i="3" s="1"/>
  <c r="M406" i="3" s="1"/>
  <c r="K414" i="3"/>
  <c r="K413" i="3" s="1"/>
  <c r="K412" i="3" s="1"/>
  <c r="K411" i="3" s="1"/>
  <c r="M414" i="3"/>
  <c r="M413" i="3" s="1"/>
  <c r="M412" i="3" s="1"/>
  <c r="M411" i="3" s="1"/>
  <c r="K418" i="3"/>
  <c r="K417" i="3" s="1"/>
  <c r="K416" i="3" s="1"/>
  <c r="K415" i="3" s="1"/>
  <c r="L418" i="3"/>
  <c r="L417" i="3" s="1"/>
  <c r="L416" i="3" s="1"/>
  <c r="L415" i="3" s="1"/>
  <c r="M418" i="3"/>
  <c r="M417" i="3" s="1"/>
  <c r="M416" i="3" s="1"/>
  <c r="M415" i="3" s="1"/>
  <c r="L422" i="3"/>
  <c r="L421" i="3" s="1"/>
  <c r="L420" i="3" s="1"/>
  <c r="M422" i="3"/>
  <c r="M421" i="3" s="1"/>
  <c r="M420" i="3" s="1"/>
  <c r="K425" i="3"/>
  <c r="K424" i="3" s="1"/>
  <c r="K423" i="3" s="1"/>
  <c r="L425" i="3"/>
  <c r="L424" i="3" s="1"/>
  <c r="L423" i="3" s="1"/>
  <c r="M425" i="3"/>
  <c r="M424" i="3" s="1"/>
  <c r="M423" i="3" s="1"/>
  <c r="L428" i="3"/>
  <c r="L427" i="3" s="1"/>
  <c r="L426" i="3" s="1"/>
  <c r="M428" i="3"/>
  <c r="M427" i="3" s="1"/>
  <c r="M426" i="3" s="1"/>
  <c r="L431" i="3"/>
  <c r="L430" i="3" s="1"/>
  <c r="L429" i="3" s="1"/>
  <c r="M431" i="3"/>
  <c r="M430" i="3" s="1"/>
  <c r="M429" i="3" s="1"/>
  <c r="L434" i="3"/>
  <c r="M434" i="3"/>
  <c r="L435" i="3"/>
  <c r="M435" i="3"/>
  <c r="L438" i="3"/>
  <c r="L437" i="3" s="1"/>
  <c r="L436" i="3" s="1"/>
  <c r="M438" i="3"/>
  <c r="M437" i="3" s="1"/>
  <c r="M436" i="3" s="1"/>
  <c r="L442" i="3"/>
  <c r="L441" i="3" s="1"/>
  <c r="L440" i="3" s="1"/>
  <c r="M442" i="3"/>
  <c r="M441" i="3" s="1"/>
  <c r="M440" i="3" s="1"/>
  <c r="K445" i="3"/>
  <c r="K444" i="3" s="1"/>
  <c r="K443" i="3" s="1"/>
  <c r="M445" i="3"/>
  <c r="M444" i="3" s="1"/>
  <c r="M443" i="3" s="1"/>
  <c r="K450" i="3"/>
  <c r="K449" i="3" s="1"/>
  <c r="K448" i="3" s="1"/>
  <c r="K447" i="3" s="1"/>
  <c r="L450" i="3"/>
  <c r="L449" i="3" s="1"/>
  <c r="L448" i="3" s="1"/>
  <c r="L447" i="3" s="1"/>
  <c r="M450" i="3"/>
  <c r="M449" i="3" s="1"/>
  <c r="M448" i="3" s="1"/>
  <c r="M447" i="3" s="1"/>
  <c r="K454" i="3"/>
  <c r="K453" i="3" s="1"/>
  <c r="M454" i="3"/>
  <c r="M453" i="3" s="1"/>
  <c r="K456" i="3"/>
  <c r="K455" i="3" s="1"/>
  <c r="M456" i="3"/>
  <c r="M455" i="3" s="1"/>
  <c r="K459" i="3"/>
  <c r="K458" i="3" s="1"/>
  <c r="M459" i="3"/>
  <c r="M458" i="3" s="1"/>
  <c r="K461" i="3"/>
  <c r="K460" i="3" s="1"/>
  <c r="M461" i="3"/>
  <c r="M460" i="3" s="1"/>
  <c r="K464" i="3"/>
  <c r="K463" i="3" s="1"/>
  <c r="K462" i="3" s="1"/>
  <c r="M464" i="3"/>
  <c r="M463" i="3" s="1"/>
  <c r="M462" i="3" s="1"/>
  <c r="K467" i="3"/>
  <c r="K466" i="3" s="1"/>
  <c r="L467" i="3"/>
  <c r="L466" i="3" s="1"/>
  <c r="K469" i="3"/>
  <c r="K468" i="3" s="1"/>
  <c r="L469" i="3"/>
  <c r="L468" i="3" s="1"/>
  <c r="K472" i="3"/>
  <c r="K471" i="3" s="1"/>
  <c r="K470" i="3" s="1"/>
  <c r="L472" i="3"/>
  <c r="L471" i="3" s="1"/>
  <c r="L470" i="3" s="1"/>
  <c r="M472" i="3"/>
  <c r="M471" i="3" s="1"/>
  <c r="M470" i="3" s="1"/>
  <c r="L477" i="3"/>
  <c r="L476" i="3" s="1"/>
  <c r="L475" i="3" s="1"/>
  <c r="L474" i="3" s="1"/>
  <c r="M477" i="3"/>
  <c r="M476" i="3" s="1"/>
  <c r="M475" i="3" s="1"/>
  <c r="M474" i="3" s="1"/>
  <c r="K481" i="3"/>
  <c r="K480" i="3" s="1"/>
  <c r="K479" i="3" s="1"/>
  <c r="K478" i="3" s="1"/>
  <c r="M481" i="3"/>
  <c r="M480" i="3" s="1"/>
  <c r="M479" i="3" s="1"/>
  <c r="M478" i="3" s="1"/>
  <c r="AY205" i="3" l="1"/>
  <c r="AO205" i="3"/>
  <c r="K205" i="3"/>
  <c r="AN205" i="3"/>
  <c r="AZ205" i="3"/>
  <c r="BA205" i="3"/>
  <c r="M205" i="3"/>
  <c r="L205" i="3"/>
  <c r="AM205" i="3"/>
  <c r="AU170" i="2"/>
  <c r="AU169" i="2" s="1"/>
  <c r="AU168" i="2" s="1"/>
  <c r="AU167" i="2" s="1"/>
  <c r="AU166" i="2" s="1"/>
  <c r="AU8" i="2" s="1"/>
  <c r="AU497" i="2" s="1"/>
  <c r="AY138" i="2"/>
  <c r="AY137" i="2" s="1"/>
  <c r="M138" i="2"/>
  <c r="M137" i="2" s="1"/>
  <c r="AP138" i="2"/>
  <c r="AP137" i="2" s="1"/>
  <c r="K138" i="2"/>
  <c r="K137" i="2" s="1"/>
  <c r="BB138" i="2"/>
  <c r="AN138" i="2"/>
  <c r="AN137" i="2" s="1"/>
  <c r="AZ138" i="2"/>
  <c r="AZ137" i="2" s="1"/>
  <c r="AM138" i="2"/>
  <c r="AM137" i="2" s="1"/>
  <c r="M114" i="2"/>
  <c r="M113" i="2" s="1"/>
  <c r="L114" i="2"/>
  <c r="L113" i="2" s="1"/>
  <c r="BB398" i="2"/>
  <c r="BB397" i="2" s="1"/>
  <c r="AP398" i="2"/>
  <c r="AP397" i="2" s="1"/>
  <c r="M398" i="2"/>
  <c r="M397" i="2" s="1"/>
  <c r="AO244" i="3"/>
  <c r="BA244" i="3"/>
  <c r="BA398" i="2"/>
  <c r="BA397" i="2" s="1"/>
  <c r="AO398" i="2"/>
  <c r="AO397" i="2" s="1"/>
  <c r="L398" i="2"/>
  <c r="M244" i="3"/>
  <c r="AZ398" i="2"/>
  <c r="AZ397" i="2" s="1"/>
  <c r="AN398" i="2"/>
  <c r="K398" i="2"/>
  <c r="K397" i="2" s="1"/>
  <c r="AY398" i="2"/>
  <c r="AY397" i="2" s="1"/>
  <c r="AM398" i="2"/>
  <c r="AM397" i="2" s="1"/>
  <c r="BH396" i="2"/>
  <c r="BH395" i="2" s="1"/>
  <c r="BH394" i="2" s="1"/>
  <c r="BH393" i="2" s="1"/>
  <c r="BH392" i="2" s="1"/>
  <c r="AN396" i="2"/>
  <c r="AN395" i="2" s="1"/>
  <c r="AN394" i="2" s="1"/>
  <c r="AN393" i="2" s="1"/>
  <c r="AN392" i="2" s="1"/>
  <c r="AV396" i="2"/>
  <c r="AV395" i="2" s="1"/>
  <c r="AV394" i="2" s="1"/>
  <c r="AV393" i="2" s="1"/>
  <c r="AV392" i="2" s="1"/>
  <c r="AT393" i="3"/>
  <c r="AT392" i="3" s="1"/>
  <c r="AT391" i="3" s="1"/>
  <c r="AT365" i="3" s="1"/>
  <c r="AT364" i="3" s="1"/>
  <c r="K283" i="3"/>
  <c r="K282" i="3" s="1"/>
  <c r="K281" i="3" s="1"/>
  <c r="AV393" i="3"/>
  <c r="AV392" i="3" s="1"/>
  <c r="AV391" i="3" s="1"/>
  <c r="AT204" i="3"/>
  <c r="AT203" i="3" s="1"/>
  <c r="AT202" i="3" s="1"/>
  <c r="AT201" i="3" s="1"/>
  <c r="BB82" i="2"/>
  <c r="BB81" i="2" s="1"/>
  <c r="AY457" i="3"/>
  <c r="AP82" i="2"/>
  <c r="AP81" i="2" s="1"/>
  <c r="BA311" i="2"/>
  <c r="AO311" i="2"/>
  <c r="L311" i="2"/>
  <c r="AZ311" i="2"/>
  <c r="AN311" i="2"/>
  <c r="K311" i="2"/>
  <c r="AO439" i="3"/>
  <c r="BA439" i="3"/>
  <c r="AY311" i="2"/>
  <c r="AM311" i="2"/>
  <c r="M439" i="3"/>
  <c r="BB311" i="2"/>
  <c r="AP311" i="2"/>
  <c r="M311" i="2"/>
  <c r="AM427" i="2"/>
  <c r="AM426" i="2" s="1"/>
  <c r="AY427" i="2"/>
  <c r="AY426" i="2" s="1"/>
  <c r="M82" i="2"/>
  <c r="M81" i="2" s="1"/>
  <c r="AM164" i="3"/>
  <c r="M164" i="3"/>
  <c r="AY164" i="3"/>
  <c r="AO164" i="3"/>
  <c r="BA164" i="3"/>
  <c r="K164" i="3"/>
  <c r="L465" i="3"/>
  <c r="AO92" i="3"/>
  <c r="AN116" i="3"/>
  <c r="AN115" i="3" s="1"/>
  <c r="AO477" i="2"/>
  <c r="AO476" i="2" s="1"/>
  <c r="AZ396" i="2"/>
  <c r="AZ395" i="2" s="1"/>
  <c r="AZ394" i="2" s="1"/>
  <c r="AZ393" i="2" s="1"/>
  <c r="AZ392" i="2" s="1"/>
  <c r="AY283" i="3"/>
  <c r="AY282" i="3" s="1"/>
  <c r="AY281" i="3" s="1"/>
  <c r="AZ116" i="3"/>
  <c r="AZ114" i="3" s="1"/>
  <c r="BA477" i="2"/>
  <c r="BA476" i="2" s="1"/>
  <c r="K396" i="2"/>
  <c r="K395" i="2" s="1"/>
  <c r="K394" i="2" s="1"/>
  <c r="K393" i="2" s="1"/>
  <c r="K392" i="2" s="1"/>
  <c r="AM283" i="3"/>
  <c r="AM282" i="3" s="1"/>
  <c r="AM281" i="3" s="1"/>
  <c r="BA435" i="2"/>
  <c r="BA434" i="2" s="1"/>
  <c r="BA427" i="2" s="1"/>
  <c r="BA426" i="2" s="1"/>
  <c r="AO435" i="2"/>
  <c r="AO434" i="2" s="1"/>
  <c r="AO427" i="2" s="1"/>
  <c r="M68" i="3"/>
  <c r="BA26" i="2"/>
  <c r="L281" i="2"/>
  <c r="L435" i="2"/>
  <c r="L434" i="2" s="1"/>
  <c r="L427" i="2" s="1"/>
  <c r="AP26" i="2"/>
  <c r="L26" i="2"/>
  <c r="AY482" i="2"/>
  <c r="AY481" i="2" s="1"/>
  <c r="AP298" i="2"/>
  <c r="AP297" i="2" s="1"/>
  <c r="BB421" i="2"/>
  <c r="BB420" i="2" s="1"/>
  <c r="BB419" i="2" s="1"/>
  <c r="L227" i="2"/>
  <c r="AM465" i="3"/>
  <c r="AO337" i="3"/>
  <c r="AO336" i="3" s="1"/>
  <c r="BA457" i="3"/>
  <c r="BA433" i="3"/>
  <c r="BA432" i="3" s="1"/>
  <c r="BA419" i="3" s="1"/>
  <c r="AZ268" i="2"/>
  <c r="AN268" i="2"/>
  <c r="AY122" i="2"/>
  <c r="AY121" i="2" s="1"/>
  <c r="AO227" i="2"/>
  <c r="AM482" i="2"/>
  <c r="AM481" i="2" s="1"/>
  <c r="AZ472" i="2"/>
  <c r="AZ219" i="2"/>
  <c r="AN219" i="2"/>
  <c r="AP103" i="2"/>
  <c r="AP102" i="2" s="1"/>
  <c r="AP101" i="2" s="1"/>
  <c r="BA227" i="2"/>
  <c r="AM452" i="3"/>
  <c r="K472" i="2"/>
  <c r="AY387" i="2"/>
  <c r="AY386" i="2" s="1"/>
  <c r="AY385" i="2" s="1"/>
  <c r="AM387" i="2"/>
  <c r="AM386" i="2" s="1"/>
  <c r="AM385" i="2" s="1"/>
  <c r="K37" i="2"/>
  <c r="AY452" i="3"/>
  <c r="M39" i="3"/>
  <c r="AM132" i="3"/>
  <c r="AM131" i="3" s="1"/>
  <c r="AM126" i="3" s="1"/>
  <c r="AO115" i="3"/>
  <c r="AY337" i="3"/>
  <c r="AY336" i="3" s="1"/>
  <c r="AO433" i="3"/>
  <c r="AO432" i="3" s="1"/>
  <c r="AO419" i="3" s="1"/>
  <c r="AO39" i="3"/>
  <c r="AY444" i="2"/>
  <c r="AY443" i="2" s="1"/>
  <c r="AY442" i="2" s="1"/>
  <c r="AM444" i="2"/>
  <c r="AM443" i="2" s="1"/>
  <c r="AM442" i="2" s="1"/>
  <c r="K378" i="3"/>
  <c r="AP328" i="2"/>
  <c r="K132" i="3"/>
  <c r="K131" i="3" s="1"/>
  <c r="K126" i="3" s="1"/>
  <c r="AO452" i="3"/>
  <c r="BB482" i="2"/>
  <c r="BB481" i="2" s="1"/>
  <c r="AP482" i="2"/>
  <c r="AP481" i="2" s="1"/>
  <c r="M482" i="2"/>
  <c r="M481" i="2" s="1"/>
  <c r="AP421" i="2"/>
  <c r="AP420" i="2" s="1"/>
  <c r="AP419" i="2" s="1"/>
  <c r="M421" i="2"/>
  <c r="M420" i="2" s="1"/>
  <c r="M419" i="2" s="1"/>
  <c r="BB328" i="2"/>
  <c r="BB319" i="2" s="1"/>
  <c r="BB318" i="2" s="1"/>
  <c r="M328" i="2"/>
  <c r="AY150" i="3"/>
  <c r="AZ482" i="2"/>
  <c r="AZ481" i="2" s="1"/>
  <c r="AN482" i="2"/>
  <c r="AN481" i="2" s="1"/>
  <c r="K482" i="2"/>
  <c r="K481" i="2" s="1"/>
  <c r="BB435" i="2"/>
  <c r="BB434" i="2" s="1"/>
  <c r="BB427" i="2" s="1"/>
  <c r="AP435" i="2"/>
  <c r="AP434" i="2" s="1"/>
  <c r="AP427" i="2" s="1"/>
  <c r="M435" i="2"/>
  <c r="M434" i="2" s="1"/>
  <c r="M427" i="2" s="1"/>
  <c r="BA387" i="2"/>
  <c r="BA386" i="2" s="1"/>
  <c r="BA385" i="2" s="1"/>
  <c r="AO387" i="2"/>
  <c r="AO386" i="2" s="1"/>
  <c r="AO385" i="2" s="1"/>
  <c r="L387" i="2"/>
  <c r="L386" i="2" s="1"/>
  <c r="L385" i="2" s="1"/>
  <c r="AY281" i="2"/>
  <c r="AM281" i="2"/>
  <c r="AY472" i="2"/>
  <c r="AM472" i="2"/>
  <c r="AM421" i="2"/>
  <c r="AM420" i="2" s="1"/>
  <c r="AM419" i="2" s="1"/>
  <c r="BB298" i="2"/>
  <c r="BB297" i="2" s="1"/>
  <c r="AZ273" i="2"/>
  <c r="AO298" i="2"/>
  <c r="AO297" i="2" s="1"/>
  <c r="M298" i="2"/>
  <c r="M297" i="2" s="1"/>
  <c r="AP122" i="2"/>
  <c r="AP121" i="2" s="1"/>
  <c r="M103" i="2"/>
  <c r="M102" i="2" s="1"/>
  <c r="M101" i="2" s="1"/>
  <c r="BB103" i="2"/>
  <c r="BB102" i="2" s="1"/>
  <c r="BB101" i="2" s="1"/>
  <c r="AZ37" i="2"/>
  <c r="AN37" i="2"/>
  <c r="AN273" i="2"/>
  <c r="K273" i="2"/>
  <c r="AY268" i="2"/>
  <c r="AM268" i="2"/>
  <c r="AY82" i="2"/>
  <c r="AY81" i="2" s="1"/>
  <c r="AM82" i="2"/>
  <c r="AM81" i="2" s="1"/>
  <c r="AO26" i="2"/>
  <c r="BB122" i="2"/>
  <c r="BB121" i="2" s="1"/>
  <c r="M122" i="2"/>
  <c r="M121" i="2" s="1"/>
  <c r="BB91" i="2"/>
  <c r="AP91" i="2"/>
  <c r="AP90" i="2" s="1"/>
  <c r="AP89" i="2" s="1"/>
  <c r="AY26" i="2"/>
  <c r="BB472" i="2"/>
  <c r="M472" i="2"/>
  <c r="BB444" i="2"/>
  <c r="AP444" i="2"/>
  <c r="M444" i="2"/>
  <c r="AY487" i="2"/>
  <c r="AM453" i="2"/>
  <c r="AM452" i="2" s="1"/>
  <c r="AP472" i="2"/>
  <c r="AZ444" i="2"/>
  <c r="AZ443" i="2" s="1"/>
  <c r="AZ442" i="2" s="1"/>
  <c r="AN444" i="2"/>
  <c r="AN443" i="2" s="1"/>
  <c r="AN442" i="2" s="1"/>
  <c r="K444" i="2"/>
  <c r="K443" i="2" s="1"/>
  <c r="K442" i="2" s="1"/>
  <c r="AZ487" i="2"/>
  <c r="AN487" i="2"/>
  <c r="K487" i="2"/>
  <c r="AM487" i="2"/>
  <c r="AN472" i="2"/>
  <c r="BB453" i="2"/>
  <c r="BB452" i="2" s="1"/>
  <c r="AP453" i="2"/>
  <c r="AP452" i="2" s="1"/>
  <c r="M453" i="2"/>
  <c r="M452" i="2" s="1"/>
  <c r="AY453" i="2"/>
  <c r="AY452" i="2" s="1"/>
  <c r="AN421" i="2"/>
  <c r="AN420" i="2" s="1"/>
  <c r="AN419" i="2" s="1"/>
  <c r="AY305" i="2"/>
  <c r="AY306" i="2"/>
  <c r="AZ421" i="2"/>
  <c r="AZ420" i="2" s="1"/>
  <c r="AZ419" i="2" s="1"/>
  <c r="BB387" i="2"/>
  <c r="BB386" i="2" s="1"/>
  <c r="BB385" i="2" s="1"/>
  <c r="AP387" i="2"/>
  <c r="AP386" i="2" s="1"/>
  <c r="AP385" i="2" s="1"/>
  <c r="M387" i="2"/>
  <c r="M386" i="2" s="1"/>
  <c r="M385" i="2" s="1"/>
  <c r="K421" i="2"/>
  <c r="K420" i="2" s="1"/>
  <c r="K419" i="2" s="1"/>
  <c r="AN397" i="2"/>
  <c r="L397" i="2"/>
  <c r="BB336" i="2"/>
  <c r="BB335" i="2" s="1"/>
  <c r="AP336" i="2"/>
  <c r="AP335" i="2" s="1"/>
  <c r="M336" i="2"/>
  <c r="M335" i="2" s="1"/>
  <c r="AM336" i="2"/>
  <c r="AM335" i="2" s="1"/>
  <c r="AY328" i="2"/>
  <c r="AM328" i="2"/>
  <c r="AZ306" i="2"/>
  <c r="AZ305" i="2"/>
  <c r="AN306" i="2"/>
  <c r="AN305" i="2"/>
  <c r="K306" i="2"/>
  <c r="K305" i="2"/>
  <c r="AY298" i="2"/>
  <c r="AY297" i="2" s="1"/>
  <c r="AM298" i="2"/>
  <c r="AM297" i="2" s="1"/>
  <c r="AO281" i="2"/>
  <c r="M273" i="2"/>
  <c r="K268" i="2"/>
  <c r="BB306" i="2"/>
  <c r="BB305" i="2"/>
  <c r="AP306" i="2"/>
  <c r="AP305" i="2"/>
  <c r="M306" i="2"/>
  <c r="M305" i="2"/>
  <c r="AM305" i="2"/>
  <c r="AM306" i="2"/>
  <c r="BA298" i="2"/>
  <c r="BA297" i="2" s="1"/>
  <c r="L298" i="2"/>
  <c r="L297" i="2" s="1"/>
  <c r="AZ281" i="2"/>
  <c r="AN281" i="2"/>
  <c r="K281" i="2"/>
  <c r="AY273" i="2"/>
  <c r="AM273" i="2"/>
  <c r="BB273" i="2"/>
  <c r="BB268" i="2"/>
  <c r="AP268" i="2"/>
  <c r="M268" i="2"/>
  <c r="AY336" i="2"/>
  <c r="AY335" i="2" s="1"/>
  <c r="AZ328" i="2"/>
  <c r="AN328" i="2"/>
  <c r="AN319" i="2" s="1"/>
  <c r="K328" i="2"/>
  <c r="BA306" i="2"/>
  <c r="BA305" i="2"/>
  <c r="AO306" i="2"/>
  <c r="AO305" i="2"/>
  <c r="L306" i="2"/>
  <c r="L305" i="2"/>
  <c r="BA281" i="2"/>
  <c r="AP273" i="2"/>
  <c r="BB259" i="2"/>
  <c r="BB260" i="2"/>
  <c r="AP259" i="2"/>
  <c r="AP260" i="2"/>
  <c r="M259" i="2"/>
  <c r="M260" i="2"/>
  <c r="AY227" i="2"/>
  <c r="AM227" i="2"/>
  <c r="AZ227" i="2"/>
  <c r="AY219" i="2"/>
  <c r="AZ198" i="2"/>
  <c r="AZ197" i="2" s="1"/>
  <c r="AN198" i="2"/>
  <c r="AN197" i="2" s="1"/>
  <c r="K198" i="2"/>
  <c r="K197" i="2" s="1"/>
  <c r="AN227" i="2"/>
  <c r="BB219" i="2"/>
  <c r="AP219" i="2"/>
  <c r="M219" i="2"/>
  <c r="AM219" i="2"/>
  <c r="AY198" i="2"/>
  <c r="AY197" i="2" s="1"/>
  <c r="AZ260" i="2"/>
  <c r="AZ259" i="2"/>
  <c r="AN260" i="2"/>
  <c r="AN259" i="2"/>
  <c r="K260" i="2"/>
  <c r="K259" i="2"/>
  <c r="K227" i="2"/>
  <c r="BB198" i="2"/>
  <c r="BB197" i="2" s="1"/>
  <c r="AP198" i="2"/>
  <c r="AP197" i="2" s="1"/>
  <c r="M198" i="2"/>
  <c r="M197" i="2" s="1"/>
  <c r="AM198" i="2"/>
  <c r="AM197" i="2" s="1"/>
  <c r="AY260" i="2"/>
  <c r="AY259" i="2"/>
  <c r="AM260" i="2"/>
  <c r="AM259" i="2"/>
  <c r="K219" i="2"/>
  <c r="BA198" i="2"/>
  <c r="BA197" i="2" s="1"/>
  <c r="AO198" i="2"/>
  <c r="AO197" i="2" s="1"/>
  <c r="L198" i="2"/>
  <c r="L197" i="2" s="1"/>
  <c r="AP172" i="2"/>
  <c r="AP171" i="2" s="1"/>
  <c r="M172" i="2"/>
  <c r="M171" i="2" s="1"/>
  <c r="AZ172" i="2"/>
  <c r="AZ171" i="2" s="1"/>
  <c r="AN172" i="2"/>
  <c r="AN171" i="2" s="1"/>
  <c r="K172" i="2"/>
  <c r="K171" i="2" s="1"/>
  <c r="BB137" i="2"/>
  <c r="AY172" i="2"/>
  <c r="AY171" i="2" s="1"/>
  <c r="AM172" i="2"/>
  <c r="AM171" i="2" s="1"/>
  <c r="BB172" i="2"/>
  <c r="BB171" i="2" s="1"/>
  <c r="AZ122" i="2"/>
  <c r="AZ121" i="2" s="1"/>
  <c r="K122" i="2"/>
  <c r="K121" i="2" s="1"/>
  <c r="AZ103" i="2"/>
  <c r="AZ102" i="2" s="1"/>
  <c r="AZ101" i="2" s="1"/>
  <c r="AN103" i="2"/>
  <c r="AN102" i="2" s="1"/>
  <c r="AN101" i="2" s="1"/>
  <c r="K103" i="2"/>
  <c r="K102" i="2" s="1"/>
  <c r="K101" i="2" s="1"/>
  <c r="AM103" i="2"/>
  <c r="AM102" i="2" s="1"/>
  <c r="AM101" i="2" s="1"/>
  <c r="AN122" i="2"/>
  <c r="AN121" i="2" s="1"/>
  <c r="AM122" i="2"/>
  <c r="AM121" i="2" s="1"/>
  <c r="BB90" i="2"/>
  <c r="BB89" i="2" s="1"/>
  <c r="AY103" i="2"/>
  <c r="AY102" i="2" s="1"/>
  <c r="AY101" i="2" s="1"/>
  <c r="BA91" i="2"/>
  <c r="BA90" i="2" s="1"/>
  <c r="BA89" i="2" s="1"/>
  <c r="L91" i="2"/>
  <c r="L90" i="2" s="1"/>
  <c r="L89" i="2" s="1"/>
  <c r="AM91" i="2"/>
  <c r="AM90" i="2" s="1"/>
  <c r="AM89" i="2" s="1"/>
  <c r="AN82" i="2"/>
  <c r="AN81" i="2" s="1"/>
  <c r="AZ62" i="2"/>
  <c r="AZ61" i="2" s="1"/>
  <c r="AN62" i="2"/>
  <c r="AN61" i="2" s="1"/>
  <c r="K62" i="2"/>
  <c r="K61" i="2" s="1"/>
  <c r="AM62" i="2"/>
  <c r="AM61" i="2" s="1"/>
  <c r="AY91" i="2"/>
  <c r="AY90" i="2" s="1"/>
  <c r="AY89" i="2" s="1"/>
  <c r="AZ82" i="2"/>
  <c r="AZ81" i="2" s="1"/>
  <c r="K82" i="2"/>
  <c r="K81" i="2" s="1"/>
  <c r="BB62" i="2"/>
  <c r="BB61" i="2" s="1"/>
  <c r="AP62" i="2"/>
  <c r="AP61" i="2" s="1"/>
  <c r="M62" i="2"/>
  <c r="M61" i="2" s="1"/>
  <c r="AY62" i="2"/>
  <c r="AY61" i="2" s="1"/>
  <c r="AO91" i="2"/>
  <c r="AO90" i="2" s="1"/>
  <c r="AO89" i="2" s="1"/>
  <c r="BB37" i="2"/>
  <c r="AP37" i="2"/>
  <c r="M37" i="2"/>
  <c r="M26" i="2"/>
  <c r="AY37" i="2"/>
  <c r="AM37" i="2"/>
  <c r="AM26" i="2"/>
  <c r="BB26" i="2"/>
  <c r="K150" i="3"/>
  <c r="AN386" i="3"/>
  <c r="M219" i="3"/>
  <c r="M452" i="3"/>
  <c r="K10" i="3"/>
  <c r="K9" i="3" s="1"/>
  <c r="AO473" i="3"/>
  <c r="AN465" i="3"/>
  <c r="AM386" i="3"/>
  <c r="AZ465" i="3"/>
  <c r="BA10" i="3"/>
  <c r="BA9" i="3" s="1"/>
  <c r="M473" i="3"/>
  <c r="M378" i="3"/>
  <c r="AO457" i="3"/>
  <c r="M457" i="3"/>
  <c r="M433" i="3"/>
  <c r="M432" i="3" s="1"/>
  <c r="M419" i="3" s="1"/>
  <c r="M150" i="3"/>
  <c r="M114" i="3"/>
  <c r="M92" i="3" s="1"/>
  <c r="K68" i="3"/>
  <c r="K67" i="3" s="1"/>
  <c r="AY465" i="3"/>
  <c r="BA351" i="3"/>
  <c r="BA342" i="3" s="1"/>
  <c r="AZ115" i="3"/>
  <c r="K452" i="3"/>
  <c r="L433" i="3"/>
  <c r="L432" i="3" s="1"/>
  <c r="L419" i="3" s="1"/>
  <c r="L386" i="3"/>
  <c r="M337" i="3"/>
  <c r="M336" i="3" s="1"/>
  <c r="M132" i="3"/>
  <c r="M131" i="3" s="1"/>
  <c r="M126" i="3" s="1"/>
  <c r="AO378" i="3"/>
  <c r="BA452" i="3"/>
  <c r="AY386" i="3"/>
  <c r="BA132" i="3"/>
  <c r="BA131" i="3" s="1"/>
  <c r="BA126" i="3" s="1"/>
  <c r="BA337" i="3"/>
  <c r="BA336" i="3" s="1"/>
  <c r="AY172" i="3"/>
  <c r="BA39" i="3"/>
  <c r="AN119" i="3"/>
  <c r="AN118" i="3" s="1"/>
  <c r="AN117" i="3" s="1"/>
  <c r="AM10" i="3"/>
  <c r="AM9" i="3" s="1"/>
  <c r="AZ433" i="3"/>
  <c r="AZ432" i="3" s="1"/>
  <c r="AZ419" i="3" s="1"/>
  <c r="BA150" i="3"/>
  <c r="AY132" i="3"/>
  <c r="AY131" i="3" s="1"/>
  <c r="AY126" i="3" s="1"/>
  <c r="BA68" i="3"/>
  <c r="AZ119" i="3"/>
  <c r="AZ118" i="3" s="1"/>
  <c r="AZ117" i="3" s="1"/>
  <c r="AY39" i="3"/>
  <c r="AY15" i="3" s="1"/>
  <c r="BA473" i="3"/>
  <c r="AZ386" i="3"/>
  <c r="BA378" i="3"/>
  <c r="BA296" i="3"/>
  <c r="AY351" i="3"/>
  <c r="BA219" i="3"/>
  <c r="AY378" i="3"/>
  <c r="BA114" i="3"/>
  <c r="BA92" i="3" s="1"/>
  <c r="BA172" i="3"/>
  <c r="BA182" i="3"/>
  <c r="AY182" i="3"/>
  <c r="AY68" i="3"/>
  <c r="AY67" i="3" s="1"/>
  <c r="AY114" i="3"/>
  <c r="AY92" i="3" s="1"/>
  <c r="BA119" i="3"/>
  <c r="BA118" i="3" s="1"/>
  <c r="BA117" i="3" s="1"/>
  <c r="AY10" i="3"/>
  <c r="AY9" i="3" s="1"/>
  <c r="AO351" i="3"/>
  <c r="AO342" i="3" s="1"/>
  <c r="AN433" i="3"/>
  <c r="AN432" i="3" s="1"/>
  <c r="AN419" i="3" s="1"/>
  <c r="AO296" i="3"/>
  <c r="AM457" i="3"/>
  <c r="AM378" i="3"/>
  <c r="AM351" i="3"/>
  <c r="AM337" i="3"/>
  <c r="AM336" i="3" s="1"/>
  <c r="AO172" i="3"/>
  <c r="AM172" i="3"/>
  <c r="AM68" i="3"/>
  <c r="AM67" i="3" s="1"/>
  <c r="AO219" i="3"/>
  <c r="AO10" i="3"/>
  <c r="AO9" i="3" s="1"/>
  <c r="AO68" i="3"/>
  <c r="AO182" i="3"/>
  <c r="AM182" i="3"/>
  <c r="AO150" i="3"/>
  <c r="AM150" i="3"/>
  <c r="AO132" i="3"/>
  <c r="AO131" i="3" s="1"/>
  <c r="AO126" i="3" s="1"/>
  <c r="AO119" i="3"/>
  <c r="AO118" i="3" s="1"/>
  <c r="AO117" i="3" s="1"/>
  <c r="AM115" i="3"/>
  <c r="AM114" i="3"/>
  <c r="AM92" i="3" s="1"/>
  <c r="AM39" i="3"/>
  <c r="AM15" i="3" s="1"/>
  <c r="K457" i="3"/>
  <c r="K465" i="3"/>
  <c r="K386" i="3"/>
  <c r="M296" i="3"/>
  <c r="M351" i="3"/>
  <c r="M342" i="3" s="1"/>
  <c r="M182" i="3"/>
  <c r="K182" i="3"/>
  <c r="K337" i="3"/>
  <c r="K336" i="3" s="1"/>
  <c r="K115" i="3"/>
  <c r="K114" i="3"/>
  <c r="K92" i="3" s="1"/>
  <c r="K351" i="3"/>
  <c r="M172" i="3"/>
  <c r="K172" i="3"/>
  <c r="L119" i="3"/>
  <c r="L118" i="3" s="1"/>
  <c r="L117" i="3" s="1"/>
  <c r="M10" i="3"/>
  <c r="M9" i="3" s="1"/>
  <c r="K39" i="3"/>
  <c r="K15" i="3" s="1"/>
  <c r="L114" i="3"/>
  <c r="L178" i="3"/>
  <c r="L177" i="3" s="1"/>
  <c r="L176" i="3" s="1"/>
  <c r="BA142" i="3" l="1"/>
  <c r="AB323" i="3"/>
  <c r="AB322" i="3" s="1"/>
  <c r="AB321" i="3" s="1"/>
  <c r="AB320" i="3"/>
  <c r="AB319" i="3" s="1"/>
  <c r="AB318" i="3" s="1"/>
  <c r="AB265" i="3"/>
  <c r="AB264" i="3" s="1"/>
  <c r="AB263" i="3" s="1"/>
  <c r="AB234" i="3"/>
  <c r="AB233" i="3" s="1"/>
  <c r="AB232" i="3" s="1"/>
  <c r="S396" i="2"/>
  <c r="S395" i="2" s="1"/>
  <c r="S394" i="2" s="1"/>
  <c r="S393" i="2" s="1"/>
  <c r="S392" i="2" s="1"/>
  <c r="AA237" i="3"/>
  <c r="AA236" i="3" s="1"/>
  <c r="AA235" i="3" s="1"/>
  <c r="Z262" i="3"/>
  <c r="Z261" i="3" s="1"/>
  <c r="Z260" i="3" s="1"/>
  <c r="Z244" i="3" s="1"/>
  <c r="Z218" i="3" s="1"/>
  <c r="Z482" i="3" s="1"/>
  <c r="Z360" i="2"/>
  <c r="Z359" i="2" s="1"/>
  <c r="Z358" i="2" s="1"/>
  <c r="Z336" i="2" s="1"/>
  <c r="Z335" i="2" s="1"/>
  <c r="Z317" i="2" s="1"/>
  <c r="Z497" i="2" s="1"/>
  <c r="R360" i="2"/>
  <c r="R359" i="2" s="1"/>
  <c r="R358" i="2" s="1"/>
  <c r="R336" i="2" s="1"/>
  <c r="R335" i="2" s="1"/>
  <c r="R317" i="2" s="1"/>
  <c r="R497" i="2" s="1"/>
  <c r="BI477" i="2"/>
  <c r="BI476" i="2" s="1"/>
  <c r="AT171" i="3"/>
  <c r="AT482" i="3" s="1"/>
  <c r="AW477" i="2"/>
  <c r="AW476" i="2" s="1"/>
  <c r="T323" i="3"/>
  <c r="T322" i="3" s="1"/>
  <c r="T321" i="3" s="1"/>
  <c r="AW48" i="2"/>
  <c r="AW47" i="2" s="1"/>
  <c r="AW46" i="2" s="1"/>
  <c r="AW71" i="2"/>
  <c r="AW70" i="2" s="1"/>
  <c r="AW69" i="2" s="1"/>
  <c r="AW107" i="2"/>
  <c r="AW106" i="2" s="1"/>
  <c r="AW128" i="2"/>
  <c r="AW127" i="2" s="1"/>
  <c r="AW126" i="2" s="1"/>
  <c r="AW77" i="2"/>
  <c r="AW76" i="2" s="1"/>
  <c r="AW75" i="2" s="1"/>
  <c r="AW156" i="2"/>
  <c r="AW155" i="2" s="1"/>
  <c r="AW154" i="2" s="1"/>
  <c r="AW153" i="2"/>
  <c r="AW152" i="2" s="1"/>
  <c r="AW151" i="2" s="1"/>
  <c r="AW175" i="2"/>
  <c r="AW174" i="2" s="1"/>
  <c r="AW173" i="2" s="1"/>
  <c r="AV186" i="2"/>
  <c r="AV185" i="2" s="1"/>
  <c r="AV184" i="2" s="1"/>
  <c r="AV183" i="2" s="1"/>
  <c r="AV182" i="2" s="1"/>
  <c r="AW221" i="2"/>
  <c r="AW220" i="2" s="1"/>
  <c r="AW248" i="2"/>
  <c r="AW247" i="2" s="1"/>
  <c r="AW246" i="2" s="1"/>
  <c r="AW245" i="2" s="1"/>
  <c r="AW244" i="2" s="1"/>
  <c r="AW275" i="2"/>
  <c r="AW274" i="2" s="1"/>
  <c r="AX285" i="2"/>
  <c r="AX284" i="2" s="1"/>
  <c r="AW363" i="2"/>
  <c r="AW362" i="2" s="1"/>
  <c r="AW361" i="2" s="1"/>
  <c r="AV262" i="3"/>
  <c r="AV261" i="3" s="1"/>
  <c r="AV260" i="3" s="1"/>
  <c r="AV317" i="3"/>
  <c r="AV316" i="3" s="1"/>
  <c r="AV315" i="3" s="1"/>
  <c r="AW425" i="2"/>
  <c r="AW424" i="2" s="1"/>
  <c r="AW334" i="2"/>
  <c r="AW333" i="2" s="1"/>
  <c r="AV430" i="2"/>
  <c r="AV429" i="2" s="1"/>
  <c r="AV428" i="2" s="1"/>
  <c r="AV437" i="2"/>
  <c r="AW448" i="2"/>
  <c r="AW447" i="2" s="1"/>
  <c r="AW486" i="2"/>
  <c r="AW485" i="2" s="1"/>
  <c r="BI36" i="2"/>
  <c r="BI35" i="2" s="1"/>
  <c r="BI34" i="2" s="1"/>
  <c r="BI51" i="2"/>
  <c r="BI50" i="2" s="1"/>
  <c r="BI49" i="2" s="1"/>
  <c r="BI74" i="2"/>
  <c r="BI73" i="2" s="1"/>
  <c r="BI72" i="2" s="1"/>
  <c r="BI109" i="2"/>
  <c r="BI108" i="2" s="1"/>
  <c r="BI131" i="2"/>
  <c r="BI130" i="2" s="1"/>
  <c r="BI129" i="2" s="1"/>
  <c r="BI141" i="2"/>
  <c r="BI140" i="2" s="1"/>
  <c r="BI139" i="2" s="1"/>
  <c r="BI178" i="2"/>
  <c r="BI177" i="2" s="1"/>
  <c r="BI176" i="2" s="1"/>
  <c r="BH210" i="2"/>
  <c r="BH209" i="2" s="1"/>
  <c r="BH208" i="2" s="1"/>
  <c r="BH207" i="2" s="1"/>
  <c r="BH206" i="2" s="1"/>
  <c r="BH205" i="2" s="1"/>
  <c r="BI223" i="2"/>
  <c r="BI222" i="2" s="1"/>
  <c r="BI270" i="2"/>
  <c r="BI269" i="2" s="1"/>
  <c r="BI280" i="2"/>
  <c r="BI279" i="2" s="1"/>
  <c r="BI278" i="2" s="1"/>
  <c r="BH234" i="3"/>
  <c r="BH233" i="3" s="1"/>
  <c r="BH232" i="3" s="1"/>
  <c r="BH339" i="2"/>
  <c r="BH338" i="2" s="1"/>
  <c r="BH337" i="2" s="1"/>
  <c r="AZ265" i="3"/>
  <c r="AZ264" i="3" s="1"/>
  <c r="AZ263" i="3" s="1"/>
  <c r="AZ320" i="3"/>
  <c r="AZ319" i="3" s="1"/>
  <c r="AZ318" i="3" s="1"/>
  <c r="BI330" i="2"/>
  <c r="BI329" i="2" s="1"/>
  <c r="BH433" i="2"/>
  <c r="BH432" i="2" s="1"/>
  <c r="BH431" i="2" s="1"/>
  <c r="BI480" i="2"/>
  <c r="BI479" i="2" s="1"/>
  <c r="BI478" i="2" s="1"/>
  <c r="BI493" i="2"/>
  <c r="BI492" i="2" s="1"/>
  <c r="BI491" i="2" s="1"/>
  <c r="BH304" i="2"/>
  <c r="BH303" i="2" s="1"/>
  <c r="BH302" i="2" s="1"/>
  <c r="BH298" i="2" s="1"/>
  <c r="BH297" i="2" s="1"/>
  <c r="BH291" i="2" s="1"/>
  <c r="T320" i="3"/>
  <c r="T319" i="3" s="1"/>
  <c r="T318" i="3" s="1"/>
  <c r="T265" i="3"/>
  <c r="T264" i="3" s="1"/>
  <c r="T263" i="3" s="1"/>
  <c r="T234" i="3"/>
  <c r="T233" i="3" s="1"/>
  <c r="T232" i="3" s="1"/>
  <c r="AW45" i="2"/>
  <c r="AW44" i="2" s="1"/>
  <c r="AW65" i="2"/>
  <c r="AW64" i="2" s="1"/>
  <c r="AW63" i="2" s="1"/>
  <c r="AW105" i="2"/>
  <c r="AW104" i="2" s="1"/>
  <c r="AV117" i="2"/>
  <c r="AV116" i="2" s="1"/>
  <c r="AV115" i="2" s="1"/>
  <c r="AV114" i="2" s="1"/>
  <c r="AV113" i="2" s="1"/>
  <c r="AW68" i="2"/>
  <c r="AW67" i="2" s="1"/>
  <c r="AW66" i="2" s="1"/>
  <c r="AW150" i="2"/>
  <c r="AW149" i="2" s="1"/>
  <c r="AW148" i="2" s="1"/>
  <c r="AW218" i="2"/>
  <c r="AW217" i="2" s="1"/>
  <c r="AW216" i="2" s="1"/>
  <c r="AX231" i="2"/>
  <c r="AX230" i="2" s="1"/>
  <c r="AW296" i="2"/>
  <c r="AW295" i="2" s="1"/>
  <c r="AW294" i="2" s="1"/>
  <c r="AW293" i="2" s="1"/>
  <c r="AW292" i="2" s="1"/>
  <c r="AW291" i="2" s="1"/>
  <c r="AW467" i="2"/>
  <c r="AW466" i="2" s="1"/>
  <c r="AW465" i="2" s="1"/>
  <c r="AW461" i="2" s="1"/>
  <c r="AW272" i="2"/>
  <c r="AW271" i="2" s="1"/>
  <c r="AX283" i="2"/>
  <c r="AX282" i="2" s="1"/>
  <c r="AV259" i="3"/>
  <c r="AV258" i="3" s="1"/>
  <c r="AV257" i="3" s="1"/>
  <c r="AW354" i="2"/>
  <c r="AW353" i="2" s="1"/>
  <c r="AW352" i="2" s="1"/>
  <c r="AW369" i="2"/>
  <c r="AW368" i="2" s="1"/>
  <c r="AW367" i="2" s="1"/>
  <c r="AW423" i="2"/>
  <c r="AW422" i="2" s="1"/>
  <c r="AW332" i="2"/>
  <c r="AW331" i="2" s="1"/>
  <c r="AV345" i="2"/>
  <c r="AV344" i="2" s="1"/>
  <c r="AV343" i="2" s="1"/>
  <c r="AW446" i="2"/>
  <c r="AW445" i="2" s="1"/>
  <c r="AW484" i="2"/>
  <c r="AW483" i="2" s="1"/>
  <c r="AX496" i="2"/>
  <c r="AX495" i="2" s="1"/>
  <c r="AX494" i="2" s="1"/>
  <c r="AX487" i="2" s="1"/>
  <c r="AX460" i="2" s="1"/>
  <c r="BI48" i="2"/>
  <c r="BI47" i="2" s="1"/>
  <c r="BI46" i="2" s="1"/>
  <c r="BI71" i="2"/>
  <c r="BI70" i="2" s="1"/>
  <c r="BI69" i="2" s="1"/>
  <c r="BI107" i="2"/>
  <c r="BI106" i="2" s="1"/>
  <c r="BI128" i="2"/>
  <c r="BI127" i="2" s="1"/>
  <c r="BI126" i="2" s="1"/>
  <c r="BI77" i="2"/>
  <c r="BI76" i="2" s="1"/>
  <c r="BI75" i="2" s="1"/>
  <c r="BI156" i="2"/>
  <c r="BI155" i="2" s="1"/>
  <c r="BI154" i="2" s="1"/>
  <c r="BI153" i="2"/>
  <c r="BI152" i="2" s="1"/>
  <c r="BI151" i="2" s="1"/>
  <c r="BI175" i="2"/>
  <c r="BI174" i="2" s="1"/>
  <c r="BI173" i="2" s="1"/>
  <c r="BH186" i="2"/>
  <c r="BH185" i="2" s="1"/>
  <c r="BH184" i="2" s="1"/>
  <c r="BH183" i="2" s="1"/>
  <c r="BH182" i="2" s="1"/>
  <c r="BI221" i="2"/>
  <c r="BI220" i="2" s="1"/>
  <c r="BI248" i="2"/>
  <c r="BI247" i="2" s="1"/>
  <c r="BI246" i="2" s="1"/>
  <c r="BI245" i="2" s="1"/>
  <c r="BI244" i="2" s="1"/>
  <c r="BI277" i="2"/>
  <c r="BI276" i="2" s="1"/>
  <c r="AZ262" i="3"/>
  <c r="AZ261" i="3" s="1"/>
  <c r="AZ260" i="3" s="1"/>
  <c r="AZ317" i="3"/>
  <c r="AZ316" i="3" s="1"/>
  <c r="AZ315" i="3" s="1"/>
  <c r="BI327" i="2"/>
  <c r="BI326" i="2" s="1"/>
  <c r="BI325" i="2" s="1"/>
  <c r="BH391" i="2"/>
  <c r="BH390" i="2" s="1"/>
  <c r="BH436" i="2"/>
  <c r="BH440" i="2"/>
  <c r="BH439" i="2" s="1"/>
  <c r="BH438" i="2" s="1"/>
  <c r="BJ451" i="2"/>
  <c r="BJ450" i="2" s="1"/>
  <c r="BJ449" i="2" s="1"/>
  <c r="BJ443" i="2" s="1"/>
  <c r="BJ442" i="2" s="1"/>
  <c r="BJ441" i="2" s="1"/>
  <c r="BI490" i="2"/>
  <c r="BI489" i="2" s="1"/>
  <c r="BI488" i="2" s="1"/>
  <c r="R262" i="3"/>
  <c r="R261" i="3" s="1"/>
  <c r="R260" i="3" s="1"/>
  <c r="R244" i="3" s="1"/>
  <c r="S283" i="3"/>
  <c r="S282" i="3" s="1"/>
  <c r="S281" i="3" s="1"/>
  <c r="BH116" i="3"/>
  <c r="S237" i="3"/>
  <c r="S236" i="3" s="1"/>
  <c r="S235" i="3" s="1"/>
  <c r="AW39" i="2"/>
  <c r="AW38" i="2" s="1"/>
  <c r="AW43" i="2"/>
  <c r="AW42" i="2" s="1"/>
  <c r="AW54" i="2"/>
  <c r="AW53" i="2" s="1"/>
  <c r="AW52" i="2" s="1"/>
  <c r="AW57" i="2"/>
  <c r="AW56" i="2" s="1"/>
  <c r="AW55" i="2" s="1"/>
  <c r="AW85" i="2"/>
  <c r="AW84" i="2" s="1"/>
  <c r="AW83" i="2" s="1"/>
  <c r="AW82" i="2" s="1"/>
  <c r="AW81" i="2" s="1"/>
  <c r="AW112" i="2"/>
  <c r="AW111" i="2" s="1"/>
  <c r="AW110" i="2" s="1"/>
  <c r="AW144" i="2"/>
  <c r="AW143" i="2" s="1"/>
  <c r="AW142" i="2" s="1"/>
  <c r="AW181" i="2"/>
  <c r="AW180" i="2" s="1"/>
  <c r="AW179" i="2" s="1"/>
  <c r="AW215" i="2"/>
  <c r="AW214" i="2" s="1"/>
  <c r="AW213" i="2" s="1"/>
  <c r="AX229" i="2"/>
  <c r="AX228" i="2" s="1"/>
  <c r="AW264" i="2"/>
  <c r="AW263" i="2" s="1"/>
  <c r="AW262" i="2" s="1"/>
  <c r="AW261" i="2" s="1"/>
  <c r="AW270" i="2"/>
  <c r="AW269" i="2" s="1"/>
  <c r="AW280" i="2"/>
  <c r="AW279" i="2" s="1"/>
  <c r="AW278" i="2" s="1"/>
  <c r="AM237" i="3"/>
  <c r="AM236" i="3" s="1"/>
  <c r="AM235" i="3" s="1"/>
  <c r="AW351" i="2"/>
  <c r="AW350" i="2" s="1"/>
  <c r="AW349" i="2" s="1"/>
  <c r="AW366" i="2"/>
  <c r="AW365" i="2" s="1"/>
  <c r="AW364" i="2" s="1"/>
  <c r="AU280" i="3"/>
  <c r="AU279" i="3" s="1"/>
  <c r="AU278" i="3" s="1"/>
  <c r="AV323" i="3"/>
  <c r="AV322" i="3" s="1"/>
  <c r="AV321" i="3" s="1"/>
  <c r="AW330" i="2"/>
  <c r="AW329" i="2" s="1"/>
  <c r="AV433" i="2"/>
  <c r="AV432" i="2" s="1"/>
  <c r="AV431" i="2" s="1"/>
  <c r="AW480" i="2"/>
  <c r="AW479" i="2" s="1"/>
  <c r="AW478" i="2" s="1"/>
  <c r="AW493" i="2"/>
  <c r="AW492" i="2" s="1"/>
  <c r="AW491" i="2" s="1"/>
  <c r="BI45" i="2"/>
  <c r="BI44" i="2" s="1"/>
  <c r="BI65" i="2"/>
  <c r="BI64" i="2" s="1"/>
  <c r="BI63" i="2" s="1"/>
  <c r="BI105" i="2"/>
  <c r="BI104" i="2" s="1"/>
  <c r="BH117" i="2"/>
  <c r="BH116" i="2" s="1"/>
  <c r="BH115" i="2" s="1"/>
  <c r="BH114" i="2" s="1"/>
  <c r="BH113" i="2" s="1"/>
  <c r="BI68" i="2"/>
  <c r="BI67" i="2" s="1"/>
  <c r="BI66" i="2" s="1"/>
  <c r="BI150" i="2"/>
  <c r="BI149" i="2" s="1"/>
  <c r="BI148" i="2" s="1"/>
  <c r="BI218" i="2"/>
  <c r="BI217" i="2" s="1"/>
  <c r="BI216" i="2" s="1"/>
  <c r="BJ231" i="2"/>
  <c r="BJ230" i="2" s="1"/>
  <c r="BI296" i="2"/>
  <c r="BI295" i="2" s="1"/>
  <c r="BI294" i="2" s="1"/>
  <c r="BI293" i="2" s="1"/>
  <c r="BI292" i="2" s="1"/>
  <c r="BI291" i="2" s="1"/>
  <c r="BI275" i="2"/>
  <c r="BI274" i="2" s="1"/>
  <c r="BJ285" i="2"/>
  <c r="BJ284" i="2" s="1"/>
  <c r="BI360" i="2"/>
  <c r="BI359" i="2" s="1"/>
  <c r="BI358" i="2" s="1"/>
  <c r="BH259" i="3"/>
  <c r="BH258" i="3" s="1"/>
  <c r="BH257" i="3" s="1"/>
  <c r="BI354" i="2"/>
  <c r="BI353" i="2" s="1"/>
  <c r="BI352" i="2" s="1"/>
  <c r="BI369" i="2"/>
  <c r="BI368" i="2" s="1"/>
  <c r="BI367" i="2" s="1"/>
  <c r="BI425" i="2"/>
  <c r="BI424" i="2" s="1"/>
  <c r="BI334" i="2"/>
  <c r="BI333" i="2" s="1"/>
  <c r="BH430" i="2"/>
  <c r="BH429" i="2" s="1"/>
  <c r="BH428" i="2" s="1"/>
  <c r="BI448" i="2"/>
  <c r="BI447" i="2" s="1"/>
  <c r="BI486" i="2"/>
  <c r="BI485" i="2" s="1"/>
  <c r="AV116" i="3"/>
  <c r="AW36" i="2"/>
  <c r="AW35" i="2" s="1"/>
  <c r="AW34" i="2" s="1"/>
  <c r="AW51" i="2"/>
  <c r="AW50" i="2" s="1"/>
  <c r="AW49" i="2" s="1"/>
  <c r="AW74" i="2"/>
  <c r="AW73" i="2" s="1"/>
  <c r="AW72" i="2" s="1"/>
  <c r="AW109" i="2"/>
  <c r="AW108" i="2" s="1"/>
  <c r="AW131" i="2"/>
  <c r="AW130" i="2" s="1"/>
  <c r="AW129" i="2" s="1"/>
  <c r="AW141" i="2"/>
  <c r="AW140" i="2" s="1"/>
  <c r="AW139" i="2" s="1"/>
  <c r="AW178" i="2"/>
  <c r="AW177" i="2" s="1"/>
  <c r="AW176" i="2" s="1"/>
  <c r="AV210" i="2"/>
  <c r="AV209" i="2" s="1"/>
  <c r="AV208" i="2" s="1"/>
  <c r="AV207" i="2" s="1"/>
  <c r="AV206" i="2" s="1"/>
  <c r="AV205" i="2" s="1"/>
  <c r="AW223" i="2"/>
  <c r="AW222" i="2" s="1"/>
  <c r="AW277" i="2"/>
  <c r="AW276" i="2" s="1"/>
  <c r="AV234" i="3"/>
  <c r="AV233" i="3" s="1"/>
  <c r="AV232" i="3" s="1"/>
  <c r="AV339" i="2"/>
  <c r="AV338" i="2" s="1"/>
  <c r="AV337" i="2" s="1"/>
  <c r="AV265" i="3"/>
  <c r="AV264" i="3" s="1"/>
  <c r="AV263" i="3" s="1"/>
  <c r="AN320" i="3"/>
  <c r="AN319" i="3" s="1"/>
  <c r="AN318" i="3" s="1"/>
  <c r="AW327" i="2"/>
  <c r="AW326" i="2" s="1"/>
  <c r="AW325" i="2" s="1"/>
  <c r="AV391" i="2"/>
  <c r="AV390" i="2" s="1"/>
  <c r="AV436" i="2"/>
  <c r="AV440" i="2"/>
  <c r="AV439" i="2" s="1"/>
  <c r="AV438" i="2" s="1"/>
  <c r="AX451" i="2"/>
  <c r="AX450" i="2" s="1"/>
  <c r="AX449" i="2" s="1"/>
  <c r="AX443" i="2" s="1"/>
  <c r="AX442" i="2" s="1"/>
  <c r="AX441" i="2" s="1"/>
  <c r="AW490" i="2"/>
  <c r="AW489" i="2" s="1"/>
  <c r="AW488" i="2" s="1"/>
  <c r="BI39" i="2"/>
  <c r="BI38" i="2" s="1"/>
  <c r="BI43" i="2"/>
  <c r="BI42" i="2" s="1"/>
  <c r="BI54" i="2"/>
  <c r="BI53" i="2" s="1"/>
  <c r="BI52" i="2" s="1"/>
  <c r="BI57" i="2"/>
  <c r="BI56" i="2" s="1"/>
  <c r="BI55" i="2" s="1"/>
  <c r="BI85" i="2"/>
  <c r="BI84" i="2" s="1"/>
  <c r="BI83" i="2" s="1"/>
  <c r="BI82" i="2" s="1"/>
  <c r="BI81" i="2" s="1"/>
  <c r="BI112" i="2"/>
  <c r="BI111" i="2" s="1"/>
  <c r="BI110" i="2" s="1"/>
  <c r="BI144" i="2"/>
  <c r="BI143" i="2" s="1"/>
  <c r="BI142" i="2" s="1"/>
  <c r="BI181" i="2"/>
  <c r="BI180" i="2" s="1"/>
  <c r="BI179" i="2" s="1"/>
  <c r="BI215" i="2"/>
  <c r="BI214" i="2" s="1"/>
  <c r="BI213" i="2" s="1"/>
  <c r="BJ229" i="2"/>
  <c r="BJ228" i="2" s="1"/>
  <c r="BI264" i="2"/>
  <c r="BI263" i="2" s="1"/>
  <c r="BI262" i="2" s="1"/>
  <c r="BI261" i="2" s="1"/>
  <c r="BI467" i="2"/>
  <c r="BI466" i="2" s="1"/>
  <c r="BI465" i="2" s="1"/>
  <c r="BI461" i="2" s="1"/>
  <c r="BI272" i="2"/>
  <c r="BI271" i="2" s="1"/>
  <c r="BJ283" i="2"/>
  <c r="BJ282" i="2" s="1"/>
  <c r="BG237" i="3"/>
  <c r="BG236" i="3" s="1"/>
  <c r="BG235" i="3" s="1"/>
  <c r="BI351" i="2"/>
  <c r="BI350" i="2" s="1"/>
  <c r="BI349" i="2" s="1"/>
  <c r="BI366" i="2"/>
  <c r="BI365" i="2" s="1"/>
  <c r="BI364" i="2" s="1"/>
  <c r="AY280" i="3"/>
  <c r="AY279" i="3" s="1"/>
  <c r="AY278" i="3" s="1"/>
  <c r="BH323" i="3"/>
  <c r="BH322" i="3" s="1"/>
  <c r="BH321" i="3" s="1"/>
  <c r="BI423" i="2"/>
  <c r="BI422" i="2" s="1"/>
  <c r="BI332" i="2"/>
  <c r="BI331" i="2" s="1"/>
  <c r="BH345" i="2"/>
  <c r="BH344" i="2" s="1"/>
  <c r="BH343" i="2" s="1"/>
  <c r="BI446" i="2"/>
  <c r="BI445" i="2" s="1"/>
  <c r="BI484" i="2"/>
  <c r="BI483" i="2" s="1"/>
  <c r="BJ496" i="2"/>
  <c r="BJ495" i="2" s="1"/>
  <c r="BJ494" i="2" s="1"/>
  <c r="BJ487" i="2" s="1"/>
  <c r="BJ460" i="2" s="1"/>
  <c r="AV304" i="2"/>
  <c r="AV303" i="2" s="1"/>
  <c r="AV302" i="2" s="1"/>
  <c r="AV298" i="2" s="1"/>
  <c r="AV297" i="2" s="1"/>
  <c r="AV291" i="2" s="1"/>
  <c r="AU283" i="3"/>
  <c r="AU282" i="3" s="1"/>
  <c r="AU281" i="3" s="1"/>
  <c r="BG283" i="3"/>
  <c r="BG282" i="3" s="1"/>
  <c r="BG281" i="3" s="1"/>
  <c r="AM451" i="3"/>
  <c r="AM446" i="3" s="1"/>
  <c r="AM10" i="2"/>
  <c r="AM9" i="2" s="1"/>
  <c r="AY10" i="2"/>
  <c r="AY9" i="2" s="1"/>
  <c r="AM291" i="2"/>
  <c r="AY291" i="2"/>
  <c r="BB291" i="2"/>
  <c r="M291" i="2"/>
  <c r="AP291" i="2"/>
  <c r="M319" i="2"/>
  <c r="M318" i="2" s="1"/>
  <c r="AY319" i="2"/>
  <c r="AY318" i="2" s="1"/>
  <c r="K319" i="2"/>
  <c r="K318" i="2" s="1"/>
  <c r="AM319" i="2"/>
  <c r="AM318" i="2" s="1"/>
  <c r="AN318" i="2"/>
  <c r="AP319" i="2"/>
  <c r="AP318" i="2" s="1"/>
  <c r="AZ319" i="2"/>
  <c r="AZ318" i="2" s="1"/>
  <c r="AN212" i="2"/>
  <c r="AN211" i="2" s="1"/>
  <c r="M426" i="2"/>
  <c r="AN114" i="3"/>
  <c r="AO426" i="2"/>
  <c r="AZ460" i="2"/>
  <c r="AZ212" i="2"/>
  <c r="AZ211" i="2" s="1"/>
  <c r="AO142" i="3"/>
  <c r="AY451" i="3"/>
  <c r="AY446" i="3" s="1"/>
  <c r="AO357" i="2"/>
  <c r="AO356" i="2" s="1"/>
  <c r="AO355" i="2" s="1"/>
  <c r="AY460" i="2"/>
  <c r="AY212" i="2"/>
  <c r="AY211" i="2" s="1"/>
  <c r="L486" i="2"/>
  <c r="L485" i="2" s="1"/>
  <c r="L14" i="3"/>
  <c r="L13" i="3" s="1"/>
  <c r="L448" i="2"/>
  <c r="L447" i="2" s="1"/>
  <c r="L72" i="3"/>
  <c r="L71" i="3" s="1"/>
  <c r="L330" i="2"/>
  <c r="L329" i="2" s="1"/>
  <c r="L353" i="3"/>
  <c r="L352" i="3" s="1"/>
  <c r="L369" i="2"/>
  <c r="L368" i="2" s="1"/>
  <c r="L367" i="2" s="1"/>
  <c r="L326" i="3"/>
  <c r="L325" i="3" s="1"/>
  <c r="L324" i="3" s="1"/>
  <c r="L354" i="2"/>
  <c r="L353" i="2" s="1"/>
  <c r="L352" i="2" s="1"/>
  <c r="L314" i="3"/>
  <c r="L313" i="3" s="1"/>
  <c r="L312" i="3" s="1"/>
  <c r="L259" i="3"/>
  <c r="L258" i="3" s="1"/>
  <c r="L257" i="3" s="1"/>
  <c r="L360" i="2"/>
  <c r="L359" i="2" s="1"/>
  <c r="L358" i="2" s="1"/>
  <c r="L228" i="3"/>
  <c r="L227" i="3" s="1"/>
  <c r="L226" i="3" s="1"/>
  <c r="L277" i="2"/>
  <c r="L276" i="2" s="1"/>
  <c r="L461" i="3"/>
  <c r="L460" i="3" s="1"/>
  <c r="L248" i="2"/>
  <c r="L247" i="2" s="1"/>
  <c r="L246" i="2" s="1"/>
  <c r="L245" i="2" s="1"/>
  <c r="L244" i="2" s="1"/>
  <c r="L405" i="3"/>
  <c r="L404" i="3" s="1"/>
  <c r="L403" i="3" s="1"/>
  <c r="L215" i="2"/>
  <c r="L214" i="2" s="1"/>
  <c r="L213" i="2" s="1"/>
  <c r="L374" i="3"/>
  <c r="L373" i="3" s="1"/>
  <c r="L372" i="3" s="1"/>
  <c r="L175" i="2"/>
  <c r="L174" i="2" s="1"/>
  <c r="L173" i="2" s="1"/>
  <c r="L302" i="3"/>
  <c r="L301" i="3" s="1"/>
  <c r="L300" i="3" s="1"/>
  <c r="L141" i="2"/>
  <c r="L140" i="2" s="1"/>
  <c r="L139" i="2" s="1"/>
  <c r="L185" i="3"/>
  <c r="L184" i="3" s="1"/>
  <c r="L183" i="3" s="1"/>
  <c r="L68" i="2"/>
  <c r="L67" i="2" s="1"/>
  <c r="L66" i="2" s="1"/>
  <c r="L167" i="3"/>
  <c r="L166" i="3" s="1"/>
  <c r="L165" i="3" s="1"/>
  <c r="L164" i="3" s="1"/>
  <c r="L112" i="2"/>
  <c r="L111" i="2" s="1"/>
  <c r="L110" i="2" s="1"/>
  <c r="L141" i="3"/>
  <c r="L140" i="3" s="1"/>
  <c r="L139" i="3" s="1"/>
  <c r="L85" i="2"/>
  <c r="L84" i="2" s="1"/>
  <c r="L83" i="2" s="1"/>
  <c r="L82" i="2" s="1"/>
  <c r="L81" i="2" s="1"/>
  <c r="L110" i="3"/>
  <c r="L109" i="3" s="1"/>
  <c r="L108" i="3" s="1"/>
  <c r="L57" i="2"/>
  <c r="L56" i="2" s="1"/>
  <c r="L55" i="2" s="1"/>
  <c r="L98" i="3"/>
  <c r="L97" i="3" s="1"/>
  <c r="L96" i="3" s="1"/>
  <c r="L45" i="2"/>
  <c r="L44" i="2" s="1"/>
  <c r="L47" i="3"/>
  <c r="L46" i="3" s="1"/>
  <c r="L36" i="2"/>
  <c r="L35" i="2" s="1"/>
  <c r="L34" i="2" s="1"/>
  <c r="L38" i="3"/>
  <c r="L37" i="3" s="1"/>
  <c r="L36" i="3" s="1"/>
  <c r="M283" i="2"/>
  <c r="M282" i="2" s="1"/>
  <c r="M467" i="3"/>
  <c r="M466" i="3" s="1"/>
  <c r="K456" i="2"/>
  <c r="K455" i="2" s="1"/>
  <c r="K454" i="2" s="1"/>
  <c r="K453" i="2" s="1"/>
  <c r="K452" i="2" s="1"/>
  <c r="K477" i="3"/>
  <c r="K476" i="3" s="1"/>
  <c r="K475" i="3" s="1"/>
  <c r="K474" i="3" s="1"/>
  <c r="K473" i="3" s="1"/>
  <c r="K440" i="2"/>
  <c r="K439" i="2" s="1"/>
  <c r="K438" i="2" s="1"/>
  <c r="K438" i="3"/>
  <c r="K437" i="3" s="1"/>
  <c r="K436" i="3" s="1"/>
  <c r="K345" i="2"/>
  <c r="K344" i="2" s="1"/>
  <c r="K343" i="2" s="1"/>
  <c r="K428" i="3"/>
  <c r="K427" i="3" s="1"/>
  <c r="K426" i="3" s="1"/>
  <c r="K339" i="2"/>
  <c r="K338" i="2" s="1"/>
  <c r="K337" i="2" s="1"/>
  <c r="K253" i="3"/>
  <c r="K252" i="3" s="1"/>
  <c r="K251" i="3" s="1"/>
  <c r="K186" i="2"/>
  <c r="K185" i="2" s="1"/>
  <c r="K184" i="2" s="1"/>
  <c r="K183" i="2" s="1"/>
  <c r="K182" i="2" s="1"/>
  <c r="K311" i="3"/>
  <c r="K310" i="3" s="1"/>
  <c r="K309" i="3" s="1"/>
  <c r="K97" i="2"/>
  <c r="K96" i="2" s="1"/>
  <c r="K91" i="2" s="1"/>
  <c r="K125" i="3"/>
  <c r="K124" i="3" s="1"/>
  <c r="K119" i="3" s="1"/>
  <c r="K118" i="3" s="1"/>
  <c r="K117" i="3" s="1"/>
  <c r="AO36" i="2"/>
  <c r="AO35" i="2" s="1"/>
  <c r="AO34" i="2" s="1"/>
  <c r="AN38" i="3"/>
  <c r="AN37" i="3" s="1"/>
  <c r="AN36" i="3" s="1"/>
  <c r="AO51" i="2"/>
  <c r="AO50" i="2" s="1"/>
  <c r="AO49" i="2" s="1"/>
  <c r="AN53" i="3"/>
  <c r="AN52" i="3" s="1"/>
  <c r="AN51" i="3" s="1"/>
  <c r="AN104" i="3"/>
  <c r="AN103" i="3" s="1"/>
  <c r="AN102" i="3" s="1"/>
  <c r="AO71" i="2"/>
  <c r="AO70" i="2" s="1"/>
  <c r="AO69" i="2" s="1"/>
  <c r="AO107" i="2"/>
  <c r="AO106" i="2" s="1"/>
  <c r="AN136" i="3"/>
  <c r="AN135" i="3" s="1"/>
  <c r="AO128" i="2"/>
  <c r="AO127" i="2" s="1"/>
  <c r="AO126" i="2" s="1"/>
  <c r="AN156" i="3"/>
  <c r="AN155" i="3" s="1"/>
  <c r="AN154" i="3" s="1"/>
  <c r="AO77" i="2"/>
  <c r="AO76" i="2" s="1"/>
  <c r="AO75" i="2" s="1"/>
  <c r="AN175" i="3"/>
  <c r="AN174" i="3" s="1"/>
  <c r="AN173" i="3" s="1"/>
  <c r="AO141" i="2"/>
  <c r="AO140" i="2" s="1"/>
  <c r="AO139" i="2" s="1"/>
  <c r="AN185" i="3"/>
  <c r="AN184" i="3" s="1"/>
  <c r="AN183" i="3" s="1"/>
  <c r="AO144" i="2"/>
  <c r="AO143" i="2" s="1"/>
  <c r="AO142" i="2" s="1"/>
  <c r="AN188" i="3"/>
  <c r="AN187" i="3" s="1"/>
  <c r="AN186" i="3" s="1"/>
  <c r="AO150" i="2"/>
  <c r="AO149" i="2" s="1"/>
  <c r="AO148" i="2" s="1"/>
  <c r="AN191" i="3"/>
  <c r="AN190" i="3" s="1"/>
  <c r="AN189" i="3" s="1"/>
  <c r="AN210" i="2"/>
  <c r="AN209" i="2" s="1"/>
  <c r="AN208" i="2" s="1"/>
  <c r="AN207" i="2" s="1"/>
  <c r="AN206" i="2" s="1"/>
  <c r="AM371" i="3"/>
  <c r="AM370" i="3" s="1"/>
  <c r="AM369" i="3" s="1"/>
  <c r="AM365" i="3" s="1"/>
  <c r="AM364" i="3" s="1"/>
  <c r="AO223" i="2"/>
  <c r="AO222" i="2" s="1"/>
  <c r="AN382" i="3"/>
  <c r="AN381" i="3" s="1"/>
  <c r="AO264" i="2"/>
  <c r="AO263" i="2" s="1"/>
  <c r="AO262" i="2" s="1"/>
  <c r="AO261" i="2" s="1"/>
  <c r="AN409" i="3"/>
  <c r="AN408" i="3" s="1"/>
  <c r="AN407" i="3" s="1"/>
  <c r="AN406" i="3" s="1"/>
  <c r="AO270" i="2"/>
  <c r="AO269" i="2" s="1"/>
  <c r="AN454" i="3"/>
  <c r="AN453" i="3" s="1"/>
  <c r="AO272" i="2"/>
  <c r="AO271" i="2" s="1"/>
  <c r="AN456" i="3"/>
  <c r="AN455" i="3" s="1"/>
  <c r="AO275" i="2"/>
  <c r="AO274" i="2" s="1"/>
  <c r="AN459" i="3"/>
  <c r="AN458" i="3" s="1"/>
  <c r="AO277" i="2"/>
  <c r="AO276" i="2" s="1"/>
  <c r="AN461" i="3"/>
  <c r="AN460" i="3" s="1"/>
  <c r="AN342" i="2"/>
  <c r="AN341" i="2" s="1"/>
  <c r="AN340" i="2" s="1"/>
  <c r="AM222" i="3"/>
  <c r="AM221" i="3" s="1"/>
  <c r="AM220" i="3" s="1"/>
  <c r="AN262" i="3"/>
  <c r="AN261" i="3" s="1"/>
  <c r="AN260" i="3" s="1"/>
  <c r="AN317" i="3"/>
  <c r="AN316" i="3" s="1"/>
  <c r="AN315" i="3" s="1"/>
  <c r="AN391" i="2"/>
  <c r="AN390" i="2" s="1"/>
  <c r="AM360" i="3"/>
  <c r="AM359" i="3" s="1"/>
  <c r="AM358" i="3" s="1"/>
  <c r="AM342" i="3" s="1"/>
  <c r="AO75" i="3"/>
  <c r="AO74" i="3" s="1"/>
  <c r="AO73" i="3" s="1"/>
  <c r="AP451" i="2"/>
  <c r="AP450" i="2" s="1"/>
  <c r="AP449" i="2" s="1"/>
  <c r="AP443" i="2" s="1"/>
  <c r="AP442" i="2" s="1"/>
  <c r="AN456" i="2"/>
  <c r="AN455" i="2" s="1"/>
  <c r="AN454" i="2" s="1"/>
  <c r="AN453" i="2" s="1"/>
  <c r="AN452" i="2" s="1"/>
  <c r="AM477" i="3"/>
  <c r="AM476" i="3" s="1"/>
  <c r="AM475" i="3" s="1"/>
  <c r="AM474" i="3" s="1"/>
  <c r="AM473" i="3" s="1"/>
  <c r="AO459" i="2"/>
  <c r="AO458" i="2" s="1"/>
  <c r="AO457" i="2" s="1"/>
  <c r="AO453" i="2" s="1"/>
  <c r="AO452" i="2" s="1"/>
  <c r="AN481" i="3"/>
  <c r="AN480" i="3" s="1"/>
  <c r="AN479" i="3" s="1"/>
  <c r="AN478" i="3" s="1"/>
  <c r="AN473" i="3" s="1"/>
  <c r="AO493" i="2"/>
  <c r="AO492" i="2" s="1"/>
  <c r="AO491" i="2" s="1"/>
  <c r="AN84" i="3"/>
  <c r="AN83" i="3" s="1"/>
  <c r="AN82" i="3" s="1"/>
  <c r="BA131" i="2"/>
  <c r="BA130" i="2" s="1"/>
  <c r="BA129" i="2" s="1"/>
  <c r="AZ159" i="3"/>
  <c r="AZ158" i="3" s="1"/>
  <c r="AZ157" i="3" s="1"/>
  <c r="BA136" i="2"/>
  <c r="BA135" i="2" s="1"/>
  <c r="BA134" i="2" s="1"/>
  <c r="BA133" i="2" s="1"/>
  <c r="BA132" i="2" s="1"/>
  <c r="AZ163" i="3"/>
  <c r="AZ162" i="3" s="1"/>
  <c r="AZ161" i="3" s="1"/>
  <c r="AZ160" i="3" s="1"/>
  <c r="AZ27" i="2"/>
  <c r="BA68" i="2"/>
  <c r="BA67" i="2" s="1"/>
  <c r="BA66" i="2" s="1"/>
  <c r="AZ167" i="3"/>
  <c r="AZ166" i="3" s="1"/>
  <c r="AZ165" i="3" s="1"/>
  <c r="AZ164" i="3" s="1"/>
  <c r="AZ178" i="3"/>
  <c r="BA147" i="2"/>
  <c r="BA146" i="2" s="1"/>
  <c r="BA145" i="2" s="1"/>
  <c r="AZ210" i="2"/>
  <c r="AZ209" i="2" s="1"/>
  <c r="AZ208" i="2" s="1"/>
  <c r="AZ207" i="2" s="1"/>
  <c r="AZ206" i="2" s="1"/>
  <c r="AY371" i="3"/>
  <c r="AY370" i="3" s="1"/>
  <c r="AY369" i="3" s="1"/>
  <c r="AY365" i="3" s="1"/>
  <c r="AY364" i="3" s="1"/>
  <c r="BA280" i="2"/>
  <c r="BA279" i="2" s="1"/>
  <c r="BA278" i="2" s="1"/>
  <c r="AZ464" i="3"/>
  <c r="AZ463" i="3" s="1"/>
  <c r="AZ462" i="3" s="1"/>
  <c r="BB283" i="2"/>
  <c r="BB282" i="2" s="1"/>
  <c r="BA467" i="3"/>
  <c r="BA466" i="3" s="1"/>
  <c r="BA357" i="2"/>
  <c r="BA356" i="2" s="1"/>
  <c r="BA355" i="2" s="1"/>
  <c r="BA360" i="2"/>
  <c r="BA359" i="2" s="1"/>
  <c r="BA358" i="2" s="1"/>
  <c r="AZ228" i="3"/>
  <c r="AZ227" i="3" s="1"/>
  <c r="AZ226" i="3" s="1"/>
  <c r="BA363" i="2"/>
  <c r="BA362" i="2" s="1"/>
  <c r="BA361" i="2" s="1"/>
  <c r="AZ231" i="3"/>
  <c r="AZ230" i="3" s="1"/>
  <c r="AZ229" i="3" s="1"/>
  <c r="BA366" i="2"/>
  <c r="BA365" i="2" s="1"/>
  <c r="BA364" i="2" s="1"/>
  <c r="AZ268" i="3"/>
  <c r="AZ267" i="3" s="1"/>
  <c r="AZ266" i="3" s="1"/>
  <c r="AZ323" i="3"/>
  <c r="AZ322" i="3" s="1"/>
  <c r="AZ321" i="3" s="1"/>
  <c r="BA425" i="2"/>
  <c r="BA424" i="2" s="1"/>
  <c r="AZ341" i="3"/>
  <c r="AZ340" i="3" s="1"/>
  <c r="BA327" i="2"/>
  <c r="BA326" i="2" s="1"/>
  <c r="BA325" i="2" s="1"/>
  <c r="AZ350" i="3"/>
  <c r="AZ349" i="3" s="1"/>
  <c r="AZ348" i="3" s="1"/>
  <c r="AZ353" i="3"/>
  <c r="AZ352" i="3" s="1"/>
  <c r="BA330" i="2"/>
  <c r="BA329" i="2" s="1"/>
  <c r="AZ355" i="3"/>
  <c r="AZ354" i="3" s="1"/>
  <c r="BA332" i="2"/>
  <c r="BA331" i="2" s="1"/>
  <c r="BA334" i="2"/>
  <c r="BA333" i="2" s="1"/>
  <c r="AZ357" i="3"/>
  <c r="AZ356" i="3" s="1"/>
  <c r="AY431" i="3"/>
  <c r="AY430" i="3" s="1"/>
  <c r="AY429" i="3" s="1"/>
  <c r="AZ430" i="2"/>
  <c r="AZ429" i="2" s="1"/>
  <c r="AZ428" i="2" s="1"/>
  <c r="AZ437" i="2"/>
  <c r="AY435" i="3"/>
  <c r="AZ72" i="3"/>
  <c r="AZ71" i="3" s="1"/>
  <c r="BA448" i="2"/>
  <c r="BA447" i="2" s="1"/>
  <c r="AZ14" i="3"/>
  <c r="AZ13" i="3" s="1"/>
  <c r="BA486" i="2"/>
  <c r="BA485" i="2" s="1"/>
  <c r="K304" i="2"/>
  <c r="K303" i="2" s="1"/>
  <c r="K302" i="2" s="1"/>
  <c r="K298" i="2" s="1"/>
  <c r="K297" i="2" s="1"/>
  <c r="K422" i="3"/>
  <c r="K421" i="3" s="1"/>
  <c r="K420" i="3" s="1"/>
  <c r="AN17" i="2"/>
  <c r="AN16" i="2" s="1"/>
  <c r="AY422" i="3"/>
  <c r="AY421" i="3" s="1"/>
  <c r="AY420" i="3" s="1"/>
  <c r="AZ304" i="2"/>
  <c r="AZ303" i="2" s="1"/>
  <c r="AZ302" i="2" s="1"/>
  <c r="AZ298" i="2" s="1"/>
  <c r="AZ297" i="2" s="1"/>
  <c r="L484" i="2"/>
  <c r="L483" i="2" s="1"/>
  <c r="L12" i="3"/>
  <c r="L11" i="3" s="1"/>
  <c r="L446" i="2"/>
  <c r="L445" i="2" s="1"/>
  <c r="L70" i="3"/>
  <c r="L69" i="3" s="1"/>
  <c r="L327" i="2"/>
  <c r="L326" i="2" s="1"/>
  <c r="L325" i="2" s="1"/>
  <c r="L350" i="3"/>
  <c r="L349" i="3" s="1"/>
  <c r="L348" i="3" s="1"/>
  <c r="L323" i="3"/>
  <c r="L322" i="3" s="1"/>
  <c r="L321" i="3" s="1"/>
  <c r="L366" i="2"/>
  <c r="L365" i="2" s="1"/>
  <c r="L364" i="2" s="1"/>
  <c r="L268" i="3"/>
  <c r="L267" i="3" s="1"/>
  <c r="L266" i="3" s="1"/>
  <c r="L351" i="2"/>
  <c r="L350" i="2" s="1"/>
  <c r="L349" i="2" s="1"/>
  <c r="L256" i="3"/>
  <c r="L255" i="3" s="1"/>
  <c r="L254" i="3" s="1"/>
  <c r="L357" i="2"/>
  <c r="L356" i="2" s="1"/>
  <c r="L355" i="2" s="1"/>
  <c r="L275" i="2"/>
  <c r="L274" i="2" s="1"/>
  <c r="L459" i="3"/>
  <c r="L458" i="3" s="1"/>
  <c r="L467" i="2"/>
  <c r="L466" i="2" s="1"/>
  <c r="L465" i="2" s="1"/>
  <c r="L461" i="2" s="1"/>
  <c r="L445" i="3"/>
  <c r="L444" i="3" s="1"/>
  <c r="L443" i="3" s="1"/>
  <c r="L439" i="3" s="1"/>
  <c r="L223" i="2"/>
  <c r="L222" i="2" s="1"/>
  <c r="L382" i="3"/>
  <c r="L381" i="3" s="1"/>
  <c r="L153" i="2"/>
  <c r="L152" i="2" s="1"/>
  <c r="L151" i="2" s="1"/>
  <c r="L194" i="3"/>
  <c r="L193" i="3" s="1"/>
  <c r="L192" i="3" s="1"/>
  <c r="L156" i="2"/>
  <c r="L155" i="2" s="1"/>
  <c r="L154" i="2" s="1"/>
  <c r="L181" i="3"/>
  <c r="L180" i="3" s="1"/>
  <c r="L179" i="3" s="1"/>
  <c r="L136" i="2"/>
  <c r="L135" i="2" s="1"/>
  <c r="L134" i="2" s="1"/>
  <c r="L133" i="2" s="1"/>
  <c r="L132" i="2" s="1"/>
  <c r="L163" i="3"/>
  <c r="L162" i="3" s="1"/>
  <c r="L161" i="3" s="1"/>
  <c r="L160" i="3" s="1"/>
  <c r="L109" i="2"/>
  <c r="L108" i="2" s="1"/>
  <c r="L138" i="3"/>
  <c r="L137" i="3" s="1"/>
  <c r="L74" i="2"/>
  <c r="L73" i="2" s="1"/>
  <c r="L72" i="2" s="1"/>
  <c r="L107" i="3"/>
  <c r="L106" i="3" s="1"/>
  <c r="L105" i="3" s="1"/>
  <c r="L54" i="2"/>
  <c r="L53" i="2" s="1"/>
  <c r="L52" i="2" s="1"/>
  <c r="L56" i="3"/>
  <c r="L55" i="3" s="1"/>
  <c r="L54" i="3" s="1"/>
  <c r="L43" i="2"/>
  <c r="L42" i="2" s="1"/>
  <c r="L45" i="3"/>
  <c r="L44" i="3" s="1"/>
  <c r="M496" i="2"/>
  <c r="M495" i="2" s="1"/>
  <c r="M494" i="2" s="1"/>
  <c r="M487" i="2" s="1"/>
  <c r="M460" i="2" s="1"/>
  <c r="M87" i="3"/>
  <c r="M86" i="3" s="1"/>
  <c r="M85" i="3" s="1"/>
  <c r="M231" i="2"/>
  <c r="M230" i="2" s="1"/>
  <c r="M390" i="3"/>
  <c r="M389" i="3" s="1"/>
  <c r="K433" i="2"/>
  <c r="K432" i="2" s="1"/>
  <c r="K431" i="2" s="1"/>
  <c r="K442" i="3"/>
  <c r="K441" i="3" s="1"/>
  <c r="K440" i="3" s="1"/>
  <c r="K439" i="3" s="1"/>
  <c r="K437" i="2"/>
  <c r="K435" i="3"/>
  <c r="K391" i="2"/>
  <c r="K390" i="2" s="1"/>
  <c r="K360" i="3"/>
  <c r="K359" i="3" s="1"/>
  <c r="K358" i="3" s="1"/>
  <c r="K342" i="3" s="1"/>
  <c r="K237" i="3"/>
  <c r="K236" i="3" s="1"/>
  <c r="K235" i="3" s="1"/>
  <c r="K100" i="2"/>
  <c r="K99" i="2" s="1"/>
  <c r="K98" i="2" s="1"/>
  <c r="K66" i="3"/>
  <c r="K65" i="3" s="1"/>
  <c r="K64" i="3" s="1"/>
  <c r="K63" i="3" s="1"/>
  <c r="AO48" i="2"/>
  <c r="AO47" i="2" s="1"/>
  <c r="AO46" i="2" s="1"/>
  <c r="AN50" i="3"/>
  <c r="AN49" i="3" s="1"/>
  <c r="AN48" i="3" s="1"/>
  <c r="AO57" i="2"/>
  <c r="AO56" i="2" s="1"/>
  <c r="AO55" i="2" s="1"/>
  <c r="AN98" i="3"/>
  <c r="AN97" i="3" s="1"/>
  <c r="AN96" i="3" s="1"/>
  <c r="AO65" i="2"/>
  <c r="AO64" i="2" s="1"/>
  <c r="AO63" i="2" s="1"/>
  <c r="AN101" i="3"/>
  <c r="AN100" i="3" s="1"/>
  <c r="AN99" i="3" s="1"/>
  <c r="AO105" i="2"/>
  <c r="AO104" i="2" s="1"/>
  <c r="AN134" i="3"/>
  <c r="AN133" i="3" s="1"/>
  <c r="AN117" i="2"/>
  <c r="AN116" i="2" s="1"/>
  <c r="AN115" i="2" s="1"/>
  <c r="AN114" i="2" s="1"/>
  <c r="AN113" i="2" s="1"/>
  <c r="AM146" i="3"/>
  <c r="AM145" i="3" s="1"/>
  <c r="AM144" i="3" s="1"/>
  <c r="AM143" i="3" s="1"/>
  <c r="AO68" i="2"/>
  <c r="AO67" i="2" s="1"/>
  <c r="AO66" i="2" s="1"/>
  <c r="AN167" i="3"/>
  <c r="AN166" i="3" s="1"/>
  <c r="AN165" i="3" s="1"/>
  <c r="AN164" i="3" s="1"/>
  <c r="AO147" i="2"/>
  <c r="AO146" i="2" s="1"/>
  <c r="AO145" i="2" s="1"/>
  <c r="AN178" i="3"/>
  <c r="AO156" i="2"/>
  <c r="AO155" i="2" s="1"/>
  <c r="AO154" i="2" s="1"/>
  <c r="AN181" i="3"/>
  <c r="AN180" i="3" s="1"/>
  <c r="AN179" i="3" s="1"/>
  <c r="AN186" i="2"/>
  <c r="AN185" i="2" s="1"/>
  <c r="AN184" i="2" s="1"/>
  <c r="AN183" i="2" s="1"/>
  <c r="AN182" i="2" s="1"/>
  <c r="AM311" i="3"/>
  <c r="AM310" i="3" s="1"/>
  <c r="AM309" i="3" s="1"/>
  <c r="AO221" i="2"/>
  <c r="AO220" i="2" s="1"/>
  <c r="AN380" i="3"/>
  <c r="AN379" i="3" s="1"/>
  <c r="AP285" i="2"/>
  <c r="AP284" i="2" s="1"/>
  <c r="AO469" i="3"/>
  <c r="AO468" i="3" s="1"/>
  <c r="AN259" i="3"/>
  <c r="AN258" i="3" s="1"/>
  <c r="AN257" i="3" s="1"/>
  <c r="AO354" i="2"/>
  <c r="AO353" i="2" s="1"/>
  <c r="AO352" i="2" s="1"/>
  <c r="AN314" i="3"/>
  <c r="AN313" i="3" s="1"/>
  <c r="AN312" i="3" s="1"/>
  <c r="AO425" i="2"/>
  <c r="AO424" i="2" s="1"/>
  <c r="AN341" i="3"/>
  <c r="AN340" i="3" s="1"/>
  <c r="AO327" i="2"/>
  <c r="AO326" i="2" s="1"/>
  <c r="AO325" i="2" s="1"/>
  <c r="AN350" i="3"/>
  <c r="AN349" i="3" s="1"/>
  <c r="AN348" i="3" s="1"/>
  <c r="AO330" i="2"/>
  <c r="AO329" i="2" s="1"/>
  <c r="AN353" i="3"/>
  <c r="AN352" i="3" s="1"/>
  <c r="AO332" i="2"/>
  <c r="AO331" i="2" s="1"/>
  <c r="AN355" i="3"/>
  <c r="AN354" i="3" s="1"/>
  <c r="AO334" i="2"/>
  <c r="AO333" i="2" s="1"/>
  <c r="AN357" i="3"/>
  <c r="AN356" i="3" s="1"/>
  <c r="AN72" i="3"/>
  <c r="AN71" i="3" s="1"/>
  <c r="AO448" i="2"/>
  <c r="AO447" i="2" s="1"/>
  <c r="AO490" i="2"/>
  <c r="AO489" i="2" s="1"/>
  <c r="AO488" i="2" s="1"/>
  <c r="AN81" i="3"/>
  <c r="AN80" i="3" s="1"/>
  <c r="AN79" i="3" s="1"/>
  <c r="AZ100" i="2"/>
  <c r="AZ99" i="2" s="1"/>
  <c r="AZ98" i="2" s="1"/>
  <c r="AY66" i="3"/>
  <c r="AY65" i="3" s="1"/>
  <c r="AY64" i="3" s="1"/>
  <c r="AY63" i="3" s="1"/>
  <c r="AY8" i="3" s="1"/>
  <c r="AZ156" i="3"/>
  <c r="AZ155" i="3" s="1"/>
  <c r="AZ154" i="3" s="1"/>
  <c r="BA128" i="2"/>
  <c r="BA127" i="2" s="1"/>
  <c r="BA126" i="2" s="1"/>
  <c r="AZ188" i="3"/>
  <c r="AZ187" i="3" s="1"/>
  <c r="AZ186" i="3" s="1"/>
  <c r="BA144" i="2"/>
  <c r="BA143" i="2" s="1"/>
  <c r="BA142" i="2" s="1"/>
  <c r="AZ191" i="3"/>
  <c r="AZ190" i="3" s="1"/>
  <c r="AZ189" i="3" s="1"/>
  <c r="BA150" i="2"/>
  <c r="BA149" i="2" s="1"/>
  <c r="BA148" i="2" s="1"/>
  <c r="BA153" i="2"/>
  <c r="BA152" i="2" s="1"/>
  <c r="BA151" i="2" s="1"/>
  <c r="AZ194" i="3"/>
  <c r="AZ193" i="3" s="1"/>
  <c r="AZ192" i="3" s="1"/>
  <c r="AY311" i="3"/>
  <c r="AY310" i="3" s="1"/>
  <c r="AY309" i="3" s="1"/>
  <c r="AZ186" i="2"/>
  <c r="AZ185" i="2" s="1"/>
  <c r="AZ184" i="2" s="1"/>
  <c r="AZ183" i="2" s="1"/>
  <c r="AZ182" i="2" s="1"/>
  <c r="BB231" i="2"/>
  <c r="BB230" i="2" s="1"/>
  <c r="BA390" i="3"/>
  <c r="BA389" i="3" s="1"/>
  <c r="BA248" i="2"/>
  <c r="BA247" i="2" s="1"/>
  <c r="BA246" i="2" s="1"/>
  <c r="BA245" i="2" s="1"/>
  <c r="BA244" i="2" s="1"/>
  <c r="AZ405" i="3"/>
  <c r="AZ404" i="3" s="1"/>
  <c r="AZ403" i="3" s="1"/>
  <c r="BA270" i="2"/>
  <c r="BA269" i="2" s="1"/>
  <c r="AZ454" i="3"/>
  <c r="AZ453" i="3" s="1"/>
  <c r="BA272" i="2"/>
  <c r="BA271" i="2" s="1"/>
  <c r="AZ456" i="3"/>
  <c r="AZ455" i="3" s="1"/>
  <c r="AZ459" i="3"/>
  <c r="AZ458" i="3" s="1"/>
  <c r="BA275" i="2"/>
  <c r="BA274" i="2" s="1"/>
  <c r="AZ461" i="3"/>
  <c r="AZ460" i="3" s="1"/>
  <c r="BA277" i="2"/>
  <c r="BA276" i="2" s="1"/>
  <c r="BA348" i="2"/>
  <c r="BA347" i="2" s="1"/>
  <c r="BA346" i="2" s="1"/>
  <c r="AZ225" i="3"/>
  <c r="AZ224" i="3" s="1"/>
  <c r="AZ223" i="3" s="1"/>
  <c r="AZ259" i="3"/>
  <c r="AZ258" i="3" s="1"/>
  <c r="AZ257" i="3" s="1"/>
  <c r="AZ314" i="3"/>
  <c r="AZ313" i="3" s="1"/>
  <c r="AZ312" i="3" s="1"/>
  <c r="BA354" i="2"/>
  <c r="BA353" i="2" s="1"/>
  <c r="BA352" i="2" s="1"/>
  <c r="AZ339" i="3"/>
  <c r="AZ338" i="3" s="1"/>
  <c r="BA423" i="2"/>
  <c r="BA422" i="2" s="1"/>
  <c r="AZ345" i="2"/>
  <c r="AZ344" i="2" s="1"/>
  <c r="AZ343" i="2" s="1"/>
  <c r="AY428" i="3"/>
  <c r="AY427" i="3" s="1"/>
  <c r="AY426" i="3" s="1"/>
  <c r="BA446" i="2"/>
  <c r="BA445" i="2" s="1"/>
  <c r="AZ70" i="3"/>
  <c r="AZ69" i="3" s="1"/>
  <c r="BA484" i="2"/>
  <c r="BA483" i="2" s="1"/>
  <c r="AZ12" i="3"/>
  <c r="AZ11" i="3" s="1"/>
  <c r="BB496" i="2"/>
  <c r="BB495" i="2" s="1"/>
  <c r="BB494" i="2" s="1"/>
  <c r="BB487" i="2" s="1"/>
  <c r="BB460" i="2" s="1"/>
  <c r="BA87" i="3"/>
  <c r="BA86" i="3" s="1"/>
  <c r="BA85" i="3" s="1"/>
  <c r="AZ17" i="2"/>
  <c r="AZ16" i="2" s="1"/>
  <c r="L493" i="2"/>
  <c r="L492" i="2" s="1"/>
  <c r="L491" i="2" s="1"/>
  <c r="L84" i="3"/>
  <c r="L83" i="3" s="1"/>
  <c r="L82" i="3" s="1"/>
  <c r="L459" i="2"/>
  <c r="L458" i="2" s="1"/>
  <c r="L457" i="2" s="1"/>
  <c r="L453" i="2" s="1"/>
  <c r="L452" i="2" s="1"/>
  <c r="L481" i="3"/>
  <c r="L480" i="3" s="1"/>
  <c r="L479" i="3" s="1"/>
  <c r="L478" i="3" s="1"/>
  <c r="L473" i="3" s="1"/>
  <c r="L334" i="2"/>
  <c r="L333" i="2" s="1"/>
  <c r="L357" i="3"/>
  <c r="L356" i="3" s="1"/>
  <c r="L425" i="2"/>
  <c r="L424" i="2" s="1"/>
  <c r="L341" i="3"/>
  <c r="L340" i="3" s="1"/>
  <c r="L320" i="3"/>
  <c r="L319" i="3" s="1"/>
  <c r="L318" i="3" s="1"/>
  <c r="L265" i="3"/>
  <c r="L264" i="3" s="1"/>
  <c r="L263" i="3" s="1"/>
  <c r="L234" i="3"/>
  <c r="L233" i="3" s="1"/>
  <c r="L232" i="3" s="1"/>
  <c r="L348" i="2"/>
  <c r="L347" i="2" s="1"/>
  <c r="L346" i="2" s="1"/>
  <c r="L225" i="3"/>
  <c r="L224" i="3" s="1"/>
  <c r="L223" i="3" s="1"/>
  <c r="L272" i="2"/>
  <c r="L271" i="2" s="1"/>
  <c r="L456" i="3"/>
  <c r="L455" i="3" s="1"/>
  <c r="L296" i="2"/>
  <c r="L295" i="2" s="1"/>
  <c r="L294" i="2" s="1"/>
  <c r="L293" i="2" s="1"/>
  <c r="L292" i="2" s="1"/>
  <c r="L414" i="3"/>
  <c r="L413" i="3" s="1"/>
  <c r="L412" i="3" s="1"/>
  <c r="L411" i="3" s="1"/>
  <c r="L221" i="2"/>
  <c r="L220" i="2" s="1"/>
  <c r="L380" i="3"/>
  <c r="L379" i="3" s="1"/>
  <c r="L181" i="2"/>
  <c r="L180" i="2" s="1"/>
  <c r="L179" i="2" s="1"/>
  <c r="L308" i="3"/>
  <c r="L307" i="3" s="1"/>
  <c r="L306" i="3" s="1"/>
  <c r="L150" i="2"/>
  <c r="L149" i="2" s="1"/>
  <c r="L148" i="2" s="1"/>
  <c r="L191" i="3"/>
  <c r="L190" i="3" s="1"/>
  <c r="L189" i="3" s="1"/>
  <c r="L147" i="2"/>
  <c r="L146" i="2" s="1"/>
  <c r="L145" i="2" s="1"/>
  <c r="L131" i="2"/>
  <c r="L130" i="2" s="1"/>
  <c r="L129" i="2" s="1"/>
  <c r="L159" i="3"/>
  <c r="L158" i="3" s="1"/>
  <c r="L157" i="3" s="1"/>
  <c r="L107" i="2"/>
  <c r="L106" i="2" s="1"/>
  <c r="L136" i="3"/>
  <c r="L135" i="3" s="1"/>
  <c r="L71" i="2"/>
  <c r="L70" i="2" s="1"/>
  <c r="L69" i="2" s="1"/>
  <c r="L104" i="3"/>
  <c r="L103" i="3" s="1"/>
  <c r="L102" i="3" s="1"/>
  <c r="L51" i="2"/>
  <c r="L50" i="2" s="1"/>
  <c r="L49" i="2" s="1"/>
  <c r="L53" i="3"/>
  <c r="L52" i="3" s="1"/>
  <c r="L51" i="3" s="1"/>
  <c r="L41" i="2"/>
  <c r="L40" i="2" s="1"/>
  <c r="L43" i="3"/>
  <c r="L42" i="3" s="1"/>
  <c r="M451" i="2"/>
  <c r="M450" i="2" s="1"/>
  <c r="M449" i="2" s="1"/>
  <c r="M443" i="2" s="1"/>
  <c r="M442" i="2" s="1"/>
  <c r="M75" i="3"/>
  <c r="M74" i="3" s="1"/>
  <c r="M73" i="3" s="1"/>
  <c r="M229" i="2"/>
  <c r="M228" i="2" s="1"/>
  <c r="M388" i="3"/>
  <c r="M387" i="3" s="1"/>
  <c r="K436" i="2"/>
  <c r="K434" i="3"/>
  <c r="K389" i="2"/>
  <c r="K388" i="2" s="1"/>
  <c r="K335" i="3"/>
  <c r="K334" i="3" s="1"/>
  <c r="K333" i="3" s="1"/>
  <c r="K342" i="2"/>
  <c r="K341" i="2" s="1"/>
  <c r="K340" i="2" s="1"/>
  <c r="K222" i="3"/>
  <c r="K221" i="3" s="1"/>
  <c r="K220" i="3" s="1"/>
  <c r="K27" i="2"/>
  <c r="AO41" i="2"/>
  <c r="AO40" i="2" s="1"/>
  <c r="AN43" i="3"/>
  <c r="AN42" i="3" s="1"/>
  <c r="AO45" i="2"/>
  <c r="AO44" i="2" s="1"/>
  <c r="AN47" i="3"/>
  <c r="AN46" i="3" s="1"/>
  <c r="AO59" i="3"/>
  <c r="AO58" i="3" s="1"/>
  <c r="AO57" i="3" s="1"/>
  <c r="AO15" i="3" s="1"/>
  <c r="AP60" i="2"/>
  <c r="AP59" i="2" s="1"/>
  <c r="AP58" i="2" s="1"/>
  <c r="AN100" i="2"/>
  <c r="AN99" i="2" s="1"/>
  <c r="AN98" i="2" s="1"/>
  <c r="AM66" i="3"/>
  <c r="AM65" i="3" s="1"/>
  <c r="AM64" i="3" s="1"/>
  <c r="AM63" i="3" s="1"/>
  <c r="AM8" i="3" s="1"/>
  <c r="AO85" i="2"/>
  <c r="AO84" i="2" s="1"/>
  <c r="AO83" i="2" s="1"/>
  <c r="AO82" i="2" s="1"/>
  <c r="AO81" i="2" s="1"/>
  <c r="AN110" i="3"/>
  <c r="AN109" i="3" s="1"/>
  <c r="AN108" i="3" s="1"/>
  <c r="AM125" i="3"/>
  <c r="AM124" i="3" s="1"/>
  <c r="AM119" i="3" s="1"/>
  <c r="AM118" i="3" s="1"/>
  <c r="AM117" i="3" s="1"/>
  <c r="AN97" i="2"/>
  <c r="AN96" i="2" s="1"/>
  <c r="AN91" i="2" s="1"/>
  <c r="AO112" i="2"/>
  <c r="AO111" i="2" s="1"/>
  <c r="AO110" i="2" s="1"/>
  <c r="AN141" i="3"/>
  <c r="AN140" i="3" s="1"/>
  <c r="AN139" i="3" s="1"/>
  <c r="AO136" i="2"/>
  <c r="AO135" i="2" s="1"/>
  <c r="AO134" i="2" s="1"/>
  <c r="AO133" i="2" s="1"/>
  <c r="AO132" i="2" s="1"/>
  <c r="AN163" i="3"/>
  <c r="AN162" i="3" s="1"/>
  <c r="AN161" i="3" s="1"/>
  <c r="AN160" i="3" s="1"/>
  <c r="AN27" i="2"/>
  <c r="AO178" i="2"/>
  <c r="AO177" i="2" s="1"/>
  <c r="AO176" i="2" s="1"/>
  <c r="AN305" i="3"/>
  <c r="AN304" i="3" s="1"/>
  <c r="AN303" i="3" s="1"/>
  <c r="AO181" i="2"/>
  <c r="AO180" i="2" s="1"/>
  <c r="AO179" i="2" s="1"/>
  <c r="AN308" i="3"/>
  <c r="AN307" i="3" s="1"/>
  <c r="AN306" i="3" s="1"/>
  <c r="AO218" i="2"/>
  <c r="AO217" i="2" s="1"/>
  <c r="AO216" i="2" s="1"/>
  <c r="AN377" i="3"/>
  <c r="AN376" i="3" s="1"/>
  <c r="AN375" i="3" s="1"/>
  <c r="AP231" i="2"/>
  <c r="AP230" i="2" s="1"/>
  <c r="AO390" i="3"/>
  <c r="AO389" i="3" s="1"/>
  <c r="AO248" i="2"/>
  <c r="AO247" i="2" s="1"/>
  <c r="AO246" i="2" s="1"/>
  <c r="AO245" i="2" s="1"/>
  <c r="AO244" i="2" s="1"/>
  <c r="AN405" i="3"/>
  <c r="AN404" i="3" s="1"/>
  <c r="AN403" i="3" s="1"/>
  <c r="AO467" i="2"/>
  <c r="AO466" i="2" s="1"/>
  <c r="AO465" i="2" s="1"/>
  <c r="AO461" i="2" s="1"/>
  <c r="AN445" i="3"/>
  <c r="AN444" i="3" s="1"/>
  <c r="AN443" i="3" s="1"/>
  <c r="AN439" i="3" s="1"/>
  <c r="AP283" i="2"/>
  <c r="AP282" i="2" s="1"/>
  <c r="AO467" i="3"/>
  <c r="AO466" i="3" s="1"/>
  <c r="AN234" i="3"/>
  <c r="AN233" i="3" s="1"/>
  <c r="AN232" i="3" s="1"/>
  <c r="AO351" i="2"/>
  <c r="AO350" i="2" s="1"/>
  <c r="AO349" i="2" s="1"/>
  <c r="AN256" i="3"/>
  <c r="AN255" i="3" s="1"/>
  <c r="AN254" i="3" s="1"/>
  <c r="AO366" i="2"/>
  <c r="AO365" i="2" s="1"/>
  <c r="AO364" i="2" s="1"/>
  <c r="AN268" i="3"/>
  <c r="AN267" i="3" s="1"/>
  <c r="AN266" i="3" s="1"/>
  <c r="AM280" i="3"/>
  <c r="AM279" i="3" s="1"/>
  <c r="AM278" i="3" s="1"/>
  <c r="AO369" i="2"/>
  <c r="AO368" i="2" s="1"/>
  <c r="AO367" i="2" s="1"/>
  <c r="AN326" i="3"/>
  <c r="AN325" i="3" s="1"/>
  <c r="AN324" i="3" s="1"/>
  <c r="AO423" i="2"/>
  <c r="AO422" i="2" s="1"/>
  <c r="AN339" i="3"/>
  <c r="AN338" i="3" s="1"/>
  <c r="AN436" i="2"/>
  <c r="AM434" i="3"/>
  <c r="AN440" i="2"/>
  <c r="AN439" i="2" s="1"/>
  <c r="AN438" i="2" s="1"/>
  <c r="AM438" i="3"/>
  <c r="AM437" i="3" s="1"/>
  <c r="AM436" i="3" s="1"/>
  <c r="AO446" i="2"/>
  <c r="AO445" i="2" s="1"/>
  <c r="AN70" i="3"/>
  <c r="AN69" i="3" s="1"/>
  <c r="AN14" i="3"/>
  <c r="AN13" i="3" s="1"/>
  <c r="AO486" i="2"/>
  <c r="AO485" i="2" s="1"/>
  <c r="BA41" i="2"/>
  <c r="BA40" i="2" s="1"/>
  <c r="AZ43" i="3"/>
  <c r="AZ42" i="3" s="1"/>
  <c r="BA59" i="3"/>
  <c r="BA58" i="3" s="1"/>
  <c r="BA57" i="3" s="1"/>
  <c r="BA15" i="3" s="1"/>
  <c r="BB60" i="2"/>
  <c r="BB59" i="2" s="1"/>
  <c r="BB58" i="2" s="1"/>
  <c r="BB10" i="2" s="1"/>
  <c r="BB9" i="2" s="1"/>
  <c r="BA85" i="2"/>
  <c r="BA84" i="2" s="1"/>
  <c r="BA83" i="2" s="1"/>
  <c r="BA82" i="2" s="1"/>
  <c r="BA81" i="2" s="1"/>
  <c r="AZ110" i="3"/>
  <c r="AZ109" i="3" s="1"/>
  <c r="AZ108" i="3" s="1"/>
  <c r="AY146" i="3"/>
  <c r="AY145" i="3" s="1"/>
  <c r="AY144" i="3" s="1"/>
  <c r="AY143" i="3" s="1"/>
  <c r="AZ117" i="2"/>
  <c r="AZ116" i="2" s="1"/>
  <c r="AZ115" i="2" s="1"/>
  <c r="AZ114" i="2" s="1"/>
  <c r="AZ113" i="2" s="1"/>
  <c r="BA141" i="2"/>
  <c r="BA140" i="2" s="1"/>
  <c r="BA139" i="2" s="1"/>
  <c r="AZ185" i="3"/>
  <c r="AZ184" i="3" s="1"/>
  <c r="AZ183" i="3" s="1"/>
  <c r="BB229" i="2"/>
  <c r="BB228" i="2" s="1"/>
  <c r="BA388" i="3"/>
  <c r="BA387" i="3" s="1"/>
  <c r="BA296" i="2"/>
  <c r="BA295" i="2" s="1"/>
  <c r="BA294" i="2" s="1"/>
  <c r="BA293" i="2" s="1"/>
  <c r="BA292" i="2" s="1"/>
  <c r="AZ414" i="3"/>
  <c r="AZ413" i="3" s="1"/>
  <c r="AZ412" i="3" s="1"/>
  <c r="AZ411" i="3" s="1"/>
  <c r="AZ445" i="3"/>
  <c r="AZ444" i="3" s="1"/>
  <c r="AZ443" i="3" s="1"/>
  <c r="AZ439" i="3" s="1"/>
  <c r="BA467" i="2"/>
  <c r="BA466" i="2" s="1"/>
  <c r="BA465" i="2" s="1"/>
  <c r="BA461" i="2" s="1"/>
  <c r="AZ342" i="2"/>
  <c r="AZ341" i="2" s="1"/>
  <c r="AZ340" i="2" s="1"/>
  <c r="AY222" i="3"/>
  <c r="AY221" i="3" s="1"/>
  <c r="AY220" i="3" s="1"/>
  <c r="AY237" i="3"/>
  <c r="AY236" i="3" s="1"/>
  <c r="AY235" i="3" s="1"/>
  <c r="BA351" i="2"/>
  <c r="BA350" i="2" s="1"/>
  <c r="BA349" i="2" s="1"/>
  <c r="AZ256" i="3"/>
  <c r="AZ255" i="3" s="1"/>
  <c r="AZ254" i="3" s="1"/>
  <c r="AY335" i="3"/>
  <c r="AY334" i="3" s="1"/>
  <c r="AY333" i="3" s="1"/>
  <c r="AZ389" i="2"/>
  <c r="AZ388" i="2" s="1"/>
  <c r="AY442" i="3"/>
  <c r="AY441" i="3" s="1"/>
  <c r="AY440" i="3" s="1"/>
  <c r="AY439" i="3" s="1"/>
  <c r="AZ433" i="2"/>
  <c r="AZ432" i="2" s="1"/>
  <c r="AZ431" i="2" s="1"/>
  <c r="AZ91" i="3"/>
  <c r="AZ90" i="3" s="1"/>
  <c r="AZ89" i="3" s="1"/>
  <c r="AZ88" i="3" s="1"/>
  <c r="BA480" i="2"/>
  <c r="BA479" i="2" s="1"/>
  <c r="BA478" i="2" s="1"/>
  <c r="BA472" i="2" s="1"/>
  <c r="BA459" i="2"/>
  <c r="BA458" i="2" s="1"/>
  <c r="BA457" i="2" s="1"/>
  <c r="BA453" i="2" s="1"/>
  <c r="BA452" i="2" s="1"/>
  <c r="AZ481" i="3"/>
  <c r="AZ480" i="3" s="1"/>
  <c r="AZ479" i="3" s="1"/>
  <c r="AZ478" i="3" s="1"/>
  <c r="AZ473" i="3" s="1"/>
  <c r="BA493" i="2"/>
  <c r="BA492" i="2" s="1"/>
  <c r="BA491" i="2" s="1"/>
  <c r="AZ84" i="3"/>
  <c r="AZ83" i="3" s="1"/>
  <c r="AZ82" i="3" s="1"/>
  <c r="M95" i="2"/>
  <c r="M94" i="2" s="1"/>
  <c r="M123" i="3"/>
  <c r="M122" i="3" s="1"/>
  <c r="K17" i="2"/>
  <c r="K16" i="2" s="1"/>
  <c r="L490" i="2"/>
  <c r="L489" i="2" s="1"/>
  <c r="L488" i="2" s="1"/>
  <c r="L81" i="3"/>
  <c r="L80" i="3" s="1"/>
  <c r="L79" i="3" s="1"/>
  <c r="L480" i="2"/>
  <c r="L479" i="2" s="1"/>
  <c r="L478" i="2" s="1"/>
  <c r="L472" i="2" s="1"/>
  <c r="L91" i="3"/>
  <c r="L90" i="3" s="1"/>
  <c r="L89" i="3" s="1"/>
  <c r="L88" i="3" s="1"/>
  <c r="L332" i="2"/>
  <c r="L331" i="2" s="1"/>
  <c r="L355" i="3"/>
  <c r="L354" i="3" s="1"/>
  <c r="L423" i="2"/>
  <c r="L422" i="2" s="1"/>
  <c r="L339" i="3"/>
  <c r="L338" i="3" s="1"/>
  <c r="L317" i="3"/>
  <c r="L316" i="3" s="1"/>
  <c r="L315" i="3" s="1"/>
  <c r="L262" i="3"/>
  <c r="L261" i="3" s="1"/>
  <c r="L260" i="3" s="1"/>
  <c r="L363" i="2"/>
  <c r="L362" i="2" s="1"/>
  <c r="L361" i="2" s="1"/>
  <c r="L231" i="3"/>
  <c r="L230" i="3" s="1"/>
  <c r="L229" i="3" s="1"/>
  <c r="L280" i="2"/>
  <c r="L279" i="2" s="1"/>
  <c r="L278" i="2" s="1"/>
  <c r="L464" i="3"/>
  <c r="L463" i="3" s="1"/>
  <c r="L462" i="3" s="1"/>
  <c r="L270" i="2"/>
  <c r="L269" i="2" s="1"/>
  <c r="L454" i="3"/>
  <c r="L453" i="3" s="1"/>
  <c r="L264" i="2"/>
  <c r="L263" i="2" s="1"/>
  <c r="L262" i="2" s="1"/>
  <c r="L261" i="2" s="1"/>
  <c r="L409" i="3"/>
  <c r="L408" i="3" s="1"/>
  <c r="L407" i="3" s="1"/>
  <c r="L406" i="3" s="1"/>
  <c r="L218" i="2"/>
  <c r="L217" i="2" s="1"/>
  <c r="L216" i="2" s="1"/>
  <c r="L377" i="3"/>
  <c r="L376" i="3" s="1"/>
  <c r="L375" i="3" s="1"/>
  <c r="L178" i="2"/>
  <c r="L177" i="2" s="1"/>
  <c r="L176" i="2" s="1"/>
  <c r="L305" i="3"/>
  <c r="L304" i="3" s="1"/>
  <c r="L303" i="3" s="1"/>
  <c r="L144" i="2"/>
  <c r="L143" i="2" s="1"/>
  <c r="L142" i="2" s="1"/>
  <c r="L188" i="3"/>
  <c r="L187" i="3" s="1"/>
  <c r="L186" i="3" s="1"/>
  <c r="L77" i="2"/>
  <c r="L76" i="2" s="1"/>
  <c r="L75" i="2" s="1"/>
  <c r="L175" i="3"/>
  <c r="L174" i="3" s="1"/>
  <c r="L173" i="3" s="1"/>
  <c r="L128" i="2"/>
  <c r="L127" i="2" s="1"/>
  <c r="L126" i="2" s="1"/>
  <c r="L156" i="3"/>
  <c r="L155" i="3" s="1"/>
  <c r="L154" i="3" s="1"/>
  <c r="L105" i="2"/>
  <c r="L104" i="2" s="1"/>
  <c r="L134" i="3"/>
  <c r="L133" i="3" s="1"/>
  <c r="L65" i="2"/>
  <c r="L64" i="2" s="1"/>
  <c r="L63" i="2" s="1"/>
  <c r="L101" i="3"/>
  <c r="L100" i="3" s="1"/>
  <c r="L99" i="3" s="1"/>
  <c r="L48" i="2"/>
  <c r="L47" i="2" s="1"/>
  <c r="L46" i="2" s="1"/>
  <c r="L50" i="3"/>
  <c r="L49" i="3" s="1"/>
  <c r="L48" i="3" s="1"/>
  <c r="L39" i="2"/>
  <c r="L38" i="2" s="1"/>
  <c r="L41" i="3"/>
  <c r="L40" i="3" s="1"/>
  <c r="M285" i="2"/>
  <c r="M284" i="2" s="1"/>
  <c r="M469" i="3"/>
  <c r="M468" i="3" s="1"/>
  <c r="M60" i="2"/>
  <c r="M59" i="2" s="1"/>
  <c r="M58" i="2" s="1"/>
  <c r="M10" i="2" s="1"/>
  <c r="M59" i="3"/>
  <c r="M58" i="3" s="1"/>
  <c r="M57" i="3" s="1"/>
  <c r="M15" i="3" s="1"/>
  <c r="K430" i="2"/>
  <c r="K429" i="2" s="1"/>
  <c r="K428" i="2" s="1"/>
  <c r="K431" i="3"/>
  <c r="K430" i="3" s="1"/>
  <c r="K429" i="3" s="1"/>
  <c r="K280" i="3"/>
  <c r="K279" i="3" s="1"/>
  <c r="K278" i="3" s="1"/>
  <c r="K210" i="2"/>
  <c r="K209" i="2" s="1"/>
  <c r="K208" i="2" s="1"/>
  <c r="K207" i="2" s="1"/>
  <c r="K206" i="2" s="1"/>
  <c r="K371" i="3"/>
  <c r="K370" i="3" s="1"/>
  <c r="K369" i="3" s="1"/>
  <c r="K365" i="3" s="1"/>
  <c r="K364" i="3" s="1"/>
  <c r="K117" i="2"/>
  <c r="K116" i="2" s="1"/>
  <c r="K115" i="2" s="1"/>
  <c r="K146" i="3"/>
  <c r="K145" i="3" s="1"/>
  <c r="K144" i="3" s="1"/>
  <c r="K143" i="3" s="1"/>
  <c r="AO39" i="2"/>
  <c r="AO38" i="2" s="1"/>
  <c r="AN41" i="3"/>
  <c r="AN40" i="3" s="1"/>
  <c r="AN45" i="3"/>
  <c r="AN44" i="3" s="1"/>
  <c r="AO43" i="2"/>
  <c r="AO42" i="2" s="1"/>
  <c r="AN56" i="3"/>
  <c r="AN55" i="3" s="1"/>
  <c r="AN54" i="3" s="1"/>
  <c r="AO54" i="2"/>
  <c r="AO53" i="2" s="1"/>
  <c r="AO52" i="2" s="1"/>
  <c r="AO74" i="2"/>
  <c r="AO73" i="2" s="1"/>
  <c r="AO72" i="2" s="1"/>
  <c r="AN107" i="3"/>
  <c r="AN106" i="3" s="1"/>
  <c r="AN105" i="3" s="1"/>
  <c r="AO109" i="2"/>
  <c r="AO108" i="2" s="1"/>
  <c r="AN138" i="3"/>
  <c r="AN137" i="3" s="1"/>
  <c r="AO131" i="2"/>
  <c r="AO130" i="2" s="1"/>
  <c r="AO129" i="2" s="1"/>
  <c r="AN159" i="3"/>
  <c r="AN158" i="3" s="1"/>
  <c r="AN157" i="3" s="1"/>
  <c r="AO153" i="2"/>
  <c r="AO152" i="2" s="1"/>
  <c r="AO151" i="2" s="1"/>
  <c r="AN194" i="3"/>
  <c r="AN193" i="3" s="1"/>
  <c r="AN192" i="3" s="1"/>
  <c r="AO175" i="2"/>
  <c r="AO174" i="2" s="1"/>
  <c r="AO173" i="2" s="1"/>
  <c r="AN302" i="3"/>
  <c r="AN301" i="3" s="1"/>
  <c r="AN300" i="3" s="1"/>
  <c r="AO215" i="2"/>
  <c r="AO214" i="2" s="1"/>
  <c r="AO213" i="2" s="1"/>
  <c r="AN374" i="3"/>
  <c r="AN373" i="3" s="1"/>
  <c r="AN372" i="3" s="1"/>
  <c r="AP229" i="2"/>
  <c r="AP228" i="2" s="1"/>
  <c r="AO388" i="3"/>
  <c r="AO387" i="3" s="1"/>
  <c r="AO296" i="2"/>
  <c r="AO295" i="2" s="1"/>
  <c r="AO294" i="2" s="1"/>
  <c r="AO293" i="2" s="1"/>
  <c r="AO292" i="2" s="1"/>
  <c r="AN414" i="3"/>
  <c r="AN413" i="3" s="1"/>
  <c r="AN412" i="3" s="1"/>
  <c r="AN411" i="3" s="1"/>
  <c r="AO280" i="2"/>
  <c r="AO279" i="2" s="1"/>
  <c r="AO278" i="2" s="1"/>
  <c r="AN464" i="3"/>
  <c r="AN463" i="3" s="1"/>
  <c r="AN462" i="3" s="1"/>
  <c r="AO348" i="2"/>
  <c r="AO347" i="2" s="1"/>
  <c r="AO346" i="2" s="1"/>
  <c r="AN225" i="3"/>
  <c r="AN224" i="3" s="1"/>
  <c r="AN223" i="3" s="1"/>
  <c r="AO360" i="2"/>
  <c r="AO359" i="2" s="1"/>
  <c r="AO358" i="2" s="1"/>
  <c r="AN228" i="3"/>
  <c r="AN227" i="3" s="1"/>
  <c r="AN226" i="3" s="1"/>
  <c r="AO363" i="2"/>
  <c r="AO362" i="2" s="1"/>
  <c r="AO361" i="2" s="1"/>
  <c r="AN231" i="3"/>
  <c r="AN230" i="3" s="1"/>
  <c r="AN229" i="3" s="1"/>
  <c r="AN339" i="2"/>
  <c r="AN338" i="2" s="1"/>
  <c r="AN337" i="2" s="1"/>
  <c r="AM253" i="3"/>
  <c r="AM252" i="3" s="1"/>
  <c r="AM251" i="3" s="1"/>
  <c r="AN265" i="3"/>
  <c r="AN264" i="3" s="1"/>
  <c r="AN263" i="3" s="1"/>
  <c r="AN323" i="3"/>
  <c r="AN322" i="3" s="1"/>
  <c r="AN321" i="3" s="1"/>
  <c r="AN389" i="2"/>
  <c r="AN388" i="2" s="1"/>
  <c r="AM335" i="3"/>
  <c r="AM334" i="3" s="1"/>
  <c r="AM333" i="3" s="1"/>
  <c r="AN345" i="2"/>
  <c r="AN344" i="2" s="1"/>
  <c r="AN343" i="2" s="1"/>
  <c r="AM428" i="3"/>
  <c r="AM427" i="3" s="1"/>
  <c r="AM426" i="3" s="1"/>
  <c r="AN430" i="2"/>
  <c r="AN429" i="2" s="1"/>
  <c r="AN428" i="2" s="1"/>
  <c r="AM431" i="3"/>
  <c r="AM430" i="3" s="1"/>
  <c r="AM429" i="3" s="1"/>
  <c r="AN437" i="2"/>
  <c r="AM435" i="3"/>
  <c r="AN433" i="2"/>
  <c r="AN432" i="2" s="1"/>
  <c r="AN431" i="2" s="1"/>
  <c r="AM442" i="3"/>
  <c r="AM441" i="3" s="1"/>
  <c r="AM440" i="3" s="1"/>
  <c r="AM439" i="3" s="1"/>
  <c r="AO480" i="2"/>
  <c r="AO479" i="2" s="1"/>
  <c r="AO478" i="2" s="1"/>
  <c r="AO472" i="2" s="1"/>
  <c r="AN91" i="3"/>
  <c r="AN90" i="3" s="1"/>
  <c r="AN89" i="3" s="1"/>
  <c r="AN88" i="3" s="1"/>
  <c r="AO484" i="2"/>
  <c r="AO483" i="2" s="1"/>
  <c r="AN12" i="3"/>
  <c r="AN11" i="3" s="1"/>
  <c r="AP496" i="2"/>
  <c r="AP495" i="2" s="1"/>
  <c r="AP494" i="2" s="1"/>
  <c r="AP487" i="2" s="1"/>
  <c r="AP460" i="2" s="1"/>
  <c r="AO87" i="3"/>
  <c r="AO86" i="3" s="1"/>
  <c r="AO85" i="3" s="1"/>
  <c r="AZ38" i="3"/>
  <c r="AZ37" i="3" s="1"/>
  <c r="AZ36" i="3" s="1"/>
  <c r="BA36" i="2"/>
  <c r="BA35" i="2" s="1"/>
  <c r="BA34" i="2" s="1"/>
  <c r="BA39" i="2"/>
  <c r="BA38" i="2" s="1"/>
  <c r="AZ41" i="3"/>
  <c r="AZ40" i="3" s="1"/>
  <c r="AZ45" i="3"/>
  <c r="AZ44" i="3" s="1"/>
  <c r="BA43" i="2"/>
  <c r="BA42" i="2" s="1"/>
  <c r="AZ47" i="3"/>
  <c r="AZ46" i="3" s="1"/>
  <c r="BA45" i="2"/>
  <c r="BA44" i="2" s="1"/>
  <c r="BA48" i="2"/>
  <c r="BA47" i="2" s="1"/>
  <c r="BA46" i="2" s="1"/>
  <c r="AZ50" i="3"/>
  <c r="AZ49" i="3" s="1"/>
  <c r="AZ48" i="3" s="1"/>
  <c r="BA51" i="2"/>
  <c r="BA50" i="2" s="1"/>
  <c r="BA49" i="2" s="1"/>
  <c r="AZ53" i="3"/>
  <c r="AZ52" i="3" s="1"/>
  <c r="AZ51" i="3" s="1"/>
  <c r="AZ56" i="3"/>
  <c r="AZ55" i="3" s="1"/>
  <c r="AZ54" i="3" s="1"/>
  <c r="BA54" i="2"/>
  <c r="BA53" i="2" s="1"/>
  <c r="BA52" i="2" s="1"/>
  <c r="BA57" i="2"/>
  <c r="BA56" i="2" s="1"/>
  <c r="BA55" i="2" s="1"/>
  <c r="AZ98" i="3"/>
  <c r="AZ97" i="3" s="1"/>
  <c r="AZ96" i="3" s="1"/>
  <c r="BA65" i="2"/>
  <c r="BA64" i="2" s="1"/>
  <c r="BA63" i="2" s="1"/>
  <c r="AZ101" i="3"/>
  <c r="AZ100" i="3" s="1"/>
  <c r="AZ99" i="3" s="1"/>
  <c r="AZ104" i="3"/>
  <c r="AZ103" i="3" s="1"/>
  <c r="AZ102" i="3" s="1"/>
  <c r="BA71" i="2"/>
  <c r="BA70" i="2" s="1"/>
  <c r="BA69" i="2" s="1"/>
  <c r="AZ107" i="3"/>
  <c r="AZ106" i="3" s="1"/>
  <c r="AZ105" i="3" s="1"/>
  <c r="BA74" i="2"/>
  <c r="BA73" i="2" s="1"/>
  <c r="BA72" i="2" s="1"/>
  <c r="AZ97" i="2"/>
  <c r="AZ96" i="2" s="1"/>
  <c r="AZ91" i="2" s="1"/>
  <c r="AY125" i="3"/>
  <c r="AY124" i="3" s="1"/>
  <c r="AY119" i="3" s="1"/>
  <c r="AY118" i="3" s="1"/>
  <c r="AY117" i="3" s="1"/>
  <c r="BA105" i="2"/>
  <c r="BA104" i="2" s="1"/>
  <c r="AZ134" i="3"/>
  <c r="AZ133" i="3" s="1"/>
  <c r="AZ136" i="3"/>
  <c r="AZ135" i="3" s="1"/>
  <c r="BA107" i="2"/>
  <c r="BA106" i="2" s="1"/>
  <c r="BA109" i="2"/>
  <c r="BA108" i="2" s="1"/>
  <c r="AZ138" i="3"/>
  <c r="AZ137" i="3" s="1"/>
  <c r="BA112" i="2"/>
  <c r="BA111" i="2" s="1"/>
  <c r="BA110" i="2" s="1"/>
  <c r="AZ141" i="3"/>
  <c r="AZ140" i="3" s="1"/>
  <c r="AZ139" i="3" s="1"/>
  <c r="BA77" i="2"/>
  <c r="BA76" i="2" s="1"/>
  <c r="BA75" i="2" s="1"/>
  <c r="AZ175" i="3"/>
  <c r="AZ174" i="3" s="1"/>
  <c r="AZ173" i="3" s="1"/>
  <c r="BA156" i="2"/>
  <c r="BA155" i="2" s="1"/>
  <c r="BA154" i="2" s="1"/>
  <c r="AZ181" i="3"/>
  <c r="AZ180" i="3" s="1"/>
  <c r="AZ179" i="3" s="1"/>
  <c r="AZ302" i="3"/>
  <c r="AZ301" i="3" s="1"/>
  <c r="AZ300" i="3" s="1"/>
  <c r="BA175" i="2"/>
  <c r="BA174" i="2" s="1"/>
  <c r="BA173" i="2" s="1"/>
  <c r="BA178" i="2"/>
  <c r="BA177" i="2" s="1"/>
  <c r="BA176" i="2" s="1"/>
  <c r="AZ305" i="3"/>
  <c r="AZ304" i="3" s="1"/>
  <c r="AZ303" i="3" s="1"/>
  <c r="BA181" i="2"/>
  <c r="BA180" i="2" s="1"/>
  <c r="BA179" i="2" s="1"/>
  <c r="AZ308" i="3"/>
  <c r="AZ307" i="3" s="1"/>
  <c r="AZ306" i="3" s="1"/>
  <c r="BA215" i="2"/>
  <c r="BA214" i="2" s="1"/>
  <c r="BA213" i="2" s="1"/>
  <c r="AZ374" i="3"/>
  <c r="AZ373" i="3" s="1"/>
  <c r="AZ372" i="3" s="1"/>
  <c r="BA218" i="2"/>
  <c r="BA217" i="2" s="1"/>
  <c r="BA216" i="2" s="1"/>
  <c r="AZ377" i="3"/>
  <c r="AZ376" i="3" s="1"/>
  <c r="AZ375" i="3" s="1"/>
  <c r="BA221" i="2"/>
  <c r="BA220" i="2" s="1"/>
  <c r="AZ380" i="3"/>
  <c r="AZ379" i="3" s="1"/>
  <c r="BA223" i="2"/>
  <c r="BA222" i="2" s="1"/>
  <c r="AZ382" i="3"/>
  <c r="AZ381" i="3" s="1"/>
  <c r="AZ409" i="3"/>
  <c r="AZ408" i="3" s="1"/>
  <c r="AZ407" i="3" s="1"/>
  <c r="AZ406" i="3" s="1"/>
  <c r="BA264" i="2"/>
  <c r="BA263" i="2" s="1"/>
  <c r="BA262" i="2" s="1"/>
  <c r="BA261" i="2" s="1"/>
  <c r="BB285" i="2"/>
  <c r="BB284" i="2" s="1"/>
  <c r="BA469" i="3"/>
  <c r="BA468" i="3" s="1"/>
  <c r="AZ234" i="3"/>
  <c r="AZ233" i="3" s="1"/>
  <c r="AZ232" i="3" s="1"/>
  <c r="AZ339" i="2"/>
  <c r="AZ338" i="2" s="1"/>
  <c r="AZ337" i="2" s="1"/>
  <c r="AY253" i="3"/>
  <c r="AY252" i="3" s="1"/>
  <c r="AY251" i="3" s="1"/>
  <c r="AZ326" i="3"/>
  <c r="AZ325" i="3" s="1"/>
  <c r="AZ324" i="3" s="1"/>
  <c r="BA369" i="2"/>
  <c r="BA368" i="2" s="1"/>
  <c r="BA367" i="2" s="1"/>
  <c r="AY360" i="3"/>
  <c r="AY359" i="3" s="1"/>
  <c r="AY358" i="3" s="1"/>
  <c r="AY342" i="3" s="1"/>
  <c r="AZ391" i="2"/>
  <c r="AZ390" i="2" s="1"/>
  <c r="AY434" i="3"/>
  <c r="AZ436" i="2"/>
  <c r="AZ440" i="2"/>
  <c r="AZ439" i="2" s="1"/>
  <c r="AZ438" i="2" s="1"/>
  <c r="AY438" i="3"/>
  <c r="AY437" i="3" s="1"/>
  <c r="AY436" i="3" s="1"/>
  <c r="BA75" i="3"/>
  <c r="BA74" i="3" s="1"/>
  <c r="BA73" i="3" s="1"/>
  <c r="BB451" i="2"/>
  <c r="BB450" i="2" s="1"/>
  <c r="BB449" i="2" s="1"/>
  <c r="BB443" i="2" s="1"/>
  <c r="BB442" i="2" s="1"/>
  <c r="AZ456" i="2"/>
  <c r="AZ455" i="2" s="1"/>
  <c r="AZ454" i="2" s="1"/>
  <c r="AZ453" i="2" s="1"/>
  <c r="AZ452" i="2" s="1"/>
  <c r="AY477" i="3"/>
  <c r="AY476" i="3" s="1"/>
  <c r="AY475" i="3" s="1"/>
  <c r="AY474" i="3" s="1"/>
  <c r="AY473" i="3" s="1"/>
  <c r="BA490" i="2"/>
  <c r="BA489" i="2" s="1"/>
  <c r="BA488" i="2" s="1"/>
  <c r="AZ81" i="3"/>
  <c r="AZ80" i="3" s="1"/>
  <c r="AZ79" i="3" s="1"/>
  <c r="M93" i="2"/>
  <c r="M92" i="2" s="1"/>
  <c r="M121" i="3"/>
  <c r="M120" i="3" s="1"/>
  <c r="AN304" i="2"/>
  <c r="AN303" i="2" s="1"/>
  <c r="AN302" i="2" s="1"/>
  <c r="AN298" i="2" s="1"/>
  <c r="AN297" i="2" s="1"/>
  <c r="AM422" i="3"/>
  <c r="AM421" i="3" s="1"/>
  <c r="AM420" i="3" s="1"/>
  <c r="AN460" i="2"/>
  <c r="AP426" i="2"/>
  <c r="L426" i="2"/>
  <c r="AN267" i="2"/>
  <c r="AN266" i="2" s="1"/>
  <c r="K212" i="2"/>
  <c r="K211" i="2" s="1"/>
  <c r="AM441" i="2"/>
  <c r="AY171" i="3"/>
  <c r="M142" i="3"/>
  <c r="AM460" i="2"/>
  <c r="BA171" i="3"/>
  <c r="AZ267" i="2"/>
  <c r="AZ266" i="2" s="1"/>
  <c r="K460" i="2"/>
  <c r="AM212" i="2"/>
  <c r="AM211" i="2" s="1"/>
  <c r="AY267" i="2"/>
  <c r="AY266" i="2" s="1"/>
  <c r="BB426" i="2"/>
  <c r="K8" i="3"/>
  <c r="BA410" i="3"/>
  <c r="AM267" i="2"/>
  <c r="AM266" i="2" s="1"/>
  <c r="AY441" i="2"/>
  <c r="K267" i="2"/>
  <c r="K266" i="2" s="1"/>
  <c r="M218" i="3"/>
  <c r="M171" i="3" s="1"/>
  <c r="K451" i="3"/>
  <c r="K446" i="3" s="1"/>
  <c r="AM171" i="3"/>
  <c r="M410" i="3"/>
  <c r="AO410" i="3"/>
  <c r="BA218" i="3"/>
  <c r="AO218" i="3"/>
  <c r="AO171" i="3"/>
  <c r="C166" i="15"/>
  <c r="C165" i="15"/>
  <c r="M159" i="15"/>
  <c r="J159" i="15"/>
  <c r="C159" i="15"/>
  <c r="M157" i="15"/>
  <c r="J157" i="15"/>
  <c r="C157" i="15"/>
  <c r="M155" i="15"/>
  <c r="J155" i="15"/>
  <c r="C155" i="15"/>
  <c r="M152" i="15"/>
  <c r="J152" i="15"/>
  <c r="C152" i="15"/>
  <c r="M150" i="15"/>
  <c r="J150" i="15"/>
  <c r="C150" i="15"/>
  <c r="M148" i="15"/>
  <c r="J148" i="15"/>
  <c r="C148" i="15"/>
  <c r="M146" i="15"/>
  <c r="J146" i="15"/>
  <c r="C146" i="15"/>
  <c r="M137" i="15"/>
  <c r="J137" i="15"/>
  <c r="J136" i="15" s="1"/>
  <c r="C137" i="15"/>
  <c r="M123" i="15"/>
  <c r="J123" i="15"/>
  <c r="C119" i="15"/>
  <c r="M117" i="15"/>
  <c r="J117" i="15"/>
  <c r="C117" i="15"/>
  <c r="M115" i="15"/>
  <c r="J115" i="15"/>
  <c r="C115" i="15"/>
  <c r="M113" i="15"/>
  <c r="J113" i="15"/>
  <c r="C113" i="15"/>
  <c r="M111" i="15"/>
  <c r="J111" i="15"/>
  <c r="C111" i="15"/>
  <c r="M109" i="15"/>
  <c r="J109" i="15"/>
  <c r="C109" i="15"/>
  <c r="M104" i="15"/>
  <c r="M103" i="15" s="1"/>
  <c r="J104" i="15"/>
  <c r="J103" i="15" s="1"/>
  <c r="J102" i="15" s="1"/>
  <c r="C104" i="15"/>
  <c r="C103" i="15" s="1"/>
  <c r="M100" i="15"/>
  <c r="J100" i="15"/>
  <c r="C100" i="15"/>
  <c r="M98" i="15"/>
  <c r="J98" i="15"/>
  <c r="C98" i="15"/>
  <c r="M93" i="15"/>
  <c r="M92" i="15" s="1"/>
  <c r="J93" i="15"/>
  <c r="J92" i="15" s="1"/>
  <c r="C93" i="15"/>
  <c r="C92" i="15" s="1"/>
  <c r="M90" i="15"/>
  <c r="J90" i="15"/>
  <c r="C90" i="15"/>
  <c r="M88" i="15"/>
  <c r="J88" i="15"/>
  <c r="C88" i="15"/>
  <c r="M86" i="15"/>
  <c r="J86" i="15"/>
  <c r="C86" i="15"/>
  <c r="M84" i="15"/>
  <c r="J84" i="15"/>
  <c r="C84" i="15"/>
  <c r="M82" i="15"/>
  <c r="J82" i="15"/>
  <c r="C82" i="15"/>
  <c r="M80" i="15"/>
  <c r="J80" i="15"/>
  <c r="C80" i="15"/>
  <c r="M78" i="15"/>
  <c r="J78" i="15"/>
  <c r="C78" i="15"/>
  <c r="M75" i="15"/>
  <c r="J75" i="15"/>
  <c r="C75" i="15"/>
  <c r="M73" i="15"/>
  <c r="J73" i="15"/>
  <c r="C73" i="15"/>
  <c r="M71" i="15"/>
  <c r="J71" i="15"/>
  <c r="C71" i="15"/>
  <c r="M69" i="15"/>
  <c r="J69" i="15"/>
  <c r="C69" i="15"/>
  <c r="M64" i="15"/>
  <c r="M63" i="15" s="1"/>
  <c r="M62" i="15" s="1"/>
  <c r="J64" i="15"/>
  <c r="J63" i="15" s="1"/>
  <c r="J62" i="15" s="1"/>
  <c r="C64" i="15"/>
  <c r="M60" i="15"/>
  <c r="J60" i="15"/>
  <c r="C60" i="15"/>
  <c r="M58" i="15"/>
  <c r="J58" i="15"/>
  <c r="C58" i="15"/>
  <c r="M57" i="15"/>
  <c r="M56" i="15" s="1"/>
  <c r="J57" i="15"/>
  <c r="J56" i="15" s="1"/>
  <c r="C57" i="15"/>
  <c r="M54" i="15"/>
  <c r="J54" i="15"/>
  <c r="C54" i="15"/>
  <c r="M50" i="15"/>
  <c r="J50" i="15"/>
  <c r="C51" i="15"/>
  <c r="M48" i="15"/>
  <c r="M47" i="15" s="1"/>
  <c r="J48" i="15"/>
  <c r="J47" i="15" s="1"/>
  <c r="C48" i="15"/>
  <c r="M45" i="15"/>
  <c r="M44" i="15" s="1"/>
  <c r="J45" i="15"/>
  <c r="J44" i="15" s="1"/>
  <c r="C45" i="15"/>
  <c r="M42" i="15"/>
  <c r="J42" i="15"/>
  <c r="C42" i="15"/>
  <c r="M39" i="15"/>
  <c r="J39" i="15"/>
  <c r="C39" i="15"/>
  <c r="M35" i="15"/>
  <c r="M34" i="15" s="1"/>
  <c r="J35" i="15"/>
  <c r="J34" i="15" s="1"/>
  <c r="C35" i="15"/>
  <c r="M32" i="15"/>
  <c r="J32" i="15"/>
  <c r="C32" i="15"/>
  <c r="M30" i="15"/>
  <c r="J30" i="15"/>
  <c r="C30" i="15"/>
  <c r="M27" i="15"/>
  <c r="J27" i="15"/>
  <c r="C27" i="15"/>
  <c r="M24" i="15"/>
  <c r="J24" i="15"/>
  <c r="C24" i="15"/>
  <c r="M22" i="15"/>
  <c r="J22" i="15"/>
  <c r="C22" i="15"/>
  <c r="M20" i="15"/>
  <c r="J20" i="15"/>
  <c r="C20" i="15"/>
  <c r="M18" i="15"/>
  <c r="J18" i="15"/>
  <c r="C18" i="15"/>
  <c r="M11" i="15"/>
  <c r="M10" i="15" s="1"/>
  <c r="J11" i="15"/>
  <c r="J10" i="15" s="1"/>
  <c r="C11" i="15"/>
  <c r="AZ435" i="2" l="1"/>
  <c r="AZ434" i="2" s="1"/>
  <c r="AW482" i="2"/>
  <c r="AW481" i="2" s="1"/>
  <c r="AY244" i="3"/>
  <c r="M26" i="15"/>
  <c r="M17" i="15"/>
  <c r="M16" i="15" s="1"/>
  <c r="C17" i="15"/>
  <c r="M102" i="15"/>
  <c r="AO219" i="2"/>
  <c r="AW472" i="2"/>
  <c r="AW421" i="2"/>
  <c r="AW420" i="2" s="1"/>
  <c r="AW419" i="2" s="1"/>
  <c r="M91" i="2"/>
  <c r="M90" i="2" s="1"/>
  <c r="M89" i="2" s="1"/>
  <c r="AV435" i="2"/>
  <c r="AV434" i="2" s="1"/>
  <c r="BI472" i="2"/>
  <c r="AM219" i="3"/>
  <c r="AA342" i="2"/>
  <c r="AA341" i="2" s="1"/>
  <c r="AA340" i="2" s="1"/>
  <c r="AA222" i="3"/>
  <c r="AA221" i="3" s="1"/>
  <c r="AA220" i="3" s="1"/>
  <c r="AA219" i="3" s="1"/>
  <c r="T45" i="2"/>
  <c r="T44" i="2" s="1"/>
  <c r="T85" i="2"/>
  <c r="T84" i="2" s="1"/>
  <c r="T83" i="2" s="1"/>
  <c r="T82" i="2" s="1"/>
  <c r="T81" i="2" s="1"/>
  <c r="T68" i="2"/>
  <c r="T67" i="2" s="1"/>
  <c r="T66" i="2" s="1"/>
  <c r="S304" i="2"/>
  <c r="S303" i="2" s="1"/>
  <c r="S302" i="2" s="1"/>
  <c r="S298" i="2" s="1"/>
  <c r="S297" i="2" s="1"/>
  <c r="S291" i="2" s="1"/>
  <c r="S391" i="2"/>
  <c r="S390" i="2" s="1"/>
  <c r="U285" i="2"/>
  <c r="U284" i="2" s="1"/>
  <c r="T48" i="2"/>
  <c r="T47" i="2" s="1"/>
  <c r="T46" i="2" s="1"/>
  <c r="T128" i="2"/>
  <c r="T127" i="2" s="1"/>
  <c r="T126" i="2" s="1"/>
  <c r="T144" i="2"/>
  <c r="T143" i="2" s="1"/>
  <c r="T142" i="2" s="1"/>
  <c r="T218" i="2"/>
  <c r="T217" i="2" s="1"/>
  <c r="T216" i="2" s="1"/>
  <c r="T270" i="2"/>
  <c r="T269" i="2" s="1"/>
  <c r="T363" i="2"/>
  <c r="T362" i="2" s="1"/>
  <c r="T361" i="2" s="1"/>
  <c r="T480" i="2"/>
  <c r="T479" i="2" s="1"/>
  <c r="T478" i="2" s="1"/>
  <c r="T472" i="2" s="1"/>
  <c r="S186" i="2"/>
  <c r="S185" i="2" s="1"/>
  <c r="S184" i="2" s="1"/>
  <c r="S183" i="2" s="1"/>
  <c r="S182" i="2" s="1"/>
  <c r="S345" i="2"/>
  <c r="S344" i="2" s="1"/>
  <c r="S343" i="2" s="1"/>
  <c r="T493" i="2"/>
  <c r="T492" i="2" s="1"/>
  <c r="T491" i="2" s="1"/>
  <c r="U95" i="2"/>
  <c r="U94" i="2" s="1"/>
  <c r="AA100" i="2"/>
  <c r="AA99" i="2" s="1"/>
  <c r="AA98" i="2" s="1"/>
  <c r="AA66" i="3"/>
  <c r="AA65" i="3" s="1"/>
  <c r="AA64" i="3" s="1"/>
  <c r="AA63" i="3" s="1"/>
  <c r="AA8" i="3" s="1"/>
  <c r="T43" i="2"/>
  <c r="T42" i="2" s="1"/>
  <c r="T74" i="2"/>
  <c r="T73" i="2" s="1"/>
  <c r="T72" i="2" s="1"/>
  <c r="T153" i="2"/>
  <c r="T152" i="2" s="1"/>
  <c r="T151" i="2" s="1"/>
  <c r="T467" i="2"/>
  <c r="T466" i="2" s="1"/>
  <c r="T465" i="2" s="1"/>
  <c r="T461" i="2" s="1"/>
  <c r="AB357" i="2"/>
  <c r="AB356" i="2" s="1"/>
  <c r="AB355" i="2" s="1"/>
  <c r="T366" i="2"/>
  <c r="T365" i="2" s="1"/>
  <c r="T364" i="2" s="1"/>
  <c r="T446" i="2"/>
  <c r="T445" i="2" s="1"/>
  <c r="Z498" i="2"/>
  <c r="BA465" i="3"/>
  <c r="BA451" i="3" s="1"/>
  <c r="BA446" i="3" s="1"/>
  <c r="T36" i="2"/>
  <c r="T35" i="2" s="1"/>
  <c r="T34" i="2" s="1"/>
  <c r="T175" i="2"/>
  <c r="T174" i="2" s="1"/>
  <c r="T173" i="2" s="1"/>
  <c r="T248" i="2"/>
  <c r="T247" i="2" s="1"/>
  <c r="T246" i="2" s="1"/>
  <c r="T245" i="2" s="1"/>
  <c r="T244" i="2" s="1"/>
  <c r="AB228" i="3"/>
  <c r="AB227" i="3" s="1"/>
  <c r="AB226" i="3" s="1"/>
  <c r="AB360" i="2"/>
  <c r="AB359" i="2" s="1"/>
  <c r="AB358" i="2" s="1"/>
  <c r="T354" i="2"/>
  <c r="T353" i="2" s="1"/>
  <c r="T352" i="2" s="1"/>
  <c r="T486" i="2"/>
  <c r="T485" i="2" s="1"/>
  <c r="AC60" i="2"/>
  <c r="AC59" i="2" s="1"/>
  <c r="AC58" i="2" s="1"/>
  <c r="AC10" i="2" s="1"/>
  <c r="AC9" i="2" s="1"/>
  <c r="AC59" i="3"/>
  <c r="AC58" i="3" s="1"/>
  <c r="AC57" i="3" s="1"/>
  <c r="AC15" i="3" s="1"/>
  <c r="T105" i="2"/>
  <c r="T104" i="2" s="1"/>
  <c r="AB262" i="3"/>
  <c r="AB261" i="3" s="1"/>
  <c r="AB260" i="3" s="1"/>
  <c r="T332" i="2"/>
  <c r="T331" i="2" s="1"/>
  <c r="U229" i="2"/>
  <c r="U228" i="2" s="1"/>
  <c r="U451" i="2"/>
  <c r="U450" i="2" s="1"/>
  <c r="U449" i="2" s="1"/>
  <c r="U443" i="2" s="1"/>
  <c r="U442" i="2" s="1"/>
  <c r="U441" i="2" s="1"/>
  <c r="T51" i="2"/>
  <c r="T50" i="2" s="1"/>
  <c r="T49" i="2" s="1"/>
  <c r="T107" i="2"/>
  <c r="T106" i="2" s="1"/>
  <c r="T178" i="3"/>
  <c r="T177" i="3" s="1"/>
  <c r="T176" i="3" s="1"/>
  <c r="T181" i="2"/>
  <c r="T180" i="2" s="1"/>
  <c r="T179" i="2" s="1"/>
  <c r="T296" i="2"/>
  <c r="T295" i="2" s="1"/>
  <c r="T294" i="2" s="1"/>
  <c r="T293" i="2" s="1"/>
  <c r="T292" i="2" s="1"/>
  <c r="T291" i="2" s="1"/>
  <c r="AB348" i="2"/>
  <c r="AB347" i="2" s="1"/>
  <c r="AB346" i="2" s="1"/>
  <c r="AB225" i="3"/>
  <c r="AB224" i="3" s="1"/>
  <c r="AB223" i="3" s="1"/>
  <c r="T334" i="2"/>
  <c r="T333" i="2" s="1"/>
  <c r="AB459" i="2"/>
  <c r="AB458" i="2" s="1"/>
  <c r="AB457" i="2" s="1"/>
  <c r="AB453" i="2" s="1"/>
  <c r="AB452" i="2" s="1"/>
  <c r="AB481" i="3"/>
  <c r="AB480" i="3" s="1"/>
  <c r="AB479" i="3" s="1"/>
  <c r="AB478" i="3" s="1"/>
  <c r="AB473" i="3" s="1"/>
  <c r="U231" i="2"/>
  <c r="U230" i="2" s="1"/>
  <c r="T156" i="2"/>
  <c r="T155" i="2" s="1"/>
  <c r="T154" i="2" s="1"/>
  <c r="T327" i="2"/>
  <c r="T326" i="2" s="1"/>
  <c r="T325" i="2" s="1"/>
  <c r="Z483" i="3"/>
  <c r="AA97" i="2"/>
  <c r="AA96" i="2" s="1"/>
  <c r="AA91" i="2" s="1"/>
  <c r="AA125" i="3"/>
  <c r="AA124" i="3" s="1"/>
  <c r="AA119" i="3" s="1"/>
  <c r="AA118" i="3" s="1"/>
  <c r="AA117" i="3" s="1"/>
  <c r="S389" i="2"/>
  <c r="S388" i="2" s="1"/>
  <c r="S436" i="2"/>
  <c r="U283" i="2"/>
  <c r="U282" i="2" s="1"/>
  <c r="T57" i="2"/>
  <c r="T56" i="2" s="1"/>
  <c r="T55" i="2" s="1"/>
  <c r="T112" i="2"/>
  <c r="T111" i="2" s="1"/>
  <c r="T110" i="2" s="1"/>
  <c r="T330" i="2"/>
  <c r="T329" i="2" s="1"/>
  <c r="T448" i="2"/>
  <c r="T447" i="2" s="1"/>
  <c r="AA456" i="2"/>
  <c r="AA455" i="2" s="1"/>
  <c r="AA454" i="2" s="1"/>
  <c r="AA453" i="2" s="1"/>
  <c r="AA452" i="2" s="1"/>
  <c r="AA441" i="2" s="1"/>
  <c r="AA477" i="3"/>
  <c r="AA476" i="3" s="1"/>
  <c r="AA475" i="3" s="1"/>
  <c r="AA474" i="3" s="1"/>
  <c r="AA473" i="3" s="1"/>
  <c r="AB259" i="3"/>
  <c r="AB258" i="3" s="1"/>
  <c r="AB257" i="3" s="1"/>
  <c r="AA437" i="2"/>
  <c r="AA435" i="3"/>
  <c r="T39" i="2"/>
  <c r="T38" i="2" s="1"/>
  <c r="T65" i="2"/>
  <c r="T64" i="2" s="1"/>
  <c r="T63" i="2" s="1"/>
  <c r="T77" i="2"/>
  <c r="T76" i="2" s="1"/>
  <c r="T75" i="2" s="1"/>
  <c r="T178" i="2"/>
  <c r="T177" i="2" s="1"/>
  <c r="T176" i="2" s="1"/>
  <c r="T264" i="2"/>
  <c r="T263" i="2" s="1"/>
  <c r="T262" i="2" s="1"/>
  <c r="T261" i="2" s="1"/>
  <c r="T259" i="2" s="1"/>
  <c r="T280" i="2"/>
  <c r="T279" i="2" s="1"/>
  <c r="T278" i="2" s="1"/>
  <c r="T423" i="2"/>
  <c r="T422" i="2" s="1"/>
  <c r="U93" i="2"/>
  <c r="U92" i="2" s="1"/>
  <c r="S339" i="2"/>
  <c r="S338" i="2" s="1"/>
  <c r="S337" i="2" s="1"/>
  <c r="S440" i="2"/>
  <c r="S439" i="2" s="1"/>
  <c r="S438" i="2" s="1"/>
  <c r="T425" i="2"/>
  <c r="T424" i="2" s="1"/>
  <c r="S210" i="2"/>
  <c r="S209" i="2" s="1"/>
  <c r="S208" i="2" s="1"/>
  <c r="S207" i="2" s="1"/>
  <c r="S206" i="2" s="1"/>
  <c r="S205" i="2" s="1"/>
  <c r="S430" i="2"/>
  <c r="S429" i="2" s="1"/>
  <c r="S428" i="2" s="1"/>
  <c r="S433" i="2"/>
  <c r="S432" i="2" s="1"/>
  <c r="S431" i="2" s="1"/>
  <c r="T54" i="2"/>
  <c r="T53" i="2" s="1"/>
  <c r="T52" i="2" s="1"/>
  <c r="T109" i="2"/>
  <c r="T108" i="2" s="1"/>
  <c r="AB163" i="3"/>
  <c r="AB162" i="3" s="1"/>
  <c r="AB161" i="3" s="1"/>
  <c r="AB160" i="3" s="1"/>
  <c r="AB136" i="2"/>
  <c r="AB135" i="2" s="1"/>
  <c r="AB134" i="2" s="1"/>
  <c r="AB133" i="2" s="1"/>
  <c r="AB132" i="2" s="1"/>
  <c r="T223" i="2"/>
  <c r="T222" i="2" s="1"/>
  <c r="T275" i="2"/>
  <c r="T274" i="2" s="1"/>
  <c r="T351" i="2"/>
  <c r="T350" i="2" s="1"/>
  <c r="T349" i="2" s="1"/>
  <c r="AA396" i="2"/>
  <c r="AA395" i="2" s="1"/>
  <c r="AA394" i="2" s="1"/>
  <c r="AA393" i="2" s="1"/>
  <c r="AA392" i="2" s="1"/>
  <c r="AA283" i="3"/>
  <c r="AA282" i="3" s="1"/>
  <c r="AA281" i="3" s="1"/>
  <c r="L172" i="3"/>
  <c r="T141" i="2"/>
  <c r="T140" i="2" s="1"/>
  <c r="T139" i="2" s="1"/>
  <c r="T215" i="2"/>
  <c r="T214" i="2" s="1"/>
  <c r="T213" i="2" s="1"/>
  <c r="T277" i="2"/>
  <c r="T276" i="2" s="1"/>
  <c r="T369" i="2"/>
  <c r="T368" i="2" s="1"/>
  <c r="T367" i="2" s="1"/>
  <c r="S117" i="2"/>
  <c r="S116" i="2" s="1"/>
  <c r="S115" i="2" s="1"/>
  <c r="S114" i="2" s="1"/>
  <c r="S113" i="2" s="1"/>
  <c r="AB317" i="3"/>
  <c r="AB316" i="3" s="1"/>
  <c r="AB315" i="3" s="1"/>
  <c r="T490" i="2"/>
  <c r="T489" i="2" s="1"/>
  <c r="T488" i="2" s="1"/>
  <c r="T487" i="2" s="1"/>
  <c r="BI363" i="2"/>
  <c r="BI362" i="2" s="1"/>
  <c r="BI361" i="2" s="1"/>
  <c r="AB43" i="3"/>
  <c r="AB42" i="3" s="1"/>
  <c r="AB41" i="2"/>
  <c r="AB40" i="2" s="1"/>
  <c r="T71" i="2"/>
  <c r="T70" i="2" s="1"/>
  <c r="T69" i="2" s="1"/>
  <c r="T131" i="2"/>
  <c r="T130" i="2" s="1"/>
  <c r="T129" i="2" s="1"/>
  <c r="T150" i="2"/>
  <c r="T149" i="2" s="1"/>
  <c r="T148" i="2" s="1"/>
  <c r="T221" i="2"/>
  <c r="T220" i="2" s="1"/>
  <c r="T272" i="2"/>
  <c r="T271" i="2" s="1"/>
  <c r="AA280" i="3"/>
  <c r="AA279" i="3" s="1"/>
  <c r="AA278" i="3" s="1"/>
  <c r="T484" i="2"/>
  <c r="T483" i="2" s="1"/>
  <c r="BI444" i="2"/>
  <c r="BI443" i="2" s="1"/>
  <c r="BI442" i="2" s="1"/>
  <c r="AW268" i="2"/>
  <c r="L444" i="2"/>
  <c r="L443" i="2" s="1"/>
  <c r="L442" i="2" s="1"/>
  <c r="BA67" i="3"/>
  <c r="BI103" i="2"/>
  <c r="BI102" i="2" s="1"/>
  <c r="BI101" i="2" s="1"/>
  <c r="AX227" i="2"/>
  <c r="AX212" i="2" s="1"/>
  <c r="AX211" i="2" s="1"/>
  <c r="AX205" i="2" s="1"/>
  <c r="AZ244" i="3"/>
  <c r="AM244" i="3"/>
  <c r="U496" i="2"/>
  <c r="U495" i="2" s="1"/>
  <c r="U494" i="2" s="1"/>
  <c r="U487" i="2" s="1"/>
  <c r="U460" i="2" s="1"/>
  <c r="BI219" i="2"/>
  <c r="BI212" i="2" s="1"/>
  <c r="BI211" i="2" s="1"/>
  <c r="BI205" i="2" s="1"/>
  <c r="BJ227" i="2"/>
  <c r="BJ212" i="2" s="1"/>
  <c r="BJ211" i="2" s="1"/>
  <c r="BJ205" i="2" s="1"/>
  <c r="AW487" i="2"/>
  <c r="BI421" i="2"/>
  <c r="BI420" i="2" s="1"/>
  <c r="BI419" i="2" s="1"/>
  <c r="AO67" i="3"/>
  <c r="AO8" i="3" s="1"/>
  <c r="BI136" i="2"/>
  <c r="BI135" i="2" s="1"/>
  <c r="BI134" i="2" s="1"/>
  <c r="BI133" i="2" s="1"/>
  <c r="BI132" i="2" s="1"/>
  <c r="BH97" i="2"/>
  <c r="BH96" i="2" s="1"/>
  <c r="BH91" i="2" s="1"/>
  <c r="S97" i="2"/>
  <c r="S96" i="2" s="1"/>
  <c r="S91" i="2" s="1"/>
  <c r="S456" i="2"/>
  <c r="S455" i="2" s="1"/>
  <c r="S454" i="2" s="1"/>
  <c r="S453" i="2" s="1"/>
  <c r="S452" i="2" s="1"/>
  <c r="S441" i="2" s="1"/>
  <c r="AV342" i="2"/>
  <c r="AV341" i="2" s="1"/>
  <c r="AV340" i="2" s="1"/>
  <c r="AV336" i="2" s="1"/>
  <c r="AV335" i="2" s="1"/>
  <c r="AV97" i="2"/>
  <c r="AV96" i="2" s="1"/>
  <c r="AV91" i="2" s="1"/>
  <c r="AW41" i="2"/>
  <c r="AW40" i="2" s="1"/>
  <c r="AW37" i="2" s="1"/>
  <c r="AW10" i="2" s="1"/>
  <c r="AW9" i="2" s="1"/>
  <c r="T136" i="2"/>
  <c r="T135" i="2" s="1"/>
  <c r="T134" i="2" s="1"/>
  <c r="T133" i="2" s="1"/>
  <c r="T132" i="2" s="1"/>
  <c r="AV456" i="2"/>
  <c r="AV455" i="2" s="1"/>
  <c r="AV454" i="2" s="1"/>
  <c r="AV453" i="2" s="1"/>
  <c r="AV452" i="2" s="1"/>
  <c r="AV441" i="2" s="1"/>
  <c r="BJ60" i="2"/>
  <c r="BJ59" i="2" s="1"/>
  <c r="BJ58" i="2" s="1"/>
  <c r="BJ10" i="2" s="1"/>
  <c r="BJ9" i="2" s="1"/>
  <c r="T41" i="2"/>
  <c r="T40" i="2" s="1"/>
  <c r="BI459" i="2"/>
  <c r="BI458" i="2" s="1"/>
  <c r="BI457" i="2" s="1"/>
  <c r="BI453" i="2" s="1"/>
  <c r="BI452" i="2" s="1"/>
  <c r="BI441" i="2" s="1"/>
  <c r="BI348" i="2"/>
  <c r="BI347" i="2" s="1"/>
  <c r="BI346" i="2" s="1"/>
  <c r="AV100" i="2"/>
  <c r="AV99" i="2" s="1"/>
  <c r="AV98" i="2" s="1"/>
  <c r="BI482" i="2"/>
  <c r="BI481" i="2" s="1"/>
  <c r="S342" i="2"/>
  <c r="S341" i="2" s="1"/>
  <c r="S340" i="2" s="1"/>
  <c r="AW459" i="2"/>
  <c r="AW458" i="2" s="1"/>
  <c r="AW457" i="2" s="1"/>
  <c r="AW453" i="2" s="1"/>
  <c r="AW452" i="2" s="1"/>
  <c r="AW328" i="2"/>
  <c r="AW319" i="2" s="1"/>
  <c r="AW318" i="2" s="1"/>
  <c r="AW136" i="2"/>
  <c r="AW135" i="2" s="1"/>
  <c r="AW134" i="2" s="1"/>
  <c r="AW133" i="2" s="1"/>
  <c r="AW132" i="2" s="1"/>
  <c r="BH100" i="2"/>
  <c r="BH99" i="2" s="1"/>
  <c r="BH98" i="2" s="1"/>
  <c r="AW348" i="2"/>
  <c r="AW347" i="2" s="1"/>
  <c r="AW346" i="2" s="1"/>
  <c r="S100" i="2"/>
  <c r="S99" i="2" s="1"/>
  <c r="S98" i="2" s="1"/>
  <c r="M441" i="2"/>
  <c r="L103" i="2"/>
  <c r="L102" i="2" s="1"/>
  <c r="L101" i="2" s="1"/>
  <c r="AO487" i="2"/>
  <c r="BJ281" i="2"/>
  <c r="BJ267" i="2" s="1"/>
  <c r="BJ266" i="2" s="1"/>
  <c r="BJ265" i="2" s="1"/>
  <c r="BI273" i="2"/>
  <c r="BI41" i="2"/>
  <c r="BI40" i="2" s="1"/>
  <c r="BI37" i="2" s="1"/>
  <c r="BI10" i="2" s="1"/>
  <c r="BI9" i="2" s="1"/>
  <c r="U60" i="2"/>
  <c r="U59" i="2" s="1"/>
  <c r="U58" i="2" s="1"/>
  <c r="U10" i="2" s="1"/>
  <c r="U9" i="2" s="1"/>
  <c r="BI487" i="2"/>
  <c r="BH456" i="2"/>
  <c r="BH455" i="2" s="1"/>
  <c r="BH454" i="2" s="1"/>
  <c r="BH453" i="2" s="1"/>
  <c r="BH452" i="2" s="1"/>
  <c r="BH441" i="2" s="1"/>
  <c r="BH342" i="2"/>
  <c r="BH341" i="2" s="1"/>
  <c r="BH340" i="2" s="1"/>
  <c r="BH336" i="2" s="1"/>
  <c r="BH335" i="2" s="1"/>
  <c r="AX60" i="2"/>
  <c r="AX59" i="2" s="1"/>
  <c r="AX58" i="2" s="1"/>
  <c r="AX10" i="2" s="1"/>
  <c r="AX9" i="2" s="1"/>
  <c r="T348" i="2"/>
  <c r="T347" i="2" s="1"/>
  <c r="T346" i="2" s="1"/>
  <c r="T459" i="2"/>
  <c r="T458" i="2" s="1"/>
  <c r="T457" i="2" s="1"/>
  <c r="T453" i="2" s="1"/>
  <c r="T452" i="2" s="1"/>
  <c r="BA138" i="2"/>
  <c r="BA137" i="2" s="1"/>
  <c r="L138" i="2"/>
  <c r="L137" i="2" s="1"/>
  <c r="AU498" i="2"/>
  <c r="AO138" i="2"/>
  <c r="AO137" i="2" s="1"/>
  <c r="AT483" i="3"/>
  <c r="AW444" i="2"/>
  <c r="AW443" i="2" s="1"/>
  <c r="AW442" i="2" s="1"/>
  <c r="AX281" i="2"/>
  <c r="AX267" i="2" s="1"/>
  <c r="AX266" i="2" s="1"/>
  <c r="AX265" i="2" s="1"/>
  <c r="BI122" i="2"/>
  <c r="BI121" i="2" s="1"/>
  <c r="AV389" i="2"/>
  <c r="AV388" i="2" s="1"/>
  <c r="AV387" i="2" s="1"/>
  <c r="AV386" i="2" s="1"/>
  <c r="AV385" i="2" s="1"/>
  <c r="AV178" i="3"/>
  <c r="AW147" i="2"/>
  <c r="AW146" i="2" s="1"/>
  <c r="AW145" i="2" s="1"/>
  <c r="BI268" i="2"/>
  <c r="AV427" i="2"/>
  <c r="AV426" i="2" s="1"/>
  <c r="BI259" i="2"/>
  <c r="BI260" i="2"/>
  <c r="AW260" i="2"/>
  <c r="AW259" i="2"/>
  <c r="S435" i="3"/>
  <c r="S437" i="2"/>
  <c r="S435" i="2" s="1"/>
  <c r="S434" i="2" s="1"/>
  <c r="S427" i="2" s="1"/>
  <c r="S426" i="2" s="1"/>
  <c r="BI172" i="2"/>
  <c r="BI171" i="2" s="1"/>
  <c r="AW360" i="2"/>
  <c r="AW359" i="2" s="1"/>
  <c r="AW358" i="2" s="1"/>
  <c r="AW62" i="2"/>
  <c r="AW61" i="2" s="1"/>
  <c r="BH389" i="2"/>
  <c r="BH388" i="2" s="1"/>
  <c r="BH387" i="2" s="1"/>
  <c r="BH386" i="2" s="1"/>
  <c r="BH385" i="2" s="1"/>
  <c r="T357" i="2"/>
  <c r="T356" i="2" s="1"/>
  <c r="T355" i="2" s="1"/>
  <c r="BI357" i="2"/>
  <c r="BI356" i="2" s="1"/>
  <c r="BI355" i="2" s="1"/>
  <c r="BG435" i="3"/>
  <c r="BH437" i="2"/>
  <c r="BH435" i="2" s="1"/>
  <c r="BH434" i="2" s="1"/>
  <c r="BH427" i="2" s="1"/>
  <c r="BH426" i="2" s="1"/>
  <c r="BI62" i="2"/>
  <c r="BI61" i="2" s="1"/>
  <c r="AW122" i="2"/>
  <c r="AW121" i="2" s="1"/>
  <c r="BH178" i="3"/>
  <c r="BI147" i="2"/>
  <c r="BI146" i="2" s="1"/>
  <c r="BI145" i="2" s="1"/>
  <c r="BI138" i="2" s="1"/>
  <c r="AW357" i="2"/>
  <c r="AW356" i="2" s="1"/>
  <c r="AW355" i="2" s="1"/>
  <c r="AW103" i="2"/>
  <c r="AW102" i="2" s="1"/>
  <c r="AW101" i="2" s="1"/>
  <c r="T147" i="2"/>
  <c r="T146" i="2" s="1"/>
  <c r="T145" i="2" s="1"/>
  <c r="BI328" i="2"/>
  <c r="BI319" i="2" s="1"/>
  <c r="BI318" i="2" s="1"/>
  <c r="AW273" i="2"/>
  <c r="AW219" i="2"/>
  <c r="AW212" i="2" s="1"/>
  <c r="AW211" i="2" s="1"/>
  <c r="AW205" i="2" s="1"/>
  <c r="AW172" i="2"/>
  <c r="AW171" i="2" s="1"/>
  <c r="K114" i="2"/>
  <c r="K113" i="2" s="1"/>
  <c r="L244" i="3"/>
  <c r="AN244" i="3"/>
  <c r="K244" i="3"/>
  <c r="T360" i="2"/>
  <c r="T359" i="2" s="1"/>
  <c r="T358" i="2" s="1"/>
  <c r="R218" i="3"/>
  <c r="AY433" i="3"/>
  <c r="AY432" i="3" s="1"/>
  <c r="M465" i="3"/>
  <c r="M451" i="3" s="1"/>
  <c r="M446" i="3" s="1"/>
  <c r="J26" i="15"/>
  <c r="J38" i="15"/>
  <c r="J37" i="15" s="1"/>
  <c r="J97" i="15"/>
  <c r="J135" i="15"/>
  <c r="C68" i="15"/>
  <c r="C67" i="15" s="1"/>
  <c r="C38" i="15"/>
  <c r="M136" i="15"/>
  <c r="M135" i="15" s="1"/>
  <c r="C50" i="15"/>
  <c r="C136" i="15"/>
  <c r="J17" i="15"/>
  <c r="J16" i="15" s="1"/>
  <c r="M97" i="15"/>
  <c r="BH70" i="3"/>
  <c r="BH69" i="3" s="1"/>
  <c r="BH355" i="3"/>
  <c r="BH354" i="3" s="1"/>
  <c r="BH268" i="3"/>
  <c r="BH267" i="3" s="1"/>
  <c r="BH266" i="3" s="1"/>
  <c r="BH456" i="3"/>
  <c r="BH455" i="3" s="1"/>
  <c r="BI388" i="3"/>
  <c r="BI387" i="3" s="1"/>
  <c r="BH308" i="3"/>
  <c r="BH307" i="3" s="1"/>
  <c r="BH306" i="3" s="1"/>
  <c r="BH98" i="3"/>
  <c r="BH97" i="3" s="1"/>
  <c r="BH96" i="3" s="1"/>
  <c r="BH41" i="3"/>
  <c r="BH40" i="3" s="1"/>
  <c r="AV81" i="3"/>
  <c r="AV80" i="3" s="1"/>
  <c r="AV79" i="3" s="1"/>
  <c r="AU477" i="3"/>
  <c r="AU476" i="3" s="1"/>
  <c r="AU475" i="3" s="1"/>
  <c r="AU474" i="3" s="1"/>
  <c r="AU473" i="3" s="1"/>
  <c r="AW75" i="3"/>
  <c r="AW74" i="3" s="1"/>
  <c r="AW73" i="3" s="1"/>
  <c r="AV350" i="3"/>
  <c r="AV349" i="3" s="1"/>
  <c r="AV348" i="3" s="1"/>
  <c r="AV185" i="3"/>
  <c r="AV184" i="3" s="1"/>
  <c r="AV183" i="3" s="1"/>
  <c r="AV138" i="3"/>
  <c r="AV137" i="3" s="1"/>
  <c r="AV53" i="3"/>
  <c r="AV52" i="3" s="1"/>
  <c r="AV51" i="3" s="1"/>
  <c r="S335" i="3"/>
  <c r="S334" i="3" s="1"/>
  <c r="S333" i="3" s="1"/>
  <c r="S434" i="3"/>
  <c r="S477" i="3"/>
  <c r="S476" i="3" s="1"/>
  <c r="S475" i="3" s="1"/>
  <c r="S474" i="3" s="1"/>
  <c r="S473" i="3" s="1"/>
  <c r="U467" i="3"/>
  <c r="U466" i="3" s="1"/>
  <c r="T98" i="3"/>
  <c r="T97" i="3" s="1"/>
  <c r="T96" i="3" s="1"/>
  <c r="T141" i="3"/>
  <c r="T140" i="3" s="1"/>
  <c r="T139" i="3" s="1"/>
  <c r="T259" i="3"/>
  <c r="T258" i="3" s="1"/>
  <c r="T257" i="3" s="1"/>
  <c r="T353" i="3"/>
  <c r="T352" i="3" s="1"/>
  <c r="T72" i="3"/>
  <c r="T71" i="3" s="1"/>
  <c r="BH72" i="3"/>
  <c r="BH71" i="3" s="1"/>
  <c r="BG431" i="3"/>
  <c r="BG430" i="3" s="1"/>
  <c r="BG429" i="3" s="1"/>
  <c r="BH326" i="3"/>
  <c r="BH325" i="3" s="1"/>
  <c r="BH324" i="3" s="1"/>
  <c r="BH377" i="3"/>
  <c r="BH376" i="3" s="1"/>
  <c r="BH375" i="3" s="1"/>
  <c r="BG146" i="3"/>
  <c r="BG145" i="3" s="1"/>
  <c r="BG144" i="3" s="1"/>
  <c r="BG143" i="3" s="1"/>
  <c r="BG142" i="3" s="1"/>
  <c r="BH47" i="3"/>
  <c r="BH46" i="3" s="1"/>
  <c r="AU442" i="3"/>
  <c r="AU441" i="3" s="1"/>
  <c r="AU440" i="3" s="1"/>
  <c r="AU439" i="3" s="1"/>
  <c r="AU335" i="3"/>
  <c r="AU334" i="3" s="1"/>
  <c r="AU333" i="3" s="1"/>
  <c r="AV256" i="3"/>
  <c r="AV255" i="3" s="1"/>
  <c r="AV254" i="3" s="1"/>
  <c r="AV464" i="3"/>
  <c r="AV463" i="3" s="1"/>
  <c r="AV462" i="3" s="1"/>
  <c r="AW388" i="3"/>
  <c r="AW387" i="3" s="1"/>
  <c r="AV308" i="3"/>
  <c r="AV307" i="3" s="1"/>
  <c r="AV306" i="3" s="1"/>
  <c r="AV41" i="3"/>
  <c r="AV40" i="3" s="1"/>
  <c r="U59" i="3"/>
  <c r="U58" i="3" s="1"/>
  <c r="U57" i="3" s="1"/>
  <c r="U15" i="3" s="1"/>
  <c r="T134" i="3"/>
  <c r="T133" i="3" s="1"/>
  <c r="T262" i="3"/>
  <c r="T261" i="3" s="1"/>
  <c r="T260" i="3" s="1"/>
  <c r="T355" i="3"/>
  <c r="T354" i="3" s="1"/>
  <c r="BG438" i="3"/>
  <c r="BG437" i="3" s="1"/>
  <c r="BG436" i="3" s="1"/>
  <c r="BG434" i="3"/>
  <c r="BH231" i="3"/>
  <c r="BH230" i="3" s="1"/>
  <c r="BH229" i="3" s="1"/>
  <c r="BG311" i="3"/>
  <c r="BG310" i="3" s="1"/>
  <c r="BG309" i="3" s="1"/>
  <c r="BH136" i="3"/>
  <c r="BH135" i="3" s="1"/>
  <c r="BH50" i="3"/>
  <c r="BH49" i="3" s="1"/>
  <c r="BH48" i="3" s="1"/>
  <c r="AV12" i="3"/>
  <c r="AV11" i="3" s="1"/>
  <c r="AV355" i="3"/>
  <c r="AV354" i="3" s="1"/>
  <c r="AV326" i="3"/>
  <c r="AV325" i="3" s="1"/>
  <c r="AV324" i="3" s="1"/>
  <c r="AV445" i="3"/>
  <c r="AV444" i="3" s="1"/>
  <c r="AV443" i="3" s="1"/>
  <c r="AV439" i="3" s="1"/>
  <c r="AV134" i="3"/>
  <c r="AV133" i="3" s="1"/>
  <c r="AW59" i="3"/>
  <c r="AW58" i="3" s="1"/>
  <c r="AW57" i="3" s="1"/>
  <c r="AW15" i="3" s="1"/>
  <c r="U388" i="3"/>
  <c r="U387" i="3" s="1"/>
  <c r="U75" i="3"/>
  <c r="U74" i="3" s="1"/>
  <c r="U73" i="3" s="1"/>
  <c r="T53" i="3"/>
  <c r="T52" i="3" s="1"/>
  <c r="T51" i="3" s="1"/>
  <c r="T136" i="3"/>
  <c r="T135" i="3" s="1"/>
  <c r="T308" i="3"/>
  <c r="T307" i="3" s="1"/>
  <c r="T306" i="3" s="1"/>
  <c r="T414" i="3"/>
  <c r="T413" i="3" s="1"/>
  <c r="T412" i="3" s="1"/>
  <c r="T411" i="3" s="1"/>
  <c r="T84" i="3"/>
  <c r="T83" i="3" s="1"/>
  <c r="T82" i="3" s="1"/>
  <c r="BG422" i="3"/>
  <c r="BG421" i="3" s="1"/>
  <c r="BG420" i="3" s="1"/>
  <c r="BG442" i="3"/>
  <c r="BG441" i="3" s="1"/>
  <c r="BG440" i="3" s="1"/>
  <c r="BG439" i="3" s="1"/>
  <c r="BG335" i="3"/>
  <c r="BG334" i="3" s="1"/>
  <c r="BG333" i="3" s="1"/>
  <c r="BG371" i="3"/>
  <c r="BG370" i="3" s="1"/>
  <c r="BG369" i="3" s="1"/>
  <c r="BG365" i="3" s="1"/>
  <c r="BG364" i="3" s="1"/>
  <c r="BH159" i="3"/>
  <c r="BH158" i="3" s="1"/>
  <c r="BH157" i="3" s="1"/>
  <c r="BH53" i="3"/>
  <c r="BH52" i="3" s="1"/>
  <c r="BH51" i="3" s="1"/>
  <c r="BH38" i="3"/>
  <c r="BH37" i="3" s="1"/>
  <c r="BH36" i="3" s="1"/>
  <c r="AV14" i="3"/>
  <c r="AV13" i="3" s="1"/>
  <c r="AV231" i="3"/>
  <c r="AV230" i="3" s="1"/>
  <c r="AV229" i="3" s="1"/>
  <c r="AW469" i="3"/>
  <c r="AW468" i="3" s="1"/>
  <c r="AU311" i="3"/>
  <c r="AU310" i="3" s="1"/>
  <c r="AU309" i="3" s="1"/>
  <c r="AV181" i="3"/>
  <c r="AV180" i="3" s="1"/>
  <c r="AV179" i="3" s="1"/>
  <c r="S66" i="3"/>
  <c r="S65" i="3" s="1"/>
  <c r="S64" i="3" s="1"/>
  <c r="S63" i="3" s="1"/>
  <c r="S8" i="3" s="1"/>
  <c r="T45" i="3"/>
  <c r="T44" i="3" s="1"/>
  <c r="T107" i="3"/>
  <c r="T106" i="3" s="1"/>
  <c r="T105" i="3" s="1"/>
  <c r="T194" i="3"/>
  <c r="T193" i="3" s="1"/>
  <c r="T192" i="3" s="1"/>
  <c r="T445" i="3"/>
  <c r="T444" i="3" s="1"/>
  <c r="T443" i="3" s="1"/>
  <c r="T439" i="3" s="1"/>
  <c r="T268" i="3"/>
  <c r="T267" i="3" s="1"/>
  <c r="T266" i="3" s="1"/>
  <c r="T70" i="3"/>
  <c r="T69" i="3" s="1"/>
  <c r="AU422" i="3"/>
  <c r="AU421" i="3" s="1"/>
  <c r="AU420" i="3" s="1"/>
  <c r="BH12" i="3"/>
  <c r="BH11" i="3" s="1"/>
  <c r="BG280" i="3"/>
  <c r="BG279" i="3" s="1"/>
  <c r="BG278" i="3" s="1"/>
  <c r="BH409" i="3"/>
  <c r="BH408" i="3" s="1"/>
  <c r="BH407" i="3" s="1"/>
  <c r="BH406" i="3" s="1"/>
  <c r="AU360" i="3"/>
  <c r="AU359" i="3" s="1"/>
  <c r="AU358" i="3" s="1"/>
  <c r="AU342" i="3" s="1"/>
  <c r="AV320" i="3"/>
  <c r="AV319" i="3" s="1"/>
  <c r="AV318" i="3" s="1"/>
  <c r="AV382" i="3"/>
  <c r="AV381" i="3" s="1"/>
  <c r="AV305" i="3"/>
  <c r="AV304" i="3" s="1"/>
  <c r="AV303" i="3" s="1"/>
  <c r="T185" i="3"/>
  <c r="T184" i="3" s="1"/>
  <c r="T183" i="3" s="1"/>
  <c r="T374" i="3"/>
  <c r="T373" i="3" s="1"/>
  <c r="T372" i="3" s="1"/>
  <c r="T461" i="3"/>
  <c r="T460" i="3" s="1"/>
  <c r="T326" i="3"/>
  <c r="T325" i="3" s="1"/>
  <c r="T324" i="3" s="1"/>
  <c r="BH14" i="3"/>
  <c r="BH13" i="3" s="1"/>
  <c r="BI469" i="3"/>
  <c r="BI468" i="3" s="1"/>
  <c r="BH191" i="3"/>
  <c r="BH190" i="3" s="1"/>
  <c r="BH189" i="3" s="1"/>
  <c r="BH167" i="3"/>
  <c r="BH166" i="3" s="1"/>
  <c r="BH165" i="3" s="1"/>
  <c r="BH164" i="3" s="1"/>
  <c r="BI59" i="3"/>
  <c r="BI58" i="3" s="1"/>
  <c r="BI57" i="3" s="1"/>
  <c r="BI15" i="3" s="1"/>
  <c r="AV91" i="3"/>
  <c r="AV90" i="3" s="1"/>
  <c r="AV89" i="3" s="1"/>
  <c r="AV88" i="3" s="1"/>
  <c r="AU237" i="3"/>
  <c r="AU236" i="3" s="1"/>
  <c r="AU235" i="3" s="1"/>
  <c r="AU222" i="3"/>
  <c r="AU221" i="3" s="1"/>
  <c r="AU220" i="3" s="1"/>
  <c r="AV409" i="3"/>
  <c r="AV408" i="3" s="1"/>
  <c r="AV407" i="3" s="1"/>
  <c r="AV406" i="3" s="1"/>
  <c r="AV141" i="3"/>
  <c r="AV140" i="3" s="1"/>
  <c r="AV139" i="3" s="1"/>
  <c r="AU125" i="3"/>
  <c r="AU124" i="3" s="1"/>
  <c r="AU119" i="3" s="1"/>
  <c r="AU118" i="3" s="1"/>
  <c r="AU117" i="3" s="1"/>
  <c r="AV98" i="3"/>
  <c r="AV97" i="3" s="1"/>
  <c r="AV96" i="3" s="1"/>
  <c r="T41" i="3"/>
  <c r="T40" i="3" s="1"/>
  <c r="T101" i="3"/>
  <c r="T100" i="3" s="1"/>
  <c r="T99" i="3" s="1"/>
  <c r="T175" i="3"/>
  <c r="T174" i="3" s="1"/>
  <c r="T173" i="3" s="1"/>
  <c r="T305" i="3"/>
  <c r="T304" i="3" s="1"/>
  <c r="T303" i="3" s="1"/>
  <c r="T409" i="3"/>
  <c r="T408" i="3" s="1"/>
  <c r="T407" i="3" s="1"/>
  <c r="T406" i="3" s="1"/>
  <c r="T464" i="3"/>
  <c r="T463" i="3" s="1"/>
  <c r="T462" i="3" s="1"/>
  <c r="T339" i="3"/>
  <c r="T338" i="3" s="1"/>
  <c r="BH114" i="3"/>
  <c r="BH115" i="3"/>
  <c r="BH262" i="3"/>
  <c r="BH261" i="3" s="1"/>
  <c r="BH260" i="3" s="1"/>
  <c r="BH461" i="3"/>
  <c r="BH460" i="3" s="1"/>
  <c r="BH380" i="3"/>
  <c r="BH379" i="3" s="1"/>
  <c r="BH181" i="3"/>
  <c r="BH180" i="3" s="1"/>
  <c r="BH179" i="3" s="1"/>
  <c r="AW87" i="3"/>
  <c r="AW86" i="3" s="1"/>
  <c r="AW85" i="3" s="1"/>
  <c r="AU428" i="3"/>
  <c r="AU427" i="3" s="1"/>
  <c r="AU426" i="3" s="1"/>
  <c r="AV456" i="3"/>
  <c r="AV455" i="3" s="1"/>
  <c r="AW390" i="3"/>
  <c r="AW389" i="3" s="1"/>
  <c r="AU146" i="3"/>
  <c r="AU145" i="3" s="1"/>
  <c r="AU144" i="3" s="1"/>
  <c r="AU143" i="3" s="1"/>
  <c r="AU142" i="3" s="1"/>
  <c r="AV43" i="3"/>
  <c r="AV42" i="3" s="1"/>
  <c r="S253" i="3"/>
  <c r="S252" i="3" s="1"/>
  <c r="S251" i="3" s="1"/>
  <c r="S438" i="3"/>
  <c r="S437" i="3" s="1"/>
  <c r="S436" i="3" s="1"/>
  <c r="T225" i="3"/>
  <c r="T224" i="3" s="1"/>
  <c r="T223" i="3" s="1"/>
  <c r="T357" i="3"/>
  <c r="T356" i="3" s="1"/>
  <c r="T481" i="3"/>
  <c r="T480" i="3" s="1"/>
  <c r="T479" i="3" s="1"/>
  <c r="T478" i="3" s="1"/>
  <c r="T473" i="3" s="1"/>
  <c r="BH91" i="3"/>
  <c r="BH90" i="3" s="1"/>
  <c r="BH89" i="3" s="1"/>
  <c r="BH88" i="3" s="1"/>
  <c r="BH320" i="3"/>
  <c r="BH319" i="3" s="1"/>
  <c r="BH318" i="3" s="1"/>
  <c r="BH464" i="3"/>
  <c r="BH463" i="3" s="1"/>
  <c r="BH462" i="3" s="1"/>
  <c r="BH382" i="3"/>
  <c r="BH381" i="3" s="1"/>
  <c r="BH107" i="3"/>
  <c r="BH106" i="3" s="1"/>
  <c r="BH105" i="3" s="1"/>
  <c r="AU435" i="3"/>
  <c r="AV194" i="3"/>
  <c r="AV193" i="3" s="1"/>
  <c r="AV192" i="3" s="1"/>
  <c r="AV156" i="3"/>
  <c r="AV155" i="3" s="1"/>
  <c r="AV154" i="3" s="1"/>
  <c r="AV104" i="3"/>
  <c r="AV103" i="3" s="1"/>
  <c r="AV102" i="3" s="1"/>
  <c r="U390" i="3"/>
  <c r="U389" i="3" s="1"/>
  <c r="U87" i="3"/>
  <c r="U86" i="3" s="1"/>
  <c r="U85" i="3" s="1"/>
  <c r="T181" i="3"/>
  <c r="T180" i="3" s="1"/>
  <c r="T179" i="3" s="1"/>
  <c r="T350" i="3"/>
  <c r="T349" i="3" s="1"/>
  <c r="T348" i="3" s="1"/>
  <c r="BI87" i="3"/>
  <c r="BI86" i="3" s="1"/>
  <c r="BI85" i="3" s="1"/>
  <c r="BG428" i="3"/>
  <c r="BG427" i="3" s="1"/>
  <c r="BG426" i="3" s="1"/>
  <c r="BH339" i="3"/>
  <c r="BH338" i="3" s="1"/>
  <c r="BH256" i="3"/>
  <c r="BH255" i="3" s="1"/>
  <c r="BH254" i="3" s="1"/>
  <c r="BI467" i="3"/>
  <c r="BI466" i="3" s="1"/>
  <c r="BH445" i="3"/>
  <c r="BH444" i="3" s="1"/>
  <c r="BH443" i="3" s="1"/>
  <c r="BH439" i="3" s="1"/>
  <c r="BH374" i="3"/>
  <c r="BH373" i="3" s="1"/>
  <c r="BH372" i="3" s="1"/>
  <c r="BH141" i="3"/>
  <c r="BH140" i="3" s="1"/>
  <c r="BH139" i="3" s="1"/>
  <c r="BH110" i="3"/>
  <c r="BH109" i="3" s="1"/>
  <c r="BH108" i="3" s="1"/>
  <c r="BH56" i="3"/>
  <c r="BH55" i="3" s="1"/>
  <c r="BH54" i="3" s="1"/>
  <c r="BH45" i="3"/>
  <c r="BH44" i="3" s="1"/>
  <c r="AU438" i="3"/>
  <c r="AU437" i="3" s="1"/>
  <c r="AU436" i="3" s="1"/>
  <c r="AU434" i="3"/>
  <c r="AU253" i="3"/>
  <c r="AU252" i="3" s="1"/>
  <c r="AU251" i="3" s="1"/>
  <c r="AU244" i="3" s="1"/>
  <c r="AV461" i="3"/>
  <c r="AV460" i="3" s="1"/>
  <c r="AV159" i="3"/>
  <c r="AV158" i="3" s="1"/>
  <c r="AV157" i="3" s="1"/>
  <c r="AV107" i="3"/>
  <c r="AV106" i="3" s="1"/>
  <c r="AV105" i="3" s="1"/>
  <c r="S222" i="3"/>
  <c r="S221" i="3" s="1"/>
  <c r="S220" i="3" s="1"/>
  <c r="S219" i="3" s="1"/>
  <c r="T47" i="3"/>
  <c r="T46" i="3" s="1"/>
  <c r="T110" i="3"/>
  <c r="T109" i="3" s="1"/>
  <c r="T108" i="3" s="1"/>
  <c r="T167" i="3"/>
  <c r="T166" i="3" s="1"/>
  <c r="T165" i="3" s="1"/>
  <c r="T164" i="3" s="1"/>
  <c r="S422" i="3"/>
  <c r="S421" i="3" s="1"/>
  <c r="S420" i="3" s="1"/>
  <c r="BH341" i="3"/>
  <c r="BH340" i="3" s="1"/>
  <c r="BH314" i="3"/>
  <c r="BH313" i="3" s="1"/>
  <c r="BH312" i="3" s="1"/>
  <c r="BH228" i="3"/>
  <c r="BH227" i="3" s="1"/>
  <c r="BH226" i="3" s="1"/>
  <c r="BI390" i="3"/>
  <c r="BI389" i="3" s="1"/>
  <c r="BH101" i="3"/>
  <c r="BH100" i="3" s="1"/>
  <c r="BH99" i="3" s="1"/>
  <c r="AV84" i="3"/>
  <c r="AV83" i="3" s="1"/>
  <c r="AV82" i="3" s="1"/>
  <c r="AV481" i="3"/>
  <c r="AV480" i="3" s="1"/>
  <c r="AV479" i="3" s="1"/>
  <c r="AV478" i="3" s="1"/>
  <c r="AV473" i="3" s="1"/>
  <c r="AV353" i="3"/>
  <c r="AV352" i="3" s="1"/>
  <c r="AV268" i="3"/>
  <c r="AV267" i="3" s="1"/>
  <c r="AV266" i="3" s="1"/>
  <c r="AV454" i="3"/>
  <c r="AV453" i="3" s="1"/>
  <c r="AV374" i="3"/>
  <c r="AV373" i="3" s="1"/>
  <c r="AV372" i="3" s="1"/>
  <c r="AV45" i="3"/>
  <c r="AV44" i="3" s="1"/>
  <c r="S146" i="3"/>
  <c r="S145" i="3" s="1"/>
  <c r="S144" i="3" s="1"/>
  <c r="T317" i="3"/>
  <c r="T316" i="3" s="1"/>
  <c r="T315" i="3" s="1"/>
  <c r="T81" i="3"/>
  <c r="T80" i="3" s="1"/>
  <c r="T79" i="3" s="1"/>
  <c r="BH81" i="3"/>
  <c r="BH80" i="3" s="1"/>
  <c r="BH79" i="3" s="1"/>
  <c r="BG477" i="3"/>
  <c r="BG476" i="3" s="1"/>
  <c r="BG475" i="3" s="1"/>
  <c r="BG474" i="3" s="1"/>
  <c r="BG473" i="3" s="1"/>
  <c r="BI75" i="3"/>
  <c r="BI74" i="3" s="1"/>
  <c r="BI73" i="3" s="1"/>
  <c r="BH350" i="3"/>
  <c r="BH349" i="3" s="1"/>
  <c r="BH348" i="3" s="1"/>
  <c r="BH302" i="3"/>
  <c r="BH301" i="3" s="1"/>
  <c r="BH300" i="3" s="1"/>
  <c r="BH194" i="3"/>
  <c r="BH193" i="3" s="1"/>
  <c r="BH192" i="3" s="1"/>
  <c r="BH156" i="3"/>
  <c r="BH155" i="3" s="1"/>
  <c r="BH154" i="3" s="1"/>
  <c r="BG66" i="3"/>
  <c r="BG65" i="3" s="1"/>
  <c r="BG64" i="3" s="1"/>
  <c r="BG63" i="3" s="1"/>
  <c r="BG8" i="3" s="1"/>
  <c r="AV339" i="3"/>
  <c r="AV338" i="3" s="1"/>
  <c r="AV314" i="3"/>
  <c r="AV313" i="3" s="1"/>
  <c r="AV312" i="3" s="1"/>
  <c r="AV228" i="3"/>
  <c r="AV227" i="3" s="1"/>
  <c r="AV226" i="3" s="1"/>
  <c r="AV414" i="3"/>
  <c r="AV413" i="3" s="1"/>
  <c r="AV412" i="3" s="1"/>
  <c r="AV411" i="3" s="1"/>
  <c r="AV101" i="3"/>
  <c r="AV100" i="3" s="1"/>
  <c r="AV99" i="3" s="1"/>
  <c r="T43" i="3"/>
  <c r="T42" i="3" s="1"/>
  <c r="T104" i="3"/>
  <c r="T103" i="3" s="1"/>
  <c r="T102" i="3" s="1"/>
  <c r="T159" i="3"/>
  <c r="T158" i="3" s="1"/>
  <c r="T157" i="3" s="1"/>
  <c r="T191" i="3"/>
  <c r="T190" i="3" s="1"/>
  <c r="T189" i="3" s="1"/>
  <c r="T380" i="3"/>
  <c r="T379" i="3" s="1"/>
  <c r="T456" i="3"/>
  <c r="T455" i="3" s="1"/>
  <c r="T341" i="3"/>
  <c r="T340" i="3" s="1"/>
  <c r="BH84" i="3"/>
  <c r="BH83" i="3" s="1"/>
  <c r="BH82" i="3" s="1"/>
  <c r="BH481" i="3"/>
  <c r="BH480" i="3" s="1"/>
  <c r="BH479" i="3" s="1"/>
  <c r="BH478" i="3" s="1"/>
  <c r="BH473" i="3" s="1"/>
  <c r="BH353" i="3"/>
  <c r="BH352" i="3" s="1"/>
  <c r="BG253" i="3"/>
  <c r="BG252" i="3" s="1"/>
  <c r="BG251" i="3" s="1"/>
  <c r="BH305" i="3"/>
  <c r="BH304" i="3" s="1"/>
  <c r="BH303" i="3" s="1"/>
  <c r="BH185" i="3"/>
  <c r="BH184" i="3" s="1"/>
  <c r="BH183" i="3" s="1"/>
  <c r="BH138" i="3"/>
  <c r="BH137" i="3" s="1"/>
  <c r="AV341" i="3"/>
  <c r="AV340" i="3" s="1"/>
  <c r="AV459" i="3"/>
  <c r="AV458" i="3" s="1"/>
  <c r="AV380" i="3"/>
  <c r="AV379" i="3" s="1"/>
  <c r="AV302" i="3"/>
  <c r="AV301" i="3" s="1"/>
  <c r="AV300" i="3" s="1"/>
  <c r="AV175" i="3"/>
  <c r="AV174" i="3" s="1"/>
  <c r="AV173" i="3" s="1"/>
  <c r="AV172" i="3" s="1"/>
  <c r="AV50" i="3"/>
  <c r="AV49" i="3" s="1"/>
  <c r="AV48" i="3" s="1"/>
  <c r="S371" i="3"/>
  <c r="S370" i="3" s="1"/>
  <c r="S369" i="3" s="1"/>
  <c r="S365" i="3" s="1"/>
  <c r="S364" i="3" s="1"/>
  <c r="S431" i="3"/>
  <c r="S430" i="3" s="1"/>
  <c r="S429" i="3" s="1"/>
  <c r="S442" i="3"/>
  <c r="S441" i="3" s="1"/>
  <c r="S440" i="3" s="1"/>
  <c r="S439" i="3" s="1"/>
  <c r="T56" i="3"/>
  <c r="T55" i="3" s="1"/>
  <c r="T54" i="3" s="1"/>
  <c r="T138" i="3"/>
  <c r="T137" i="3" s="1"/>
  <c r="T163" i="3"/>
  <c r="T162" i="3" s="1"/>
  <c r="T161" i="3" s="1"/>
  <c r="T160" i="3" s="1"/>
  <c r="T382" i="3"/>
  <c r="T381" i="3" s="1"/>
  <c r="T459" i="3"/>
  <c r="T458" i="3" s="1"/>
  <c r="T256" i="3"/>
  <c r="T255" i="3" s="1"/>
  <c r="T254" i="3" s="1"/>
  <c r="BH188" i="3"/>
  <c r="BH187" i="3" s="1"/>
  <c r="BH186" i="3" s="1"/>
  <c r="BH163" i="3"/>
  <c r="BH162" i="3" s="1"/>
  <c r="BH161" i="3" s="1"/>
  <c r="BH160" i="3" s="1"/>
  <c r="BG125" i="3"/>
  <c r="BG124" i="3" s="1"/>
  <c r="BG119" i="3" s="1"/>
  <c r="BG118" i="3" s="1"/>
  <c r="BG117" i="3" s="1"/>
  <c r="AU371" i="3"/>
  <c r="AU370" i="3" s="1"/>
  <c r="AU369" i="3" s="1"/>
  <c r="AU365" i="3" s="1"/>
  <c r="AU364" i="3" s="1"/>
  <c r="AV38" i="3"/>
  <c r="AV37" i="3" s="1"/>
  <c r="AV36" i="3" s="1"/>
  <c r="S125" i="3"/>
  <c r="S124" i="3" s="1"/>
  <c r="S119" i="3" s="1"/>
  <c r="S118" i="3" s="1"/>
  <c r="S117" i="3" s="1"/>
  <c r="T38" i="3"/>
  <c r="T37" i="3" s="1"/>
  <c r="T36" i="3" s="1"/>
  <c r="T302" i="3"/>
  <c r="T301" i="3" s="1"/>
  <c r="T300" i="3" s="1"/>
  <c r="T405" i="3"/>
  <c r="T404" i="3" s="1"/>
  <c r="T403" i="3" s="1"/>
  <c r="T228" i="3"/>
  <c r="T227" i="3" s="1"/>
  <c r="T226" i="3" s="1"/>
  <c r="T314" i="3"/>
  <c r="T313" i="3" s="1"/>
  <c r="T312" i="3" s="1"/>
  <c r="T14" i="3"/>
  <c r="T13" i="3" s="1"/>
  <c r="AV115" i="3"/>
  <c r="AV114" i="3"/>
  <c r="BH357" i="3"/>
  <c r="BH356" i="3" s="1"/>
  <c r="BH459" i="3"/>
  <c r="BH458" i="3" s="1"/>
  <c r="BH414" i="3"/>
  <c r="BH413" i="3" s="1"/>
  <c r="BH412" i="3" s="1"/>
  <c r="BH411" i="3" s="1"/>
  <c r="BH134" i="3"/>
  <c r="BH133" i="3" s="1"/>
  <c r="BH43" i="3"/>
  <c r="BH42" i="3" s="1"/>
  <c r="AV188" i="3"/>
  <c r="AV187" i="3" s="1"/>
  <c r="AV186" i="3" s="1"/>
  <c r="AV163" i="3"/>
  <c r="AV162" i="3" s="1"/>
  <c r="AV161" i="3" s="1"/>
  <c r="AV160" i="3" s="1"/>
  <c r="AV110" i="3"/>
  <c r="AV109" i="3" s="1"/>
  <c r="AV108" i="3" s="1"/>
  <c r="AV56" i="3"/>
  <c r="AV55" i="3" s="1"/>
  <c r="AV54" i="3" s="1"/>
  <c r="S360" i="3"/>
  <c r="S359" i="3" s="1"/>
  <c r="S358" i="3" s="1"/>
  <c r="S342" i="3" s="1"/>
  <c r="U469" i="3"/>
  <c r="U468" i="3" s="1"/>
  <c r="T50" i="3"/>
  <c r="T49" i="3" s="1"/>
  <c r="T48" i="3" s="1"/>
  <c r="T156" i="3"/>
  <c r="T155" i="3" s="1"/>
  <c r="T154" i="3" s="1"/>
  <c r="T188" i="3"/>
  <c r="T187" i="3" s="1"/>
  <c r="T186" i="3" s="1"/>
  <c r="T377" i="3"/>
  <c r="T376" i="3" s="1"/>
  <c r="T375" i="3" s="1"/>
  <c r="T454" i="3"/>
  <c r="T453" i="3" s="1"/>
  <c r="T452" i="3" s="1"/>
  <c r="T231" i="3"/>
  <c r="T230" i="3" s="1"/>
  <c r="T229" i="3" s="1"/>
  <c r="T91" i="3"/>
  <c r="T90" i="3" s="1"/>
  <c r="T89" i="3" s="1"/>
  <c r="T88" i="3" s="1"/>
  <c r="U121" i="3"/>
  <c r="U120" i="3" s="1"/>
  <c r="BG360" i="3"/>
  <c r="BG359" i="3" s="1"/>
  <c r="BG358" i="3" s="1"/>
  <c r="BG342" i="3" s="1"/>
  <c r="BH317" i="3"/>
  <c r="BH316" i="3" s="1"/>
  <c r="BH315" i="3" s="1"/>
  <c r="BG222" i="3"/>
  <c r="BG221" i="3" s="1"/>
  <c r="BG220" i="3" s="1"/>
  <c r="BG219" i="3" s="1"/>
  <c r="BH405" i="3"/>
  <c r="BH404" i="3" s="1"/>
  <c r="BH403" i="3" s="1"/>
  <c r="BH175" i="3"/>
  <c r="BH174" i="3" s="1"/>
  <c r="BH173" i="3" s="1"/>
  <c r="BH104" i="3"/>
  <c r="BH103" i="3" s="1"/>
  <c r="BH102" i="3" s="1"/>
  <c r="AV70" i="3"/>
  <c r="AV69" i="3" s="1"/>
  <c r="AV225" i="3"/>
  <c r="AV224" i="3" s="1"/>
  <c r="AV223" i="3" s="1"/>
  <c r="AW467" i="3"/>
  <c r="AW466" i="3" s="1"/>
  <c r="AV377" i="3"/>
  <c r="AV376" i="3" s="1"/>
  <c r="AV375" i="3" s="1"/>
  <c r="AV191" i="3"/>
  <c r="AV190" i="3" s="1"/>
  <c r="AV189" i="3" s="1"/>
  <c r="AV167" i="3"/>
  <c r="AV166" i="3" s="1"/>
  <c r="AV165" i="3" s="1"/>
  <c r="AV164" i="3" s="1"/>
  <c r="AV47" i="3"/>
  <c r="AV46" i="3" s="1"/>
  <c r="S311" i="3"/>
  <c r="S310" i="3" s="1"/>
  <c r="S309" i="3" s="1"/>
  <c r="S296" i="3" s="1"/>
  <c r="S428" i="3"/>
  <c r="S427" i="3" s="1"/>
  <c r="S426" i="3" s="1"/>
  <c r="U123" i="3"/>
  <c r="U122" i="3" s="1"/>
  <c r="BH265" i="3"/>
  <c r="BH264" i="3" s="1"/>
  <c r="BH263" i="3" s="1"/>
  <c r="BH225" i="3"/>
  <c r="BH224" i="3" s="1"/>
  <c r="BH223" i="3" s="1"/>
  <c r="BH454" i="3"/>
  <c r="BH453" i="3" s="1"/>
  <c r="BH452" i="3" s="1"/>
  <c r="AV72" i="3"/>
  <c r="AV71" i="3" s="1"/>
  <c r="AU431" i="3"/>
  <c r="AU430" i="3" s="1"/>
  <c r="AU429" i="3" s="1"/>
  <c r="AV357" i="3"/>
  <c r="AV356" i="3" s="1"/>
  <c r="AV405" i="3"/>
  <c r="AV404" i="3" s="1"/>
  <c r="AV403" i="3" s="1"/>
  <c r="AV136" i="3"/>
  <c r="AV135" i="3" s="1"/>
  <c r="AU66" i="3"/>
  <c r="AU65" i="3" s="1"/>
  <c r="AU64" i="3" s="1"/>
  <c r="AU63" i="3" s="1"/>
  <c r="AU8" i="3" s="1"/>
  <c r="S280" i="3"/>
  <c r="S279" i="3" s="1"/>
  <c r="S278" i="3" s="1"/>
  <c r="T12" i="3"/>
  <c r="T11" i="3" s="1"/>
  <c r="K219" i="3"/>
  <c r="AP441" i="2"/>
  <c r="AZ90" i="2"/>
  <c r="AZ89" i="2" s="1"/>
  <c r="AZ205" i="2"/>
  <c r="AN387" i="2"/>
  <c r="AN386" i="2" s="1"/>
  <c r="AN385" i="2" s="1"/>
  <c r="M68" i="15"/>
  <c r="J154" i="15"/>
  <c r="M9" i="2"/>
  <c r="AP10" i="2"/>
  <c r="AP9" i="2" s="1"/>
  <c r="BA487" i="2"/>
  <c r="BA444" i="2"/>
  <c r="BA443" i="2" s="1"/>
  <c r="BA442" i="2" s="1"/>
  <c r="AO212" i="2"/>
  <c r="AO211" i="2" s="1"/>
  <c r="AO421" i="2"/>
  <c r="AO420" i="2" s="1"/>
  <c r="AO419" i="2" s="1"/>
  <c r="AP281" i="2"/>
  <c r="AP267" i="2" s="1"/>
  <c r="AP266" i="2" s="1"/>
  <c r="C123" i="15"/>
  <c r="K435" i="2"/>
  <c r="K434" i="2" s="1"/>
  <c r="K427" i="2" s="1"/>
  <c r="K426" i="2" s="1"/>
  <c r="L378" i="3"/>
  <c r="L365" i="3" s="1"/>
  <c r="L364" i="3" s="1"/>
  <c r="AM205" i="2"/>
  <c r="K205" i="2"/>
  <c r="BB441" i="2"/>
  <c r="AO291" i="2"/>
  <c r="BA291" i="2"/>
  <c r="AN441" i="2"/>
  <c r="K441" i="2"/>
  <c r="AN205" i="2"/>
  <c r="AY317" i="2"/>
  <c r="AM265" i="2"/>
  <c r="BB317" i="2"/>
  <c r="AZ265" i="2"/>
  <c r="AN265" i="2"/>
  <c r="AZ441" i="2"/>
  <c r="AZ291" i="2"/>
  <c r="K291" i="2"/>
  <c r="AY205" i="2"/>
  <c r="K265" i="2"/>
  <c r="AY265" i="2"/>
  <c r="AN291" i="2"/>
  <c r="L291" i="2"/>
  <c r="AM317" i="2"/>
  <c r="AZ336" i="2"/>
  <c r="AZ335" i="2" s="1"/>
  <c r="AO482" i="2"/>
  <c r="AO481" i="2" s="1"/>
  <c r="AO172" i="2"/>
  <c r="AO171" i="2" s="1"/>
  <c r="AP317" i="2"/>
  <c r="M317" i="2"/>
  <c r="AZ427" i="2"/>
  <c r="AZ426" i="2" s="1"/>
  <c r="L421" i="2"/>
  <c r="L420" i="2" s="1"/>
  <c r="L419" i="2" s="1"/>
  <c r="BB227" i="2"/>
  <c r="BB212" i="2" s="1"/>
  <c r="BB211" i="2" s="1"/>
  <c r="AP227" i="2"/>
  <c r="AP212" i="2" s="1"/>
  <c r="AP211" i="2" s="1"/>
  <c r="BA482" i="2"/>
  <c r="BA481" i="2" s="1"/>
  <c r="BA421" i="2"/>
  <c r="BA420" i="2" s="1"/>
  <c r="BA419" i="2" s="1"/>
  <c r="L92" i="3"/>
  <c r="L150" i="3"/>
  <c r="L142" i="3" s="1"/>
  <c r="AZ182" i="3"/>
  <c r="AN337" i="3"/>
  <c r="AN336" i="3" s="1"/>
  <c r="M67" i="3"/>
  <c r="M8" i="3" s="1"/>
  <c r="AZ410" i="3"/>
  <c r="AN410" i="3"/>
  <c r="L452" i="3"/>
  <c r="L219" i="3"/>
  <c r="M386" i="3"/>
  <c r="M365" i="3" s="1"/>
  <c r="M364" i="3" s="1"/>
  <c r="M119" i="3"/>
  <c r="M118" i="3" s="1"/>
  <c r="M117" i="3" s="1"/>
  <c r="AN68" i="3"/>
  <c r="AN67" i="3" s="1"/>
  <c r="K142" i="3"/>
  <c r="AO386" i="3"/>
  <c r="AO365" i="3" s="1"/>
  <c r="AO364" i="3" s="1"/>
  <c r="AZ337" i="3"/>
  <c r="AZ336" i="3" s="1"/>
  <c r="AZ150" i="3"/>
  <c r="AZ142" i="3" s="1"/>
  <c r="L132" i="3"/>
  <c r="L131" i="3" s="1"/>
  <c r="L126" i="3" s="1"/>
  <c r="AZ92" i="3"/>
  <c r="AN92" i="3"/>
  <c r="AM142" i="3"/>
  <c r="AN10" i="3"/>
  <c r="AN9" i="3" s="1"/>
  <c r="L37" i="2"/>
  <c r="L122" i="2"/>
  <c r="L121" i="2" s="1"/>
  <c r="L268" i="2"/>
  <c r="K26" i="2"/>
  <c r="K387" i="2"/>
  <c r="K386" i="2" s="1"/>
  <c r="K385" i="2" s="1"/>
  <c r="BA336" i="2"/>
  <c r="BA335" i="2" s="1"/>
  <c r="BA273" i="2"/>
  <c r="AZ452" i="3"/>
  <c r="AY296" i="3"/>
  <c r="AZ351" i="3"/>
  <c r="AZ342" i="3" s="1"/>
  <c r="AZ26" i="2"/>
  <c r="AZ10" i="2" s="1"/>
  <c r="AO273" i="2"/>
  <c r="AO268" i="2"/>
  <c r="AN150" i="3"/>
  <c r="AN142" i="3" s="1"/>
  <c r="BA8" i="3"/>
  <c r="AZ172" i="3"/>
  <c r="AZ39" i="3"/>
  <c r="AZ15" i="3" s="1"/>
  <c r="AN219" i="3"/>
  <c r="AN435" i="2"/>
  <c r="AN434" i="2" s="1"/>
  <c r="BA268" i="2"/>
  <c r="AN457" i="3"/>
  <c r="AZ387" i="2"/>
  <c r="AZ386" i="2" s="1"/>
  <c r="AZ385" i="2" s="1"/>
  <c r="L410" i="3"/>
  <c r="AM296" i="3"/>
  <c r="BA260" i="2"/>
  <c r="BA259" i="2"/>
  <c r="BA219" i="2"/>
  <c r="BA212" i="2" s="1"/>
  <c r="BA211" i="2" s="1"/>
  <c r="AN296" i="3"/>
  <c r="AO37" i="2"/>
  <c r="L39" i="3"/>
  <c r="L15" i="3" s="1"/>
  <c r="L62" i="2"/>
  <c r="L61" i="2" s="1"/>
  <c r="L260" i="2"/>
  <c r="L259" i="2"/>
  <c r="L337" i="3"/>
  <c r="L336" i="3" s="1"/>
  <c r="AY219" i="3"/>
  <c r="AM433" i="3"/>
  <c r="AM432" i="3" s="1"/>
  <c r="AM419" i="3" s="1"/>
  <c r="K433" i="3"/>
  <c r="K432" i="3" s="1"/>
  <c r="K419" i="3" s="1"/>
  <c r="L219" i="2"/>
  <c r="L212" i="2" s="1"/>
  <c r="L211" i="2" s="1"/>
  <c r="L336" i="2"/>
  <c r="L335" i="2" s="1"/>
  <c r="AZ10" i="3"/>
  <c r="AZ9" i="3" s="1"/>
  <c r="AZ457" i="3"/>
  <c r="AO328" i="2"/>
  <c r="L482" i="2"/>
  <c r="L481" i="2" s="1"/>
  <c r="BA328" i="2"/>
  <c r="AZ219" i="3"/>
  <c r="AY142" i="3"/>
  <c r="AN452" i="3"/>
  <c r="M281" i="2"/>
  <c r="M267" i="2" s="1"/>
  <c r="M266" i="2" s="1"/>
  <c r="L457" i="3"/>
  <c r="L10" i="3"/>
  <c r="L9" i="3" s="1"/>
  <c r="BA172" i="2"/>
  <c r="BA171" i="2" s="1"/>
  <c r="AZ132" i="3"/>
  <c r="AZ131" i="3" s="1"/>
  <c r="AZ126" i="3" s="1"/>
  <c r="BA37" i="2"/>
  <c r="BA10" i="2" s="1"/>
  <c r="AO336" i="2"/>
  <c r="AO335" i="2" s="1"/>
  <c r="AN90" i="2"/>
  <c r="AN89" i="2" s="1"/>
  <c r="BA122" i="2"/>
  <c r="BA121" i="2" s="1"/>
  <c r="AN378" i="3"/>
  <c r="AN365" i="3" s="1"/>
  <c r="AN364" i="3" s="1"/>
  <c r="AN132" i="3"/>
  <c r="AN131" i="3" s="1"/>
  <c r="AN126" i="3" s="1"/>
  <c r="AO62" i="2"/>
  <c r="AO61" i="2" s="1"/>
  <c r="L273" i="2"/>
  <c r="L68" i="3"/>
  <c r="L67" i="3" s="1"/>
  <c r="AN172" i="3"/>
  <c r="AO122" i="2"/>
  <c r="AO121" i="2" s="1"/>
  <c r="K90" i="2"/>
  <c r="K89" i="2" s="1"/>
  <c r="L296" i="3"/>
  <c r="L351" i="3"/>
  <c r="L342" i="3" s="1"/>
  <c r="AZ378" i="3"/>
  <c r="AZ365" i="3" s="1"/>
  <c r="AZ364" i="3" s="1"/>
  <c r="AZ296" i="3"/>
  <c r="BA103" i="2"/>
  <c r="BA102" i="2" s="1"/>
  <c r="BA101" i="2" s="1"/>
  <c r="BA62" i="2"/>
  <c r="BA61" i="2" s="1"/>
  <c r="AN336" i="2"/>
  <c r="AN335" i="2" s="1"/>
  <c r="AN39" i="3"/>
  <c r="AN15" i="3" s="1"/>
  <c r="L487" i="2"/>
  <c r="BA386" i="3"/>
  <c r="BA365" i="3" s="1"/>
  <c r="BA364" i="3" s="1"/>
  <c r="AO444" i="2"/>
  <c r="AO443" i="2" s="1"/>
  <c r="AO442" i="2" s="1"/>
  <c r="AN26" i="2"/>
  <c r="AN10" i="2" s="1"/>
  <c r="M227" i="2"/>
  <c r="M212" i="2" s="1"/>
  <c r="M211" i="2" s="1"/>
  <c r="AZ68" i="3"/>
  <c r="AZ67" i="3" s="1"/>
  <c r="AN351" i="3"/>
  <c r="AN342" i="3" s="1"/>
  <c r="AO465" i="3"/>
  <c r="AO451" i="3" s="1"/>
  <c r="AO446" i="3" s="1"/>
  <c r="AO103" i="2"/>
  <c r="AO102" i="2" s="1"/>
  <c r="AO101" i="2" s="1"/>
  <c r="AY419" i="3"/>
  <c r="BB281" i="2"/>
  <c r="BB267" i="2" s="1"/>
  <c r="BB266" i="2" s="1"/>
  <c r="AO259" i="2"/>
  <c r="AO260" i="2"/>
  <c r="AN182" i="3"/>
  <c r="K296" i="3"/>
  <c r="K336" i="2"/>
  <c r="K335" i="2" s="1"/>
  <c r="L182" i="3"/>
  <c r="L172" i="2"/>
  <c r="L171" i="2" s="1"/>
  <c r="L328" i="2"/>
  <c r="L319" i="2" s="1"/>
  <c r="M38" i="15"/>
  <c r="M37" i="15" s="1"/>
  <c r="J68" i="15"/>
  <c r="J67" i="15" s="1"/>
  <c r="M154" i="15"/>
  <c r="C10" i="15"/>
  <c r="C16" i="15"/>
  <c r="C26" i="15"/>
  <c r="M67" i="15"/>
  <c r="J96" i="15"/>
  <c r="J95" i="15" s="1"/>
  <c r="C97" i="15"/>
  <c r="C154" i="15"/>
  <c r="C56" i="15"/>
  <c r="C47" i="15"/>
  <c r="C63" i="15"/>
  <c r="C34" i="15"/>
  <c r="C44" i="15"/>
  <c r="T260" i="2" l="1"/>
  <c r="S336" i="2"/>
  <c r="S335" i="2" s="1"/>
  <c r="T444" i="2"/>
  <c r="T443" i="2" s="1"/>
  <c r="T442" i="2" s="1"/>
  <c r="U281" i="2"/>
  <c r="U267" i="2" s="1"/>
  <c r="U266" i="2" s="1"/>
  <c r="U265" i="2" s="1"/>
  <c r="T150" i="3"/>
  <c r="BG244" i="3"/>
  <c r="T219" i="2"/>
  <c r="T212" i="2" s="1"/>
  <c r="T211" i="2" s="1"/>
  <c r="T205" i="2" s="1"/>
  <c r="BH410" i="3"/>
  <c r="AW460" i="2"/>
  <c r="AW267" i="2"/>
  <c r="AW266" i="2" s="1"/>
  <c r="AW265" i="2" s="1"/>
  <c r="U91" i="2"/>
  <c r="U90" i="2" s="1"/>
  <c r="U89" i="2" s="1"/>
  <c r="BH132" i="3"/>
  <c r="BH131" i="3" s="1"/>
  <c r="BH126" i="3" s="1"/>
  <c r="L441" i="2"/>
  <c r="T268" i="2"/>
  <c r="T62" i="2"/>
  <c r="T61" i="2" s="1"/>
  <c r="T103" i="2"/>
  <c r="T102" i="2" s="1"/>
  <c r="T101" i="2" s="1"/>
  <c r="T172" i="2"/>
  <c r="T171" i="2" s="1"/>
  <c r="BI267" i="2"/>
  <c r="BI266" i="2" s="1"/>
  <c r="BI265" i="2" s="1"/>
  <c r="AW441" i="2"/>
  <c r="T273" i="2"/>
  <c r="T138" i="2"/>
  <c r="T137" i="2" s="1"/>
  <c r="T37" i="2"/>
  <c r="T10" i="2" s="1"/>
  <c r="T9" i="2" s="1"/>
  <c r="AO460" i="2"/>
  <c r="AU433" i="3"/>
  <c r="AU432" i="3" s="1"/>
  <c r="AU419" i="3" s="1"/>
  <c r="AU410" i="3" s="1"/>
  <c r="T10" i="3"/>
  <c r="T9" i="3" s="1"/>
  <c r="T482" i="2"/>
  <c r="T481" i="2" s="1"/>
  <c r="S387" i="2"/>
  <c r="S386" i="2" s="1"/>
  <c r="S385" i="2" s="1"/>
  <c r="T328" i="2"/>
  <c r="T319" i="2" s="1"/>
  <c r="T318" i="2" s="1"/>
  <c r="AB484" i="2"/>
  <c r="AB483" i="2" s="1"/>
  <c r="AB12" i="3"/>
  <c r="AB11" i="3" s="1"/>
  <c r="AB272" i="2"/>
  <c r="AB271" i="2" s="1"/>
  <c r="AB456" i="3"/>
  <c r="AB455" i="3" s="1"/>
  <c r="AB150" i="2"/>
  <c r="AB149" i="2" s="1"/>
  <c r="AB148" i="2" s="1"/>
  <c r="AB191" i="3"/>
  <c r="AB190" i="3" s="1"/>
  <c r="AB189" i="3" s="1"/>
  <c r="AB71" i="2"/>
  <c r="AB70" i="2" s="1"/>
  <c r="AB69" i="2" s="1"/>
  <c r="AB104" i="3"/>
  <c r="AB103" i="3" s="1"/>
  <c r="AB102" i="3" s="1"/>
  <c r="AA146" i="3"/>
  <c r="AA145" i="3" s="1"/>
  <c r="AA144" i="3" s="1"/>
  <c r="AA143" i="3" s="1"/>
  <c r="AA142" i="3" s="1"/>
  <c r="AA117" i="2"/>
  <c r="AA116" i="2" s="1"/>
  <c r="AA115" i="2" s="1"/>
  <c r="AA114" i="2" s="1"/>
  <c r="AA113" i="2" s="1"/>
  <c r="AB275" i="2"/>
  <c r="AB274" i="2" s="1"/>
  <c r="AB459" i="3"/>
  <c r="AB458" i="3" s="1"/>
  <c r="AB56" i="3"/>
  <c r="AB55" i="3" s="1"/>
  <c r="AB54" i="3" s="1"/>
  <c r="AB54" i="2"/>
  <c r="AB53" i="2" s="1"/>
  <c r="AB52" i="2" s="1"/>
  <c r="AA431" i="3"/>
  <c r="AA430" i="3" s="1"/>
  <c r="AA429" i="3" s="1"/>
  <c r="AA430" i="2"/>
  <c r="AA429" i="2" s="1"/>
  <c r="AA428" i="2" s="1"/>
  <c r="AB425" i="2"/>
  <c r="AB424" i="2" s="1"/>
  <c r="AB341" i="3"/>
  <c r="AB340" i="3" s="1"/>
  <c r="AA339" i="2"/>
  <c r="AA338" i="2" s="1"/>
  <c r="AA337" i="2" s="1"/>
  <c r="AA253" i="3"/>
  <c r="AA252" i="3" s="1"/>
  <c r="AA251" i="3" s="1"/>
  <c r="AA244" i="3" s="1"/>
  <c r="AB423" i="2"/>
  <c r="AB422" i="2" s="1"/>
  <c r="AB421" i="2" s="1"/>
  <c r="AB420" i="2" s="1"/>
  <c r="AB419" i="2" s="1"/>
  <c r="AB339" i="3"/>
  <c r="AB338" i="3" s="1"/>
  <c r="AB337" i="3" s="1"/>
  <c r="AB336" i="3" s="1"/>
  <c r="AB264" i="2"/>
  <c r="AB263" i="2" s="1"/>
  <c r="AB262" i="2" s="1"/>
  <c r="AB261" i="2" s="1"/>
  <c r="AB409" i="3"/>
  <c r="AB408" i="3" s="1"/>
  <c r="AB407" i="3" s="1"/>
  <c r="AB406" i="3" s="1"/>
  <c r="AB77" i="2"/>
  <c r="AB76" i="2" s="1"/>
  <c r="AB75" i="2" s="1"/>
  <c r="AB175" i="3"/>
  <c r="AB174" i="3" s="1"/>
  <c r="AB173" i="3" s="1"/>
  <c r="AB39" i="2"/>
  <c r="AB38" i="2" s="1"/>
  <c r="AB41" i="3"/>
  <c r="AB40" i="3" s="1"/>
  <c r="AB296" i="2"/>
  <c r="AB295" i="2" s="1"/>
  <c r="AB294" i="2" s="1"/>
  <c r="AB293" i="2" s="1"/>
  <c r="AB292" i="2" s="1"/>
  <c r="AB291" i="2" s="1"/>
  <c r="AB414" i="3"/>
  <c r="AB413" i="3" s="1"/>
  <c r="AB412" i="3" s="1"/>
  <c r="AB411" i="3" s="1"/>
  <c r="AB51" i="2"/>
  <c r="AB50" i="2" s="1"/>
  <c r="AB49" i="2" s="1"/>
  <c r="AB53" i="3"/>
  <c r="AB52" i="3" s="1"/>
  <c r="AB51" i="3" s="1"/>
  <c r="AC229" i="2"/>
  <c r="AC228" i="2" s="1"/>
  <c r="AC387" i="3"/>
  <c r="AB105" i="2"/>
  <c r="AB104" i="2" s="1"/>
  <c r="AB134" i="3"/>
  <c r="AB133" i="3" s="1"/>
  <c r="AB314" i="3"/>
  <c r="AB313" i="3" s="1"/>
  <c r="AB312" i="3" s="1"/>
  <c r="AB354" i="2"/>
  <c r="AB353" i="2" s="1"/>
  <c r="AB352" i="2" s="1"/>
  <c r="AB446" i="2"/>
  <c r="AB445" i="2" s="1"/>
  <c r="AB70" i="3"/>
  <c r="AB69" i="3" s="1"/>
  <c r="AB153" i="2"/>
  <c r="AB152" i="2" s="1"/>
  <c r="AB151" i="2" s="1"/>
  <c r="AB194" i="3"/>
  <c r="AB193" i="3" s="1"/>
  <c r="AB192" i="3" s="1"/>
  <c r="AB43" i="2"/>
  <c r="AB42" i="2" s="1"/>
  <c r="AB45" i="3"/>
  <c r="AB44" i="3" s="1"/>
  <c r="AA90" i="2"/>
  <c r="AA89" i="2" s="1"/>
  <c r="AB493" i="2"/>
  <c r="AB492" i="2" s="1"/>
  <c r="AB491" i="2" s="1"/>
  <c r="AB84" i="3"/>
  <c r="AB83" i="3" s="1"/>
  <c r="AB82" i="3" s="1"/>
  <c r="AA186" i="2"/>
  <c r="AA185" i="2" s="1"/>
  <c r="AA184" i="2" s="1"/>
  <c r="AA183" i="2" s="1"/>
  <c r="AA182" i="2" s="1"/>
  <c r="AA311" i="3"/>
  <c r="AA310" i="3" s="1"/>
  <c r="AA309" i="3" s="1"/>
  <c r="AB363" i="2"/>
  <c r="AB362" i="2" s="1"/>
  <c r="AB361" i="2" s="1"/>
  <c r="AB231" i="3"/>
  <c r="AB230" i="3" s="1"/>
  <c r="AB229" i="3" s="1"/>
  <c r="AB219" i="3" s="1"/>
  <c r="AB218" i="2"/>
  <c r="AB217" i="2" s="1"/>
  <c r="AB216" i="2" s="1"/>
  <c r="AB377" i="3"/>
  <c r="AB376" i="3" s="1"/>
  <c r="AB375" i="3" s="1"/>
  <c r="AB128" i="2"/>
  <c r="AB127" i="2" s="1"/>
  <c r="AB126" i="2" s="1"/>
  <c r="AB156" i="3"/>
  <c r="AB155" i="3" s="1"/>
  <c r="AB154" i="3" s="1"/>
  <c r="AC285" i="2"/>
  <c r="AC284" i="2" s="1"/>
  <c r="AC468" i="3"/>
  <c r="AA304" i="2"/>
  <c r="AA303" i="2" s="1"/>
  <c r="AA302" i="2" s="1"/>
  <c r="AA298" i="2" s="1"/>
  <c r="AA297" i="2" s="1"/>
  <c r="AA291" i="2" s="1"/>
  <c r="AA422" i="3"/>
  <c r="AA421" i="3" s="1"/>
  <c r="AA420" i="3" s="1"/>
  <c r="AB110" i="3"/>
  <c r="AB109" i="3" s="1"/>
  <c r="AB108" i="3" s="1"/>
  <c r="AB85" i="2"/>
  <c r="AB84" i="2" s="1"/>
  <c r="AB83" i="2" s="1"/>
  <c r="AB82" i="2" s="1"/>
  <c r="AB81" i="2" s="1"/>
  <c r="AB277" i="2"/>
  <c r="AB276" i="2" s="1"/>
  <c r="AB461" i="3"/>
  <c r="AB460" i="3" s="1"/>
  <c r="AB141" i="2"/>
  <c r="AB140" i="2" s="1"/>
  <c r="AB139" i="2" s="1"/>
  <c r="AB185" i="3"/>
  <c r="AB184" i="3" s="1"/>
  <c r="AB183" i="3" s="1"/>
  <c r="T421" i="2"/>
  <c r="T420" i="2" s="1"/>
  <c r="T419" i="2" s="1"/>
  <c r="AB353" i="3"/>
  <c r="AB352" i="3" s="1"/>
  <c r="AB330" i="2"/>
  <c r="AB329" i="2" s="1"/>
  <c r="AB57" i="2"/>
  <c r="AB56" i="2" s="1"/>
  <c r="AB55" i="2" s="1"/>
  <c r="AB98" i="3"/>
  <c r="AB97" i="3" s="1"/>
  <c r="AB96" i="3" s="1"/>
  <c r="AA436" i="2"/>
  <c r="AA435" i="2" s="1"/>
  <c r="AA434" i="2" s="1"/>
  <c r="AA434" i="3"/>
  <c r="AA433" i="3" s="1"/>
  <c r="AA432" i="3" s="1"/>
  <c r="AB156" i="2"/>
  <c r="AB155" i="2" s="1"/>
  <c r="AB154" i="2" s="1"/>
  <c r="AB181" i="3"/>
  <c r="AB180" i="3" s="1"/>
  <c r="AB179" i="3" s="1"/>
  <c r="AB178" i="3"/>
  <c r="AB177" i="3" s="1"/>
  <c r="AB176" i="3" s="1"/>
  <c r="AB147" i="2"/>
  <c r="AB146" i="2" s="1"/>
  <c r="AB145" i="2" s="1"/>
  <c r="U227" i="2"/>
  <c r="U212" i="2" s="1"/>
  <c r="U211" i="2" s="1"/>
  <c r="U205" i="2" s="1"/>
  <c r="U8" i="2" s="1"/>
  <c r="U497" i="2" s="1"/>
  <c r="AB248" i="2"/>
  <c r="AB247" i="2" s="1"/>
  <c r="AB246" i="2" s="1"/>
  <c r="AB245" i="2" s="1"/>
  <c r="AB244" i="2" s="1"/>
  <c r="AB405" i="3"/>
  <c r="AB404" i="3" s="1"/>
  <c r="AB403" i="3" s="1"/>
  <c r="AB36" i="2"/>
  <c r="AB35" i="2" s="1"/>
  <c r="AB34" i="2" s="1"/>
  <c r="AB38" i="3"/>
  <c r="AB37" i="3" s="1"/>
  <c r="AB36" i="3" s="1"/>
  <c r="T122" i="2"/>
  <c r="T121" i="2" s="1"/>
  <c r="AB221" i="2"/>
  <c r="AB220" i="2" s="1"/>
  <c r="AB380" i="3"/>
  <c r="AB379" i="3" s="1"/>
  <c r="AB131" i="2"/>
  <c r="AB130" i="2" s="1"/>
  <c r="AB129" i="2" s="1"/>
  <c r="AB159" i="3"/>
  <c r="AB158" i="3" s="1"/>
  <c r="AB157" i="3" s="1"/>
  <c r="AB490" i="2"/>
  <c r="AB489" i="2" s="1"/>
  <c r="AB488" i="2" s="1"/>
  <c r="AB81" i="3"/>
  <c r="AB80" i="3" s="1"/>
  <c r="AB79" i="3" s="1"/>
  <c r="AB351" i="2"/>
  <c r="AB350" i="2" s="1"/>
  <c r="AB349" i="2" s="1"/>
  <c r="AB256" i="3"/>
  <c r="AB255" i="3" s="1"/>
  <c r="AB254" i="3" s="1"/>
  <c r="AB382" i="3"/>
  <c r="AB381" i="3" s="1"/>
  <c r="AB223" i="2"/>
  <c r="AB222" i="2" s="1"/>
  <c r="AB109" i="2"/>
  <c r="AB108" i="2" s="1"/>
  <c r="AB138" i="3"/>
  <c r="AB137" i="3" s="1"/>
  <c r="AA433" i="2"/>
  <c r="AA432" i="2" s="1"/>
  <c r="AA431" i="2" s="1"/>
  <c r="AA442" i="3"/>
  <c r="AA441" i="3" s="1"/>
  <c r="AA440" i="3" s="1"/>
  <c r="AA439" i="3" s="1"/>
  <c r="AA210" i="2"/>
  <c r="AA209" i="2" s="1"/>
  <c r="AA208" i="2" s="1"/>
  <c r="AA207" i="2" s="1"/>
  <c r="AA206" i="2" s="1"/>
  <c r="AA205" i="2" s="1"/>
  <c r="AA371" i="3"/>
  <c r="AA370" i="3" s="1"/>
  <c r="AA369" i="3" s="1"/>
  <c r="AA365" i="3" s="1"/>
  <c r="AA364" i="3" s="1"/>
  <c r="AA440" i="2"/>
  <c r="AA439" i="2" s="1"/>
  <c r="AA438" i="2" s="1"/>
  <c r="AA438" i="3"/>
  <c r="AA437" i="3" s="1"/>
  <c r="AA436" i="3" s="1"/>
  <c r="AC93" i="2"/>
  <c r="AC92" i="2" s="1"/>
  <c r="AC120" i="3"/>
  <c r="AB280" i="2"/>
  <c r="AB279" i="2" s="1"/>
  <c r="AB278" i="2" s="1"/>
  <c r="AB464" i="3"/>
  <c r="AB463" i="3" s="1"/>
  <c r="AB462" i="3" s="1"/>
  <c r="AB178" i="2"/>
  <c r="AB177" i="2" s="1"/>
  <c r="AB176" i="2" s="1"/>
  <c r="AB305" i="3"/>
  <c r="AB304" i="3" s="1"/>
  <c r="AB303" i="3" s="1"/>
  <c r="AB65" i="2"/>
  <c r="AB64" i="2" s="1"/>
  <c r="AB63" i="2" s="1"/>
  <c r="AB101" i="3"/>
  <c r="AB100" i="3" s="1"/>
  <c r="AB99" i="3" s="1"/>
  <c r="AB334" i="2"/>
  <c r="AB333" i="2" s="1"/>
  <c r="AB357" i="3"/>
  <c r="AB356" i="3" s="1"/>
  <c r="AB308" i="3"/>
  <c r="AB307" i="3" s="1"/>
  <c r="AB306" i="3" s="1"/>
  <c r="AB181" i="2"/>
  <c r="AB180" i="2" s="1"/>
  <c r="AB179" i="2" s="1"/>
  <c r="AB136" i="3"/>
  <c r="AB135" i="3" s="1"/>
  <c r="AB107" i="2"/>
  <c r="AB106" i="2" s="1"/>
  <c r="AC451" i="2"/>
  <c r="AC450" i="2" s="1"/>
  <c r="AC449" i="2" s="1"/>
  <c r="AC443" i="2" s="1"/>
  <c r="AC442" i="2" s="1"/>
  <c r="AC441" i="2" s="1"/>
  <c r="AC74" i="3"/>
  <c r="AC73" i="3" s="1"/>
  <c r="AB486" i="2"/>
  <c r="AB485" i="2" s="1"/>
  <c r="AB14" i="3"/>
  <c r="AB13" i="3" s="1"/>
  <c r="AB366" i="2"/>
  <c r="AB365" i="2" s="1"/>
  <c r="AB364" i="2" s="1"/>
  <c r="AB268" i="3"/>
  <c r="AB267" i="3" s="1"/>
  <c r="AB266" i="3" s="1"/>
  <c r="AB467" i="2"/>
  <c r="AB466" i="2" s="1"/>
  <c r="AB465" i="2" s="1"/>
  <c r="AB461" i="2" s="1"/>
  <c r="AB445" i="3"/>
  <c r="AB444" i="3" s="1"/>
  <c r="AB443" i="3" s="1"/>
  <c r="AB439" i="3" s="1"/>
  <c r="AB74" i="2"/>
  <c r="AB73" i="2" s="1"/>
  <c r="AB72" i="2" s="1"/>
  <c r="AB107" i="3"/>
  <c r="AB106" i="3" s="1"/>
  <c r="AB105" i="3" s="1"/>
  <c r="AC95" i="2"/>
  <c r="AC94" i="2" s="1"/>
  <c r="AC122" i="3"/>
  <c r="AA345" i="2"/>
  <c r="AA344" i="2" s="1"/>
  <c r="AA343" i="2" s="1"/>
  <c r="AA428" i="3"/>
  <c r="AA427" i="3" s="1"/>
  <c r="AA426" i="3" s="1"/>
  <c r="AB480" i="2"/>
  <c r="AB479" i="2" s="1"/>
  <c r="AB478" i="2" s="1"/>
  <c r="AB472" i="2" s="1"/>
  <c r="AB91" i="3"/>
  <c r="AB90" i="3" s="1"/>
  <c r="AB89" i="3" s="1"/>
  <c r="AB88" i="3" s="1"/>
  <c r="AB270" i="2"/>
  <c r="AB269" i="2" s="1"/>
  <c r="AB454" i="3"/>
  <c r="AB453" i="3" s="1"/>
  <c r="AB452" i="3" s="1"/>
  <c r="AB188" i="3"/>
  <c r="AB187" i="3" s="1"/>
  <c r="AB186" i="3" s="1"/>
  <c r="AB144" i="2"/>
  <c r="AB143" i="2" s="1"/>
  <c r="AB142" i="2" s="1"/>
  <c r="AB48" i="2"/>
  <c r="AB47" i="2" s="1"/>
  <c r="AB46" i="2" s="1"/>
  <c r="AB50" i="3"/>
  <c r="AB49" i="3" s="1"/>
  <c r="AB48" i="3" s="1"/>
  <c r="AA391" i="2"/>
  <c r="AA390" i="2" s="1"/>
  <c r="AA360" i="3"/>
  <c r="AA359" i="3" s="1"/>
  <c r="AA358" i="3" s="1"/>
  <c r="AA342" i="3" s="1"/>
  <c r="AB68" i="2"/>
  <c r="AB67" i="2" s="1"/>
  <c r="AB66" i="2" s="1"/>
  <c r="AB167" i="3"/>
  <c r="AB166" i="3" s="1"/>
  <c r="AB165" i="3" s="1"/>
  <c r="AB164" i="3" s="1"/>
  <c r="AB45" i="2"/>
  <c r="AB44" i="2" s="1"/>
  <c r="AB47" i="3"/>
  <c r="AB46" i="3" s="1"/>
  <c r="AB369" i="2"/>
  <c r="AB368" i="2" s="1"/>
  <c r="AB367" i="2" s="1"/>
  <c r="AB326" i="3"/>
  <c r="AB325" i="3" s="1"/>
  <c r="AB324" i="3" s="1"/>
  <c r="AB215" i="2"/>
  <c r="AB214" i="2" s="1"/>
  <c r="AB213" i="2" s="1"/>
  <c r="AB374" i="3"/>
  <c r="AB373" i="3" s="1"/>
  <c r="AB372" i="3" s="1"/>
  <c r="AB448" i="2"/>
  <c r="AB447" i="2" s="1"/>
  <c r="AB72" i="3"/>
  <c r="AB71" i="3" s="1"/>
  <c r="AB112" i="2"/>
  <c r="AB111" i="2" s="1"/>
  <c r="AB110" i="2" s="1"/>
  <c r="AB141" i="3"/>
  <c r="AB140" i="3" s="1"/>
  <c r="AB139" i="3" s="1"/>
  <c r="AC283" i="2"/>
  <c r="AC282" i="2" s="1"/>
  <c r="AC466" i="3"/>
  <c r="AC465" i="3" s="1"/>
  <c r="AC451" i="3" s="1"/>
  <c r="AC446" i="3" s="1"/>
  <c r="AA389" i="2"/>
  <c r="AA388" i="2" s="1"/>
  <c r="AA335" i="3"/>
  <c r="AA334" i="3" s="1"/>
  <c r="AA333" i="3" s="1"/>
  <c r="AB327" i="2"/>
  <c r="AB326" i="2" s="1"/>
  <c r="AB325" i="2" s="1"/>
  <c r="AB350" i="3"/>
  <c r="AB349" i="3" s="1"/>
  <c r="AB348" i="3" s="1"/>
  <c r="AC231" i="2"/>
  <c r="AC230" i="2" s="1"/>
  <c r="AC389" i="3"/>
  <c r="AB332" i="2"/>
  <c r="AB331" i="2" s="1"/>
  <c r="AB355" i="3"/>
  <c r="AB354" i="3" s="1"/>
  <c r="AB302" i="3"/>
  <c r="AB301" i="3" s="1"/>
  <c r="AB300" i="3" s="1"/>
  <c r="AB175" i="2"/>
  <c r="AB174" i="2" s="1"/>
  <c r="AB173" i="2" s="1"/>
  <c r="AC86" i="3"/>
  <c r="AC85" i="3" s="1"/>
  <c r="AC496" i="2"/>
  <c r="AC495" i="2" s="1"/>
  <c r="AC494" i="2" s="1"/>
  <c r="AC487" i="2" s="1"/>
  <c r="AC460" i="2" s="1"/>
  <c r="T460" i="2"/>
  <c r="BA460" i="2"/>
  <c r="U67" i="3"/>
  <c r="U8" i="3" s="1"/>
  <c r="BJ8" i="2"/>
  <c r="BJ497" i="2" s="1"/>
  <c r="AX8" i="2"/>
  <c r="AX497" i="2" s="1"/>
  <c r="AP265" i="2"/>
  <c r="BI460" i="2"/>
  <c r="BI336" i="2"/>
  <c r="BI335" i="2" s="1"/>
  <c r="BI317" i="2" s="1"/>
  <c r="T441" i="2"/>
  <c r="C102" i="15"/>
  <c r="BG433" i="3"/>
  <c r="BG432" i="3" s="1"/>
  <c r="BG419" i="3" s="1"/>
  <c r="BG410" i="3" s="1"/>
  <c r="R171" i="3"/>
  <c r="R482" i="3" s="1"/>
  <c r="S90" i="2"/>
  <c r="S89" i="2" s="1"/>
  <c r="S8" i="2" s="1"/>
  <c r="BH90" i="2"/>
  <c r="BH89" i="2" s="1"/>
  <c r="BH8" i="2" s="1"/>
  <c r="AV90" i="2"/>
  <c r="AV89" i="2" s="1"/>
  <c r="AV8" i="2" s="1"/>
  <c r="BI137" i="2"/>
  <c r="AV317" i="2"/>
  <c r="AV497" i="2" s="1"/>
  <c r="AW138" i="2"/>
  <c r="AW137" i="2" s="1"/>
  <c r="AW336" i="2"/>
  <c r="AW335" i="2" s="1"/>
  <c r="AW317" i="2" s="1"/>
  <c r="S433" i="3"/>
  <c r="S432" i="3" s="1"/>
  <c r="S419" i="3" s="1"/>
  <c r="S410" i="3" s="1"/>
  <c r="AV378" i="3"/>
  <c r="AV365" i="3" s="1"/>
  <c r="AV364" i="3" s="1"/>
  <c r="AV410" i="3"/>
  <c r="AU296" i="3"/>
  <c r="T336" i="2"/>
  <c r="T335" i="2" s="1"/>
  <c r="J9" i="15"/>
  <c r="BH317" i="2"/>
  <c r="BH497" i="2" s="1"/>
  <c r="S143" i="3"/>
  <c r="S142" i="3" s="1"/>
  <c r="BH244" i="3"/>
  <c r="AV244" i="3"/>
  <c r="S244" i="3"/>
  <c r="S218" i="3" s="1"/>
  <c r="S171" i="3" s="1"/>
  <c r="T244" i="3"/>
  <c r="BI67" i="3"/>
  <c r="BI8" i="3" s="1"/>
  <c r="T219" i="3"/>
  <c r="T68" i="3"/>
  <c r="T67" i="3" s="1"/>
  <c r="AV452" i="3"/>
  <c r="T132" i="3"/>
  <c r="T131" i="3" s="1"/>
  <c r="T126" i="3" s="1"/>
  <c r="AW386" i="3"/>
  <c r="AW365" i="3" s="1"/>
  <c r="AW364" i="3" s="1"/>
  <c r="BH10" i="3"/>
  <c r="BH9" i="3" s="1"/>
  <c r="AV150" i="3"/>
  <c r="AV142" i="3" s="1"/>
  <c r="T182" i="3"/>
  <c r="BH68" i="3"/>
  <c r="BH67" i="3" s="1"/>
  <c r="AV68" i="3"/>
  <c r="AV67" i="3" s="1"/>
  <c r="BH182" i="3"/>
  <c r="BH457" i="3"/>
  <c r="BH451" i="3" s="1"/>
  <c r="BH446" i="3" s="1"/>
  <c r="BI465" i="3"/>
  <c r="BI451" i="3" s="1"/>
  <c r="BI446" i="3" s="1"/>
  <c r="C135" i="15"/>
  <c r="T92" i="3"/>
  <c r="T142" i="3"/>
  <c r="T378" i="3"/>
  <c r="T365" i="3" s="1"/>
  <c r="T364" i="3" s="1"/>
  <c r="AV10" i="3"/>
  <c r="AV9" i="3" s="1"/>
  <c r="T351" i="3"/>
  <c r="T342" i="3" s="1"/>
  <c r="AV92" i="3"/>
  <c r="AV337" i="3"/>
  <c r="AV336" i="3" s="1"/>
  <c r="BH150" i="3"/>
  <c r="BH142" i="3" s="1"/>
  <c r="AV457" i="3"/>
  <c r="BH337" i="3"/>
  <c r="BH336" i="3" s="1"/>
  <c r="T337" i="3"/>
  <c r="T336" i="3" s="1"/>
  <c r="T172" i="3"/>
  <c r="T39" i="3"/>
  <c r="T15" i="3" s="1"/>
  <c r="AV219" i="3"/>
  <c r="T410" i="3"/>
  <c r="AV182" i="3"/>
  <c r="AV171" i="3" s="1"/>
  <c r="AW67" i="3"/>
  <c r="AW8" i="3" s="1"/>
  <c r="BH39" i="3"/>
  <c r="BH15" i="3" s="1"/>
  <c r="BI386" i="3"/>
  <c r="BI365" i="3" s="1"/>
  <c r="BI364" i="3" s="1"/>
  <c r="AV39" i="3"/>
  <c r="AV15" i="3" s="1"/>
  <c r="U465" i="3"/>
  <c r="U451" i="3" s="1"/>
  <c r="U446" i="3" s="1"/>
  <c r="T296" i="3"/>
  <c r="BH296" i="3"/>
  <c r="U386" i="3"/>
  <c r="U365" i="3" s="1"/>
  <c r="U364" i="3" s="1"/>
  <c r="BH172" i="3"/>
  <c r="U119" i="3"/>
  <c r="U118" i="3" s="1"/>
  <c r="U117" i="3" s="1"/>
  <c r="AV296" i="3"/>
  <c r="BH351" i="3"/>
  <c r="BH342" i="3" s="1"/>
  <c r="AV351" i="3"/>
  <c r="AV342" i="3" s="1"/>
  <c r="BH92" i="3"/>
  <c r="BH378" i="3"/>
  <c r="BH365" i="3" s="1"/>
  <c r="BH364" i="3" s="1"/>
  <c r="AU219" i="3"/>
  <c r="T457" i="3"/>
  <c r="T451" i="3" s="1"/>
  <c r="T446" i="3" s="1"/>
  <c r="AW465" i="3"/>
  <c r="AW451" i="3" s="1"/>
  <c r="AW446" i="3" s="1"/>
  <c r="AV132" i="3"/>
  <c r="AV131" i="3" s="1"/>
  <c r="AV126" i="3" s="1"/>
  <c r="BG296" i="3"/>
  <c r="BG218" i="3" s="1"/>
  <c r="BH219" i="3"/>
  <c r="AZ171" i="3"/>
  <c r="AO205" i="2"/>
  <c r="C37" i="15"/>
  <c r="M9" i="15"/>
  <c r="K10" i="2"/>
  <c r="K9" i="2" s="1"/>
  <c r="K8" i="2" s="1"/>
  <c r="BA9" i="2"/>
  <c r="AO10" i="2"/>
  <c r="AO9" i="2" s="1"/>
  <c r="L10" i="2"/>
  <c r="L9" i="2" s="1"/>
  <c r="BA441" i="2"/>
  <c r="AM8" i="2"/>
  <c r="AM497" i="2" s="1"/>
  <c r="AY8" i="2"/>
  <c r="AY497" i="2" s="1"/>
  <c r="M205" i="2"/>
  <c r="AZ317" i="2"/>
  <c r="L205" i="2"/>
  <c r="BA205" i="2"/>
  <c r="BB205" i="2"/>
  <c r="M265" i="2"/>
  <c r="BB265" i="2"/>
  <c r="AO441" i="2"/>
  <c r="AP205" i="2"/>
  <c r="AP8" i="2" s="1"/>
  <c r="AP497" i="2" s="1"/>
  <c r="AN427" i="2"/>
  <c r="AN426" i="2" s="1"/>
  <c r="K317" i="2"/>
  <c r="AO267" i="2"/>
  <c r="AO266" i="2" s="1"/>
  <c r="AO319" i="2"/>
  <c r="AO318" i="2" s="1"/>
  <c r="L318" i="2"/>
  <c r="BA319" i="2"/>
  <c r="BA318" i="2" s="1"/>
  <c r="AZ451" i="3"/>
  <c r="AZ446" i="3" s="1"/>
  <c r="L267" i="2"/>
  <c r="L266" i="2" s="1"/>
  <c r="AZ9" i="2"/>
  <c r="AM218" i="3"/>
  <c r="M482" i="3"/>
  <c r="AN451" i="3"/>
  <c r="AN446" i="3" s="1"/>
  <c r="BA267" i="2"/>
  <c r="BA266" i="2" s="1"/>
  <c r="L451" i="3"/>
  <c r="L446" i="3" s="1"/>
  <c r="AO482" i="3"/>
  <c r="BA482" i="3"/>
  <c r="K410" i="3"/>
  <c r="AM410" i="3"/>
  <c r="L218" i="3"/>
  <c r="L171" i="3" s="1"/>
  <c r="AN9" i="2"/>
  <c r="AY218" i="3"/>
  <c r="AN171" i="3"/>
  <c r="AZ8" i="3"/>
  <c r="AN8" i="3"/>
  <c r="K218" i="3"/>
  <c r="K171" i="3" s="1"/>
  <c r="AZ218" i="3"/>
  <c r="L460" i="2"/>
  <c r="AY410" i="3"/>
  <c r="AN218" i="3"/>
  <c r="L8" i="3"/>
  <c r="C62" i="15"/>
  <c r="M96" i="15"/>
  <c r="M95" i="15" s="1"/>
  <c r="S317" i="2" l="1"/>
  <c r="S497" i="2" s="1"/>
  <c r="AW8" i="2"/>
  <c r="AW497" i="2" s="1"/>
  <c r="AB487" i="2"/>
  <c r="AC281" i="2"/>
  <c r="AC267" i="2" s="1"/>
  <c r="AC266" i="2" s="1"/>
  <c r="AC265" i="2" s="1"/>
  <c r="AB457" i="3"/>
  <c r="AB39" i="3"/>
  <c r="AB15" i="3" s="1"/>
  <c r="M8" i="2"/>
  <c r="M497" i="2" s="1"/>
  <c r="J168" i="15"/>
  <c r="AA8" i="2"/>
  <c r="AC67" i="3"/>
  <c r="AC8" i="3" s="1"/>
  <c r="AB378" i="3"/>
  <c r="AB365" i="3" s="1"/>
  <c r="AB364" i="3" s="1"/>
  <c r="AB296" i="3"/>
  <c r="AB103" i="2"/>
  <c r="AB102" i="2" s="1"/>
  <c r="AB101" i="2" s="1"/>
  <c r="T267" i="2"/>
  <c r="T266" i="2" s="1"/>
  <c r="T265" i="2" s="1"/>
  <c r="T8" i="2" s="1"/>
  <c r="BI8" i="2"/>
  <c r="BI497" i="2" s="1"/>
  <c r="AB219" i="2"/>
  <c r="AB212" i="2" s="1"/>
  <c r="AB211" i="2" s="1"/>
  <c r="AB205" i="2" s="1"/>
  <c r="AB62" i="2"/>
  <c r="AB61" i="2" s="1"/>
  <c r="AB268" i="2"/>
  <c r="T317" i="2"/>
  <c r="AB132" i="3"/>
  <c r="AC119" i="3"/>
  <c r="AC118" i="3" s="1"/>
  <c r="AC117" i="3" s="1"/>
  <c r="AC91" i="2"/>
  <c r="AC90" i="2" s="1"/>
  <c r="AC89" i="2" s="1"/>
  <c r="AB336" i="2"/>
  <c r="AB335" i="2" s="1"/>
  <c r="AB451" i="3"/>
  <c r="AB446" i="3" s="1"/>
  <c r="AB244" i="3"/>
  <c r="AB92" i="3"/>
  <c r="AA296" i="3"/>
  <c r="AB410" i="3"/>
  <c r="AB37" i="2"/>
  <c r="AB10" i="2" s="1"/>
  <c r="AB9" i="2" s="1"/>
  <c r="AA336" i="2"/>
  <c r="AA335" i="2" s="1"/>
  <c r="AB172" i="2"/>
  <c r="AB171" i="2" s="1"/>
  <c r="AB444" i="2"/>
  <c r="AB443" i="2" s="1"/>
  <c r="AB442" i="2" s="1"/>
  <c r="AB441" i="2" s="1"/>
  <c r="AB10" i="3"/>
  <c r="AB9" i="3" s="1"/>
  <c r="AB131" i="3"/>
  <c r="AB126" i="3" s="1"/>
  <c r="AB172" i="3"/>
  <c r="AB328" i="2"/>
  <c r="AB319" i="2" s="1"/>
  <c r="AB318" i="2" s="1"/>
  <c r="AB138" i="2"/>
  <c r="AB137" i="2" s="1"/>
  <c r="AB150" i="3"/>
  <c r="AB142" i="3" s="1"/>
  <c r="AB68" i="3"/>
  <c r="AB67" i="3" s="1"/>
  <c r="AC386" i="3"/>
  <c r="AC365" i="3" s="1"/>
  <c r="AC364" i="3" s="1"/>
  <c r="AB260" i="2"/>
  <c r="AB259" i="2"/>
  <c r="AA427" i="2"/>
  <c r="AA426" i="2" s="1"/>
  <c r="AB273" i="2"/>
  <c r="AB482" i="2"/>
  <c r="AB481" i="2" s="1"/>
  <c r="AB460" i="2" s="1"/>
  <c r="AA387" i="2"/>
  <c r="AA386" i="2" s="1"/>
  <c r="AA385" i="2" s="1"/>
  <c r="AA419" i="3"/>
  <c r="AA410" i="3" s="1"/>
  <c r="AB351" i="3"/>
  <c r="AB342" i="3" s="1"/>
  <c r="AB182" i="3"/>
  <c r="AB122" i="2"/>
  <c r="AB121" i="2" s="1"/>
  <c r="AC227" i="2"/>
  <c r="AC212" i="2" s="1"/>
  <c r="AC211" i="2" s="1"/>
  <c r="AC205" i="2" s="1"/>
  <c r="AA218" i="3"/>
  <c r="C9" i="15"/>
  <c r="M168" i="15"/>
  <c r="AV498" i="2"/>
  <c r="BH171" i="3"/>
  <c r="BJ498" i="2"/>
  <c r="R498" i="2"/>
  <c r="AU218" i="3"/>
  <c r="R483" i="3"/>
  <c r="BA487" i="3"/>
  <c r="AO487" i="3"/>
  <c r="M487" i="3"/>
  <c r="BG482" i="3"/>
  <c r="S482" i="3"/>
  <c r="AV451" i="3"/>
  <c r="AV446" i="3" s="1"/>
  <c r="AW482" i="3"/>
  <c r="T8" i="3"/>
  <c r="BH8" i="3"/>
  <c r="U482" i="3"/>
  <c r="C96" i="15"/>
  <c r="C95" i="15" s="1"/>
  <c r="C168" i="15" s="1"/>
  <c r="T218" i="3"/>
  <c r="T171" i="3" s="1"/>
  <c r="BI482" i="3"/>
  <c r="BI483" i="3" s="1"/>
  <c r="BH218" i="3"/>
  <c r="AV8" i="3"/>
  <c r="AV218" i="3"/>
  <c r="K497" i="2"/>
  <c r="AY482" i="3"/>
  <c r="BB8" i="2"/>
  <c r="BB497" i="2" s="1"/>
  <c r="L317" i="2"/>
  <c r="AN317" i="2"/>
  <c r="AO317" i="2"/>
  <c r="BA265" i="2"/>
  <c r="BA8" i="2" s="1"/>
  <c r="AZ8" i="2"/>
  <c r="AZ497" i="2" s="1"/>
  <c r="AO265" i="2"/>
  <c r="AO8" i="2" s="1"/>
  <c r="AN8" i="2"/>
  <c r="L265" i="2"/>
  <c r="L8" i="2" s="1"/>
  <c r="BA317" i="2"/>
  <c r="AM482" i="3"/>
  <c r="K482" i="3"/>
  <c r="BA483" i="3"/>
  <c r="L482" i="3"/>
  <c r="AO483" i="3"/>
  <c r="AN482" i="3"/>
  <c r="AZ482" i="3"/>
  <c r="AN497" i="2" l="1"/>
  <c r="BA497" i="2"/>
  <c r="AO497" i="2"/>
  <c r="AB317" i="2"/>
  <c r="AB171" i="3"/>
  <c r="AB267" i="2"/>
  <c r="AB266" i="2" s="1"/>
  <c r="AB265" i="2" s="1"/>
  <c r="AC8" i="2"/>
  <c r="AC497" i="2" s="1"/>
  <c r="AC498" i="2" s="1"/>
  <c r="AB8" i="2"/>
  <c r="AC482" i="3"/>
  <c r="AC483" i="3" s="1"/>
  <c r="T497" i="2"/>
  <c r="T498" i="2" s="1"/>
  <c r="AA317" i="2"/>
  <c r="AB218" i="3"/>
  <c r="AA482" i="3"/>
  <c r="AA483" i="3" s="1"/>
  <c r="AB8" i="3"/>
  <c r="AA497" i="2"/>
  <c r="AA498" i="2" s="1"/>
  <c r="BH498" i="2"/>
  <c r="AU482" i="3"/>
  <c r="AU483" i="3" s="1"/>
  <c r="AZ498" i="2"/>
  <c r="BI498" i="2"/>
  <c r="S498" i="2"/>
  <c r="S483" i="3"/>
  <c r="U498" i="2"/>
  <c r="AX498" i="2"/>
  <c r="AP498" i="2"/>
  <c r="BB498" i="2"/>
  <c r="BG483" i="3"/>
  <c r="U483" i="3"/>
  <c r="AY487" i="3"/>
  <c r="AY483" i="3"/>
  <c r="AW483" i="3"/>
  <c r="AZ487" i="3"/>
  <c r="AZ483" i="3"/>
  <c r="AN487" i="3"/>
  <c r="AN483" i="3"/>
  <c r="L487" i="3"/>
  <c r="K487" i="3"/>
  <c r="AM487" i="3"/>
  <c r="AM483" i="3"/>
  <c r="BH482" i="3"/>
  <c r="T482" i="3"/>
  <c r="AV482" i="3"/>
  <c r="AZ500" i="2"/>
  <c r="AY489" i="3"/>
  <c r="L497" i="2"/>
  <c r="AM489" i="3"/>
  <c r="AZ489" i="3"/>
  <c r="AN489" i="3"/>
  <c r="AP500" i="2"/>
  <c r="AO489" i="3"/>
  <c r="BA489" i="3"/>
  <c r="BB500" i="2"/>
  <c r="AB497" i="2" l="1"/>
  <c r="AB482" i="3"/>
  <c r="AB483" i="3" s="1"/>
  <c r="BH483" i="3"/>
  <c r="T483" i="3"/>
  <c r="AN500" i="2"/>
  <c r="AN498" i="2"/>
  <c r="AO500" i="2"/>
  <c r="AO498" i="2"/>
  <c r="BA500" i="2"/>
  <c r="BA498" i="2"/>
  <c r="AW498" i="2"/>
  <c r="AV483" i="3"/>
  <c r="M498" i="2"/>
  <c r="L483" i="3"/>
  <c r="AB498" i="2" l="1"/>
  <c r="K483" i="3"/>
  <c r="K498" i="2"/>
  <c r="L498" i="2"/>
  <c r="M483" i="3"/>
  <c r="M500" i="2"/>
  <c r="K489" i="3"/>
  <c r="L489" i="3"/>
  <c r="M489" i="3"/>
  <c r="L500" i="2"/>
  <c r="K500" i="2"/>
  <c r="J253" i="2" l="1"/>
  <c r="J33" i="2"/>
  <c r="J36" i="2"/>
  <c r="J39" i="2"/>
  <c r="J41" i="2"/>
  <c r="J43" i="2"/>
  <c r="J45" i="2"/>
  <c r="J48" i="2"/>
  <c r="J51" i="2"/>
  <c r="J54" i="2"/>
  <c r="J57" i="2"/>
  <c r="J60" i="2"/>
  <c r="J65" i="2"/>
  <c r="J68" i="2"/>
  <c r="J71" i="2"/>
  <c r="J74" i="2"/>
  <c r="J77" i="2"/>
  <c r="J80" i="2"/>
  <c r="J85" i="2"/>
  <c r="J88" i="2"/>
  <c r="J93" i="2"/>
  <c r="J95" i="2"/>
  <c r="J97" i="2"/>
  <c r="J100" i="2"/>
  <c r="J105" i="2"/>
  <c r="J107" i="2"/>
  <c r="J109" i="2"/>
  <c r="J112" i="2"/>
  <c r="J117" i="2"/>
  <c r="J128" i="2"/>
  <c r="J131" i="2"/>
  <c r="J136" i="2"/>
  <c r="J141" i="2"/>
  <c r="J144" i="2"/>
  <c r="J147" i="2"/>
  <c r="J150" i="2"/>
  <c r="J153" i="2"/>
  <c r="J156" i="2"/>
  <c r="J162" i="2"/>
  <c r="J165" i="2"/>
  <c r="J170" i="2"/>
  <c r="J175" i="2"/>
  <c r="J178" i="2"/>
  <c r="J181" i="2"/>
  <c r="J186" i="2"/>
  <c r="J196" i="2"/>
  <c r="J201" i="2"/>
  <c r="J204" i="2"/>
  <c r="J210" i="2"/>
  <c r="J215" i="2"/>
  <c r="J218" i="2"/>
  <c r="J221" i="2"/>
  <c r="J223" i="2"/>
  <c r="J229" i="2"/>
  <c r="J231" i="2"/>
  <c r="J234" i="2"/>
  <c r="J237" i="2"/>
  <c r="J240" i="2"/>
  <c r="J243" i="2"/>
  <c r="J248" i="2"/>
  <c r="J258" i="2"/>
  <c r="J264" i="2"/>
  <c r="J270" i="2"/>
  <c r="J272" i="2"/>
  <c r="J275" i="2"/>
  <c r="J277" i="2"/>
  <c r="J280" i="2"/>
  <c r="J283" i="2"/>
  <c r="J285" i="2"/>
  <c r="J290" i="2"/>
  <c r="J296" i="2"/>
  <c r="J300" i="2"/>
  <c r="J304" i="2"/>
  <c r="J310" i="2"/>
  <c r="J316" i="2"/>
  <c r="J327" i="2"/>
  <c r="J330" i="2"/>
  <c r="J332" i="2"/>
  <c r="J334" i="2"/>
  <c r="J339" i="2"/>
  <c r="J342" i="2"/>
  <c r="J345" i="2"/>
  <c r="J348" i="2"/>
  <c r="J351" i="2"/>
  <c r="J354" i="2"/>
  <c r="J357" i="2"/>
  <c r="J360" i="2"/>
  <c r="J363" i="2"/>
  <c r="J366" i="2"/>
  <c r="J369" i="2"/>
  <c r="J372" i="2"/>
  <c r="J375" i="2"/>
  <c r="J378" i="2"/>
  <c r="J381" i="2"/>
  <c r="J384" i="2"/>
  <c r="J389" i="2"/>
  <c r="J391" i="2"/>
  <c r="J396" i="2"/>
  <c r="J407" i="2"/>
  <c r="J410" i="2"/>
  <c r="J413" i="2"/>
  <c r="J418" i="2"/>
  <c r="J423" i="2"/>
  <c r="J425" i="2"/>
  <c r="J430" i="2"/>
  <c r="J433" i="2"/>
  <c r="J436" i="2"/>
  <c r="J437" i="2"/>
  <c r="J440" i="2"/>
  <c r="J446" i="2"/>
  <c r="J448" i="2"/>
  <c r="J451" i="2"/>
  <c r="J456" i="2"/>
  <c r="J459" i="2"/>
  <c r="J467" i="2"/>
  <c r="J477" i="2"/>
  <c r="J480" i="2"/>
  <c r="J484" i="2"/>
  <c r="J486" i="2"/>
  <c r="J490" i="2"/>
  <c r="J493" i="2"/>
  <c r="J496" i="2"/>
  <c r="AL299" i="3"/>
  <c r="AL298" i="3" s="1"/>
  <c r="AL297" i="3" s="1"/>
  <c r="AX299" i="3"/>
  <c r="AX298" i="3" s="1"/>
  <c r="AX297" i="3" s="1"/>
  <c r="J299" i="3"/>
  <c r="J12" i="3"/>
  <c r="AL12" i="3"/>
  <c r="AL11" i="3" s="1"/>
  <c r="AX12" i="3"/>
  <c r="AX11" i="3" s="1"/>
  <c r="J14" i="3"/>
  <c r="AL14" i="3"/>
  <c r="AL13" i="3" s="1"/>
  <c r="AX14" i="3"/>
  <c r="AX13" i="3" s="1"/>
  <c r="J38" i="3"/>
  <c r="AL38" i="3"/>
  <c r="AL37" i="3" s="1"/>
  <c r="AL36" i="3" s="1"/>
  <c r="AX38" i="3"/>
  <c r="AX37" i="3" s="1"/>
  <c r="AX36" i="3" s="1"/>
  <c r="J41" i="3"/>
  <c r="AL41" i="3"/>
  <c r="AL40" i="3" s="1"/>
  <c r="AX41" i="3"/>
  <c r="AX40" i="3" s="1"/>
  <c r="J43" i="3"/>
  <c r="AL43" i="3"/>
  <c r="AL42" i="3" s="1"/>
  <c r="AX43" i="3"/>
  <c r="AX42" i="3" s="1"/>
  <c r="J45" i="3"/>
  <c r="AL45" i="3"/>
  <c r="AL44" i="3" s="1"/>
  <c r="AX45" i="3"/>
  <c r="AX44" i="3" s="1"/>
  <c r="J47" i="3"/>
  <c r="AL47" i="3"/>
  <c r="AL46" i="3" s="1"/>
  <c r="AX47" i="3"/>
  <c r="AX46" i="3" s="1"/>
  <c r="J50" i="3"/>
  <c r="AL50" i="3"/>
  <c r="AL49" i="3" s="1"/>
  <c r="AL48" i="3" s="1"/>
  <c r="AX50" i="3"/>
  <c r="AX49" i="3" s="1"/>
  <c r="AX48" i="3" s="1"/>
  <c r="J53" i="3"/>
  <c r="AL53" i="3"/>
  <c r="AL52" i="3" s="1"/>
  <c r="AL51" i="3" s="1"/>
  <c r="AX53" i="3"/>
  <c r="AX52" i="3" s="1"/>
  <c r="AX51" i="3" s="1"/>
  <c r="J56" i="3"/>
  <c r="AL56" i="3"/>
  <c r="AL55" i="3" s="1"/>
  <c r="AL54" i="3" s="1"/>
  <c r="AX56" i="3"/>
  <c r="AX55" i="3" s="1"/>
  <c r="AX54" i="3" s="1"/>
  <c r="J59" i="3"/>
  <c r="AL59" i="3"/>
  <c r="AL58" i="3" s="1"/>
  <c r="AL57" i="3" s="1"/>
  <c r="AX59" i="3"/>
  <c r="AX58" i="3" s="1"/>
  <c r="AX57" i="3" s="1"/>
  <c r="J66" i="3"/>
  <c r="AL66" i="3"/>
  <c r="AL65" i="3" s="1"/>
  <c r="AL64" i="3" s="1"/>
  <c r="AL63" i="3" s="1"/>
  <c r="AX66" i="3"/>
  <c r="AX65" i="3" s="1"/>
  <c r="AX64" i="3" s="1"/>
  <c r="AX63" i="3" s="1"/>
  <c r="J70" i="3"/>
  <c r="AL70" i="3"/>
  <c r="AL69" i="3" s="1"/>
  <c r="AX70" i="3"/>
  <c r="AX69" i="3" s="1"/>
  <c r="J72" i="3"/>
  <c r="AL72" i="3"/>
  <c r="AL71" i="3" s="1"/>
  <c r="AX72" i="3"/>
  <c r="AX71" i="3" s="1"/>
  <c r="J75" i="3"/>
  <c r="AL75" i="3"/>
  <c r="AL74" i="3" s="1"/>
  <c r="AL73" i="3" s="1"/>
  <c r="AX75" i="3"/>
  <c r="AX74" i="3" s="1"/>
  <c r="AX73" i="3" s="1"/>
  <c r="J81" i="3"/>
  <c r="AL81" i="3"/>
  <c r="AL80" i="3" s="1"/>
  <c r="AL79" i="3" s="1"/>
  <c r="AX81" i="3"/>
  <c r="AX80" i="3" s="1"/>
  <c r="AX79" i="3" s="1"/>
  <c r="J84" i="3"/>
  <c r="AL84" i="3"/>
  <c r="AL83" i="3" s="1"/>
  <c r="AL82" i="3" s="1"/>
  <c r="AX84" i="3"/>
  <c r="AX83" i="3" s="1"/>
  <c r="AX82" i="3" s="1"/>
  <c r="J87" i="3"/>
  <c r="AL87" i="3"/>
  <c r="AL86" i="3" s="1"/>
  <c r="AL85" i="3" s="1"/>
  <c r="AX87" i="3"/>
  <c r="AX86" i="3" s="1"/>
  <c r="AX85" i="3" s="1"/>
  <c r="J91" i="3"/>
  <c r="AL91" i="3"/>
  <c r="AL90" i="3" s="1"/>
  <c r="AL89" i="3" s="1"/>
  <c r="AL88" i="3" s="1"/>
  <c r="AX91" i="3"/>
  <c r="AX90" i="3" s="1"/>
  <c r="AX89" i="3" s="1"/>
  <c r="AX88" i="3" s="1"/>
  <c r="J95" i="3"/>
  <c r="AL95" i="3"/>
  <c r="AL94" i="3" s="1"/>
  <c r="AL93" i="3" s="1"/>
  <c r="AX95" i="3"/>
  <c r="AX94" i="3" s="1"/>
  <c r="AX93" i="3" s="1"/>
  <c r="J98" i="3"/>
  <c r="AL98" i="3"/>
  <c r="AL97" i="3" s="1"/>
  <c r="AL96" i="3" s="1"/>
  <c r="AX98" i="3"/>
  <c r="AX97" i="3" s="1"/>
  <c r="AX96" i="3" s="1"/>
  <c r="J101" i="3"/>
  <c r="AL101" i="3"/>
  <c r="AL100" i="3" s="1"/>
  <c r="AL99" i="3" s="1"/>
  <c r="AX101" i="3"/>
  <c r="AX100" i="3" s="1"/>
  <c r="AX99" i="3" s="1"/>
  <c r="J104" i="3"/>
  <c r="AL104" i="3"/>
  <c r="AL103" i="3" s="1"/>
  <c r="AL102" i="3" s="1"/>
  <c r="AX104" i="3"/>
  <c r="AX103" i="3" s="1"/>
  <c r="AX102" i="3" s="1"/>
  <c r="J107" i="3"/>
  <c r="AL107" i="3"/>
  <c r="AL106" i="3" s="1"/>
  <c r="AL105" i="3" s="1"/>
  <c r="AX107" i="3"/>
  <c r="AX106" i="3" s="1"/>
  <c r="AX105" i="3" s="1"/>
  <c r="J110" i="3"/>
  <c r="AL110" i="3"/>
  <c r="AL109" i="3" s="1"/>
  <c r="AL108" i="3" s="1"/>
  <c r="AX110" i="3"/>
  <c r="AX109" i="3" s="1"/>
  <c r="AX108" i="3" s="1"/>
  <c r="J113" i="3"/>
  <c r="AL113" i="3"/>
  <c r="AL112" i="3" s="1"/>
  <c r="AL111" i="3" s="1"/>
  <c r="AX113" i="3"/>
  <c r="AX112" i="3" s="1"/>
  <c r="AX111" i="3" s="1"/>
  <c r="J116" i="3"/>
  <c r="AL116" i="3"/>
  <c r="AL114" i="3" s="1"/>
  <c r="AX116" i="3"/>
  <c r="J121" i="3"/>
  <c r="AL121" i="3"/>
  <c r="AL120" i="3" s="1"/>
  <c r="AX121" i="3"/>
  <c r="AX120" i="3" s="1"/>
  <c r="J123" i="3"/>
  <c r="AL123" i="3"/>
  <c r="AL122" i="3" s="1"/>
  <c r="AX123" i="3"/>
  <c r="AX122" i="3" s="1"/>
  <c r="J125" i="3"/>
  <c r="AL125" i="3"/>
  <c r="AL124" i="3" s="1"/>
  <c r="AX125" i="3"/>
  <c r="AX124" i="3" s="1"/>
  <c r="J134" i="3"/>
  <c r="AL134" i="3"/>
  <c r="AL133" i="3" s="1"/>
  <c r="AX134" i="3"/>
  <c r="AX133" i="3" s="1"/>
  <c r="J136" i="3"/>
  <c r="AL136" i="3"/>
  <c r="AL135" i="3" s="1"/>
  <c r="AX136" i="3"/>
  <c r="AX135" i="3" s="1"/>
  <c r="J138" i="3"/>
  <c r="AL138" i="3"/>
  <c r="AL137" i="3" s="1"/>
  <c r="AX138" i="3"/>
  <c r="AX137" i="3" s="1"/>
  <c r="J141" i="3"/>
  <c r="AL141" i="3"/>
  <c r="AL140" i="3" s="1"/>
  <c r="AL139" i="3" s="1"/>
  <c r="AX141" i="3"/>
  <c r="AX140" i="3" s="1"/>
  <c r="AX139" i="3" s="1"/>
  <c r="J146" i="3"/>
  <c r="AL146" i="3"/>
  <c r="AL145" i="3" s="1"/>
  <c r="AL144" i="3" s="1"/>
  <c r="AL143" i="3" s="1"/>
  <c r="AX146" i="3"/>
  <c r="AX145" i="3" s="1"/>
  <c r="AX144" i="3" s="1"/>
  <c r="AX143" i="3" s="1"/>
  <c r="J156" i="3"/>
  <c r="AL156" i="3"/>
  <c r="AL155" i="3" s="1"/>
  <c r="AL154" i="3" s="1"/>
  <c r="AX156" i="3"/>
  <c r="AX155" i="3" s="1"/>
  <c r="AX154" i="3" s="1"/>
  <c r="J159" i="3"/>
  <c r="AL159" i="3"/>
  <c r="AL158" i="3" s="1"/>
  <c r="AL157" i="3" s="1"/>
  <c r="AX159" i="3"/>
  <c r="AX158" i="3" s="1"/>
  <c r="AX157" i="3" s="1"/>
  <c r="J163" i="3"/>
  <c r="AL163" i="3"/>
  <c r="AL162" i="3" s="1"/>
  <c r="AL161" i="3" s="1"/>
  <c r="AL160" i="3" s="1"/>
  <c r="AX163" i="3"/>
  <c r="AX162" i="3" s="1"/>
  <c r="AX161" i="3" s="1"/>
  <c r="AX160" i="3" s="1"/>
  <c r="J167" i="3"/>
  <c r="AL167" i="3"/>
  <c r="AL166" i="3" s="1"/>
  <c r="AL165" i="3" s="1"/>
  <c r="AX167" i="3"/>
  <c r="AX166" i="3" s="1"/>
  <c r="AX165" i="3" s="1"/>
  <c r="J170" i="3"/>
  <c r="AL170" i="3"/>
  <c r="AL169" i="3" s="1"/>
  <c r="AL168" i="3" s="1"/>
  <c r="AX170" i="3"/>
  <c r="AX169" i="3" s="1"/>
  <c r="AX168" i="3" s="1"/>
  <c r="J175" i="3"/>
  <c r="AL175" i="3"/>
  <c r="AL174" i="3" s="1"/>
  <c r="AL173" i="3" s="1"/>
  <c r="AX175" i="3"/>
  <c r="AX174" i="3" s="1"/>
  <c r="AX173" i="3" s="1"/>
  <c r="AL178" i="3"/>
  <c r="AX178" i="3"/>
  <c r="J181" i="3"/>
  <c r="AL181" i="3"/>
  <c r="AL180" i="3" s="1"/>
  <c r="AL179" i="3" s="1"/>
  <c r="AX181" i="3"/>
  <c r="AX180" i="3" s="1"/>
  <c r="AX179" i="3" s="1"/>
  <c r="J185" i="3"/>
  <c r="AL185" i="3"/>
  <c r="AL184" i="3" s="1"/>
  <c r="AL183" i="3" s="1"/>
  <c r="AX185" i="3"/>
  <c r="AX184" i="3" s="1"/>
  <c r="AX183" i="3" s="1"/>
  <c r="J188" i="3"/>
  <c r="AL188" i="3"/>
  <c r="AL187" i="3" s="1"/>
  <c r="AL186" i="3" s="1"/>
  <c r="AX188" i="3"/>
  <c r="AX187" i="3" s="1"/>
  <c r="AX186" i="3" s="1"/>
  <c r="J191" i="3"/>
  <c r="AL191" i="3"/>
  <c r="AL190" i="3" s="1"/>
  <c r="AL189" i="3" s="1"/>
  <c r="AX191" i="3"/>
  <c r="AX190" i="3" s="1"/>
  <c r="AX189" i="3" s="1"/>
  <c r="J194" i="3"/>
  <c r="AL194" i="3"/>
  <c r="AL193" i="3" s="1"/>
  <c r="AL192" i="3" s="1"/>
  <c r="AX194" i="3"/>
  <c r="AX193" i="3" s="1"/>
  <c r="AX192" i="3" s="1"/>
  <c r="J197" i="3"/>
  <c r="AL197" i="3"/>
  <c r="AL196" i="3" s="1"/>
  <c r="AL195" i="3" s="1"/>
  <c r="AX197" i="3"/>
  <c r="AX196" i="3" s="1"/>
  <c r="AX195" i="3" s="1"/>
  <c r="J200" i="3"/>
  <c r="AL200" i="3"/>
  <c r="AL199" i="3" s="1"/>
  <c r="AL198" i="3" s="1"/>
  <c r="AX200" i="3"/>
  <c r="AX199" i="3" s="1"/>
  <c r="AX198" i="3" s="1"/>
  <c r="J204" i="3"/>
  <c r="AL204" i="3"/>
  <c r="AL203" i="3" s="1"/>
  <c r="AL202" i="3" s="1"/>
  <c r="AL201" i="3" s="1"/>
  <c r="AX204" i="3"/>
  <c r="AX203" i="3" s="1"/>
  <c r="AX202" i="3" s="1"/>
  <c r="AX201" i="3" s="1"/>
  <c r="J208" i="3"/>
  <c r="AL208" i="3"/>
  <c r="AX208" i="3"/>
  <c r="J211" i="3"/>
  <c r="AL211" i="3"/>
  <c r="AL210" i="3" s="1"/>
  <c r="AL209" i="3" s="1"/>
  <c r="AX211" i="3"/>
  <c r="AX210" i="3" s="1"/>
  <c r="AX209" i="3" s="1"/>
  <c r="J214" i="3"/>
  <c r="AL214" i="3"/>
  <c r="AL213" i="3" s="1"/>
  <c r="AL212" i="3" s="1"/>
  <c r="AX214" i="3"/>
  <c r="AX213" i="3" s="1"/>
  <c r="AX212" i="3" s="1"/>
  <c r="J222" i="3"/>
  <c r="AL222" i="3"/>
  <c r="AL221" i="3" s="1"/>
  <c r="AL220" i="3" s="1"/>
  <c r="AX222" i="3"/>
  <c r="AX221" i="3" s="1"/>
  <c r="AX220" i="3" s="1"/>
  <c r="J225" i="3"/>
  <c r="AL225" i="3"/>
  <c r="AL224" i="3" s="1"/>
  <c r="AL223" i="3" s="1"/>
  <c r="AX225" i="3"/>
  <c r="AX224" i="3" s="1"/>
  <c r="AX223" i="3" s="1"/>
  <c r="J228" i="3"/>
  <c r="AL228" i="3"/>
  <c r="AL227" i="3" s="1"/>
  <c r="AL226" i="3" s="1"/>
  <c r="AX228" i="3"/>
  <c r="AX227" i="3" s="1"/>
  <c r="AX226" i="3" s="1"/>
  <c r="J231" i="3"/>
  <c r="AL231" i="3"/>
  <c r="AL230" i="3" s="1"/>
  <c r="AL229" i="3" s="1"/>
  <c r="AX231" i="3"/>
  <c r="AX230" i="3" s="1"/>
  <c r="AX229" i="3" s="1"/>
  <c r="J234" i="3"/>
  <c r="AL234" i="3"/>
  <c r="AL233" i="3" s="1"/>
  <c r="AL232" i="3" s="1"/>
  <c r="AX234" i="3"/>
  <c r="AX233" i="3" s="1"/>
  <c r="AX232" i="3" s="1"/>
  <c r="J237" i="3"/>
  <c r="AL237" i="3"/>
  <c r="AL236" i="3" s="1"/>
  <c r="AL235" i="3" s="1"/>
  <c r="AX237" i="3"/>
  <c r="AX236" i="3" s="1"/>
  <c r="AX235" i="3" s="1"/>
  <c r="J240" i="3"/>
  <c r="AL240" i="3"/>
  <c r="AL239" i="3" s="1"/>
  <c r="AL238" i="3" s="1"/>
  <c r="AX240" i="3"/>
  <c r="AX239" i="3" s="1"/>
  <c r="AX238" i="3" s="1"/>
  <c r="J243" i="3"/>
  <c r="AL243" i="3"/>
  <c r="AL242" i="3" s="1"/>
  <c r="AL241" i="3" s="1"/>
  <c r="AX243" i="3"/>
  <c r="AX242" i="3" s="1"/>
  <c r="AX241" i="3" s="1"/>
  <c r="J253" i="3"/>
  <c r="AL253" i="3"/>
  <c r="AL252" i="3" s="1"/>
  <c r="AL251" i="3" s="1"/>
  <c r="AX253" i="3"/>
  <c r="AX252" i="3" s="1"/>
  <c r="AX251" i="3" s="1"/>
  <c r="J256" i="3"/>
  <c r="AL256" i="3"/>
  <c r="AL255" i="3" s="1"/>
  <c r="AL254" i="3" s="1"/>
  <c r="AX256" i="3"/>
  <c r="AX255" i="3" s="1"/>
  <c r="AX254" i="3" s="1"/>
  <c r="J259" i="3"/>
  <c r="AL259" i="3"/>
  <c r="AL258" i="3" s="1"/>
  <c r="AL257" i="3" s="1"/>
  <c r="AX259" i="3"/>
  <c r="AX258" i="3" s="1"/>
  <c r="AX257" i="3" s="1"/>
  <c r="J262" i="3"/>
  <c r="AL262" i="3"/>
  <c r="AL261" i="3" s="1"/>
  <c r="AL260" i="3" s="1"/>
  <c r="AX262" i="3"/>
  <c r="AX261" i="3" s="1"/>
  <c r="AX260" i="3" s="1"/>
  <c r="J265" i="3"/>
  <c r="AL265" i="3"/>
  <c r="AL264" i="3" s="1"/>
  <c r="AL263" i="3" s="1"/>
  <c r="AX265" i="3"/>
  <c r="AX264" i="3" s="1"/>
  <c r="AX263" i="3" s="1"/>
  <c r="J268" i="3"/>
  <c r="AL268" i="3"/>
  <c r="AL267" i="3" s="1"/>
  <c r="AL266" i="3" s="1"/>
  <c r="AX268" i="3"/>
  <c r="AX267" i="3" s="1"/>
  <c r="AX266" i="3" s="1"/>
  <c r="J271" i="3"/>
  <c r="AL271" i="3"/>
  <c r="AL270" i="3" s="1"/>
  <c r="AL269" i="3" s="1"/>
  <c r="AX271" i="3"/>
  <c r="AX270" i="3" s="1"/>
  <c r="AX269" i="3" s="1"/>
  <c r="J274" i="3"/>
  <c r="AL274" i="3"/>
  <c r="AL273" i="3" s="1"/>
  <c r="AL272" i="3" s="1"/>
  <c r="AX274" i="3"/>
  <c r="AX273" i="3" s="1"/>
  <c r="AX272" i="3" s="1"/>
  <c r="J277" i="3"/>
  <c r="AL277" i="3"/>
  <c r="AL276" i="3" s="1"/>
  <c r="AL275" i="3" s="1"/>
  <c r="AX277" i="3"/>
  <c r="AX276" i="3" s="1"/>
  <c r="AX275" i="3" s="1"/>
  <c r="J280" i="3"/>
  <c r="AL280" i="3"/>
  <c r="AL279" i="3" s="1"/>
  <c r="AL278" i="3" s="1"/>
  <c r="AX280" i="3"/>
  <c r="AX279" i="3" s="1"/>
  <c r="AX278" i="3" s="1"/>
  <c r="J283" i="3"/>
  <c r="AL283" i="3"/>
  <c r="AL282" i="3" s="1"/>
  <c r="AL281" i="3" s="1"/>
  <c r="AX283" i="3"/>
  <c r="AX282" i="3" s="1"/>
  <c r="AX281" i="3" s="1"/>
  <c r="J286" i="3"/>
  <c r="AL286" i="3"/>
  <c r="AL285" i="3" s="1"/>
  <c r="AL284" i="3" s="1"/>
  <c r="AX286" i="3"/>
  <c r="AX285" i="3" s="1"/>
  <c r="AX284" i="3" s="1"/>
  <c r="J289" i="3"/>
  <c r="AL289" i="3"/>
  <c r="AL288" i="3" s="1"/>
  <c r="AL287" i="3" s="1"/>
  <c r="AX289" i="3"/>
  <c r="AX288" i="3" s="1"/>
  <c r="AX287" i="3" s="1"/>
  <c r="J292" i="3"/>
  <c r="AL292" i="3"/>
  <c r="AL291" i="3" s="1"/>
  <c r="AL290" i="3" s="1"/>
  <c r="AX292" i="3"/>
  <c r="AX291" i="3" s="1"/>
  <c r="AX290" i="3" s="1"/>
  <c r="J295" i="3"/>
  <c r="AL295" i="3"/>
  <c r="AL294" i="3" s="1"/>
  <c r="AL293" i="3" s="1"/>
  <c r="AX295" i="3"/>
  <c r="AX294" i="3" s="1"/>
  <c r="AX293" i="3" s="1"/>
  <c r="J302" i="3"/>
  <c r="AL302" i="3"/>
  <c r="AL301" i="3" s="1"/>
  <c r="AL300" i="3" s="1"/>
  <c r="AX302" i="3"/>
  <c r="AX301" i="3" s="1"/>
  <c r="AX300" i="3" s="1"/>
  <c r="J305" i="3"/>
  <c r="AL305" i="3"/>
  <c r="AL304" i="3" s="1"/>
  <c r="AL303" i="3" s="1"/>
  <c r="AX305" i="3"/>
  <c r="AX304" i="3" s="1"/>
  <c r="AX303" i="3" s="1"/>
  <c r="J308" i="3"/>
  <c r="AL308" i="3"/>
  <c r="AL307" i="3" s="1"/>
  <c r="AL306" i="3" s="1"/>
  <c r="AX308" i="3"/>
  <c r="AX307" i="3" s="1"/>
  <c r="AX306" i="3" s="1"/>
  <c r="J311" i="3"/>
  <c r="AL311" i="3"/>
  <c r="AL310" i="3" s="1"/>
  <c r="AL309" i="3" s="1"/>
  <c r="AX311" i="3"/>
  <c r="AX310" i="3" s="1"/>
  <c r="AX309" i="3" s="1"/>
  <c r="J314" i="3"/>
  <c r="AL314" i="3"/>
  <c r="AL313" i="3" s="1"/>
  <c r="AL312" i="3" s="1"/>
  <c r="AX314" i="3"/>
  <c r="AX313" i="3" s="1"/>
  <c r="AX312" i="3" s="1"/>
  <c r="J317" i="3"/>
  <c r="AL317" i="3"/>
  <c r="AL316" i="3" s="1"/>
  <c r="AL315" i="3" s="1"/>
  <c r="AX317" i="3"/>
  <c r="AX316" i="3" s="1"/>
  <c r="AX315" i="3" s="1"/>
  <c r="J320" i="3"/>
  <c r="AL320" i="3"/>
  <c r="AL319" i="3" s="1"/>
  <c r="AL318" i="3" s="1"/>
  <c r="AX320" i="3"/>
  <c r="AX319" i="3" s="1"/>
  <c r="AX318" i="3" s="1"/>
  <c r="J323" i="3"/>
  <c r="AL323" i="3"/>
  <c r="AL322" i="3" s="1"/>
  <c r="AL321" i="3" s="1"/>
  <c r="AX323" i="3"/>
  <c r="AX322" i="3" s="1"/>
  <c r="AX321" i="3" s="1"/>
  <c r="J326" i="3"/>
  <c r="AL326" i="3"/>
  <c r="AL325" i="3" s="1"/>
  <c r="AL324" i="3" s="1"/>
  <c r="AX326" i="3"/>
  <c r="AX325" i="3" s="1"/>
  <c r="AX324" i="3" s="1"/>
  <c r="J329" i="3"/>
  <c r="AL329" i="3"/>
  <c r="AL328" i="3" s="1"/>
  <c r="AL327" i="3" s="1"/>
  <c r="AX329" i="3"/>
  <c r="AX328" i="3" s="1"/>
  <c r="AX327" i="3" s="1"/>
  <c r="J332" i="3"/>
  <c r="AL332" i="3"/>
  <c r="AL331" i="3" s="1"/>
  <c r="AL330" i="3" s="1"/>
  <c r="AX332" i="3"/>
  <c r="AX331" i="3" s="1"/>
  <c r="AX330" i="3" s="1"/>
  <c r="J335" i="3"/>
  <c r="AL335" i="3"/>
  <c r="AL334" i="3" s="1"/>
  <c r="AL333" i="3" s="1"/>
  <c r="AX335" i="3"/>
  <c r="AX334" i="3" s="1"/>
  <c r="AX333" i="3" s="1"/>
  <c r="J339" i="3"/>
  <c r="AL339" i="3"/>
  <c r="AL338" i="3" s="1"/>
  <c r="AX339" i="3"/>
  <c r="AX338" i="3" s="1"/>
  <c r="J341" i="3"/>
  <c r="AL341" i="3"/>
  <c r="AL340" i="3" s="1"/>
  <c r="AX341" i="3"/>
  <c r="AX340" i="3" s="1"/>
  <c r="J350" i="3"/>
  <c r="AL350" i="3"/>
  <c r="AL349" i="3" s="1"/>
  <c r="AL348" i="3" s="1"/>
  <c r="AX350" i="3"/>
  <c r="AX349" i="3" s="1"/>
  <c r="AX348" i="3" s="1"/>
  <c r="J353" i="3"/>
  <c r="AL353" i="3"/>
  <c r="AL352" i="3" s="1"/>
  <c r="AX353" i="3"/>
  <c r="AX352" i="3" s="1"/>
  <c r="J355" i="3"/>
  <c r="AL355" i="3"/>
  <c r="AL354" i="3" s="1"/>
  <c r="AX355" i="3"/>
  <c r="AX354" i="3" s="1"/>
  <c r="J357" i="3"/>
  <c r="AL357" i="3"/>
  <c r="AL356" i="3" s="1"/>
  <c r="AX357" i="3"/>
  <c r="AX356" i="3" s="1"/>
  <c r="J360" i="3"/>
  <c r="AL360" i="3"/>
  <c r="AL359" i="3" s="1"/>
  <c r="AL358" i="3" s="1"/>
  <c r="AX360" i="3"/>
  <c r="AX359" i="3" s="1"/>
  <c r="AX358" i="3" s="1"/>
  <c r="J368" i="3"/>
  <c r="AL368" i="3"/>
  <c r="AL367" i="3" s="1"/>
  <c r="AL366" i="3" s="1"/>
  <c r="AX368" i="3"/>
  <c r="AX367" i="3" s="1"/>
  <c r="AX366" i="3" s="1"/>
  <c r="J371" i="3"/>
  <c r="AL371" i="3"/>
  <c r="AL370" i="3" s="1"/>
  <c r="AL369" i="3" s="1"/>
  <c r="AX371" i="3"/>
  <c r="AX370" i="3" s="1"/>
  <c r="AX369" i="3" s="1"/>
  <c r="J374" i="3"/>
  <c r="AL374" i="3"/>
  <c r="AL373" i="3" s="1"/>
  <c r="AL372" i="3" s="1"/>
  <c r="AX374" i="3"/>
  <c r="AX373" i="3" s="1"/>
  <c r="AX372" i="3" s="1"/>
  <c r="J377" i="3"/>
  <c r="AL377" i="3"/>
  <c r="AL376" i="3" s="1"/>
  <c r="AL375" i="3" s="1"/>
  <c r="AX377" i="3"/>
  <c r="AX376" i="3" s="1"/>
  <c r="AX375" i="3" s="1"/>
  <c r="J380" i="3"/>
  <c r="AL380" i="3"/>
  <c r="AL379" i="3" s="1"/>
  <c r="AX380" i="3"/>
  <c r="AX379" i="3" s="1"/>
  <c r="J382" i="3"/>
  <c r="AL382" i="3"/>
  <c r="AL381" i="3" s="1"/>
  <c r="AX382" i="3"/>
  <c r="AX381" i="3" s="1"/>
  <c r="J388" i="3"/>
  <c r="AL388" i="3"/>
  <c r="AL387" i="3" s="1"/>
  <c r="AX388" i="3"/>
  <c r="AX387" i="3" s="1"/>
  <c r="J390" i="3"/>
  <c r="AL390" i="3"/>
  <c r="AL389" i="3" s="1"/>
  <c r="AX390" i="3"/>
  <c r="AX389" i="3" s="1"/>
  <c r="J393" i="3"/>
  <c r="AL393" i="3"/>
  <c r="AL392" i="3" s="1"/>
  <c r="AL391" i="3" s="1"/>
  <c r="AX393" i="3"/>
  <c r="AX392" i="3" s="1"/>
  <c r="AX391" i="3" s="1"/>
  <c r="J396" i="3"/>
  <c r="AL396" i="3"/>
  <c r="AL395" i="3" s="1"/>
  <c r="AL394" i="3" s="1"/>
  <c r="AX396" i="3"/>
  <c r="AX395" i="3" s="1"/>
  <c r="AX394" i="3" s="1"/>
  <c r="J399" i="3"/>
  <c r="AL399" i="3"/>
  <c r="AL398" i="3" s="1"/>
  <c r="AL397" i="3" s="1"/>
  <c r="AX399" i="3"/>
  <c r="AX398" i="3" s="1"/>
  <c r="AX397" i="3" s="1"/>
  <c r="J402" i="3"/>
  <c r="AL402" i="3"/>
  <c r="AL401" i="3" s="1"/>
  <c r="AL400" i="3" s="1"/>
  <c r="AX402" i="3"/>
  <c r="AX401" i="3" s="1"/>
  <c r="AX400" i="3" s="1"/>
  <c r="J405" i="3"/>
  <c r="AL405" i="3"/>
  <c r="AL404" i="3" s="1"/>
  <c r="AL403" i="3" s="1"/>
  <c r="AX405" i="3"/>
  <c r="AX404" i="3" s="1"/>
  <c r="AX403" i="3" s="1"/>
  <c r="J409" i="3"/>
  <c r="AL409" i="3"/>
  <c r="AL408" i="3" s="1"/>
  <c r="AL407" i="3" s="1"/>
  <c r="AL406" i="3" s="1"/>
  <c r="AX409" i="3"/>
  <c r="AX408" i="3" s="1"/>
  <c r="AX407" i="3" s="1"/>
  <c r="AX406" i="3" s="1"/>
  <c r="J414" i="3"/>
  <c r="AL414" i="3"/>
  <c r="AL413" i="3" s="1"/>
  <c r="AL412" i="3" s="1"/>
  <c r="AL411" i="3" s="1"/>
  <c r="AX414" i="3"/>
  <c r="AX413" i="3" s="1"/>
  <c r="AX412" i="3" s="1"/>
  <c r="AX411" i="3" s="1"/>
  <c r="J418" i="3"/>
  <c r="AL418" i="3"/>
  <c r="AL417" i="3" s="1"/>
  <c r="AL416" i="3" s="1"/>
  <c r="AL415" i="3" s="1"/>
  <c r="AX418" i="3"/>
  <c r="AX417" i="3" s="1"/>
  <c r="AX416" i="3" s="1"/>
  <c r="AX415" i="3" s="1"/>
  <c r="J422" i="3"/>
  <c r="AL422" i="3"/>
  <c r="AL421" i="3" s="1"/>
  <c r="AL420" i="3" s="1"/>
  <c r="AX422" i="3"/>
  <c r="AX421" i="3" s="1"/>
  <c r="AX420" i="3" s="1"/>
  <c r="J425" i="3"/>
  <c r="AL425" i="3"/>
  <c r="AL424" i="3" s="1"/>
  <c r="AL423" i="3" s="1"/>
  <c r="AX425" i="3"/>
  <c r="AX424" i="3" s="1"/>
  <c r="AX423" i="3" s="1"/>
  <c r="J428" i="3"/>
  <c r="AL428" i="3"/>
  <c r="AL427" i="3" s="1"/>
  <c r="AL426" i="3" s="1"/>
  <c r="AX428" i="3"/>
  <c r="AX427" i="3" s="1"/>
  <c r="AX426" i="3" s="1"/>
  <c r="J431" i="3"/>
  <c r="AL431" i="3"/>
  <c r="AL430" i="3" s="1"/>
  <c r="AL429" i="3" s="1"/>
  <c r="AX431" i="3"/>
  <c r="AX430" i="3" s="1"/>
  <c r="AX429" i="3" s="1"/>
  <c r="J434" i="3"/>
  <c r="AL434" i="3"/>
  <c r="AX434" i="3"/>
  <c r="J435" i="3"/>
  <c r="AL435" i="3"/>
  <c r="AX435" i="3"/>
  <c r="J438" i="3"/>
  <c r="AL438" i="3"/>
  <c r="AL437" i="3" s="1"/>
  <c r="AL436" i="3" s="1"/>
  <c r="AX438" i="3"/>
  <c r="AX437" i="3" s="1"/>
  <c r="AX436" i="3" s="1"/>
  <c r="J442" i="3"/>
  <c r="AL442" i="3"/>
  <c r="AL441" i="3" s="1"/>
  <c r="AL440" i="3" s="1"/>
  <c r="AX442" i="3"/>
  <c r="AX441" i="3" s="1"/>
  <c r="AX440" i="3" s="1"/>
  <c r="J445" i="3"/>
  <c r="AL445" i="3"/>
  <c r="AL444" i="3" s="1"/>
  <c r="AL443" i="3" s="1"/>
  <c r="AX445" i="3"/>
  <c r="AX444" i="3" s="1"/>
  <c r="AX443" i="3" s="1"/>
  <c r="J450" i="3"/>
  <c r="AL450" i="3"/>
  <c r="AL449" i="3" s="1"/>
  <c r="AL448" i="3" s="1"/>
  <c r="AL447" i="3" s="1"/>
  <c r="AX450" i="3"/>
  <c r="AX449" i="3" s="1"/>
  <c r="AX448" i="3" s="1"/>
  <c r="AX447" i="3" s="1"/>
  <c r="J454" i="3"/>
  <c r="AL454" i="3"/>
  <c r="AL453" i="3" s="1"/>
  <c r="AX454" i="3"/>
  <c r="AX453" i="3" s="1"/>
  <c r="J456" i="3"/>
  <c r="AL456" i="3"/>
  <c r="AL455" i="3" s="1"/>
  <c r="AX456" i="3"/>
  <c r="AX455" i="3" s="1"/>
  <c r="J459" i="3"/>
  <c r="AL459" i="3"/>
  <c r="AL458" i="3" s="1"/>
  <c r="AX459" i="3"/>
  <c r="AX458" i="3" s="1"/>
  <c r="J461" i="3"/>
  <c r="AL461" i="3"/>
  <c r="AL460" i="3" s="1"/>
  <c r="AX461" i="3"/>
  <c r="AX460" i="3" s="1"/>
  <c r="J464" i="3"/>
  <c r="AL464" i="3"/>
  <c r="AL463" i="3" s="1"/>
  <c r="AL462" i="3" s="1"/>
  <c r="AX464" i="3"/>
  <c r="AX463" i="3" s="1"/>
  <c r="AX462" i="3" s="1"/>
  <c r="J467" i="3"/>
  <c r="AL467" i="3"/>
  <c r="AL466" i="3" s="1"/>
  <c r="AX467" i="3"/>
  <c r="AX466" i="3" s="1"/>
  <c r="J469" i="3"/>
  <c r="AL469" i="3"/>
  <c r="AL468" i="3" s="1"/>
  <c r="AX469" i="3"/>
  <c r="AX468" i="3" s="1"/>
  <c r="J472" i="3"/>
  <c r="AL472" i="3"/>
  <c r="AL471" i="3" s="1"/>
  <c r="AL470" i="3" s="1"/>
  <c r="AX472" i="3"/>
  <c r="AX471" i="3" s="1"/>
  <c r="AX470" i="3" s="1"/>
  <c r="J477" i="3"/>
  <c r="AL477" i="3"/>
  <c r="AL476" i="3" s="1"/>
  <c r="AL475" i="3" s="1"/>
  <c r="AL474" i="3" s="1"/>
  <c r="AX477" i="3"/>
  <c r="AX476" i="3" s="1"/>
  <c r="AX475" i="3" s="1"/>
  <c r="AX474" i="3" s="1"/>
  <c r="J481" i="3"/>
  <c r="AL481" i="3"/>
  <c r="AL480" i="3" s="1"/>
  <c r="AL479" i="3" s="1"/>
  <c r="AL478" i="3" s="1"/>
  <c r="AX481" i="3"/>
  <c r="AX480" i="3" s="1"/>
  <c r="AX479" i="3" s="1"/>
  <c r="AX478" i="3" s="1"/>
  <c r="AX205" i="3" l="1"/>
  <c r="AL205" i="3"/>
  <c r="AX244" i="3"/>
  <c r="AL244" i="3"/>
  <c r="AL439" i="3"/>
  <c r="AX439" i="3"/>
  <c r="J299" i="2"/>
  <c r="AL164" i="3"/>
  <c r="AX164" i="3"/>
  <c r="AL92" i="3"/>
  <c r="J466" i="3"/>
  <c r="J455" i="3"/>
  <c r="J441" i="3"/>
  <c r="J430" i="3"/>
  <c r="J401" i="3"/>
  <c r="J389" i="3"/>
  <c r="J376" i="3"/>
  <c r="J468" i="3"/>
  <c r="J458" i="3"/>
  <c r="J444" i="3"/>
  <c r="J421" i="3"/>
  <c r="J404" i="3"/>
  <c r="J392" i="3"/>
  <c r="J379" i="3"/>
  <c r="J367" i="3"/>
  <c r="J352" i="3"/>
  <c r="J334" i="3"/>
  <c r="J322" i="3"/>
  <c r="J310" i="3"/>
  <c r="J294" i="3"/>
  <c r="J282" i="3"/>
  <c r="J270" i="3"/>
  <c r="J258" i="3"/>
  <c r="J239" i="3"/>
  <c r="J227" i="3"/>
  <c r="J210" i="3"/>
  <c r="J196" i="3"/>
  <c r="J184" i="3"/>
  <c r="J169" i="3"/>
  <c r="J162" i="3"/>
  <c r="J140" i="3"/>
  <c r="J124" i="3"/>
  <c r="J112" i="3"/>
  <c r="J100" i="3"/>
  <c r="J83" i="3"/>
  <c r="J69" i="3"/>
  <c r="J52" i="3"/>
  <c r="J42" i="3"/>
  <c r="J11" i="3"/>
  <c r="J298" i="3"/>
  <c r="J495" i="2"/>
  <c r="J489" i="2"/>
  <c r="J483" i="2"/>
  <c r="J482" i="2" s="1"/>
  <c r="J476" i="2"/>
  <c r="J458" i="2"/>
  <c r="J450" i="2"/>
  <c r="J445" i="2"/>
  <c r="J432" i="2"/>
  <c r="J424" i="2"/>
  <c r="J417" i="2"/>
  <c r="J409" i="2"/>
  <c r="J395" i="2"/>
  <c r="J388" i="2"/>
  <c r="J380" i="2"/>
  <c r="J374" i="2"/>
  <c r="J368" i="2"/>
  <c r="J362" i="2"/>
  <c r="J356" i="2"/>
  <c r="J355" i="2" s="1"/>
  <c r="J350" i="2"/>
  <c r="J344" i="2"/>
  <c r="J338" i="2"/>
  <c r="J331" i="2"/>
  <c r="J326" i="2"/>
  <c r="J309" i="2"/>
  <c r="J289" i="2"/>
  <c r="J282" i="2"/>
  <c r="J276" i="2"/>
  <c r="J271" i="2"/>
  <c r="J263" i="2"/>
  <c r="J247" i="2"/>
  <c r="J246" i="2" s="1"/>
  <c r="J239" i="2"/>
  <c r="J238" i="2" s="1"/>
  <c r="J233" i="2"/>
  <c r="J228" i="2"/>
  <c r="J220" i="2"/>
  <c r="J214" i="2"/>
  <c r="J203" i="2"/>
  <c r="J195" i="2"/>
  <c r="J180" i="2"/>
  <c r="J174" i="2"/>
  <c r="J164" i="2"/>
  <c r="J163" i="2" s="1"/>
  <c r="J155" i="2"/>
  <c r="J149" i="2"/>
  <c r="J148" i="2" s="1"/>
  <c r="J143" i="2"/>
  <c r="J142" i="2" s="1"/>
  <c r="J135" i="2"/>
  <c r="J127" i="2"/>
  <c r="J111" i="2"/>
  <c r="J106" i="2"/>
  <c r="J99" i="2"/>
  <c r="J94" i="2"/>
  <c r="J87" i="2"/>
  <c r="J79" i="2"/>
  <c r="J78" i="2" s="1"/>
  <c r="J73" i="2"/>
  <c r="J72" i="2" s="1"/>
  <c r="J67" i="2"/>
  <c r="J66" i="2" s="1"/>
  <c r="J59" i="2"/>
  <c r="J53" i="2"/>
  <c r="J47" i="2"/>
  <c r="J42" i="2"/>
  <c r="J38" i="2"/>
  <c r="J32" i="2"/>
  <c r="J27" i="2"/>
  <c r="J19" i="2"/>
  <c r="J325" i="3"/>
  <c r="J313" i="3"/>
  <c r="J301" i="3"/>
  <c r="J285" i="3"/>
  <c r="J273" i="3"/>
  <c r="J261" i="3"/>
  <c r="J242" i="3"/>
  <c r="J230" i="3"/>
  <c r="J213" i="3"/>
  <c r="J199" i="3"/>
  <c r="J187" i="3"/>
  <c r="J174" i="3"/>
  <c r="J145" i="3"/>
  <c r="J144" i="3" s="1"/>
  <c r="J143" i="3" s="1"/>
  <c r="J133" i="3"/>
  <c r="J115" i="3"/>
  <c r="J103" i="3"/>
  <c r="J86" i="3"/>
  <c r="J71" i="3"/>
  <c r="J55" i="3"/>
  <c r="J44" i="3"/>
  <c r="J13" i="3"/>
  <c r="J471" i="3"/>
  <c r="J460" i="3"/>
  <c r="J424" i="3"/>
  <c r="J408" i="3"/>
  <c r="J395" i="3"/>
  <c r="J381" i="3"/>
  <c r="J370" i="3"/>
  <c r="J354" i="3"/>
  <c r="J338" i="3"/>
  <c r="J476" i="3"/>
  <c r="J463" i="3"/>
  <c r="J453" i="3"/>
  <c r="J437" i="3"/>
  <c r="J427" i="3"/>
  <c r="J413" i="3"/>
  <c r="J398" i="3"/>
  <c r="J387" i="3"/>
  <c r="J373" i="3"/>
  <c r="J356" i="3"/>
  <c r="J340" i="3"/>
  <c r="J328" i="3"/>
  <c r="J316" i="3"/>
  <c r="J304" i="3"/>
  <c r="J288" i="3"/>
  <c r="J276" i="3"/>
  <c r="J264" i="3"/>
  <c r="J252" i="3"/>
  <c r="J233" i="3"/>
  <c r="J221" i="3"/>
  <c r="J203" i="3"/>
  <c r="J190" i="3"/>
  <c r="J155" i="3"/>
  <c r="J135" i="3"/>
  <c r="J120" i="3"/>
  <c r="J106" i="3"/>
  <c r="J94" i="3"/>
  <c r="J90" i="3"/>
  <c r="J74" i="3"/>
  <c r="J58" i="3"/>
  <c r="J46" i="3"/>
  <c r="J37" i="3"/>
  <c r="J492" i="2"/>
  <c r="J485" i="2"/>
  <c r="J479" i="2"/>
  <c r="J466" i="2"/>
  <c r="J465" i="2" s="1"/>
  <c r="J455" i="2"/>
  <c r="J447" i="2"/>
  <c r="J439" i="2"/>
  <c r="J429" i="2"/>
  <c r="J422" i="2"/>
  <c r="J412" i="2"/>
  <c r="J406" i="2"/>
  <c r="J405" i="2" s="1"/>
  <c r="J390" i="2"/>
  <c r="J383" i="2"/>
  <c r="J377" i="2"/>
  <c r="J371" i="2"/>
  <c r="J365" i="2"/>
  <c r="J359" i="2"/>
  <c r="J353" i="2"/>
  <c r="J347" i="2"/>
  <c r="J341" i="2"/>
  <c r="J333" i="2"/>
  <c r="J329" i="2"/>
  <c r="J315" i="2"/>
  <c r="J303" i="2"/>
  <c r="J295" i="2"/>
  <c r="J284" i="2"/>
  <c r="J279" i="2"/>
  <c r="J274" i="2"/>
  <c r="J269" i="2"/>
  <c r="J257" i="2"/>
  <c r="J256" i="2" s="1"/>
  <c r="J242" i="2"/>
  <c r="J236" i="2"/>
  <c r="J230" i="2"/>
  <c r="J222" i="2"/>
  <c r="J217" i="2"/>
  <c r="J209" i="2"/>
  <c r="J200" i="2"/>
  <c r="J199" i="2" s="1"/>
  <c r="J185" i="2"/>
  <c r="J177" i="2"/>
  <c r="J169" i="2"/>
  <c r="J161" i="2"/>
  <c r="J160" i="2" s="1"/>
  <c r="J152" i="2"/>
  <c r="J146" i="2"/>
  <c r="J145" i="2" s="1"/>
  <c r="J140" i="2"/>
  <c r="J139" i="2" s="1"/>
  <c r="J130" i="2"/>
  <c r="J116" i="2"/>
  <c r="J115" i="2" s="1"/>
  <c r="J114" i="2" s="1"/>
  <c r="J108" i="2"/>
  <c r="J104" i="2"/>
  <c r="J96" i="2"/>
  <c r="J92" i="2"/>
  <c r="J84" i="2"/>
  <c r="J76" i="2"/>
  <c r="J70" i="2"/>
  <c r="J64" i="2"/>
  <c r="J56" i="2"/>
  <c r="J50" i="2"/>
  <c r="J44" i="2"/>
  <c r="J40" i="2"/>
  <c r="J35" i="2"/>
  <c r="J29" i="2"/>
  <c r="J24" i="2"/>
  <c r="J21" i="2" s="1"/>
  <c r="J17" i="2"/>
  <c r="J16" i="2" s="1"/>
  <c r="J449" i="3"/>
  <c r="J480" i="3"/>
  <c r="J417" i="3"/>
  <c r="J359" i="3"/>
  <c r="J349" i="3"/>
  <c r="J331" i="3"/>
  <c r="J319" i="3"/>
  <c r="J307" i="3"/>
  <c r="J291" i="3"/>
  <c r="J279" i="3"/>
  <c r="J267" i="3"/>
  <c r="J255" i="3"/>
  <c r="J236" i="3"/>
  <c r="J224" i="3"/>
  <c r="J193" i="3"/>
  <c r="J180" i="3"/>
  <c r="J166" i="3"/>
  <c r="J158" i="3"/>
  <c r="J137" i="3"/>
  <c r="J122" i="3"/>
  <c r="J109" i="3"/>
  <c r="J97" i="3"/>
  <c r="J80" i="3"/>
  <c r="J65" i="3"/>
  <c r="J49" i="3"/>
  <c r="J40" i="3"/>
  <c r="J252" i="2"/>
  <c r="AX465" i="3"/>
  <c r="AL457" i="3"/>
  <c r="AX433" i="3"/>
  <c r="AX432" i="3" s="1"/>
  <c r="AX419" i="3" s="1"/>
  <c r="AX150" i="3"/>
  <c r="AL465" i="3"/>
  <c r="AX296" i="3"/>
  <c r="J435" i="2"/>
  <c r="AL296" i="3"/>
  <c r="AX386" i="3"/>
  <c r="AL378" i="3"/>
  <c r="J114" i="3"/>
  <c r="AX473" i="3"/>
  <c r="AL433" i="3"/>
  <c r="AL432" i="3" s="1"/>
  <c r="AL419" i="3" s="1"/>
  <c r="AX378" i="3"/>
  <c r="AL337" i="3"/>
  <c r="AL336" i="3" s="1"/>
  <c r="AL10" i="3"/>
  <c r="AL9" i="3" s="1"/>
  <c r="J433" i="3"/>
  <c r="AX452" i="3"/>
  <c r="AX132" i="3"/>
  <c r="AX131" i="3" s="1"/>
  <c r="AX126" i="3" s="1"/>
  <c r="AL452" i="3"/>
  <c r="AX10" i="3"/>
  <c r="AX9" i="3" s="1"/>
  <c r="AX457" i="3"/>
  <c r="AX351" i="3"/>
  <c r="AX342" i="3" s="1"/>
  <c r="AX337" i="3"/>
  <c r="AX336" i="3" s="1"/>
  <c r="AL351" i="3"/>
  <c r="AL342" i="3" s="1"/>
  <c r="AL473" i="3"/>
  <c r="AL386" i="3"/>
  <c r="AX172" i="3"/>
  <c r="AL219" i="3"/>
  <c r="AL172" i="3"/>
  <c r="AL150" i="3"/>
  <c r="AL132" i="3"/>
  <c r="AL131" i="3" s="1"/>
  <c r="AL126" i="3" s="1"/>
  <c r="AX219" i="3"/>
  <c r="AL182" i="3"/>
  <c r="AX182" i="3"/>
  <c r="AX119" i="3"/>
  <c r="AX118" i="3" s="1"/>
  <c r="AX117" i="3" s="1"/>
  <c r="AL68" i="3"/>
  <c r="AL67" i="3" s="1"/>
  <c r="AL119" i="3"/>
  <c r="AL118" i="3" s="1"/>
  <c r="AL117" i="3" s="1"/>
  <c r="AX114" i="3"/>
  <c r="AX92" i="3" s="1"/>
  <c r="AX115" i="3"/>
  <c r="AX68" i="3"/>
  <c r="AX67" i="3" s="1"/>
  <c r="AX39" i="3"/>
  <c r="AX15" i="3" s="1"/>
  <c r="AL39" i="3"/>
  <c r="AL15" i="3" s="1"/>
  <c r="AL115" i="3"/>
  <c r="J457" i="3" l="1"/>
  <c r="J103" i="2"/>
  <c r="J378" i="3"/>
  <c r="J26" i="2"/>
  <c r="J465" i="3"/>
  <c r="J328" i="2"/>
  <c r="J387" i="2"/>
  <c r="J386" i="2" s="1"/>
  <c r="J227" i="2"/>
  <c r="J421" i="2"/>
  <c r="J420" i="2" s="1"/>
  <c r="J68" i="3"/>
  <c r="J351" i="3"/>
  <c r="J119" i="3"/>
  <c r="J118" i="3" s="1"/>
  <c r="J452" i="3"/>
  <c r="J10" i="3"/>
  <c r="J9" i="3" s="1"/>
  <c r="J281" i="2"/>
  <c r="J444" i="2"/>
  <c r="J39" i="3"/>
  <c r="J337" i="3"/>
  <c r="J336" i="3" s="1"/>
  <c r="J219" i="2"/>
  <c r="J386" i="3"/>
  <c r="J37" i="2"/>
  <c r="J91" i="2"/>
  <c r="J273" i="2"/>
  <c r="J132" i="3"/>
  <c r="J268" i="2"/>
  <c r="J251" i="2"/>
  <c r="J79" i="3"/>
  <c r="J179" i="3"/>
  <c r="J432" i="3"/>
  <c r="J434" i="2"/>
  <c r="J48" i="3"/>
  <c r="J96" i="3"/>
  <c r="J157" i="3"/>
  <c r="J481" i="2"/>
  <c r="J235" i="3"/>
  <c r="J266" i="3"/>
  <c r="J290" i="3"/>
  <c r="J318" i="3"/>
  <c r="J348" i="3"/>
  <c r="J416" i="3"/>
  <c r="J448" i="3"/>
  <c r="J34" i="2"/>
  <c r="J55" i="2"/>
  <c r="J69" i="2"/>
  <c r="J83" i="2"/>
  <c r="J129" i="2"/>
  <c r="J176" i="2"/>
  <c r="J216" i="2"/>
  <c r="J241" i="2"/>
  <c r="J278" i="2"/>
  <c r="J294" i="2"/>
  <c r="J314" i="2"/>
  <c r="J346" i="2"/>
  <c r="J358" i="2"/>
  <c r="J370" i="2"/>
  <c r="J382" i="2"/>
  <c r="J189" i="3"/>
  <c r="J220" i="3"/>
  <c r="J251" i="3"/>
  <c r="J275" i="3"/>
  <c r="J303" i="3"/>
  <c r="J327" i="3"/>
  <c r="J412" i="3"/>
  <c r="J436" i="3"/>
  <c r="J475" i="3"/>
  <c r="J407" i="3"/>
  <c r="J54" i="3"/>
  <c r="J85" i="3"/>
  <c r="J102" i="3"/>
  <c r="J186" i="3"/>
  <c r="J212" i="3"/>
  <c r="J241" i="3"/>
  <c r="J272" i="3"/>
  <c r="J300" i="3"/>
  <c r="J324" i="3"/>
  <c r="J31" i="2"/>
  <c r="J52" i="2"/>
  <c r="J126" i="2"/>
  <c r="J154" i="2"/>
  <c r="J173" i="2"/>
  <c r="J194" i="2"/>
  <c r="J213" i="2"/>
  <c r="J262" i="2"/>
  <c r="J288" i="2"/>
  <c r="J325" i="2"/>
  <c r="J337" i="2"/>
  <c r="J349" i="2"/>
  <c r="J361" i="2"/>
  <c r="J373" i="2"/>
  <c r="J408" i="2"/>
  <c r="J431" i="2"/>
  <c r="J375" i="3"/>
  <c r="J400" i="3"/>
  <c r="J36" i="3"/>
  <c r="J57" i="3"/>
  <c r="J89" i="3"/>
  <c r="J105" i="3"/>
  <c r="J449" i="2"/>
  <c r="J488" i="2"/>
  <c r="J297" i="3"/>
  <c r="J111" i="3"/>
  <c r="J139" i="3"/>
  <c r="J168" i="3"/>
  <c r="J195" i="3"/>
  <c r="J226" i="3"/>
  <c r="J257" i="3"/>
  <c r="J281" i="3"/>
  <c r="J309" i="3"/>
  <c r="J333" i="3"/>
  <c r="J366" i="3"/>
  <c r="J391" i="3"/>
  <c r="J420" i="3"/>
  <c r="J223" i="3"/>
  <c r="J254" i="3"/>
  <c r="J278" i="3"/>
  <c r="J306" i="3"/>
  <c r="J330" i="3"/>
  <c r="J358" i="3"/>
  <c r="J479" i="3"/>
  <c r="J49" i="2"/>
  <c r="J63" i="2"/>
  <c r="J75" i="2"/>
  <c r="J151" i="2"/>
  <c r="J138" i="2" s="1"/>
  <c r="J137" i="2" s="1"/>
  <c r="J168" i="2"/>
  <c r="J184" i="2"/>
  <c r="J208" i="2"/>
  <c r="J235" i="2"/>
  <c r="J302" i="2"/>
  <c r="J340" i="2"/>
  <c r="J352" i="2"/>
  <c r="J364" i="2"/>
  <c r="J376" i="2"/>
  <c r="J411" i="2"/>
  <c r="J428" i="2"/>
  <c r="J202" i="3"/>
  <c r="J201" i="3" s="1"/>
  <c r="J232" i="3"/>
  <c r="J263" i="3"/>
  <c r="J287" i="3"/>
  <c r="J315" i="3"/>
  <c r="J372" i="3"/>
  <c r="J397" i="3"/>
  <c r="J426" i="3"/>
  <c r="J462" i="3"/>
  <c r="J369" i="3"/>
  <c r="J394" i="3"/>
  <c r="J423" i="3"/>
  <c r="J470" i="3"/>
  <c r="J173" i="3"/>
  <c r="J198" i="3"/>
  <c r="J229" i="3"/>
  <c r="J260" i="3"/>
  <c r="J284" i="3"/>
  <c r="J312" i="3"/>
  <c r="J46" i="2"/>
  <c r="J58" i="2"/>
  <c r="J86" i="2"/>
  <c r="J98" i="2"/>
  <c r="J110" i="2"/>
  <c r="J134" i="2"/>
  <c r="J179" i="2"/>
  <c r="J202" i="2"/>
  <c r="J232" i="2"/>
  <c r="J308" i="2"/>
  <c r="J343" i="2"/>
  <c r="J367" i="2"/>
  <c r="J379" i="2"/>
  <c r="J394" i="2"/>
  <c r="J416" i="2"/>
  <c r="J443" i="3"/>
  <c r="J429" i="3"/>
  <c r="J440" i="3"/>
  <c r="J64" i="3"/>
  <c r="J108" i="3"/>
  <c r="J165" i="3"/>
  <c r="J192" i="3"/>
  <c r="J438" i="2"/>
  <c r="J454" i="2"/>
  <c r="J478" i="2"/>
  <c r="J491" i="2"/>
  <c r="J73" i="3"/>
  <c r="J93" i="3"/>
  <c r="J154" i="3"/>
  <c r="J457" i="2"/>
  <c r="J494" i="2"/>
  <c r="J51" i="3"/>
  <c r="J82" i="3"/>
  <c r="J99" i="3"/>
  <c r="J161" i="3"/>
  <c r="J183" i="3"/>
  <c r="J209" i="3"/>
  <c r="J238" i="3"/>
  <c r="J269" i="3"/>
  <c r="J293" i="3"/>
  <c r="J321" i="3"/>
  <c r="J403" i="3"/>
  <c r="J461" i="2"/>
  <c r="J255" i="2"/>
  <c r="J245" i="2"/>
  <c r="AL451" i="3"/>
  <c r="AL446" i="3" s="1"/>
  <c r="AL365" i="3"/>
  <c r="AL364" i="3" s="1"/>
  <c r="AL142" i="3"/>
  <c r="AX142" i="3"/>
  <c r="AL410" i="3"/>
  <c r="AX451" i="3"/>
  <c r="AX446" i="3" s="1"/>
  <c r="AX365" i="3"/>
  <c r="AX364" i="3" s="1"/>
  <c r="AL8" i="3"/>
  <c r="AX8" i="3"/>
  <c r="AX218" i="3"/>
  <c r="AL218" i="3"/>
  <c r="AX171" i="3"/>
  <c r="AL171" i="3"/>
  <c r="AX410" i="3"/>
  <c r="J205" i="3" l="1"/>
  <c r="J398" i="2"/>
  <c r="J397" i="2" s="1"/>
  <c r="J244" i="3"/>
  <c r="J10" i="2"/>
  <c r="J9" i="2" s="1"/>
  <c r="J15" i="3"/>
  <c r="J90" i="2"/>
  <c r="J89" i="2" s="1"/>
  <c r="J164" i="3"/>
  <c r="J319" i="2"/>
  <c r="J439" i="3"/>
  <c r="J443" i="2"/>
  <c r="J442" i="2" s="1"/>
  <c r="J342" i="3"/>
  <c r="J427" i="2"/>
  <c r="J267" i="2"/>
  <c r="J266" i="2" s="1"/>
  <c r="J451" i="3"/>
  <c r="J92" i="3"/>
  <c r="J365" i="3"/>
  <c r="J212" i="2"/>
  <c r="J211" i="2" s="1"/>
  <c r="J415" i="2"/>
  <c r="J82" i="2"/>
  <c r="J296" i="3"/>
  <c r="J102" i="2"/>
  <c r="J182" i="3"/>
  <c r="J472" i="2"/>
  <c r="J207" i="2"/>
  <c r="J167" i="2"/>
  <c r="J172" i="2"/>
  <c r="J122" i="2"/>
  <c r="J406" i="3"/>
  <c r="J474" i="3"/>
  <c r="J313" i="2"/>
  <c r="J447" i="3"/>
  <c r="J131" i="3"/>
  <c r="J126" i="3" s="1"/>
  <c r="J393" i="2"/>
  <c r="J133" i="2"/>
  <c r="J298" i="2"/>
  <c r="J478" i="3"/>
  <c r="J487" i="2"/>
  <c r="J261" i="2"/>
  <c r="J411" i="3"/>
  <c r="J219" i="3"/>
  <c r="J385" i="2"/>
  <c r="J419" i="3"/>
  <c r="J67" i="3"/>
  <c r="J250" i="2"/>
  <c r="J160" i="3"/>
  <c r="J150" i="3"/>
  <c r="J453" i="2"/>
  <c r="J63" i="3"/>
  <c r="J307" i="2"/>
  <c r="J172" i="3"/>
  <c r="J183" i="2"/>
  <c r="J62" i="2"/>
  <c r="J61" i="2" s="1"/>
  <c r="J88" i="3"/>
  <c r="J336" i="2"/>
  <c r="J335" i="2" s="1"/>
  <c r="J287" i="2"/>
  <c r="J193" i="2"/>
  <c r="J293" i="2"/>
  <c r="J415" i="3"/>
  <c r="J419" i="2"/>
  <c r="J198" i="2"/>
  <c r="J197" i="2" s="1"/>
  <c r="J117" i="3"/>
  <c r="J254" i="2"/>
  <c r="J244" i="2"/>
  <c r="AL482" i="3"/>
  <c r="AL483" i="3" s="1"/>
  <c r="AX482" i="3"/>
  <c r="J446" i="3" l="1"/>
  <c r="J410" i="3"/>
  <c r="J364" i="3"/>
  <c r="J452" i="2"/>
  <c r="J286" i="2"/>
  <c r="J305" i="2"/>
  <c r="J306" i="2"/>
  <c r="J297" i="2"/>
  <c r="J426" i="2"/>
  <c r="J312" i="2"/>
  <c r="J113" i="2"/>
  <c r="J206" i="2"/>
  <c r="J414" i="2"/>
  <c r="J171" i="2"/>
  <c r="J81" i="2"/>
  <c r="J292" i="2"/>
  <c r="J192" i="2"/>
  <c r="J260" i="2"/>
  <c r="J259" i="2"/>
  <c r="J132" i="2"/>
  <c r="J392" i="2"/>
  <c r="J318" i="2"/>
  <c r="J473" i="3"/>
  <c r="J166" i="2"/>
  <c r="J460" i="2"/>
  <c r="J182" i="2"/>
  <c r="J8" i="3"/>
  <c r="J249" i="2"/>
  <c r="J218" i="3"/>
  <c r="J171" i="3" s="1"/>
  <c r="J121" i="2"/>
  <c r="J142" i="3"/>
  <c r="J101" i="2"/>
  <c r="J265" i="2" l="1"/>
  <c r="J441" i="2"/>
  <c r="J205" i="2"/>
  <c r="J317" i="2"/>
  <c r="J291" i="2"/>
  <c r="J482" i="3"/>
  <c r="J311" i="2"/>
  <c r="J8" i="2" l="1"/>
  <c r="J497" i="2" s="1"/>
  <c r="AM498" i="2" l="1"/>
  <c r="AX483" i="3"/>
  <c r="AY498" i="2"/>
  <c r="AL489" i="3"/>
  <c r="AY499" i="2"/>
  <c r="AX489" i="3"/>
  <c r="AX485" i="3"/>
  <c r="AX487" i="3" s="1"/>
  <c r="AM500" i="2"/>
  <c r="AY500" i="2"/>
  <c r="AL485" i="3"/>
  <c r="AL487" i="3" s="1"/>
  <c r="AM499" i="2"/>
  <c r="BS211" i="3" l="1"/>
  <c r="CA211" i="3" s="1"/>
  <c r="BR211" i="3"/>
  <c r="BZ211" i="3" s="1"/>
  <c r="BQ211" i="3"/>
  <c r="BY211" i="3" s="1"/>
  <c r="BP211" i="3"/>
  <c r="BX211" i="3" s="1"/>
  <c r="CE210" i="3"/>
  <c r="CD210" i="3"/>
  <c r="CD209" i="3" s="1"/>
  <c r="CC210" i="3"/>
  <c r="CC209" i="3" s="1"/>
  <c r="CB210" i="3"/>
  <c r="CB209" i="3" s="1"/>
  <c r="BW210" i="3"/>
  <c r="BW209" i="3" s="1"/>
  <c r="BV210" i="3"/>
  <c r="BV209" i="3" s="1"/>
  <c r="BU210" i="3"/>
  <c r="BU209" i="3" s="1"/>
  <c r="BT210" i="3"/>
  <c r="BT209" i="3" s="1"/>
  <c r="BO210" i="3"/>
  <c r="BO209" i="3" s="1"/>
  <c r="BN210" i="3"/>
  <c r="BN209" i="3" s="1"/>
  <c r="BM210" i="3"/>
  <c r="BM209" i="3" s="1"/>
  <c r="BL210" i="3"/>
  <c r="BL209" i="3" s="1"/>
  <c r="CE209" i="3"/>
  <c r="BS210" i="3" l="1"/>
  <c r="BS209" i="3" s="1"/>
  <c r="BR210" i="3"/>
  <c r="BR209" i="3" s="1"/>
  <c r="BP210" i="3"/>
  <c r="BP209" i="3" s="1"/>
  <c r="BQ210" i="3"/>
  <c r="BQ209" i="3" s="1"/>
  <c r="CH211" i="3"/>
  <c r="CH210" i="3" s="1"/>
  <c r="CH209" i="3" s="1"/>
  <c r="BZ210" i="3"/>
  <c r="BZ209" i="3" s="1"/>
  <c r="CI211" i="3"/>
  <c r="CI210" i="3" s="1"/>
  <c r="CI209" i="3" s="1"/>
  <c r="CA210" i="3"/>
  <c r="CA209" i="3" s="1"/>
  <c r="CF211" i="3"/>
  <c r="CF210" i="3" s="1"/>
  <c r="CF209" i="3" s="1"/>
  <c r="BX210" i="3"/>
  <c r="BX209" i="3" s="1"/>
  <c r="CG211" i="3"/>
  <c r="CG210" i="3" s="1"/>
  <c r="CG209" i="3" s="1"/>
  <c r="BY210" i="3"/>
  <c r="BY209" i="3" s="1"/>
  <c r="C15" i="19" l="1"/>
  <c r="G15" i="19" l="1"/>
  <c r="F15" i="19"/>
  <c r="BI489" i="3" l="1"/>
  <c r="BH489" i="3" l="1"/>
  <c r="BF489" i="3" l="1"/>
  <c r="BG489" i="3"/>
  <c r="J483" i="3" l="1"/>
  <c r="J498" i="2"/>
  <c r="J489" i="3"/>
  <c r="J500" i="2"/>
  <c r="J485" i="3"/>
  <c r="J487" i="3" s="1"/>
  <c r="J499" i="2"/>
</calcChain>
</file>

<file path=xl/sharedStrings.xml><?xml version="1.0" encoding="utf-8"?>
<sst xmlns="http://schemas.openxmlformats.org/spreadsheetml/2006/main" count="7248" uniqueCount="879">
  <si>
    <t>Наименование</t>
  </si>
  <si>
    <t>Гл</t>
  </si>
  <si>
    <t>Рз</t>
  </si>
  <si>
    <t>Пр</t>
  </si>
  <si>
    <t>ЦСР</t>
  </si>
  <si>
    <t>ВР</t>
  </si>
  <si>
    <t>Администрация Клетнянского района</t>
  </si>
  <si>
    <t>Расходы на выплаты персоналу казенных учреждений</t>
  </si>
  <si>
    <t xml:space="preserve">Расходы на выплаты персоналу государственных (муниципальных) органов </t>
  </si>
  <si>
    <t>Иные закупки товаров, работ и услуг для обеспечения государственных (муниципальных) нужд</t>
  </si>
  <si>
    <t>Общегосударственные вопросы</t>
  </si>
  <si>
    <t>01</t>
  </si>
  <si>
    <t>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t>
  </si>
  <si>
    <t>04</t>
  </si>
  <si>
    <t xml:space="preserve">Обеспечение деятельности главы местной администрации (исполнительно-распорядительного органа муниципального образования) </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</si>
  <si>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</si>
  <si>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 xml:space="preserve">01 </t>
  </si>
  <si>
    <t>100</t>
  </si>
  <si>
    <t>120</t>
  </si>
  <si>
    <t>Руководство и управление в сфере установленных функций органов местного самоуправления</t>
  </si>
  <si>
    <t>Закупка товаров, работ и услуг для обеспечения государственных (муниципальных) нужд</t>
  </si>
  <si>
    <t>200</t>
  </si>
  <si>
    <t>240</t>
  </si>
  <si>
    <t>Иные бюджетные ассигнования</t>
  </si>
  <si>
    <t>800</t>
  </si>
  <si>
    <t>Уплата налогов, сборов и иных платежей</t>
  </si>
  <si>
    <t>850</t>
  </si>
  <si>
    <t>Реализация переданных полномочий по решению отдельных вопросов местного значения поселений в соответствии с заключенными соглашениями в части формирования архивных фондов поселений</t>
  </si>
  <si>
    <t>Членские взносы некоммерческим организациям</t>
  </si>
  <si>
    <t>Судебная система</t>
  </si>
  <si>
    <t>05</t>
  </si>
  <si>
    <t xml:space="preserve">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 </t>
  </si>
  <si>
    <t>Другие общегосударственные вопросы</t>
  </si>
  <si>
    <t>13</t>
  </si>
  <si>
    <t>Межбюджетные трансферты</t>
  </si>
  <si>
    <t>500</t>
  </si>
  <si>
    <t>Субвенции</t>
  </si>
  <si>
    <t>530</t>
  </si>
  <si>
    <t>Оценка имущества, признание прав и регулирование отношений муниципальной собственности</t>
  </si>
  <si>
    <t>Эксплуатация и содержание имущества казны муниципального образования</t>
  </si>
  <si>
    <t>Многофункциональные центры предоставления государственных и муниципальных услуг</t>
  </si>
  <si>
    <t>Предоставление субсидий бюджетным, автономным учреждениям и иным некоммерческим организациям</t>
  </si>
  <si>
    <t xml:space="preserve">Субсидии бюджетным учреждениям </t>
  </si>
  <si>
    <t>Национальная оборона</t>
  </si>
  <si>
    <t>02</t>
  </si>
  <si>
    <t>Мобилизационная и вневойсковая подготовка</t>
  </si>
  <si>
    <t>03</t>
  </si>
  <si>
    <t>Осуществление первичного воинского учета на территориях, где отсутствуют военные комиссариаты</t>
  </si>
  <si>
    <t/>
  </si>
  <si>
    <t>Национальная безопасность и правоохранительная деятельность</t>
  </si>
  <si>
    <t>09</t>
  </si>
  <si>
    <t>Единые дежурно-диспетчерские службы</t>
  </si>
  <si>
    <t>110</t>
  </si>
  <si>
    <t>Национальная экономика</t>
  </si>
  <si>
    <t>Сельское хозяйство и рыболовство</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</si>
  <si>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</si>
  <si>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810</t>
  </si>
  <si>
    <t>Транспорт</t>
  </si>
  <si>
    <t>08</t>
  </si>
  <si>
    <t>Уплата налогв, сборов и иных обязательных платежей</t>
  </si>
  <si>
    <t>Дорожное хозяйство (дорожные фонды)</t>
  </si>
  <si>
    <t>Иные межбюджетные трансферты</t>
  </si>
  <si>
    <t>540</t>
  </si>
  <si>
    <t>Другие вопросы в области национальной экономики</t>
  </si>
  <si>
    <t>12</t>
  </si>
  <si>
    <t>Осуществление отдельных полномочий в области охраны труда и уведомительной регистрации территориальных соглашений и коллективных договоров</t>
  </si>
  <si>
    <t>Жилищно-коммунальное хозяйство</t>
  </si>
  <si>
    <t>Жилищное хозяйство</t>
  </si>
  <si>
    <t>Уплата взносов на капитальный ремонт многоквартирных домов за объекты муниципальной казны и имущества, закрепленного за органами местного самоуправления</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</si>
  <si>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части обеспечения проживающих в поселении и нуждающихся в жилых помещениях малоимущих граждан жилыми помещениями, организация содержания муниципального жилищного фонда</t>
  </si>
  <si>
    <t>Коммунальное хозяйство</t>
  </si>
  <si>
    <t>Капитальные вложения в объекты государственной (муниципальной) собственности</t>
  </si>
  <si>
    <t>400</t>
  </si>
  <si>
    <t>Бюджетные инвестиции</t>
  </si>
  <si>
    <t>410</t>
  </si>
  <si>
    <t xml:space="preserve">Бюджетные инвестиции в объекты капитального строительства муниципальной собственности </t>
  </si>
  <si>
    <t xml:space="preserve">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сфере электро-, тепло-, газо- и водоснабжения населения, водоотведения, снабжения населения топливом </t>
  </si>
  <si>
    <t>Образование</t>
  </si>
  <si>
    <t>07</t>
  </si>
  <si>
    <t>Общее образование</t>
  </si>
  <si>
    <t>Культура, кинематография</t>
  </si>
  <si>
    <t>Культура</t>
  </si>
  <si>
    <t>Библиотеки</t>
  </si>
  <si>
    <t>600</t>
  </si>
  <si>
    <t>Субсидии бюджетным учреждениям</t>
  </si>
  <si>
    <t>610</t>
  </si>
  <si>
    <t>Дворцы и дома культуры, клубы, выставочные залы</t>
  </si>
  <si>
    <t xml:space="preserve">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 </t>
  </si>
  <si>
    <t>Предоставление мер социальной поддержки по оплате жилья и коммунальных услуг отдельным категориям граждан, работающих в учреждениях культуры, находящихся в сельской местности или поселках городского типа на территории Брянской области</t>
  </si>
  <si>
    <t>Мероприятия по развитию культуры</t>
  </si>
  <si>
    <t xml:space="preserve">Другие вопросы в области культуры, кинематографии </t>
  </si>
  <si>
    <t>Противодействие злоупотреблению наркотиками и их незаконному обороту</t>
  </si>
  <si>
    <t>Социальная политика</t>
  </si>
  <si>
    <t>10</t>
  </si>
  <si>
    <t>Пенсионное обеспечение</t>
  </si>
  <si>
    <t>Выплата муниципальных пенсий (доплат к государственным пенсиям)</t>
  </si>
  <si>
    <t>Социальное обеспечение и иные выплаты населению</t>
  </si>
  <si>
    <t>300</t>
  </si>
  <si>
    <t>Социальные выплаты гражданам, кроме публичных нормативных социальных выплат</t>
  </si>
  <si>
    <t>320</t>
  </si>
  <si>
    <t>Социальное обеспечение населения</t>
  </si>
  <si>
    <t xml:space="preserve">Резервный фонд местной администрации </t>
  </si>
  <si>
    <t>Охрана семьи и детства</t>
  </si>
  <si>
    <t>Другие вопросы в области социальной политики</t>
  </si>
  <si>
    <t>06</t>
  </si>
  <si>
    <t>Публичные нормативные социальные выплаты гражданам</t>
  </si>
  <si>
    <t>310</t>
  </si>
  <si>
    <t>Физическая культура и спорт</t>
  </si>
  <si>
    <t>11</t>
  </si>
  <si>
    <t>Массовый спорт</t>
  </si>
  <si>
    <t>Мероприятия по развитию физической культуры и спорта</t>
  </si>
  <si>
    <t>Оказание поддержки спортивным сборным командам</t>
  </si>
  <si>
    <t>Реализация переданных полномочий по решению отдельных вопросов местного значения поселений в соответствии с заключенными соглашениями по обеспечению условий для развития на территории поселения физической культуры, школьного спорта и массового спорта, организации проведения официальных физкультурно-оздоровительных и спортивных мероприятий поселения</t>
  </si>
  <si>
    <t>Реализация мероприятий по поэтапному внедрению Всероссийского физкультурно-спортивного комплекса «Готов к труду и обороне» (ГТО)</t>
  </si>
  <si>
    <t>Управление образования администрации Клетнянского района</t>
  </si>
  <si>
    <t>Дошкольное образование</t>
  </si>
  <si>
    <t>Дошкольные образовательные организации</t>
  </si>
  <si>
    <t>Организация питания в образовательных организациях</t>
  </si>
  <si>
    <t>Мероприятия по развитию образования</t>
  </si>
  <si>
    <t>Мероприятия по комплексной безопасности муниципальных учреждений</t>
  </si>
  <si>
    <t>Общеобразовательные организации</t>
  </si>
  <si>
    <t>Мероприятия по проведению оздоровительной кампании детей</t>
  </si>
  <si>
    <t>Дополнительное образвание детей</t>
  </si>
  <si>
    <t>Организации дополнительного образования</t>
  </si>
  <si>
    <t>Молодежная политика</t>
  </si>
  <si>
    <t>Мероприятия по работе с семьей, детьми и молодежью</t>
  </si>
  <si>
    <t>Другие вопросы в области образования</t>
  </si>
  <si>
    <t>Учреждения, обеспечивающие деятельность органов местного самоуправления и муниципальных учреждений</t>
  </si>
  <si>
    <t>Обеспечение сохранности жилых помещений, закрепленных за детьми-сиротами и детьми, оставшимися без попечения родителей</t>
  </si>
  <si>
    <t>Компенсация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</si>
  <si>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 xml:space="preserve">Выплата единовременного пособия при всех формах устройства детей, лишенных родительского попечения, в семью </t>
  </si>
  <si>
    <t>Финансовое управление администрации Клетнянского района</t>
  </si>
  <si>
    <t>Обеспечение деятельности финансовых, налоговых и таможенных органов и органов финансового (финансово-бюджетного) надзора</t>
  </si>
  <si>
    <t>Резервные фонды</t>
  </si>
  <si>
    <t>Резервные средства</t>
  </si>
  <si>
    <t>870</t>
  </si>
  <si>
    <t xml:space="preserve">Межбюджетные трансферты общего характера бюджетам бюджетной системы Российской Федерации </t>
  </si>
  <si>
    <t>14</t>
  </si>
  <si>
    <t>Дотации на выравнивание бюджетной обеспеченности субъектов Российской Федерации и муниципальных образований</t>
  </si>
  <si>
    <t xml:space="preserve">Дотации             </t>
  </si>
  <si>
    <t>510</t>
  </si>
  <si>
    <t>Иные дотации</t>
  </si>
  <si>
    <t>Поддержка мер по обеспечению сбалансированности  бюджетов поселений</t>
  </si>
  <si>
    <t>Дотации</t>
  </si>
  <si>
    <t>Клетнянский районный Совет народных депутатов</t>
  </si>
  <si>
    <t>Функционирование законодательных (представительных) органов государственной власти и представительных органов муниципальных образований</t>
  </si>
  <si>
    <t>70 0 00 80040</t>
  </si>
  <si>
    <t>Контрольно-счетная палата Клетнянского муниципального района</t>
  </si>
  <si>
    <t>Обеспечение деятельности руководителя контрольно-счетного органа муниципального образования и его заместителей</t>
  </si>
  <si>
    <t>70 0 00 80050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</si>
  <si>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внешнего муниципального финансового контроля</t>
  </si>
  <si>
    <t>70 0 00 84200</t>
  </si>
  <si>
    <t>ВСЕГО РАСХОДОВ</t>
  </si>
  <si>
    <t>МП</t>
  </si>
  <si>
    <t>ППМП</t>
  </si>
  <si>
    <t>ОМ</t>
  </si>
  <si>
    <t>ГРБС</t>
  </si>
  <si>
    <t>НР</t>
  </si>
  <si>
    <t>17900</t>
  </si>
  <si>
    <t xml:space="preserve">Повышение защиты населения и территории Клетнянского района от чрезвычайных ситуаций природного и техногенного характера </t>
  </si>
  <si>
    <t>S1270</t>
  </si>
  <si>
    <t>Повышение качества и доступности предоставления муниципальных услуг в Клетнянском районе</t>
  </si>
  <si>
    <t>Предупреждение и ликвидация заразных и иных болезней</t>
  </si>
  <si>
    <t>21</t>
  </si>
  <si>
    <t>12510</t>
  </si>
  <si>
    <t>Обеспечение реализации отдельных государственных полномочий Брянской области, включая переданные на муниципальный уровень полномочия</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</si>
  <si>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</si>
  <si>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51200</t>
  </si>
  <si>
    <t>Обеспечение устойчивой работы и развития автотранспортного комплекса</t>
  </si>
  <si>
    <t xml:space="preserve">Субсидии юридическим лицам (кроме некоммерческих организаций), индивидуальным предпринимателям, физическим лицам </t>
  </si>
  <si>
    <t>Повышение эффективности и безопасности функционирования автомобильных дорог общего пользования местного значения</t>
  </si>
  <si>
    <t>Обеспечение свободы творчества и прав граждан на участие в культурной жизни, на равный доступ к культурным ценностям</t>
  </si>
  <si>
    <t>14210</t>
  </si>
  <si>
    <t>Укрепление общественной безопасности, вовлечение в эту деятельность государственных и муниципальных органов, общественных формирований и населения</t>
  </si>
  <si>
    <t>Развитие физической культуры и спорта на территории Клетнянского района</t>
  </si>
  <si>
    <t>Защита прав и законных интересов несовершеннолетних, лиц из числа детей-сирот и детей, оставшихся без попечения родителей</t>
  </si>
  <si>
    <t>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</si>
  <si>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50820</t>
  </si>
  <si>
    <t>R0820</t>
  </si>
  <si>
    <t>Осуществление муниципальной поддержки молодых семей в улучшении жилищных условий</t>
  </si>
  <si>
    <t>Реализация муниципальной политики в сфере образования на территории Клетнянского района</t>
  </si>
  <si>
    <t>14780</t>
  </si>
  <si>
    <t>Реализация мер государственной поддержки работников образования</t>
  </si>
  <si>
    <t>00</t>
  </si>
  <si>
    <t>16710</t>
  </si>
  <si>
    <t>Выплата единовременного пособия при всех формах устройства детей, лишенных родительского попечения, в семью</t>
  </si>
  <si>
    <t>52600</t>
  </si>
  <si>
    <t>Создание условий эффективной самореализации молодежи</t>
  </si>
  <si>
    <t>Проведение оздоровительной кампании детей и молодежи</t>
  </si>
  <si>
    <t>S4790</t>
  </si>
  <si>
    <t>15840</t>
  </si>
  <si>
    <t>Поддержка мер по обеспечению сбалансированности бюджетов поселений</t>
  </si>
  <si>
    <t xml:space="preserve">Непрограммная деятельность </t>
  </si>
  <si>
    <t>80020</t>
  </si>
  <si>
    <t>80040</t>
  </si>
  <si>
    <t>84220</t>
  </si>
  <si>
    <t>80070</t>
  </si>
  <si>
    <t>81410</t>
  </si>
  <si>
    <t>80900</t>
  </si>
  <si>
    <t>80920</t>
  </si>
  <si>
    <t>83260</t>
  </si>
  <si>
    <t>80700</t>
  </si>
  <si>
    <t>80710</t>
  </si>
  <si>
    <t>81630</t>
  </si>
  <si>
    <t>83360</t>
  </si>
  <si>
    <t xml:space="preserve">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 </t>
  </si>
  <si>
    <t>83740</t>
  </si>
  <si>
    <t>81830</t>
  </si>
  <si>
    <t>83760</t>
  </si>
  <si>
    <t>81680</t>
  </si>
  <si>
    <t>83710</t>
  </si>
  <si>
    <t>80450</t>
  </si>
  <si>
    <t>80480</t>
  </si>
  <si>
    <t>84260</t>
  </si>
  <si>
    <t>82400</t>
  </si>
  <si>
    <t>81150</t>
  </si>
  <si>
    <t>82450</t>
  </si>
  <si>
    <t>82300</t>
  </si>
  <si>
    <t>82310</t>
  </si>
  <si>
    <t>84290</t>
  </si>
  <si>
    <t>82320</t>
  </si>
  <si>
    <t>13,  06</t>
  </si>
  <si>
    <t>01,   10</t>
  </si>
  <si>
    <t>80300</t>
  </si>
  <si>
    <t>82350</t>
  </si>
  <si>
    <t xml:space="preserve">Мероприятия по развитию образования </t>
  </si>
  <si>
    <t>82330</t>
  </si>
  <si>
    <t>80310</t>
  </si>
  <si>
    <t>80320</t>
  </si>
  <si>
    <t>82360</t>
  </si>
  <si>
    <t>80720</t>
  </si>
  <si>
    <t>70 0 00 83030</t>
  </si>
  <si>
    <t>83020</t>
  </si>
  <si>
    <t>84200</t>
  </si>
  <si>
    <t>80050</t>
  </si>
  <si>
    <t>рублей</t>
  </si>
  <si>
    <t xml:space="preserve">Выравнивание бюджетной обеспеченности поселений </t>
  </si>
  <si>
    <t>Приложение 1</t>
  </si>
  <si>
    <t>L4970</t>
  </si>
  <si>
    <t xml:space="preserve">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t>
  </si>
  <si>
    <t>16721</t>
  </si>
  <si>
    <t>16722</t>
  </si>
  <si>
    <t>16723</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</si>
  <si>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</si>
  <si>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Повышение энергетической эффективности и обеспечения энергосбережения</t>
  </si>
  <si>
    <t>Эксплуатация и содержание имущества, находящегося в муниципальной собственности, арендованного недвижимого имущества</t>
  </si>
  <si>
    <t>80930</t>
  </si>
  <si>
    <t>Мероприятия по охране, сохранению и популяризации культурного наследия</t>
  </si>
  <si>
    <t>82410</t>
  </si>
  <si>
    <t>L4670</t>
  </si>
  <si>
    <t>S4240</t>
  </si>
  <si>
    <t>Мероприятия в сфере коммунального хозяйства</t>
  </si>
  <si>
    <t>81740</t>
  </si>
  <si>
    <t>L5190</t>
  </si>
  <si>
    <t>Обеспечение развития и укрепления материально-технической базы домов культуры в населенных пунктах с числом жителей до 50 тысяч человек</t>
  </si>
  <si>
    <t>Реализация мероприятий по обеспечению жильем молодых семей</t>
  </si>
  <si>
    <t xml:space="preserve">Поддержка отрасли культуры </t>
  </si>
  <si>
    <t>S8640</t>
  </si>
  <si>
    <t xml:space="preserve">Отдельные мероприятия по развитию культуры, культурного наследия, туризма, обеспечению устойчивого развития социально-культурных составляющих качества жизни </t>
  </si>
  <si>
    <t xml:space="preserve">Мероприятия по проведению оздоровительной кампании детей </t>
  </si>
  <si>
    <t>Отдельные мероприятия по развитию культуры, культурного наследия, туризма, обеспечению устойчивого развития социально-культурных составляющих качества жизни</t>
  </si>
  <si>
    <t>83030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</si>
  <si>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внутреннего муниципального финансового контроля</t>
  </si>
  <si>
    <t>Условно утвержденные расходы</t>
  </si>
  <si>
    <t>84400</t>
  </si>
  <si>
    <t xml:space="preserve">Обеспечение реализации полномочий Клетнянского муниципального района </t>
  </si>
  <si>
    <t xml:space="preserve">Развитие системы образования Клетнянского муниципального  района </t>
  </si>
  <si>
    <t>70 0 00 80080</t>
  </si>
  <si>
    <t>80080</t>
  </si>
  <si>
    <t>Подпрограмма "Обеспечение жильем молодых семей  Клетнянского района"</t>
  </si>
  <si>
    <t xml:space="preserve">Подпрограмма "Социальная политика Клетнянского района" </t>
  </si>
  <si>
    <t>Подпрограмма "Развитие молодежной политики, физической культуры и спорта Клетнянского района"</t>
  </si>
  <si>
    <t>Подпрограмма "Комплексные меры противодействия злоупотреблению наркотиками и их незаконному обороту"</t>
  </si>
  <si>
    <t>Подпрограмма "Культура Клетнянского района"</t>
  </si>
  <si>
    <t>Оповещение населения об опасностях, возникающих при ведении военных действий и возникновении чрезвычайных ситуаций</t>
  </si>
  <si>
    <t>81200</t>
  </si>
  <si>
    <t>G5</t>
  </si>
  <si>
    <t>Капитальный ремонт кровель муниципальных образовательных организаций Брянской области</t>
  </si>
  <si>
    <t>S4850</t>
  </si>
  <si>
    <t>Другие вопросы в области жилищно-коммунального хозяйства</t>
  </si>
  <si>
    <t>Строительство и реконструкция (модернизация) объектов питьевого водоснабжения</t>
  </si>
  <si>
    <t>52430</t>
  </si>
  <si>
    <t>Оснащение объектов спортивной инфраструктуры спортивно-технологическим оборудованием</t>
  </si>
  <si>
    <t>851</t>
  </si>
  <si>
    <t>Благоустройство</t>
  </si>
  <si>
    <t>Подготовка объектов жилищно-коммунального хозяйства к зиме</t>
  </si>
  <si>
    <t>Физическая культура</t>
  </si>
  <si>
    <t>L2990</t>
  </si>
  <si>
    <t>52280</t>
  </si>
  <si>
    <t>Региональный проект "Чистая вода"</t>
  </si>
  <si>
    <t>S3450</t>
  </si>
  <si>
    <t>2022 год</t>
  </si>
  <si>
    <t>№ п/п</t>
  </si>
  <si>
    <t>Наименование муниципального образования</t>
  </si>
  <si>
    <t>ИТОГО</t>
  </si>
  <si>
    <t>Таблица 2</t>
  </si>
  <si>
    <t xml:space="preserve"> </t>
  </si>
  <si>
    <t>Код бюджетной классификации Российской Федерации</t>
  </si>
  <si>
    <t>Наименование доходов</t>
  </si>
  <si>
    <t>1 00 00000 00 0000 000</t>
  </si>
  <si>
    <t xml:space="preserve"> НАЛОГОВЫЕ И НЕНАЛОГОВЫЕ ДОХОДЫ</t>
  </si>
  <si>
    <t>1 01 00000 00 0000 000</t>
  </si>
  <si>
    <t>НАЛОГИ НА ПРИБЫЛЬ, ДОХОДЫ</t>
  </si>
  <si>
    <t>1 01 02000 01 0000 110</t>
  </si>
  <si>
    <t>Налог на доходы физических лиц</t>
  </si>
  <si>
    <t>1 01 02010 01 0000 110</t>
  </si>
  <si>
    <t>Налог на доходы физических лиц с доходов, источником которых является налоговый агент, за исключением доходов, в отношении которых исчисление и уплата налога осуществляются в соответствии со статьями 227,227.1 и 228 Налогового Кодекса Российской Федерации</t>
  </si>
  <si>
    <t>1 01 02020 01 0000 110</t>
  </si>
  <si>
    <t xml:space="preserve">Налог на доходы физических лиц с доходов,  полученных от осуществления деятельности физическими лицами, зарегистрированными в качестве индивидуальных предпринимателей, нотариусов,занимающихся частной практикой, адвокатов, учредивших адвокатские кабинеты и других лиц, занимающихся частной практикой в соответствии со статьей 227 Налогового Кодекса Российской Федерации            </t>
  </si>
  <si>
    <t>1 01 02030 01 0000 110</t>
  </si>
  <si>
    <t xml:space="preserve">Налог на доходы физических лиц с доходов, полученных  физическими  лицами в соответствии со статьей 228 Налогового Кодекса Российской Федерации </t>
  </si>
  <si>
    <t xml:space="preserve">Налог на доходы физических лиц в виде фиксированных авансовых платежей с доходов, полученных физическими лицами, являющимися иностранными гражданами, осуществляющими трудовую деятельность по найму у физических лиц на основании патента в соответствии со статьей 227.1 Налогового Кодекса Российской Федерации </t>
  </si>
  <si>
    <t>1 03 00000 00 0000 000</t>
  </si>
  <si>
    <t>Налоги на товары (работы, услуги), реализуемые на территории Российской Федерации</t>
  </si>
  <si>
    <t>1 03 02000 01 0000 110</t>
  </si>
  <si>
    <t>Акцизы по подакцизным товарам (продукции), производимым на территории Российской Федерации</t>
  </si>
  <si>
    <t>1 03 02230 01 0000 110</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</si>
  <si>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</si>
  <si>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1 03 02240 01 0000 110</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</si>
  <si>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</si>
  <si>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1 03 02250 01 0000 110</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</si>
  <si>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</si>
  <si>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1 03 02260 01 0000 110</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</si>
  <si>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</si>
  <si>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1 05 00000 00 0000 000</t>
  </si>
  <si>
    <t>НАЛОГИ НА СОВОКУПНЫЙ ДОХОД</t>
  </si>
  <si>
    <t>1 05 02000 02 0000 110</t>
  </si>
  <si>
    <t>Единый  налог на  вмененный  доход для  отдельных видов  деятельности</t>
  </si>
  <si>
    <t>1 05 02010 02 0000 110</t>
  </si>
  <si>
    <t xml:space="preserve">  1 05 02020 02 0000 110</t>
  </si>
  <si>
    <t>Единый  налог на  вмененный  доход для  отдельных видов  деятельности (за налоговые периоды, истекшие до 1 января 2011 года)</t>
  </si>
  <si>
    <t>1 05 03000 01 0000 110</t>
  </si>
  <si>
    <t>Единый сельскохозяйственный налог</t>
  </si>
  <si>
    <t>1 05 03010 01 0000 110</t>
  </si>
  <si>
    <t>1 05 04000 02 0000 110</t>
  </si>
  <si>
    <t>Налог, взимаемый в связи с применением патентной системы налогообложения</t>
  </si>
  <si>
    <t>1 05 04020 02 0000 110</t>
  </si>
  <si>
    <t>Налог, взимаемый в связи с применением патентной системы налогообложения, зачисляемый в бюджеты муниципальных районов</t>
  </si>
  <si>
    <t>1 08 00000 00 0000 000</t>
  </si>
  <si>
    <t>ГОСУДАРСТВЕННАЯ ПОШЛИНА</t>
  </si>
  <si>
    <t xml:space="preserve"> 1 08 03000 01 0000 110</t>
  </si>
  <si>
    <t>Государственная пошлина  по делам,  рассматриваемым в судах  общей  юрисдикции, мировыми судьями</t>
  </si>
  <si>
    <t>1 08 03010 01 0000 110</t>
  </si>
  <si>
    <t>Государственная пошлина  по делам,  рассматриваемым в судах  общей  юрисдикции, мировыми судьями (за исключением  Верховного  Суда  Российской  Федерации)</t>
  </si>
  <si>
    <t xml:space="preserve"> 1 11 00000 00 0000 000</t>
  </si>
  <si>
    <t>ДОХОДЫ ОТ ИСПОЛЬЗОВАНИЯ  ИМУЩЕСТВА  НАХОДЯЩЕГОСЯ В ГОСУДАРСТВЕННОЙ И  МУНИЦИПАЛЬНОЙ СОБСТВЕННОСТИ</t>
  </si>
  <si>
    <t>1 11 05000 00 0000 120</t>
  </si>
  <si>
    <t xml:space="preserve">Доходы, получаемые  в виде арендной либо  иной платы за передачу  в возмездное  пользование  государственного  и муниципального   имущества ( за исключением  имущества автономных учреждений, а  также  имущества государственных  и муниципальных  унитарных  предприятий, в том числе казенных)  </t>
  </si>
  <si>
    <t>1 11 05010 00 0000 120</t>
  </si>
  <si>
    <t>Доходы, получаемые  в виде  арендной  платы за  земельные  участки,  государственная собственность  на которые  не разграничена, а также  средства от продажи  права на  заключение  договоров  аренды указанных  земельных  участков</t>
  </si>
  <si>
    <t>1 11 05013 05 0000 120</t>
  </si>
  <si>
    <t>Доходы,  получаемые  в виде  арендной платы за  земельные  участки,  государственная  собственность  на  которые  не разграничена  и которые  расположенны в  границах сельских поселений и межселенных территорий муниципальных районов,  а также средства от продажи  права на  заключение  договоров  аренды  указанных земельных  участков</t>
  </si>
  <si>
    <t>1 11 05013 13 0000 120</t>
  </si>
  <si>
    <t>Доходы,  получаемые  в виде  арендной платы за  земельные  участки,  государственная  собственность  на  которые  не разграничена  и которые  расположенны в  границах городских поселений,  а также средства от продажи  права на  заключение  договоров  аренды  указанных земельных  участков</t>
  </si>
  <si>
    <t>1 11 05030 00 0000 120</t>
  </si>
  <si>
    <t xml:space="preserve">Доходы от сдачи  в аренду  имущества, находяшегося в оперативном  управлении органов государственной власти, органов местного  самоуправления, государственных внебюджетных фондов и созданных ими учреждений (за исключением  имущества бюджетных и  автономных учреждений) </t>
  </si>
  <si>
    <t>1 11 05035 05 0000 120</t>
  </si>
  <si>
    <t>Доходы от сдачи  в аренду имущества,  находящегося в оперативном управлении органов управления муниципальных районов и созданных  ими  учреждений (за  исключением имущества  муниципальных бюджетных и   автономных учреждений)</t>
  </si>
  <si>
    <t xml:space="preserve">  1 11 07000 00 0000 120</t>
  </si>
  <si>
    <t>Платежи от государственных и муниципальных унитарных предприятий</t>
  </si>
  <si>
    <t xml:space="preserve">  1 11 07010 00 0000 120</t>
  </si>
  <si>
    <t>Доходы от перечисления части прибыли государственный и муниципальных унитарных предприятий, остающейся после уплаты налогов и обязательных платежей</t>
  </si>
  <si>
    <t xml:space="preserve">  1 11 07045 05 0000 120</t>
  </si>
  <si>
    <t>Доходы от перечисления части прибыли, остающейся после уплаты налогов и иных обязательных платежей муниципальных унитарных предприятий, созданных муниципальными районами</t>
  </si>
  <si>
    <t>1 11 09000 00 0000 120</t>
  </si>
  <si>
    <t>Прочие доходы  от использования  имущества и прав ,  находящихся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</si>
  <si>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1 11 09040  00 0000 120</t>
  </si>
  <si>
    <t>Прочие поступления  от использования  имущества,  находящегося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</si>
  <si>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1 11 09045  05  0000 120</t>
  </si>
  <si>
    <t>Прочие поступления  от использования  имущества,  находящегося в  собственности  муниципальных районов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t>
  </si>
  <si>
    <t>1 12 00000 00 0000 000</t>
  </si>
  <si>
    <t xml:space="preserve">ПЛАТЕЖИ ПРИ ПОЛЬЗОВАНИИ ПРИРОДНЫМИ РЕСУРСАМИ </t>
  </si>
  <si>
    <t>1 12 01000 01 0000 120</t>
  </si>
  <si>
    <t>Плата за  негативное  воздействие  на окружающую среду</t>
  </si>
  <si>
    <t>1 12 01010 01 0000 120</t>
  </si>
  <si>
    <t>Плата за выбросы загрязняющих веществ в атмосферный воздух стационарными объектами</t>
  </si>
  <si>
    <t>1 12 01030 01 0000 120</t>
  </si>
  <si>
    <t>Плата за сбросы загрязняющих веществ в водные объекты</t>
  </si>
  <si>
    <t>1 12 01041 01 0000 120</t>
  </si>
  <si>
    <t xml:space="preserve"> Плата за размещение отходов производства </t>
  </si>
  <si>
    <t>1 13 00000 00 0000 000</t>
  </si>
  <si>
    <t>ДОХОДЫ ОТ ОКАЗАНИЯ ПЛАТНЫХ УСЛУГ  И КОМПЕНСАЦИИ ЗАТРАТ ГОСУДАРСТВА</t>
  </si>
  <si>
    <t>1 13 02000 00 0000 130</t>
  </si>
  <si>
    <t>Доходы от   компенсации затрат  государства</t>
  </si>
  <si>
    <t>1 13 02060 00 0000 130</t>
  </si>
  <si>
    <t>Доходы, поступающие в порядке возмещения расходов, понесенных в связи с эксплуатацией имущества</t>
  </si>
  <si>
    <t>1 13 02065 05 0000 130</t>
  </si>
  <si>
    <t>Доходы, поступающие в порядке возмещения расходов, понесенных в связи с эксплуатацией имущества муниципальных районов</t>
  </si>
  <si>
    <t>1 13 02990 00 0000 130</t>
  </si>
  <si>
    <t>Прочие  доходы от   компенсации затрат  государства</t>
  </si>
  <si>
    <t xml:space="preserve"> 1 13 02995 05 0000 130</t>
  </si>
  <si>
    <t>Прочие доходы от компенсации затрат бюджетов муниципальных районов</t>
  </si>
  <si>
    <t>1 14 00000 00 0000 000</t>
  </si>
  <si>
    <t>ДОХОДЫ ОТ ПРОДАЖИ  МАТЕРИАЛЬНЫХ И НЕМАТЕРИАЛЬНЫХ  АКТИВОВ</t>
  </si>
  <si>
    <t>1 14 06000 00 0000 430</t>
  </si>
  <si>
    <t xml:space="preserve">Доходы от продажи земельных участков, находящихся  в государственной  и муниципальной собственности </t>
  </si>
  <si>
    <t>1 14 06010 00 0000 430</t>
  </si>
  <si>
    <t>Доходы  от продажи  земельных участков,  государственная  собственность  на которые  не разграничена</t>
  </si>
  <si>
    <t>1 14 06013 05 0000 430</t>
  </si>
  <si>
    <t>Доходы  от продажи  земельных участков,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t>
  </si>
  <si>
    <t>1 14 06013 13 0000 430</t>
  </si>
  <si>
    <t>Доходы  от продажи  земельных участков,  государственная  собственность  на которые  не разграничена и которые  расположены  в границах  городских  поселений</t>
  </si>
  <si>
    <t>1 16 00000 00 0000 000</t>
  </si>
  <si>
    <t>ШТРАФЫ. САНКЦИИ. ВОЗМЕЩЕНИЕ УЩЕРБА</t>
  </si>
  <si>
    <t>1 16 01053 01 0000 140</t>
  </si>
  <si>
    <t xml:space="preserve"> 1 16 01063 01 0000 140</t>
  </si>
  <si>
    <t>1 16 01073 01 0000 140</t>
  </si>
  <si>
    <t>1 16 01083 01 0000 140</t>
  </si>
  <si>
    <t>1 16 01203 01 0000 140</t>
  </si>
  <si>
    <t>2 00 00000 00 0000 000</t>
  </si>
  <si>
    <t>БЕЗВОЗМЕЗДНЫЕ ПОСТУПЛЕНИЯ</t>
  </si>
  <si>
    <t>2 02 00000 00 0000 000</t>
  </si>
  <si>
    <t>Безвозмездные поступления от других бюджетов бюджетной системы Российской Федерации</t>
  </si>
  <si>
    <t>2 02 10000 00 0000 150</t>
  </si>
  <si>
    <t>Дотации бюджетам бюджетной системы Российской Федерации</t>
  </si>
  <si>
    <t>2 02 15001 00 0000 150</t>
  </si>
  <si>
    <t>Дотации на выравнивание бюджетной обеспеченности</t>
  </si>
  <si>
    <t>2 02 15001 05 0000 150</t>
  </si>
  <si>
    <t>Дотации бюджетам муниципальных районов на выравнивание бюджетной обеспеченности из бюджета субъекта Российской Федерации</t>
  </si>
  <si>
    <t>2 02 15002 00 0000 150</t>
  </si>
  <si>
    <t>Дотации бюджетам на поддержку мер по обеспечению сбалансированности бюджетов</t>
  </si>
  <si>
    <t>2 02 15002 05 0000 150</t>
  </si>
  <si>
    <t>Дотации бюджетам муниципальных районов на поддержку мер по обеспечению сбалансированности бюджетов</t>
  </si>
  <si>
    <t>2 02 20000 00 0000 150</t>
  </si>
  <si>
    <t>Субсидии бюджетам бюджетной системы Российской Федерации (межбюджетные субсидии)</t>
  </si>
  <si>
    <t>2 02 25243 05 0000 150</t>
  </si>
  <si>
    <t>2 02 25299 05 0000 150</t>
  </si>
  <si>
    <t>Субсидии бюджетам на обеспечение развития и укрепления материально-технической базы домов культуры в населенных пунктах с числом жителей до 50 тысяч человек</t>
  </si>
  <si>
    <t>2 02 25467 05 0000 150</t>
  </si>
  <si>
    <t>Субсидии бюджетам муниципальных районов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</si>
  <si>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бюджетам на реализацию мероприятий по обеспечению жильем молодых семей</t>
  </si>
  <si>
    <t>2 02 25497 05 0000 150</t>
  </si>
  <si>
    <t>Субсидии бюджетам муниципальных районов на реализацию мероприятий по обеспечению жильем молодых семей</t>
  </si>
  <si>
    <t>2 02 29999 00 0000 150</t>
  </si>
  <si>
    <t>Прочие субсидии</t>
  </si>
  <si>
    <t>2 02 29999 05 0000 150</t>
  </si>
  <si>
    <t>2 02 30000 00 0000 150</t>
  </si>
  <si>
    <t>Субвенции бюджетам бюджетной системы Российской Федерации</t>
  </si>
  <si>
    <t>2 02 30024 00 0000 150</t>
  </si>
  <si>
    <t>Субвенции местным бюджетам на выполнение передаваемых полномочий субъектов Российской Федерации</t>
  </si>
  <si>
    <t>2 02 30024 05 0000 150</t>
  </si>
  <si>
    <t>Субвенции бюджетам муниципальных районов на выполнение передаваемых полномочий субъектов Российской Федерации</t>
  </si>
  <si>
    <t>2 02 30029 00 0000 150</t>
  </si>
  <si>
    <t>Субвенции бюджетам на компенсацию части платы, взимаемой с родителей (законных представителей) за присмотр и уход за детьми, посещающими образовательные организации, реализующие образовательные программы дошкольного образования</t>
  </si>
  <si>
    <t>2 02 30029 05 0000 150</t>
  </si>
  <si>
    <t>Субвенции бюджетам муниципальных районов на компенсацию части платы, взимаемой с родителей (законных представителей) за присмотр и уход за детьми, посещающими образовательные организации, реализующие образовательные программы дошкольного образования</t>
  </si>
  <si>
    <t>2 02 35082 00 0000 150</t>
  </si>
  <si>
    <t>Субвенции бюджетам муниципальных образований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</si>
  <si>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2 02 35082 05 0000 150</t>
  </si>
  <si>
    <t>Субвенции бюджетам муниципальных районов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</si>
  <si>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2 02 35118 00 0000 150</t>
  </si>
  <si>
    <t>Субвенции бюджетам на осуществление первичного воинского учета на территориях, где отсутствуют военные комиссариаты</t>
  </si>
  <si>
    <t>2 02 35118 05 0000 150</t>
  </si>
  <si>
    <t>Субвенции бюджетам муниципальных районов на осуществление первичного воинского учета на территориях, где отсутствуют военные комиссариаты</t>
  </si>
  <si>
    <t>2 02 35120 00 0000 150</t>
  </si>
  <si>
    <t>Субвенции бюджетам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</si>
  <si>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2 02 35120 05 0000 150</t>
  </si>
  <si>
    <t xml:space="preserve">Субвенции бюджетам муниципальных районов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
</t>
  </si>
  <si>
    <t>2 02 40000 00 0000 150</t>
  </si>
  <si>
    <t>2 02 40014 00 0000 150</t>
  </si>
  <si>
    <t>Межбюджетные трансферты,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t>
  </si>
  <si>
    <t>2 02 40014 05 0000 150</t>
  </si>
  <si>
    <t>Межбюджетные трансферты,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t>
  </si>
  <si>
    <t>2 02 49999 00 0000 150</t>
  </si>
  <si>
    <t>Прочие межбюджетные трансферты, передаваемые бюджетам</t>
  </si>
  <si>
    <t>2 02 49999 05 0000 150</t>
  </si>
  <si>
    <t>Прочие межбюджетные трансферты, передаваемые бюджетам муниципальных районов</t>
  </si>
  <si>
    <t>2 07 00000 00 0000 000</t>
  </si>
  <si>
    <t xml:space="preserve">Прочие безвозмездные поступления </t>
  </si>
  <si>
    <t>Прочие безвозмездные поступления в бюджеты муниципальных районов</t>
  </si>
  <si>
    <t>Всего доходов</t>
  </si>
  <si>
    <t xml:space="preserve">Прочие субсидии бюджетам муниципальных районов </t>
  </si>
  <si>
    <t xml:space="preserve">2 07 05030 05 0000 150
</t>
  </si>
  <si>
    <t>Приложение 2</t>
  </si>
  <si>
    <t xml:space="preserve">Субсидии бюджетам муниципальных районов на строительство и реконструкцию (модернизацию) объектов питьевого водоснабжения
</t>
  </si>
  <si>
    <t xml:space="preserve">Субсидии бюджетам муниципальных районов на обустройство и восстановление воинских захоронений, находящихся в государственной собственности
</t>
  </si>
  <si>
    <t>1 12 01040 01 0000 120</t>
  </si>
  <si>
    <t>Плата за размещение отходов производства и потребления</t>
  </si>
  <si>
    <t xml:space="preserve">2 02 25243 00 0000 150
</t>
  </si>
  <si>
    <t xml:space="preserve">Субсидии бюджетам на строительство и реконструкцию (модернизацию) объектов питьевого водоснабжения
</t>
  </si>
  <si>
    <t xml:space="preserve">2 02 25299 00 0000 150
</t>
  </si>
  <si>
    <t xml:space="preserve">Субсидии бюджетам на обустройство и восстановление воинских захоронений, находящихся в государственной собственности
</t>
  </si>
  <si>
    <t xml:space="preserve"> - субсидия на капитальный ремонт кровель муниципальных образовательных организаций </t>
  </si>
  <si>
    <t xml:space="preserve"> - субвенции бюджетам муниципальных районов на выравнивание бюджетной обеспеченности поселений
</t>
  </si>
  <si>
    <t xml:space="preserve"> - субвенции бюджетам муниципальных районов на 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t>
  </si>
  <si>
    <t xml:space="preserve"> - субвенции бюджетам муниципальных районов, на редоставление мер социальной поддержки по оплате жилья и коммунальных услуг отдельным категориям граждан, работающих в учреждениях культуры, находящихся в сельской местности или поселках городского типа на территории Брянской области
</t>
  </si>
  <si>
    <t xml:space="preserve"> - субвенции бюджетам муниципальных районов на  обеспечение сохранности жилых помещений,
закрепленных за детьми-сиротами и детьми, оставшимися без попечения родителей
</t>
  </si>
  <si>
    <t xml:space="preserve"> - субвенции бюджетам муниципальных районов на организацию и осуществление деятельности 
по опеке и попечительству, выплату ежемесячных денежных средств на содержание и проезд ребенка, переданного на воспитание
в семью опекуна (попечителя), приемную семью, вознаграждения приемным родителям
</t>
  </si>
  <si>
    <t xml:space="preserve"> - субвенции бюджетам муниципальных районов на осуществление отдельных государственных полномочий Брянской области в области охраны труда и уведомительной регистрации территориальных соглашений и коллективных договоров
</t>
  </si>
  <si>
    <t xml:space="preserve"> - субвенции бюджетам муниципальных районов на осуществление отдельных полномочий в сфере образования </t>
  </si>
  <si>
    <t>Р5</t>
  </si>
  <si>
    <t>Региональный проект "Спорт - норма жизни"</t>
  </si>
  <si>
    <t>1 0102040 01 0000 110</t>
  </si>
  <si>
    <t>1 03 02231 01 0000 110</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</si>
  <si>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</si>
  <si>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1 03 02241 01 0000 110</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</si>
  <si>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</si>
  <si>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1 03 02251 01 0000 110</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</si>
  <si>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</si>
  <si>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1 03 02261 01 0000 110</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</si>
  <si>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</si>
  <si>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16 01000 01 0000 140</t>
  </si>
  <si>
    <t xml:space="preserve">﻿1 16 01050 01 0000 140
</t>
  </si>
  <si>
    <t xml:space="preserve">﻿1 16 01060 01 0000 140
</t>
  </si>
  <si>
    <t xml:space="preserve">﻿1 16 01070 01 0000 140
</t>
  </si>
  <si>
    <t>1 16 01080 01 0000 140</t>
  </si>
  <si>
    <t>﻿1 16 01200 01 0000 140</t>
  </si>
  <si>
    <t>2 02 25467 00 0000 150</t>
  </si>
  <si>
    <t>2 07 05000 05 0000 150</t>
  </si>
  <si>
    <t xml:space="preserve"> - ВУС</t>
  </si>
  <si>
    <t>Обеспечение деятельности главы местной администрации (исполнительно-распорядительного органа муниципального образования)</t>
  </si>
  <si>
    <t>Расходы на выплаты персоналу государственных (муниципальных) органов</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</si>
  <si>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</si>
  <si>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Уплата налогов, сборов и иных обязательных платежей</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</si>
  <si>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</si>
  <si>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сфере электро-, тепло-, газо- и водоснабжения населения, водоотведения, снабжения населения топливом</t>
  </si>
  <si>
    <t>Софинансирование объектов капитальных вложений муниципальной собственности</t>
  </si>
  <si>
    <t>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t>
  </si>
  <si>
    <t>Обеспечение развития и укрепления материально-технической базы муниципальных домов культуры в населенных пунктах с числом жителей до 50 тысяч человек</t>
  </si>
  <si>
    <t>Бюджетные инвестиции в объекты капитального строительства муниципальной собственности</t>
  </si>
  <si>
    <t>Реализация мероприятий по поэтапному внедрению Всероссийского физкультурно-спортивного комплекса "Готов к труду и обороне" (ГТО)</t>
  </si>
  <si>
    <t>Замена оконных блоков муниципальных образовательных организаций Брянской области</t>
  </si>
  <si>
    <t>Дополнительное образование детей</t>
  </si>
  <si>
    <t>Компенсация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</si>
  <si>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Резервный фонд местной администрации</t>
  </si>
  <si>
    <t>Межбюджетные трансферты общего характера бюджетам бюджетной системы Российской Федерации</t>
  </si>
  <si>
    <t>Выравнивание бюджетной обеспеченности поселений</t>
  </si>
  <si>
    <t>ОБ</t>
  </si>
  <si>
    <t>МБ</t>
  </si>
  <si>
    <t>ПБ</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</si>
  <si>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дошкольного образования в образовательных организациях (муниципальных дошкольных образовательных организациях, муниципальных общеобразовательных организациях, реализующих образовательные программы дошкольного образования, частных дошкольных образовательных организациях и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и реализующих образовательные программы дошкольного образования)</t>
  </si>
  <si>
    <t>Осуществление отдельных полномочий в сфере образования (предоставление мер социальной поддержки педагогическим работникам и специалистам образовательных организаций (за исключением педагогических работников), работающим в сельских населенных пунктах и поселках городского типа на территории Брянской области)</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</si>
  <si>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общеобразовательных организациях)</t>
  </si>
  <si>
    <t>14721</t>
  </si>
  <si>
    <t>14722</t>
  </si>
  <si>
    <t>S4860</t>
  </si>
  <si>
    <t>82430</t>
  </si>
  <si>
    <t>2 02 25497 00 0000 150</t>
  </si>
  <si>
    <t>Субсидия бюджетам на поддержку отрасли культуры</t>
  </si>
  <si>
    <t>Субсидия бюджетам муниципальных районов на поддержку отрасли культуры</t>
  </si>
  <si>
    <t>Отдельные мероприятия по развитию спорта</t>
  </si>
  <si>
    <t>S7640</t>
  </si>
  <si>
    <t>S4910</t>
  </si>
  <si>
    <t>S4900</t>
  </si>
  <si>
    <t>Создание цифровой образовательной среды в общеобразовательных организациях и профессиональных образовательных организациях Брянской области</t>
  </si>
  <si>
    <t>Реализация федеральной целевой программы "Увековечение памяти погибших при защите Отечества на 2019 - 2024 годы"</t>
  </si>
  <si>
    <t>1 16 01143 01 0000 140</t>
  </si>
  <si>
    <t>Административные штрафы, установленные законами субъектов Российской Федерации об административных правонарушениях, за нарушение законов и иных нормативных правовых актов субъектов Российской Федерации</t>
  </si>
  <si>
    <t>Проведение Всероссийской переписи населения 2020 года</t>
  </si>
  <si>
    <t>54690</t>
  </si>
  <si>
    <t>Мероприятия, направленные на профилактику и устранение последствий распространения коронавирусной инфекции</t>
  </si>
  <si>
    <t>52 0 12 81430</t>
  </si>
  <si>
    <t>81430</t>
  </si>
  <si>
    <t>2 02 45303 05 0000 150</t>
  </si>
  <si>
    <t>Межбюджетные трансферты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</si>
  <si>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</si>
  <si>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53030</t>
  </si>
  <si>
    <t>11270</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</si>
  <si>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</si>
  <si>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L3040</t>
  </si>
  <si>
    <t>Обеспечение функционирования модели персонифицированного финансирования дополнительного образования детей</t>
  </si>
  <si>
    <t>82610</t>
  </si>
  <si>
    <t>2022</t>
  </si>
  <si>
    <t>2023 год</t>
  </si>
  <si>
    <t xml:space="preserve"> 1 16 01140 01 0000 140</t>
  </si>
  <si>
    <t xml:space="preserve"> 1 16 01153 01 0000 140</t>
  </si>
  <si>
    <t>﻿1 16 01190 01 0000 140</t>
  </si>
  <si>
    <t>Административные штрафы, установленные главой 19 Кодекса Российской Федерации об административных правонарушениях, за административные правонарушения против порядка управления</t>
  </si>
  <si>
    <t>﻿1 16 01193 01 0000 140</t>
  </si>
  <si>
    <t>Административные штрафы, установленные главой 19 Кодекса Российской Федерации об административных правонарушениях, за административные правонарушения против порядка управления, налагаемые мировыми судьями, комиссиями по делам несовершеннолетних и защите их прав</t>
  </si>
  <si>
    <t xml:space="preserve">1 16 02000 02 0000 140
</t>
  </si>
  <si>
    <t>Административные штрафы, установленные законами субъектов Российской Федерации об административных правонарушениях</t>
  </si>
  <si>
    <t xml:space="preserve">1 16 02010 02 1111140
</t>
  </si>
  <si>
    <t xml:space="preserve">1 16 10120 00 0000 140
</t>
  </si>
  <si>
    <t>Доходы от денежных взысканий (штрафов), поступающие в счет погашения задолженности, образовавшейся до 1 января 2020 года, подлежащие зачислению в бюджеты бюджетной системы Российской Федерации по нормативам, действовавшим в 2019 году</t>
  </si>
  <si>
    <t xml:space="preserve"> 1 16 10123 01 0000 140</t>
  </si>
  <si>
    <t xml:space="preserve"> - субсидия бюджетам муниципальных районов (муниципальных округов, городских округов) на реализацию отдельных мероприятий по развитию культуры, культурного наследия, туризма, обеспечению устойчивого развития социально-культурных составляющих качества жизни населения в рамках государственной программы «Развитие культуры и туризма в Брянской области»</t>
  </si>
  <si>
    <t xml:space="preserve"> - субсидия бюджетам муниципальных районов (муниципальных округов, городских округов) на замену оконных блоков муниципальных образовательных организаций Брянской области в рамках государственной программы "Развитие образования и науки Брянской области" </t>
  </si>
  <si>
    <t xml:space="preserve"> - субсидия бюджетам муниципальных районов (муниципальных округов, городских округов) на создание  цифровой образовательной среды в общеобразовательных организациях и профессиональных образовательных организациях Брянской области в рамках государственной программы "Развитие образования и науки Брянской области"</t>
  </si>
  <si>
    <t>Повышение доступности и качества предоставления дополнительного образования детей</t>
  </si>
  <si>
    <t>14723</t>
  </si>
  <si>
    <t>80100</t>
  </si>
  <si>
    <t>Организация проведения на территории Брянской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по организации мероприятий при осуществлении деятельности по обращению с животными без владельцев</t>
  </si>
  <si>
    <t>Приведение в соответствии с брендбуком "Точка роста" помещений муниципальных общеобразовательных организаций</t>
  </si>
  <si>
    <t>2023</t>
  </si>
  <si>
    <t>Защита населения и территории от чрезвычайных ситуаций природного и техногенного характера, пожарная безопасность</t>
  </si>
  <si>
    <t>Опубликование нормативных правовых актов муниципальных образований и иной официальной информации</t>
  </si>
  <si>
    <t>2 02 25304 00 0000 150</t>
  </si>
  <si>
    <t>Субсидии бюджетам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</si>
  <si>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2 02 25304 05 0000 150</t>
  </si>
  <si>
    <t>Субсидии бюджетам муниципальных районов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</si>
  <si>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2 02 45303 00 0000 150</t>
  </si>
  <si>
    <t>Межбюджетные трансферты бюджетам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</si>
  <si>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852</t>
  </si>
  <si>
    <t>Повышение качества и доступности предоставления государственных и муниципальных услуг</t>
  </si>
  <si>
    <t>Государственная поддержка отрасли культуры</t>
  </si>
  <si>
    <t>А2</t>
  </si>
  <si>
    <t>55190</t>
  </si>
  <si>
    <t>Региональный проект "Творческие люди (Брянская область)"</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</si>
  <si>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территорий</t>
  </si>
  <si>
    <t>83750</t>
  </si>
  <si>
    <t>Мероприятия по землеустройству и землепользованию</t>
  </si>
  <si>
    <t>80910</t>
  </si>
  <si>
    <t>Подготовка объектов ЖКХ к зиме</t>
  </si>
  <si>
    <t>81800</t>
  </si>
  <si>
    <t>Клетнянское городское поселение Клетнянского муниципального района Брянской области</t>
  </si>
  <si>
    <t>1-Акуличское сельское поселение Клетнянского муниципального района Брянской области</t>
  </si>
  <si>
    <t>Лутенское сельское поселение Клетнянского муниципального района Брянской области</t>
  </si>
  <si>
    <t>Мирнинское сельское поселение Клетнянского муниципального района Брянской области</t>
  </si>
  <si>
    <t>Мужиновское сельское поселение Клетнянского муниципального района Брянской области</t>
  </si>
  <si>
    <t>Надвинское сельское поселение Клетнянского муниципального района Брянской области</t>
  </si>
  <si>
    <t>Мероприятия в сфере жилищного хозяйства</t>
  </si>
  <si>
    <t>81750</t>
  </si>
  <si>
    <t>F5</t>
  </si>
  <si>
    <t>Региональный проект "Чистая вода (Брянская область)"</t>
  </si>
  <si>
    <t>Развитие материально-технической базы муниципальных образовательных организаций в сфере физической культуры и спорта</t>
  </si>
  <si>
    <t>S7670</t>
  </si>
  <si>
    <t>S7620</t>
  </si>
  <si>
    <t>Подпрограмма "Обеспечение жильем тренеров, тренеров-преподавателей муниципальных учреждений физической культуры и спорта Клетнянского района"</t>
  </si>
  <si>
    <t>Формирование системы управления кадровым потенциалом в сфере физической культуры и спорта с учетом структуры муниципальной потребности в тренерских кадрах, их оптимального размещения и эффективного использования, достижение полноты укомплектованности учреждений физической культуры и спорта тренерами, тренерами-преподавателями</t>
  </si>
  <si>
    <t>Обеспечение жильем тренеров, тренеров-преподавателей учреждений физической культуры и спорта Брянской области</t>
  </si>
  <si>
    <t>Модернизация школьных столовых муниципальных общеобразовательных организаций Брянской области</t>
  </si>
  <si>
    <t>S4770</t>
  </si>
  <si>
    <t>Государственная поддержка отрасли культуры за счет средств резервного фонда Правительства Российской Федерации</t>
  </si>
  <si>
    <t>L519F</t>
  </si>
  <si>
    <t>2024 год</t>
  </si>
  <si>
    <t>51 4 01 80020</t>
  </si>
  <si>
    <t>51 4 01 80040</t>
  </si>
  <si>
    <t>51 4 01 80070</t>
  </si>
  <si>
    <t>51 4 01 80100</t>
  </si>
  <si>
    <t>51 4 01 81410</t>
  </si>
  <si>
    <t>51 4 01 84220</t>
  </si>
  <si>
    <t>51 4 04 51200</t>
  </si>
  <si>
    <t>51 4 01 54690</t>
  </si>
  <si>
    <t>51 4 02 80920</t>
  </si>
  <si>
    <t>51 4 01 83260</t>
  </si>
  <si>
    <t>51 4 03 80710</t>
  </si>
  <si>
    <t>51 4 03 S8640</t>
  </si>
  <si>
    <t>51 4 04 51180</t>
  </si>
  <si>
    <t>51 4 05 80700</t>
  </si>
  <si>
    <t>51 4 05 81200</t>
  </si>
  <si>
    <t>51 4 06 12510</t>
  </si>
  <si>
    <t>51 4 07 81630</t>
  </si>
  <si>
    <t>51 4 07 83360</t>
  </si>
  <si>
    <t>51 4 08 83740</t>
  </si>
  <si>
    <t>51 4 01 17900</t>
  </si>
  <si>
    <t>51 4 02 80910</t>
  </si>
  <si>
    <t>51 4 02 83750</t>
  </si>
  <si>
    <t>51 4 09 81750</t>
  </si>
  <si>
    <t>51 4 02 81830</t>
  </si>
  <si>
    <t>51 4 09 83760</t>
  </si>
  <si>
    <t>51 4 09 81680</t>
  </si>
  <si>
    <t>51 4 09 81740</t>
  </si>
  <si>
    <t>51 4 09 81800</t>
  </si>
  <si>
    <t>51 4 09 83710</t>
  </si>
  <si>
    <t>51 4 09 S1270</t>
  </si>
  <si>
    <t>51 4 09 S3450</t>
  </si>
  <si>
    <t>51 4 10 L2990</t>
  </si>
  <si>
    <t>51 1 G5 11270</t>
  </si>
  <si>
    <t>51 1 F5 52430</t>
  </si>
  <si>
    <t>51 1 G5 52430</t>
  </si>
  <si>
    <t>51 4 11 80320</t>
  </si>
  <si>
    <t>51 4 11 82330</t>
  </si>
  <si>
    <t>51 4 11 82430</t>
  </si>
  <si>
    <t>51 4 12 14723</t>
  </si>
  <si>
    <t>51 4 13 14210</t>
  </si>
  <si>
    <t>51 4 14 80450</t>
  </si>
  <si>
    <t>51 4 14 80480</t>
  </si>
  <si>
    <t>51 4 14 82400</t>
  </si>
  <si>
    <t>51 4 15 82410</t>
  </si>
  <si>
    <t>51 4 14 84260</t>
  </si>
  <si>
    <t>51 4 14 L4670</t>
  </si>
  <si>
    <t>51 4 14 L5190</t>
  </si>
  <si>
    <t>51 4 14 L519F</t>
  </si>
  <si>
    <t>51 4 14 S4240</t>
  </si>
  <si>
    <t>51 1 А2 55190</t>
  </si>
  <si>
    <t>51 4 16 81150</t>
  </si>
  <si>
    <t>51 4 17 82450</t>
  </si>
  <si>
    <t>51 4 18 R0820</t>
  </si>
  <si>
    <t>51 4 19 L4970</t>
  </si>
  <si>
    <t>51 4 20 81680</t>
  </si>
  <si>
    <t>51 4 21 S7620</t>
  </si>
  <si>
    <t>51 4 20 82300</t>
  </si>
  <si>
    <t>51 4 20 82310</t>
  </si>
  <si>
    <t>51 4 20 82320</t>
  </si>
  <si>
    <t>51 4 20 84290</t>
  </si>
  <si>
    <t>51 1 P5 52280</t>
  </si>
  <si>
    <t>52 4 02 14722</t>
  </si>
  <si>
    <t>52 4 02 80300</t>
  </si>
  <si>
    <t>52 4 02 82330</t>
  </si>
  <si>
    <t>52 4 02 82350</t>
  </si>
  <si>
    <t>52 4 02 82430</t>
  </si>
  <si>
    <t>52 4 05 S4860</t>
  </si>
  <si>
    <t>52 4 03 14723</t>
  </si>
  <si>
    <t>52 4 02 14721</t>
  </si>
  <si>
    <t>52 4 04 53030</t>
  </si>
  <si>
    <t>52 4 02 80310</t>
  </si>
  <si>
    <t>52 4 02 L3040</t>
  </si>
  <si>
    <t>52 4 05 S4770</t>
  </si>
  <si>
    <t>52 4 05 S4850</t>
  </si>
  <si>
    <t>52 4 02 S4900</t>
  </si>
  <si>
    <t>52 4 02 S4910</t>
  </si>
  <si>
    <t>52 4 06 S4790</t>
  </si>
  <si>
    <t>52 4 02 80320</t>
  </si>
  <si>
    <t>52 4 02 82610</t>
  </si>
  <si>
    <t>52 4 02 S7640</t>
  </si>
  <si>
    <t>52 4 02 S7670</t>
  </si>
  <si>
    <t>52 4 07 82360</t>
  </si>
  <si>
    <t>52 4 01 80040</t>
  </si>
  <si>
    <t>52 4 01 80720</t>
  </si>
  <si>
    <t>52 4 08 16710</t>
  </si>
  <si>
    <t>52 4 02 14780</t>
  </si>
  <si>
    <t>52 4 08 16723</t>
  </si>
  <si>
    <t>52 4 08 52600</t>
  </si>
  <si>
    <t>52 4 08 16721</t>
  </si>
  <si>
    <t>52 4 08 16722</t>
  </si>
  <si>
    <t>53 4 01 80040</t>
  </si>
  <si>
    <t>53 4 01 84400</t>
  </si>
  <si>
    <t>53 4 02 15840</t>
  </si>
  <si>
    <t>53 4 02 83020</t>
  </si>
  <si>
    <t>51 4 02 80930</t>
  </si>
  <si>
    <t xml:space="preserve">Обеспечение эффективной деятельности главы и аппарата исполнительно-распорядительного органа муниципального образования </t>
  </si>
  <si>
    <t>Обеспечение эффективного управления муниципальным имуществом</t>
  </si>
  <si>
    <t>Реализация мероприятий по проведению работ по ремонту, реставрации, благоустройству воинских захоронений</t>
  </si>
  <si>
    <t>Содействие реформированию жилищно-коммунального хозяйства; создание благоприятных условий проживания граждан</t>
  </si>
  <si>
    <t>15</t>
  </si>
  <si>
    <t>Обеспечение сохранности и использования объектов культурного наследия, популяризация объектов культурного наследия</t>
  </si>
  <si>
    <t>Реализация мер государственной поддержки работников культуры</t>
  </si>
  <si>
    <t>16</t>
  </si>
  <si>
    <t>20</t>
  </si>
  <si>
    <t>17</t>
  </si>
  <si>
    <t>18</t>
  </si>
  <si>
    <t>19</t>
  </si>
  <si>
    <t>Осуществление мер по улучшению положения отдельных категорий граждан</t>
  </si>
  <si>
    <t>51 4 02 80900</t>
  </si>
  <si>
    <t>51 0 11 82610</t>
  </si>
  <si>
    <t>52 4 02 81430</t>
  </si>
  <si>
    <t>Повышение доступности и качества предоставления дошкольного, общего и дополнительного образования детей</t>
  </si>
  <si>
    <t>Реализация мероприятий по усовершенствованию инфраструктуры сферы образования</t>
  </si>
  <si>
    <t>Развитие кадрового потенциала сферы образования</t>
  </si>
  <si>
    <t>Защита прав и законных интересов детей, в том числе детей-сирот и детей, оставшихся без попечения родителей</t>
  </si>
  <si>
    <t>Обеспечение долгосрочной устойчивости бюджета Клетнянского муниципального района и повышение эффективности управления муниципальными финансами</t>
  </si>
  <si>
    <t xml:space="preserve">Выравнивание бюджетной обеспеченности, поддержка мер по обеспечению сбалансированности местных бюджетов </t>
  </si>
  <si>
    <t>Информационное освещение деятельности органов местного самоуправления</t>
  </si>
  <si>
    <t>2024</t>
  </si>
  <si>
    <t>к Решению Клетнянского районного Совета народных депутатов "О бюджете Клетнянского муниципального района Брянской области на 2022 год и на плановый период 2023 и 2024 годов"</t>
  </si>
  <si>
    <t>51 1 А1 55190</t>
  </si>
  <si>
    <t>Региональный проект "Культурная среда (Брянская область)"</t>
  </si>
  <si>
    <t>А1</t>
  </si>
  <si>
    <t>Распределение субвенции бюджетам поселений на осуществление отдельных государственных полномочий Российской Федерации по первичному воинскому учету на территориях, где отсутствуют военные комиссариаты на 2022 год и на плановый период 2023 и 2024 годов</t>
  </si>
  <si>
    <t xml:space="preserve">к Решению Клетнянского районного Совета народных депутатов  "О бюджете Клетнянского муниципального района Брянской области на 2022 год и на плановый период 2023 и 2024 годов" </t>
  </si>
  <si>
    <t>Сумма на 2022 год</t>
  </si>
  <si>
    <t xml:space="preserve"> Сумма на 2023 год</t>
  </si>
  <si>
    <t xml:space="preserve"> Сумма на 2024 год </t>
  </si>
  <si>
    <t xml:space="preserve">Административные штрафы, установленные Кодексом Российской Федерации об административных правонарушениях
</t>
  </si>
  <si>
    <t>Административные штрафы, установленные главой 5 Кодекса Российской Федерации об административных правонарушениях, за административные правонарушения, посягающие на права граждан</t>
  </si>
  <si>
    <t>Административные штрафы, установленные главой 5 Кодекса Российской Федерации об административных правонарушениях, за административные правонарушения, посягающие на права граждан, налагаемые мировыми судьями, комиссиями по делам несовершеннолетних и защите их прав</t>
  </si>
  <si>
    <t>Административные штрафы, установленные главой 6 Кодекса Российской Федерации об административных правонарушениях, за административные правонарушения, посягающие на здоровье, санитарно-эпидемиологическое благополучие населения и общественную нравственность</t>
  </si>
  <si>
    <t>Административные штрафы, установленные главой 6 Кодекса Российской Федерации об административных правонарушениях, за административные правонарушения, посягающие на здоровье, санитарно-эпидемиологическое благополучие населения и общественную нравственность, налагаемые мировыми судьями, комиссиями по делам несовершеннолетних и защите их прав</t>
  </si>
  <si>
    <t>Административные штрафы, установленные главой 7 Кодекса Российской Федерации об административных правонарушениях, за административные правонарушения в области охраны собственности</t>
  </si>
  <si>
    <t>Административные штрафы, установленные главой 7 Кодекса Российской Федерации об административных правонарушениях, за административные правонарушения в области охраны собственности, налагаемые мировыми судьями, комиссиями по делам несовершеннолетних и защите их прав</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</si>
  <si>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</si>
  <si>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 налагаемые мировыми судьями, комиссиями по делам несовершеннолетних и защите их прав</t>
  </si>
  <si>
    <t>1 16 01084 01 0000 140</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</si>
  <si>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 выявленные должностными лицами органов муниципального контроля</t>
  </si>
  <si>
    <t>Административные штрафы, установленные главой 14 Кодекса Российской Федерации об административных правонарушениях, за административные правонарушения в области предпринимательской деятельности и деятельности саморегулируемых организаций</t>
  </si>
  <si>
    <t>Административные штрафы, установленные главой 14 Кодекса Российской Федерации об административных правонарушениях, за административные правонарушения в области предпринимательской деятельности и деятельности саморегулируемых организаций, налагаемые мировыми судьями, комиссиями по делам несовершеннолетних и защите их прав</t>
  </si>
  <si>
    <t xml:space="preserve">1 16 01150 01 0000 140
</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</si>
  <si>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налогов и сборов, страхования, рынка ценных бумаг</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</si>
  <si>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налогов и сборов, страхования, рынка ценных бумаг (за исключением штрафов, указанных в пункте 6 статьи 46 Бюджетного кодекса Российской Федерации), налагаемые мировыми судьями, комиссиями по делам несовершеннолетних и защите их прав</t>
  </si>
  <si>
    <t xml:space="preserve">1 16 0117001 0000 140
</t>
  </si>
  <si>
    <t>Административные штрафы, установленные главой 17 Кодекса Российской Федерации об административных правонарушениях, за административные правонарушения, посягающие на институты государственной власти</t>
  </si>
  <si>
    <t xml:space="preserve"> 1 16 01173 01 0000 140</t>
  </si>
  <si>
    <t>Административные штрафы, установленные главой 17 Кодекса Российской Федерации об административных правонарушениях, за административные правонарушения, посягающие на институты государственной власти, налагаемые мировыми судьями, комиссиями по делам несовершеннолетних и защите их прав</t>
  </si>
  <si>
    <t>Административные штрафы, установленные главой 20 Кодекса Российской Федерации об административных правонарушениях, за административные правонарушения, посягающие на общественный порядок и общественную безопасность</t>
  </si>
  <si>
    <t>Административные штрафы, установленные главой 20 Кодекса Российской Федерации об административных правонарушениях, за административные правонарушения, посягающие на общественный порядок и общественную безопасность, налагаемые мировыми судьями, комиссиями по делам несовершеннолетних и защите их прав</t>
  </si>
  <si>
    <t>﻿1 16 0133000 0000 140</t>
  </si>
  <si>
    <t>Административные штрафы, установленные Кодексом Российской Федерации об административных правонарушениях, за административные правонарушения в области производства и оборота этилового спирта, алкогольной и спиртосодержащей продукции, а также за административные правонарушения порядка ценообразования в части регулирования цен на этиловый спирт, алкогольную и спиртосодержащую продукцию</t>
  </si>
  <si>
    <t>1 16 01333 01 0000 140</t>
  </si>
  <si>
    <t>Административные штрафы, установленные Кодексом Российской Федерации об административных правонарушениях, за административные правонарушения в области производства и оборота этилового спирта, алкогольной и спиртосодержащей продукции, а также за административные правонарушения порядка ценообразования в части регулирования цен на этиловый спирт, алкогольную и спиртосодержащую продукцию, налагаемые мировыми судьями, комиссиями по делам несовершеннолетних и защите их прав</t>
  </si>
  <si>
    <t xml:space="preserve">1 16 10000 00 0000 140
</t>
  </si>
  <si>
    <t>Платежи в целях возмещения причиненного ущерба (убытков)</t>
  </si>
  <si>
    <t>Доходы от денежных взысканий (штрафов), поступающие в счет погашения задолженности, образовавшейся до 1 января 2020 года, подлежащие зачислению в бюджет муниципального образования по нормативам, действовавшим в 2019 году</t>
  </si>
  <si>
    <t xml:space="preserve">2 02 20077 00 0000 150
</t>
  </si>
  <si>
    <t xml:space="preserve">Субсидии бюджетам на софинансирование капитальных вложений в объекты муниципальной собственности
</t>
  </si>
  <si>
    <t xml:space="preserve">2 02 20077 05 0000 150
</t>
  </si>
  <si>
    <t xml:space="preserve">Субсидии бюджетам муниципальных районов на софинансирование капитальных вложений в объекты муниципальной собственности
</t>
  </si>
  <si>
    <t>- субсидии на софинансирование объектов капитальных вложений муниципальной собственности</t>
  </si>
  <si>
    <t xml:space="preserve"> - субсидия бюджетам муниципальных районов (муниципальных округов, городских округов) на государственную поддержку отрасли культуры с целью реализации мероприятий по модернизации библиотек в части комплектования книжных фондов в рамках государственной программы «Развитие культуры и туризма в Брянской области»</t>
  </si>
  <si>
    <t xml:space="preserve"> - субсидия на мероприятия по проведению оздоровительной кампании детей </t>
  </si>
  <si>
    <t xml:space="preserve"> - субсидии бюджетам муниципальных районов (городских округов) на приведение в соответствии с брендбуком «Точка роста"</t>
  </si>
  <si>
    <t>Продолжение приложения 6</t>
  </si>
  <si>
    <t>Управление муниципальными финансами Клетнянского муниципального района</t>
  </si>
  <si>
    <t xml:space="preserve">Софинансирование объектов капитальных вложений муниципальной собственности </t>
  </si>
  <si>
    <t>51 4 01 12021</t>
  </si>
  <si>
    <t>51 4 01 12022</t>
  </si>
  <si>
    <t>51 4 01 12023</t>
  </si>
  <si>
    <t>12022</t>
  </si>
  <si>
    <t>12021</t>
  </si>
  <si>
    <t>12023</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</si>
  <si>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</si>
  <si>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 )</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</si>
  <si>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определению перечня должностных лиц  органов местного самоуправления, уполномоченных составлять протоколы об административных правонарушениях)</t>
  </si>
  <si>
    <t>Организация и осуществление деятельности по опеке и попечительству (выплата ежемесячных денежных средств на содержание и проезд ребенка, переданного на воспитание в семью опекуна (попечителя), приемную семью, вознаграждения приемным родителям)</t>
  </si>
  <si>
    <t>Организация и осуществление деятельности по опеке и попечительству (содержание органов по опеке и попечительству)</t>
  </si>
  <si>
    <t>Организация и осуществление деятельности по опеке и попечительству (подготовка лиц, желающих принять на воспитание в свою семью ребенка, оставшегося без попечения родителей; подготовка граждан выразивших желание стать опекунами или попечителями совершеннолетних недееспособных или не полностью дееспособных граждан)</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</si>
  <si>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t>
  </si>
  <si>
    <t>Приложение 5</t>
  </si>
  <si>
    <t>2022 изменения</t>
  </si>
  <si>
    <t>2022 с изм.на 01.04.22.</t>
  </si>
  <si>
    <t>2023 изменения</t>
  </si>
  <si>
    <t>2023 с изм.на 01.04.22.</t>
  </si>
  <si>
    <t>изменения</t>
  </si>
  <si>
    <t>Уточненный план на 01.04.22.</t>
  </si>
  <si>
    <t>52 2 ZВ L7500</t>
  </si>
  <si>
    <t>Реализация мероприятий по модернизации школьных систем образования</t>
  </si>
  <si>
    <t>L7500</t>
  </si>
  <si>
    <t>52 1 Е2 50970</t>
  </si>
  <si>
    <t>Создание в общеобразовательных организациях, расположенных в сельской местности и малых городах, условий для занятий физической культурой и спортом</t>
  </si>
  <si>
    <t>50970</t>
  </si>
  <si>
    <t>2024 изменения</t>
  </si>
  <si>
    <t>2024 с изм.на 01.04.22.</t>
  </si>
  <si>
    <t>Мероприятия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в части организации отлова и содержания безнадзорных животных на территории Брянской области</t>
  </si>
  <si>
    <t>51 4 06 83350</t>
  </si>
  <si>
    <t>83350</t>
  </si>
  <si>
    <t>Приобретение специализированной техники для предприятий жилищно-коммунального комплекса</t>
  </si>
  <si>
    <t>51 4 09 S3480</t>
  </si>
  <si>
    <t>2 02 25097 05 0000 150</t>
  </si>
  <si>
    <t>2 02 25097 00 0000 150</t>
  </si>
  <si>
    <t>2 02 25519 00 0000 150</t>
  </si>
  <si>
    <t>2 02 25519 05 0000 150</t>
  </si>
  <si>
    <t>2 02 25750 00 0000 150</t>
  </si>
  <si>
    <t xml:space="preserve"> -  субсидии бюджетам муниципальных образований на приобретение специализированной техники для предприятий жилищно-коммунального комплекса в рамках государственной программы "Развитие топливно-энергетического комплекса и жилищно-коммунального хозяйства Брянской области"</t>
  </si>
  <si>
    <t xml:space="preserve">Субсидии бюджетам на реализацию мероприятий по модернизации школьных систем образования
</t>
  </si>
  <si>
    <t>Субсидии бюджетам муниципальных районов на реализацию мероприятий по модернизации школьных систем образования</t>
  </si>
  <si>
    <t>Субсидии бюджетам на создание в общеобразовательных организациях, расположенных в сельской местности и малых городах, условий для занятий физической культурой и спортом</t>
  </si>
  <si>
    <t>Субсидии бюджетам муниципальных районов на создание в общеобразовательных организациях, расположенных в сельской местности, условий для занятий физической культурой и спортом</t>
  </si>
  <si>
    <t>S3480</t>
  </si>
  <si>
    <t>2 02 25750 05 0000 150</t>
  </si>
  <si>
    <r>
      <t xml:space="preserve">52 4 </t>
    </r>
    <r>
      <rPr>
        <b/>
        <sz val="11"/>
        <rFont val="Times New Roman"/>
        <family val="1"/>
        <charset val="204"/>
      </rPr>
      <t>01</t>
    </r>
    <r>
      <rPr>
        <sz val="11"/>
        <rFont val="Times New Roman"/>
        <family val="1"/>
        <charset val="204"/>
      </rPr>
      <t xml:space="preserve"> 16721</t>
    </r>
  </si>
  <si>
    <t>изменения август</t>
  </si>
  <si>
    <t>Уточненный план на 01.08.22.</t>
  </si>
  <si>
    <t>Достижение показателей деятельности органов исполнительной власти субъектов Российской Федерации</t>
  </si>
  <si>
    <t>70 0 00 55490</t>
  </si>
  <si>
    <t>55490</t>
  </si>
  <si>
    <t>2022 изменения август</t>
  </si>
  <si>
    <t>2022 с изм.на 01.08.22.</t>
  </si>
  <si>
    <t>Приведение в нормативное состояние и оборудование системами обеспечения безопасности объектов транспортной инфраструктуры автомобильного транспорта</t>
  </si>
  <si>
    <t>51 4 07 18540</t>
  </si>
  <si>
    <t>18540</t>
  </si>
  <si>
    <t xml:space="preserve"> - управленческие команды</t>
  </si>
  <si>
    <t xml:space="preserve"> - транспорт</t>
  </si>
  <si>
    <t xml:space="preserve"> - субсидии бюджетам муниципальных районов (городских округов) на модернизацию школьных столовых муниципальных общеобразовательных организаций Брянской области в рамках государственной программы "Развитие образования и науки Брянской области"</t>
  </si>
  <si>
    <t xml:space="preserve">  - субсидии на развитие материально-технической базы в сфере физической культуры и спорта</t>
  </si>
  <si>
    <t xml:space="preserve"> - протоколы об АПН</t>
  </si>
  <si>
    <t>51 4 14 82430</t>
  </si>
  <si>
    <t xml:space="preserve"> - обеспечение жильем тренеров, тренеров-преподавателей государственных и муниципальных учреждений физической культуры и спорта Брянской области</t>
  </si>
  <si>
    <t xml:space="preserve"> -  субвенции бюджетам муниципальных районов на осуществление отдельных государственных полномочий Брянской области по организации проведения на территории Брянской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в части организации отлова и содержания безнадзорных животных на территории Брянской области</t>
  </si>
  <si>
    <t>Уточненный план на 01.10.22.</t>
  </si>
  <si>
    <t>22</t>
  </si>
  <si>
    <t>81210</t>
  </si>
  <si>
    <t>Выполнение мероприятий в целях гражданской обороны и ликвидации чрезвычайных ситуаций</t>
  </si>
  <si>
    <t>Создание и содержание запасов (резерва) материальных ресурсов муниципального образования в целях гражданской обороны и ликвидации чрезвычайных ситуаций</t>
  </si>
  <si>
    <t>2022 с изм.на 01.10.22.</t>
  </si>
  <si>
    <t>2022 с изм.на 01.09.22.</t>
  </si>
  <si>
    <t>Гражданская оборона</t>
  </si>
  <si>
    <t>51 4 22 81210</t>
  </si>
  <si>
    <t>сент</t>
  </si>
  <si>
    <t>Приложение 1.3.</t>
  </si>
  <si>
    <t xml:space="preserve">Изменение доходов бюджета Клетнянского муниципального района Брянской области на 2022 год  и на плановый период 2023 и 2024 годов   </t>
  </si>
  <si>
    <t xml:space="preserve">к Решению Клетнянского районного Совета народных депутатов  "О внесении изменений в Решение Клетнянского районного Совета народных депутатов "О бюджете Клетнянского муниципального района Брянской области на 2022 год и на плановый период 2023 и 2024 годов" </t>
  </si>
  <si>
    <t>Изменение распределения бюджетных ассигнований по ведомственной структуре расходов бюджета Клетнянского муниципального района Брянской области на 2022 год и на плановый период 2023 и 2024 годов</t>
  </si>
  <si>
    <t xml:space="preserve">Изменение распределения бюджетных ассигнований по разделам, подразделам, целевым статьям (муниципальным программам и непрограммным направлениям деятельности), группам и подгруппам видов расходов классификации расходов на 2022 год и на плановый период 2023 и 2024 годов </t>
  </si>
  <si>
    <t>Приложение 4.3.</t>
  </si>
  <si>
    <t>Приложение 3.3.</t>
  </si>
  <si>
    <t>Приложение 3</t>
  </si>
  <si>
    <t>Приложение 4</t>
  </si>
  <si>
    <t>Приложение 5.3.</t>
  </si>
  <si>
    <t xml:space="preserve">Изменение распределения расходов бюджета Клетнянского муниципального района Брянской области по целевым статьям (муниципальным программам и непрограммным направлениям деятельности), группам и подгруппам видов расходов на 2022 год и на плановый период 2023 и 2024 годов </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</si>
</sst>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scheme val="minor"/>
    </font>
    <font>
      <sz val="11"/>
      <color rgb="FF000000"/>
      <name val="Times New Roman"/>
      <family val="1"/>
      <charset val="204"/>
    </font>
    <font>
      <b/>
      <sz val="11"/>
      <name val="Times New Roman"/>
      <family val="1"/>
      <charset val="204"/>
    </font>
    <font>
      <sz val="11"/>
      <name val="Times New Roman"/>
      <family val="1"/>
      <charset val="204"/>
    </font>
    <font>
      <i/>
      <sz val="11"/>
      <name val="Times New Roman"/>
      <family val="1"/>
      <charset val="204"/>
    </font>
    <font>
      <b/>
      <i/>
      <sz val="11"/>
      <name val="Times New Roman"/>
      <family val="1"/>
      <charset val="204"/>
    </font>
    <font>
      <u/>
      <sz val="11"/>
      <name val="Times New Roman"/>
      <family val="1"/>
      <charset val="204"/>
    </font>
    <font>
      <sz val="10"/>
      <name val="Times New Roman"/>
      <family val="1"/>
      <charset val="204"/>
    </font>
    <font>
      <sz val="11"/>
      <color theme="1"/>
      <name val="Times New Roman"/>
      <family val="1"/>
      <charset val="204"/>
    </font>
    <font>
      <b/>
      <sz val="11"/>
      <color theme="1"/>
      <name val="Times New Roman"/>
      <family val="1"/>
      <charset val="204"/>
    </font>
    <font>
      <sz val="10"/>
      <name val="Times New Roman Cyr"/>
      <charset val="204"/>
    </font>
    <font>
      <b/>
      <sz val="11"/>
      <color indexed="59"/>
      <name val="Times New Roman"/>
      <family val="1"/>
      <charset val="204"/>
    </font>
    <font>
      <sz val="9"/>
      <name val="Times New Roman"/>
      <family val="1"/>
      <charset val="204"/>
    </font>
    <font>
      <sz val="8"/>
      <color rgb="FF000000"/>
      <name val="Arial"/>
      <family val="2"/>
      <charset val="204"/>
    </font>
    <font>
      <i/>
      <sz val="11"/>
      <color theme="1"/>
      <name val="Times New Roman"/>
      <family val="1"/>
      <charset val="204"/>
    </font>
  </fonts>
  <fills count="2">
    <fill>
      <patternFill patternType="none"/>
    </fill>
    <fill>
      <patternFill patternType="gray125"/>
    </fill>
  </fills>
  <borders count="1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s>
  <cellStyleXfs count="4">
    <xf numFmtId="0" fontId="0" fillId="0" borderId="0"/>
    <xf numFmtId="0" fontId="10" fillId="0" borderId="0"/>
    <xf numFmtId="0" fontId="13" fillId="0" borderId="8">
      <alignment horizontal="left" wrapText="1" indent="2"/>
    </xf>
    <xf numFmtId="49" fontId="13" fillId="0" borderId="5">
      <alignment horizontal="center"/>
    </xf>
  </cellStyleXfs>
  <cellXfs count="150">
    <xf numFmtId="0" fontId="0" fillId="0" borderId="0" xfId="0"/>
    <xf numFmtId="0" fontId="1" fillId="0" borderId="2" xfId="0" applyFont="1" applyFill="1" applyBorder="1" applyAlignment="1">
      <alignment horizontal="left" vertical="top" wrapText="1"/>
    </xf>
    <xf numFmtId="0" fontId="3" fillId="0" borderId="0" xfId="0" applyFont="1" applyFill="1" applyAlignment="1">
      <alignment vertical="top" wrapText="1"/>
    </xf>
    <xf numFmtId="49" fontId="3" fillId="0" borderId="2" xfId="0" applyNumberFormat="1" applyFont="1" applyFill="1" applyBorder="1" applyAlignment="1">
      <alignment horizontal="center" vertical="top"/>
    </xf>
    <xf numFmtId="49" fontId="3" fillId="0" borderId="2" xfId="0" applyNumberFormat="1" applyFont="1" applyFill="1" applyBorder="1" applyAlignment="1">
      <alignment horizontal="center" vertical="top" wrapText="1"/>
    </xf>
    <xf numFmtId="0" fontId="3" fillId="0" borderId="2" xfId="0" applyFont="1" applyFill="1" applyBorder="1" applyAlignment="1">
      <alignment horizontal="center" vertical="top"/>
    </xf>
    <xf numFmtId="0" fontId="2" fillId="0" borderId="2" xfId="0" applyFont="1" applyFill="1" applyBorder="1" applyAlignment="1">
      <alignment vertical="top" wrapText="1"/>
    </xf>
    <xf numFmtId="4" fontId="3" fillId="0" borderId="2" xfId="0" applyNumberFormat="1" applyFont="1" applyFill="1" applyBorder="1" applyAlignment="1">
      <alignment vertical="top" wrapText="1"/>
    </xf>
    <xf numFmtId="0" fontId="3" fillId="0" borderId="0" xfId="0" applyFont="1" applyFill="1" applyAlignment="1">
      <alignment horizontal="center" vertical="top"/>
    </xf>
    <xf numFmtId="0" fontId="3" fillId="0" borderId="0" xfId="0" applyFont="1" applyFill="1" applyAlignment="1">
      <alignment vertical="top"/>
    </xf>
    <xf numFmtId="0" fontId="3" fillId="0" borderId="0" xfId="0" applyFont="1" applyFill="1"/>
    <xf numFmtId="0" fontId="3" fillId="0" borderId="0" xfId="0" applyFont="1" applyFill="1" applyAlignment="1">
      <alignment horizontal="center"/>
    </xf>
    <xf numFmtId="49" fontId="3" fillId="0" borderId="0" xfId="0" applyNumberFormat="1" applyFont="1" applyFill="1" applyAlignment="1">
      <alignment vertical="top" wrapText="1"/>
    </xf>
    <xf numFmtId="49" fontId="2" fillId="0" borderId="2" xfId="0" applyNumberFormat="1" applyFont="1" applyFill="1" applyBorder="1" applyAlignment="1">
      <alignment horizontal="center" vertical="top"/>
    </xf>
    <xf numFmtId="4" fontId="2" fillId="0" borderId="2" xfId="0" applyNumberFormat="1" applyFont="1" applyFill="1" applyBorder="1" applyAlignment="1">
      <alignment horizontal="right" vertical="top" wrapText="1"/>
    </xf>
    <xf numFmtId="4" fontId="3" fillId="0" borderId="2" xfId="0" applyNumberFormat="1" applyFont="1" applyFill="1" applyBorder="1" applyAlignment="1">
      <alignment vertical="top"/>
    </xf>
    <xf numFmtId="4" fontId="2" fillId="0" borderId="2" xfId="0" applyNumberFormat="1" applyFont="1" applyFill="1" applyBorder="1" applyAlignment="1">
      <alignment vertical="top"/>
    </xf>
    <xf numFmtId="0" fontId="2" fillId="0" borderId="0" xfId="0" applyFont="1" applyFill="1" applyAlignment="1">
      <alignment vertical="top"/>
    </xf>
    <xf numFmtId="49" fontId="2" fillId="0" borderId="2" xfId="0" applyNumberFormat="1" applyFont="1" applyFill="1" applyBorder="1" applyAlignment="1">
      <alignment horizontal="center" vertical="top" wrapText="1"/>
    </xf>
    <xf numFmtId="0" fontId="3" fillId="0" borderId="2" xfId="0" applyFont="1" applyFill="1" applyBorder="1" applyAlignment="1">
      <alignment vertical="top"/>
    </xf>
    <xf numFmtId="0" fontId="2" fillId="0" borderId="2" xfId="0" applyFont="1" applyFill="1" applyBorder="1" applyAlignment="1">
      <alignment vertical="top"/>
    </xf>
    <xf numFmtId="4" fontId="3" fillId="0" borderId="0" xfId="0" applyNumberFormat="1" applyFont="1" applyFill="1" applyAlignment="1">
      <alignment vertical="top"/>
    </xf>
    <xf numFmtId="49" fontId="3" fillId="0" borderId="1" xfId="0" applyNumberFormat="1" applyFont="1" applyFill="1" applyBorder="1" applyAlignment="1">
      <alignment vertical="top"/>
    </xf>
    <xf numFmtId="49" fontId="3" fillId="0" borderId="1" xfId="0" applyNumberFormat="1" applyFont="1" applyFill="1" applyBorder="1" applyAlignment="1">
      <alignment horizontal="center" vertical="top"/>
    </xf>
    <xf numFmtId="49" fontId="3" fillId="0" borderId="0" xfId="0" applyNumberFormat="1" applyFont="1" applyFill="1" applyAlignment="1">
      <alignment vertical="top"/>
    </xf>
    <xf numFmtId="0" fontId="2" fillId="0" borderId="0" xfId="0" applyFont="1" applyFill="1" applyBorder="1" applyAlignment="1">
      <alignment vertical="top"/>
    </xf>
    <xf numFmtId="4" fontId="2" fillId="0" borderId="2" xfId="0" applyNumberFormat="1" applyFont="1" applyFill="1" applyBorder="1" applyAlignment="1">
      <alignment horizontal="right" vertical="top"/>
    </xf>
    <xf numFmtId="0" fontId="5" fillId="0" borderId="0" xfId="0" applyFont="1" applyFill="1" applyAlignment="1">
      <alignment vertical="top"/>
    </xf>
    <xf numFmtId="0" fontId="2" fillId="0" borderId="2" xfId="0" applyFont="1" applyFill="1" applyBorder="1" applyAlignment="1">
      <alignment horizontal="left" vertical="top"/>
    </xf>
    <xf numFmtId="49" fontId="3" fillId="0" borderId="1" xfId="0" applyNumberFormat="1" applyFont="1" applyFill="1" applyBorder="1" applyAlignment="1">
      <alignment vertical="top" wrapText="1"/>
    </xf>
    <xf numFmtId="0" fontId="2" fillId="0" borderId="2" xfId="0" applyFont="1" applyFill="1" applyBorder="1" applyAlignment="1">
      <alignment horizontal="left" vertical="top" wrapText="1"/>
    </xf>
    <xf numFmtId="49" fontId="3" fillId="0" borderId="2" xfId="0" applyNumberFormat="1" applyFont="1" applyFill="1" applyBorder="1" applyAlignment="1">
      <alignment horizontal="left" vertical="top"/>
    </xf>
    <xf numFmtId="0" fontId="3" fillId="0" borderId="2" xfId="0" applyFont="1" applyFill="1" applyBorder="1" applyAlignment="1">
      <alignment horizontal="left" vertical="center" wrapText="1"/>
    </xf>
    <xf numFmtId="0" fontId="3" fillId="0" borderId="0" xfId="0" applyFont="1" applyFill="1" applyAlignment="1">
      <alignment horizontal="center" vertical="center"/>
    </xf>
    <xf numFmtId="4" fontId="3" fillId="0" borderId="2" xfId="0" applyNumberFormat="1" applyFont="1" applyFill="1" applyBorder="1" applyAlignment="1">
      <alignment horizontal="right" vertical="top" wrapText="1"/>
    </xf>
    <xf numFmtId="0" fontId="6" fillId="0" borderId="0" xfId="1" applyFont="1" applyFill="1"/>
    <xf numFmtId="0" fontId="3" fillId="0" borderId="0" xfId="1" applyFont="1" applyFill="1"/>
    <xf numFmtId="0" fontId="6" fillId="0" borderId="0" xfId="1" applyFont="1" applyFill="1" applyAlignment="1">
      <alignment horizontal="center" vertical="center"/>
    </xf>
    <xf numFmtId="0" fontId="3" fillId="0" borderId="0" xfId="1" applyFont="1" applyFill="1" applyBorder="1" applyAlignment="1">
      <alignment horizontal="center" wrapText="1"/>
    </xf>
    <xf numFmtId="0" fontId="4" fillId="0" borderId="0" xfId="1" applyFont="1" applyFill="1" applyAlignment="1">
      <alignment horizontal="right"/>
    </xf>
    <xf numFmtId="0" fontId="3" fillId="0" borderId="2" xfId="1" applyFont="1" applyFill="1" applyBorder="1" applyAlignment="1">
      <alignment horizontal="center" vertical="center"/>
    </xf>
    <xf numFmtId="4" fontId="8" fillId="0" borderId="2" xfId="0" applyNumberFormat="1" applyFont="1" applyFill="1" applyBorder="1" applyAlignment="1">
      <alignment horizontal="center" vertical="center"/>
    </xf>
    <xf numFmtId="0" fontId="11" fillId="0" borderId="2" xfId="1" applyFont="1" applyFill="1" applyBorder="1" applyAlignment="1">
      <alignment vertical="center"/>
    </xf>
    <xf numFmtId="4" fontId="9" fillId="0" borderId="2" xfId="0" applyNumberFormat="1" applyFont="1" applyFill="1" applyBorder="1" applyAlignment="1">
      <alignment horizontal="center" vertical="center"/>
    </xf>
    <xf numFmtId="0" fontId="2" fillId="0" borderId="0" xfId="0" applyFont="1" applyFill="1" applyAlignment="1">
      <alignment vertical="top" wrapText="1"/>
    </xf>
    <xf numFmtId="4" fontId="2" fillId="0" borderId="2" xfId="0" applyNumberFormat="1" applyFont="1" applyFill="1" applyBorder="1" applyAlignment="1">
      <alignment vertical="top" wrapText="1"/>
    </xf>
    <xf numFmtId="4" fontId="3" fillId="0" borderId="2" xfId="0" applyNumberFormat="1" applyFont="1" applyFill="1" applyBorder="1" applyAlignment="1">
      <alignment horizontal="center" vertical="top"/>
    </xf>
    <xf numFmtId="0" fontId="3" fillId="0" borderId="0" xfId="0" applyFont="1" applyFill="1" applyAlignment="1">
      <alignment horizontal="right" vertical="top"/>
    </xf>
    <xf numFmtId="0" fontId="9" fillId="0" borderId="0" xfId="0" applyFont="1" applyFill="1" applyAlignment="1">
      <alignment vertical="top"/>
    </xf>
    <xf numFmtId="0" fontId="8" fillId="0" borderId="2" xfId="0" applyFont="1" applyFill="1" applyBorder="1" applyAlignment="1">
      <alignment horizontal="justify" vertical="top" wrapText="1"/>
    </xf>
    <xf numFmtId="49" fontId="3" fillId="0" borderId="0" xfId="0" applyNumberFormat="1" applyFont="1" applyFill="1" applyAlignment="1">
      <alignment horizontal="center" vertical="top" wrapText="1"/>
    </xf>
    <xf numFmtId="0" fontId="12" fillId="0" borderId="0" xfId="0" applyFont="1" applyFill="1" applyAlignment="1">
      <alignment vertical="top"/>
    </xf>
    <xf numFmtId="0" fontId="3" fillId="0" borderId="0" xfId="0" applyFont="1" applyFill="1" applyAlignment="1">
      <alignment vertical="center"/>
    </xf>
    <xf numFmtId="49" fontId="3" fillId="0" borderId="0" xfId="0" applyNumberFormat="1" applyFont="1" applyFill="1" applyBorder="1" applyAlignment="1">
      <alignment horizontal="center" vertical="top"/>
    </xf>
    <xf numFmtId="0" fontId="3" fillId="0" borderId="0" xfId="1" applyFont="1" applyFill="1" applyAlignment="1">
      <alignment horizontal="center" vertical="center"/>
    </xf>
    <xf numFmtId="4" fontId="2" fillId="0" borderId="2" xfId="0" applyNumberFormat="1" applyFont="1" applyFill="1" applyBorder="1" applyAlignment="1">
      <alignment horizontal="center" vertical="center"/>
    </xf>
    <xf numFmtId="4" fontId="3" fillId="0" borderId="2" xfId="0" applyNumberFormat="1" applyFont="1" applyFill="1" applyBorder="1" applyAlignment="1">
      <alignment horizontal="center" vertical="center"/>
    </xf>
    <xf numFmtId="4" fontId="2"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center" wrapText="1"/>
    </xf>
    <xf numFmtId="0" fontId="8" fillId="0" borderId="0" xfId="0" applyFont="1" applyFill="1" applyAlignment="1">
      <alignment horizontal="center" vertical="center"/>
    </xf>
    <xf numFmtId="0" fontId="8" fillId="0" borderId="0" xfId="0" applyFont="1" applyFill="1" applyAlignment="1">
      <alignment horizontal="center" vertical="center" wrapText="1"/>
    </xf>
    <xf numFmtId="49" fontId="3" fillId="0" borderId="2" xfId="0" applyNumberFormat="1" applyFont="1" applyFill="1" applyBorder="1" applyAlignment="1">
      <alignment horizontal="center" vertical="center" wrapText="1" shrinkToFit="1"/>
    </xf>
    <xf numFmtId="0" fontId="8" fillId="0" borderId="2" xfId="0" applyFont="1" applyFill="1" applyBorder="1" applyAlignment="1">
      <alignment horizontal="center" vertical="center" wrapText="1"/>
    </xf>
    <xf numFmtId="0" fontId="3" fillId="0" borderId="2" xfId="0" applyFont="1" applyFill="1" applyBorder="1" applyAlignment="1">
      <alignment horizontal="left" vertical="top"/>
    </xf>
    <xf numFmtId="0" fontId="7" fillId="0" borderId="0" xfId="0" applyFont="1" applyFill="1" applyAlignment="1">
      <alignment vertical="top"/>
    </xf>
    <xf numFmtId="0" fontId="7" fillId="0" borderId="0" xfId="0" applyFont="1" applyFill="1" applyAlignment="1">
      <alignment vertical="top" wrapText="1"/>
    </xf>
    <xf numFmtId="0" fontId="1" fillId="0" borderId="2" xfId="0" applyFont="1" applyFill="1" applyBorder="1" applyAlignment="1">
      <alignment horizontal="center" vertical="top" wrapText="1"/>
    </xf>
    <xf numFmtId="0" fontId="2" fillId="0" borderId="2" xfId="0" applyFont="1" applyFill="1" applyBorder="1" applyAlignment="1">
      <alignment horizontal="center" vertical="top" wrapText="1"/>
    </xf>
    <xf numFmtId="0" fontId="3" fillId="0" borderId="2" xfId="0"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7" fillId="0" borderId="0" xfId="0" applyNumberFormat="1" applyFont="1" applyFill="1" applyAlignment="1">
      <alignment vertical="top"/>
    </xf>
    <xf numFmtId="49" fontId="7" fillId="0" borderId="0" xfId="0" applyNumberFormat="1" applyFont="1" applyFill="1" applyAlignment="1">
      <alignment horizontal="center" vertical="top"/>
    </xf>
    <xf numFmtId="0" fontId="3" fillId="0" borderId="2" xfId="1" applyFont="1" applyFill="1" applyBorder="1" applyAlignment="1">
      <alignment vertical="center" wrapText="1"/>
    </xf>
    <xf numFmtId="4" fontId="3" fillId="0" borderId="5" xfId="0" applyNumberFormat="1" applyFont="1" applyFill="1" applyBorder="1" applyAlignment="1">
      <alignment horizontal="right" vertical="top" wrapText="1"/>
    </xf>
    <xf numFmtId="49" fontId="3" fillId="0" borderId="2" xfId="0" applyNumberFormat="1" applyFont="1" applyFill="1" applyBorder="1" applyAlignment="1">
      <alignment horizontal="center" vertical="center"/>
    </xf>
    <xf numFmtId="4" fontId="3" fillId="0" borderId="2" xfId="0" applyNumberFormat="1" applyFont="1" applyFill="1" applyBorder="1" applyAlignment="1">
      <alignment vertical="center"/>
    </xf>
    <xf numFmtId="0" fontId="3" fillId="0" borderId="0" xfId="0" applyFont="1" applyFill="1" applyBorder="1" applyAlignment="1">
      <alignment vertical="top"/>
    </xf>
    <xf numFmtId="4" fontId="3" fillId="0" borderId="2" xfId="0" applyNumberFormat="1" applyFont="1" applyFill="1" applyBorder="1" applyAlignment="1">
      <alignment horizontal="right" vertical="top"/>
    </xf>
    <xf numFmtId="0" fontId="4" fillId="0" borderId="0" xfId="0" applyFont="1" applyFill="1" applyAlignment="1">
      <alignment vertical="top"/>
    </xf>
    <xf numFmtId="49" fontId="3" fillId="0" borderId="2" xfId="0" applyNumberFormat="1" applyFont="1" applyFill="1" applyBorder="1" applyAlignment="1">
      <alignment horizontal="left" vertical="top" wrapText="1"/>
    </xf>
    <xf numFmtId="0" fontId="3" fillId="0" borderId="2" xfId="0" applyFont="1" applyFill="1" applyBorder="1" applyAlignment="1">
      <alignment vertical="center" wrapText="1"/>
    </xf>
    <xf numFmtId="49" fontId="3" fillId="0" borderId="0" xfId="0" applyNumberFormat="1" applyFont="1" applyFill="1" applyBorder="1" applyAlignment="1">
      <alignment vertical="top"/>
    </xf>
    <xf numFmtId="4" fontId="7" fillId="0" borderId="0" xfId="0" applyNumberFormat="1" applyFont="1" applyFill="1" applyAlignment="1">
      <alignment vertical="top"/>
    </xf>
    <xf numFmtId="0" fontId="2" fillId="0" borderId="2" xfId="0" applyFont="1" applyFill="1" applyBorder="1" applyAlignment="1">
      <alignment vertical="center" wrapText="1"/>
    </xf>
    <xf numFmtId="0" fontId="9" fillId="0" borderId="0" xfId="0" applyFont="1" applyFill="1" applyAlignment="1">
      <alignment vertical="center"/>
    </xf>
    <xf numFmtId="0" fontId="8" fillId="0" borderId="0" xfId="0" applyFont="1" applyFill="1" applyAlignment="1">
      <alignment vertical="center"/>
    </xf>
    <xf numFmtId="0" fontId="3" fillId="0" borderId="2" xfId="0" applyFont="1" applyFill="1" applyBorder="1" applyAlignment="1">
      <alignment horizontal="justify" vertical="center" wrapText="1"/>
    </xf>
    <xf numFmtId="0" fontId="2" fillId="0" borderId="2" xfId="0" quotePrefix="1" applyNumberFormat="1" applyFont="1" applyFill="1" applyBorder="1" applyAlignment="1">
      <alignment horizontal="center" vertical="center" shrinkToFit="1"/>
    </xf>
    <xf numFmtId="0" fontId="2" fillId="0" borderId="2" xfId="0" applyNumberFormat="1" applyFont="1" applyFill="1" applyBorder="1" applyAlignment="1">
      <alignment horizontal="left" vertical="center" wrapText="1"/>
    </xf>
    <xf numFmtId="0" fontId="8" fillId="0" borderId="2" xfId="0" applyFont="1" applyFill="1" applyBorder="1" applyAlignment="1">
      <alignment horizontal="justify" vertical="center" wrapText="1"/>
    </xf>
    <xf numFmtId="49" fontId="8" fillId="0" borderId="2" xfId="0" applyNumberFormat="1" applyFont="1" applyFill="1" applyBorder="1" applyAlignment="1">
      <alignment horizontal="left" vertical="center" wrapText="1"/>
    </xf>
    <xf numFmtId="0" fontId="2" fillId="0" borderId="2" xfId="0" applyFont="1" applyFill="1" applyBorder="1" applyAlignment="1">
      <alignment horizontal="justify" vertical="center" wrapText="1"/>
    </xf>
    <xf numFmtId="4" fontId="3" fillId="0" borderId="4" xfId="0" applyNumberFormat="1" applyFont="1" applyFill="1" applyBorder="1" applyAlignment="1">
      <alignment vertical="top"/>
    </xf>
    <xf numFmtId="49" fontId="2" fillId="0" borderId="0" xfId="0" applyNumberFormat="1" applyFont="1" applyFill="1" applyAlignment="1">
      <alignment vertical="top"/>
    </xf>
    <xf numFmtId="4" fontId="2" fillId="0" borderId="2" xfId="0" applyNumberFormat="1" applyFont="1" applyFill="1" applyBorder="1" applyAlignment="1">
      <alignment vertical="center"/>
    </xf>
    <xf numFmtId="4" fontId="2" fillId="0" borderId="0" xfId="0" applyNumberFormat="1" applyFont="1" applyFill="1" applyAlignment="1">
      <alignment vertical="top"/>
    </xf>
    <xf numFmtId="49" fontId="2" fillId="0" borderId="0" xfId="0" applyNumberFormat="1" applyFont="1" applyFill="1" applyAlignment="1">
      <alignment vertical="top" wrapText="1"/>
    </xf>
    <xf numFmtId="49" fontId="2" fillId="0" borderId="0" xfId="0" applyNumberFormat="1" applyFont="1" applyFill="1" applyBorder="1" applyAlignment="1">
      <alignment vertical="top"/>
    </xf>
    <xf numFmtId="0" fontId="8" fillId="0" borderId="0" xfId="0" applyFont="1" applyFill="1" applyAlignment="1">
      <alignment vertical="top" wrapText="1"/>
    </xf>
    <xf numFmtId="4" fontId="3" fillId="0" borderId="4" xfId="0" applyNumberFormat="1" applyFont="1" applyFill="1" applyBorder="1" applyAlignment="1">
      <alignment horizontal="center" vertical="center" wrapText="1"/>
    </xf>
    <xf numFmtId="49" fontId="8" fillId="0" borderId="6" xfId="0" applyNumberFormat="1" applyFont="1" applyFill="1" applyBorder="1" applyAlignment="1">
      <alignment horizontal="left" vertical="center" wrapText="1"/>
    </xf>
    <xf numFmtId="49" fontId="7" fillId="0" borderId="0" xfId="0" applyNumberFormat="1" applyFont="1" applyFill="1" applyAlignment="1">
      <alignment vertical="top" wrapText="1"/>
    </xf>
    <xf numFmtId="0" fontId="3"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Fill="1" applyBorder="1" applyAlignment="1">
      <alignment vertical="center" wrapText="1"/>
    </xf>
    <xf numFmtId="4" fontId="4" fillId="0" borderId="2" xfId="0" applyNumberFormat="1" applyFont="1" applyFill="1" applyBorder="1" applyAlignment="1">
      <alignment horizontal="center" vertical="center" wrapText="1"/>
    </xf>
    <xf numFmtId="0" fontId="14" fillId="0" borderId="0" xfId="0" applyFont="1" applyFill="1" applyAlignment="1">
      <alignment vertical="center"/>
    </xf>
    <xf numFmtId="0" fontId="3" fillId="0" borderId="4" xfId="0" applyFont="1" applyFill="1" applyBorder="1" applyAlignment="1">
      <alignment horizontal="left" vertical="top" wrapText="1"/>
    </xf>
    <xf numFmtId="0" fontId="8" fillId="0" borderId="3" xfId="0" applyFont="1" applyFill="1" applyBorder="1" applyAlignment="1">
      <alignment horizontal="center" vertical="center" wrapText="1"/>
    </xf>
    <xf numFmtId="0" fontId="1" fillId="0" borderId="2" xfId="0" applyFont="1" applyFill="1" applyBorder="1" applyAlignment="1">
      <alignment horizontal="justify" vertical="center" wrapText="1"/>
    </xf>
    <xf numFmtId="0" fontId="8" fillId="0" borderId="7" xfId="0" applyFont="1" applyFill="1" applyBorder="1" applyAlignment="1">
      <alignment horizontal="justify" vertical="top" wrapText="1"/>
    </xf>
    <xf numFmtId="49" fontId="7" fillId="0" borderId="2" xfId="0" applyNumberFormat="1" applyFont="1" applyFill="1" applyBorder="1" applyAlignment="1">
      <alignment horizontal="center" vertical="top" wrapText="1" shrinkToFit="1"/>
    </xf>
    <xf numFmtId="49" fontId="3" fillId="0" borderId="2" xfId="0" applyNumberFormat="1" applyFont="1" applyFill="1" applyBorder="1" applyAlignment="1">
      <alignment horizontal="center" vertical="top" wrapText="1" shrinkToFit="1"/>
    </xf>
    <xf numFmtId="0" fontId="8" fillId="0" borderId="2" xfId="0" applyFont="1" applyFill="1" applyBorder="1" applyAlignment="1">
      <alignment horizontal="center" vertical="top" wrapText="1"/>
    </xf>
    <xf numFmtId="0" fontId="3" fillId="0" borderId="2" xfId="0" applyFont="1" applyFill="1" applyBorder="1" applyAlignment="1">
      <alignment vertical="center"/>
    </xf>
    <xf numFmtId="0" fontId="3" fillId="0" borderId="2" xfId="0" applyNumberFormat="1" applyFont="1" applyFill="1" applyBorder="1" applyAlignment="1">
      <alignment vertical="center" wrapText="1"/>
    </xf>
    <xf numFmtId="0" fontId="8" fillId="0" borderId="2" xfId="0" applyFont="1" applyFill="1" applyBorder="1" applyAlignment="1">
      <alignment horizontal="center" vertical="center"/>
    </xf>
    <xf numFmtId="0" fontId="8" fillId="0" borderId="2" xfId="0" applyFont="1" applyFill="1" applyBorder="1" applyAlignment="1">
      <alignment vertical="center" wrapText="1"/>
    </xf>
    <xf numFmtId="0" fontId="1" fillId="0" borderId="2" xfId="2" applyNumberFormat="1" applyFont="1" applyFill="1" applyBorder="1" applyAlignment="1" applyProtection="1">
      <alignment horizontal="left" vertical="center" wrapText="1"/>
    </xf>
    <xf numFmtId="0" fontId="3" fillId="0" borderId="2" xfId="0" quotePrefix="1" applyNumberFormat="1" applyFont="1" applyFill="1" applyBorder="1" applyAlignment="1">
      <alignment horizontal="center" vertical="center" wrapText="1"/>
    </xf>
    <xf numFmtId="0" fontId="8" fillId="0" borderId="0" xfId="0" applyFont="1" applyFill="1" applyAlignment="1">
      <alignment horizontal="center" vertical="top"/>
    </xf>
    <xf numFmtId="0" fontId="3" fillId="0" borderId="0" xfId="0" applyFont="1" applyFill="1" applyAlignment="1">
      <alignment horizontal="center" vertical="top" wrapText="1"/>
    </xf>
    <xf numFmtId="0" fontId="3" fillId="0" borderId="2" xfId="0" applyFont="1" applyFill="1" applyBorder="1" applyAlignment="1">
      <alignment horizontal="center" vertical="top" wrapText="1"/>
    </xf>
    <xf numFmtId="0" fontId="8" fillId="0" borderId="0" xfId="0" applyFont="1" applyFill="1" applyAlignment="1">
      <alignment vertical="top"/>
    </xf>
    <xf numFmtId="0" fontId="3" fillId="0" borderId="2" xfId="0" applyFont="1" applyFill="1" applyBorder="1" applyAlignment="1">
      <alignment vertical="top" wrapText="1"/>
    </xf>
    <xf numFmtId="0" fontId="3" fillId="0" borderId="2" xfId="0" applyFont="1" applyFill="1" applyBorder="1" applyAlignment="1">
      <alignment horizontal="left" vertical="top" wrapText="1"/>
    </xf>
    <xf numFmtId="49" fontId="3" fillId="0" borderId="0" xfId="0" applyNumberFormat="1" applyFont="1" applyFill="1" applyBorder="1" applyAlignment="1">
      <alignment vertical="top" wrapText="1"/>
    </xf>
    <xf numFmtId="0" fontId="3" fillId="0" borderId="0" xfId="0" applyFont="1" applyFill="1" applyAlignment="1">
      <alignment horizontal="left" vertical="center"/>
    </xf>
    <xf numFmtId="0" fontId="3" fillId="0" borderId="0" xfId="0" applyFont="1" applyFill="1" applyAlignment="1">
      <alignment vertical="center" wrapText="1"/>
    </xf>
    <xf numFmtId="2" fontId="2" fillId="0" borderId="2" xfId="0" applyNumberFormat="1" applyFont="1" applyFill="1" applyBorder="1" applyAlignment="1">
      <alignment vertical="top"/>
    </xf>
    <xf numFmtId="0" fontId="2" fillId="0" borderId="2" xfId="0" applyFont="1" applyFill="1" applyBorder="1" applyAlignment="1">
      <alignment horizontal="center" vertical="top"/>
    </xf>
    <xf numFmtId="49" fontId="2" fillId="0" borderId="2" xfId="0" applyNumberFormat="1" applyFont="1" applyFill="1" applyBorder="1" applyAlignment="1">
      <alignment vertical="top" wrapText="1"/>
    </xf>
    <xf numFmtId="4" fontId="3" fillId="0" borderId="9" xfId="0" applyNumberFormat="1" applyFont="1" applyFill="1" applyBorder="1" applyAlignment="1">
      <alignment horizontal="right" vertical="top" wrapText="1"/>
    </xf>
    <xf numFmtId="0" fontId="4" fillId="0" borderId="2" xfId="0" applyFont="1" applyFill="1" applyBorder="1" applyAlignment="1">
      <alignment vertical="top"/>
    </xf>
    <xf numFmtId="2" fontId="2" fillId="0" borderId="2" xfId="0" applyNumberFormat="1" applyFont="1" applyFill="1" applyBorder="1" applyAlignment="1">
      <alignment vertical="center"/>
    </xf>
    <xf numFmtId="0" fontId="3" fillId="0" borderId="2" xfId="1" applyFont="1" applyFill="1" applyBorder="1" applyAlignment="1">
      <alignment horizontal="center" vertical="center" wrapText="1"/>
    </xf>
    <xf numFmtId="0" fontId="2" fillId="0" borderId="2" xfId="0" applyFont="1" applyFill="1" applyBorder="1" applyAlignment="1">
      <alignment vertical="center"/>
    </xf>
    <xf numFmtId="0" fontId="2" fillId="0" borderId="0" xfId="0" applyFont="1" applyFill="1" applyAlignment="1">
      <alignment vertical="center"/>
    </xf>
    <xf numFmtId="0" fontId="3" fillId="0" borderId="0" xfId="0" applyFont="1" applyFill="1" applyBorder="1" applyAlignment="1">
      <alignment horizontal="center" vertical="top" wrapText="1"/>
    </xf>
    <xf numFmtId="0" fontId="2" fillId="0" borderId="0" xfId="0" applyFont="1" applyFill="1" applyBorder="1" applyAlignment="1">
      <alignment horizontal="center" vertical="top" wrapText="1"/>
    </xf>
    <xf numFmtId="49" fontId="3" fillId="0" borderId="0" xfId="0" applyNumberFormat="1" applyFont="1" applyFill="1" applyBorder="1" applyAlignment="1">
      <alignment horizontal="left" vertical="top" wrapText="1"/>
    </xf>
    <xf numFmtId="0" fontId="3" fillId="0" borderId="0" xfId="0" applyFont="1" applyFill="1" applyAlignment="1">
      <alignment horizontal="left" vertical="center"/>
    </xf>
    <xf numFmtId="0" fontId="3" fillId="0" borderId="0" xfId="0" applyFont="1" applyFill="1" applyAlignment="1">
      <alignment horizontal="left" vertical="center" wrapText="1"/>
    </xf>
    <xf numFmtId="0" fontId="2" fillId="0" borderId="0" xfId="0" applyFont="1" applyFill="1" applyAlignment="1">
      <alignment horizontal="center" vertical="top" wrapText="1"/>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top" wrapText="1"/>
    </xf>
    <xf numFmtId="49" fontId="3" fillId="0" borderId="0" xfId="0" applyNumberFormat="1" applyFont="1" applyFill="1" applyAlignment="1">
      <alignment horizontal="right" vertical="top" wrapText="1"/>
    </xf>
    <xf numFmtId="0" fontId="3" fillId="0" borderId="0" xfId="1" applyFont="1" applyFill="1" applyBorder="1" applyAlignment="1">
      <alignment horizontal="center" vertical="center" wrapText="1"/>
    </xf>
    <xf numFmtId="49" fontId="3" fillId="0" borderId="0" xfId="0" applyNumberFormat="1" applyFont="1" applyFill="1" applyAlignment="1">
      <alignment horizontal="left" vertical="top" wrapText="1"/>
    </xf>
    <xf numFmtId="0" fontId="3" fillId="0" borderId="0" xfId="0" applyFont="1" applyFill="1" applyAlignment="1">
      <alignment horizontal="left" vertical="top" wrapText="1"/>
    </xf>
  </cellXfs>
  <cellStyles count="4">
    <cellStyle name="xl31" xfId="2"/>
    <cellStyle name="xl43" xfId="3"/>
    <cellStyle name="Обычный" xfId="0" builtinId="0"/>
    <cellStyle name="Обычный_method_2_1" xfId="1"/>
  </cellStyles>
  <dxfs count="0"/>
  <tableStyles count="0" defaultTableStyle="TableStyleMedium2" defaultPivotStyle="PivotStyleMedium9"/>
  <colors>
    <mruColors>
      <color rgb="FFFFFFCC"/>
      <color rgb="FF0000FF"/>
      <color rgb="FFFFCC99"/>
      <color rgb="FF66FFCC"/>
      <color rgb="FFCCFF99"/>
      <color rgb="FFFFCCFF"/>
      <color rgb="FFFFCCCC"/>
      <color rgb="FFCCEC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U168"/>
  <sheetViews>
    <sheetView zoomScale="70" zoomScaleNormal="70" workbookViewId="0">
      <pane xSplit="1" ySplit="7" topLeftCell="B151" activePane="bottomRight" state="frozen"/>
      <selection activeCell="V5" sqref="V5:V6"/>
      <selection pane="topRight" activeCell="V5" sqref="V5:V6"/>
      <selection pane="bottomLeft" activeCell="V5" sqref="V5:V6"/>
      <selection pane="bottomRight" activeCell="V5" sqref="V5:V6"/>
    </sheetView>
  </sheetViews>
  <sheetFormatPr defaultRowHeight="15" x14ac:dyDescent="0.25"/>
  <cols>
    <col min="1" max="1" width="21.140625" style="120" customWidth="1"/>
    <col min="2" max="2" width="50.85546875" style="123" customWidth="1"/>
    <col min="3" max="3" width="15.5703125" style="59" hidden="1" customWidth="1"/>
    <col min="4" max="4" width="16" style="59" hidden="1" customWidth="1"/>
    <col min="5" max="5" width="15.5703125" style="59" hidden="1" customWidth="1"/>
    <col min="6" max="6" width="16" style="59" hidden="1" customWidth="1"/>
    <col min="7" max="7" width="15.5703125" style="59" hidden="1" customWidth="1"/>
    <col min="8" max="8" width="15.7109375" style="59" customWidth="1"/>
    <col min="9" max="9" width="15.5703125" style="59" hidden="1" customWidth="1"/>
    <col min="10" max="10" width="16.28515625" style="59" hidden="1" customWidth="1"/>
    <col min="11" max="11" width="13.28515625" style="59" customWidth="1"/>
    <col min="12" max="12" width="15.5703125" style="59" hidden="1" customWidth="1"/>
    <col min="13" max="13" width="15.28515625" style="59" hidden="1" customWidth="1"/>
    <col min="14" max="14" width="13.28515625" style="59" customWidth="1"/>
    <col min="15" max="15" width="15.5703125" style="59" hidden="1" customWidth="1"/>
    <col min="16" max="16" width="9.140625" style="123"/>
    <col min="17" max="17" width="11.7109375" style="123" bestFit="1" customWidth="1"/>
    <col min="18" max="183" width="9.140625" style="123"/>
    <col min="184" max="184" width="25.42578125" style="123" customWidth="1"/>
    <col min="185" max="185" width="56.28515625" style="123" customWidth="1"/>
    <col min="186" max="186" width="14" style="123" customWidth="1"/>
    <col min="187" max="188" width="14.5703125" style="123" customWidth="1"/>
    <col min="189" max="189" width="14.140625" style="123" customWidth="1"/>
    <col min="190" max="190" width="15.140625" style="123" customWidth="1"/>
    <col min="191" max="191" width="13.85546875" style="123" customWidth="1"/>
    <col min="192" max="193" width="14.7109375" style="123" customWidth="1"/>
    <col min="194" max="194" width="12.85546875" style="123" customWidth="1"/>
    <col min="195" max="195" width="13.5703125" style="123" customWidth="1"/>
    <col min="196" max="196" width="12.7109375" style="123" customWidth="1"/>
    <col min="197" max="197" width="13.42578125" style="123" customWidth="1"/>
    <col min="198" max="198" width="13.140625" style="123" customWidth="1"/>
    <col min="199" max="199" width="14.7109375" style="123" customWidth="1"/>
    <col min="200" max="200" width="14.5703125" style="123" customWidth="1"/>
    <col min="201" max="201" width="13" style="123" customWidth="1"/>
    <col min="202" max="202" width="15" style="123" customWidth="1"/>
    <col min="203" max="204" width="12.140625" style="123" customWidth="1"/>
    <col min="205" max="205" width="12" style="123" customWidth="1"/>
    <col min="206" max="206" width="13.5703125" style="123" customWidth="1"/>
    <col min="207" max="207" width="14" style="123" customWidth="1"/>
    <col min="208" max="208" width="12.28515625" style="123" customWidth="1"/>
    <col min="209" max="209" width="14.140625" style="123" customWidth="1"/>
    <col min="210" max="210" width="13" style="123" customWidth="1"/>
    <col min="211" max="211" width="13.5703125" style="123" customWidth="1"/>
    <col min="212" max="212" width="12.42578125" style="123" customWidth="1"/>
    <col min="213" max="213" width="12.5703125" style="123" customWidth="1"/>
    <col min="214" max="214" width="11.7109375" style="123" customWidth="1"/>
    <col min="215" max="215" width="13.7109375" style="123" customWidth="1"/>
    <col min="216" max="216" width="13.28515625" style="123" customWidth="1"/>
    <col min="217" max="217" width="13.140625" style="123" customWidth="1"/>
    <col min="218" max="218" width="12" style="123" customWidth="1"/>
    <col min="219" max="219" width="12.140625" style="123" customWidth="1"/>
    <col min="220" max="220" width="12.28515625" style="123" customWidth="1"/>
    <col min="221" max="221" width="12.140625" style="123" customWidth="1"/>
    <col min="222" max="222" width="12.5703125" style="123" customWidth="1"/>
    <col min="223" max="439" width="9.140625" style="123"/>
    <col min="440" max="440" width="25.42578125" style="123" customWidth="1"/>
    <col min="441" max="441" width="56.28515625" style="123" customWidth="1"/>
    <col min="442" max="442" width="14" style="123" customWidth="1"/>
    <col min="443" max="444" width="14.5703125" style="123" customWidth="1"/>
    <col min="445" max="445" width="14.140625" style="123" customWidth="1"/>
    <col min="446" max="446" width="15.140625" style="123" customWidth="1"/>
    <col min="447" max="447" width="13.85546875" style="123" customWidth="1"/>
    <col min="448" max="449" width="14.7109375" style="123" customWidth="1"/>
    <col min="450" max="450" width="12.85546875" style="123" customWidth="1"/>
    <col min="451" max="451" width="13.5703125" style="123" customWidth="1"/>
    <col min="452" max="452" width="12.7109375" style="123" customWidth="1"/>
    <col min="453" max="453" width="13.42578125" style="123" customWidth="1"/>
    <col min="454" max="454" width="13.140625" style="123" customWidth="1"/>
    <col min="455" max="455" width="14.7109375" style="123" customWidth="1"/>
    <col min="456" max="456" width="14.5703125" style="123" customWidth="1"/>
    <col min="457" max="457" width="13" style="123" customWidth="1"/>
    <col min="458" max="458" width="15" style="123" customWidth="1"/>
    <col min="459" max="460" width="12.140625" style="123" customWidth="1"/>
    <col min="461" max="461" width="12" style="123" customWidth="1"/>
    <col min="462" max="462" width="13.5703125" style="123" customWidth="1"/>
    <col min="463" max="463" width="14" style="123" customWidth="1"/>
    <col min="464" max="464" width="12.28515625" style="123" customWidth="1"/>
    <col min="465" max="465" width="14.140625" style="123" customWidth="1"/>
    <col min="466" max="466" width="13" style="123" customWidth="1"/>
    <col min="467" max="467" width="13.5703125" style="123" customWidth="1"/>
    <col min="468" max="468" width="12.42578125" style="123" customWidth="1"/>
    <col min="469" max="469" width="12.5703125" style="123" customWidth="1"/>
    <col min="470" max="470" width="11.7109375" style="123" customWidth="1"/>
    <col min="471" max="471" width="13.7109375" style="123" customWidth="1"/>
    <col min="472" max="472" width="13.28515625" style="123" customWidth="1"/>
    <col min="473" max="473" width="13.140625" style="123" customWidth="1"/>
    <col min="474" max="474" width="12" style="123" customWidth="1"/>
    <col min="475" max="475" width="12.140625" style="123" customWidth="1"/>
    <col min="476" max="476" width="12.28515625" style="123" customWidth="1"/>
    <col min="477" max="477" width="12.140625" style="123" customWidth="1"/>
    <col min="478" max="478" width="12.5703125" style="123" customWidth="1"/>
    <col min="479" max="695" width="9.140625" style="123"/>
    <col min="696" max="696" width="25.42578125" style="123" customWidth="1"/>
    <col min="697" max="697" width="56.28515625" style="123" customWidth="1"/>
    <col min="698" max="698" width="14" style="123" customWidth="1"/>
    <col min="699" max="700" width="14.5703125" style="123" customWidth="1"/>
    <col min="701" max="701" width="14.140625" style="123" customWidth="1"/>
    <col min="702" max="702" width="15.140625" style="123" customWidth="1"/>
    <col min="703" max="703" width="13.85546875" style="123" customWidth="1"/>
    <col min="704" max="705" width="14.7109375" style="123" customWidth="1"/>
    <col min="706" max="706" width="12.85546875" style="123" customWidth="1"/>
    <col min="707" max="707" width="13.5703125" style="123" customWidth="1"/>
    <col min="708" max="708" width="12.7109375" style="123" customWidth="1"/>
    <col min="709" max="709" width="13.42578125" style="123" customWidth="1"/>
    <col min="710" max="710" width="13.140625" style="123" customWidth="1"/>
    <col min="711" max="711" width="14.7109375" style="123" customWidth="1"/>
    <col min="712" max="712" width="14.5703125" style="123" customWidth="1"/>
    <col min="713" max="713" width="13" style="123" customWidth="1"/>
    <col min="714" max="714" width="15" style="123" customWidth="1"/>
    <col min="715" max="716" width="12.140625" style="123" customWidth="1"/>
    <col min="717" max="717" width="12" style="123" customWidth="1"/>
    <col min="718" max="718" width="13.5703125" style="123" customWidth="1"/>
    <col min="719" max="719" width="14" style="123" customWidth="1"/>
    <col min="720" max="720" width="12.28515625" style="123" customWidth="1"/>
    <col min="721" max="721" width="14.140625" style="123" customWidth="1"/>
    <col min="722" max="722" width="13" style="123" customWidth="1"/>
    <col min="723" max="723" width="13.5703125" style="123" customWidth="1"/>
    <col min="724" max="724" width="12.42578125" style="123" customWidth="1"/>
    <col min="725" max="725" width="12.5703125" style="123" customWidth="1"/>
    <col min="726" max="726" width="11.7109375" style="123" customWidth="1"/>
    <col min="727" max="727" width="13.7109375" style="123" customWidth="1"/>
    <col min="728" max="728" width="13.28515625" style="123" customWidth="1"/>
    <col min="729" max="729" width="13.140625" style="123" customWidth="1"/>
    <col min="730" max="730" width="12" style="123" customWidth="1"/>
    <col min="731" max="731" width="12.140625" style="123" customWidth="1"/>
    <col min="732" max="732" width="12.28515625" style="123" customWidth="1"/>
    <col min="733" max="733" width="12.140625" style="123" customWidth="1"/>
    <col min="734" max="734" width="12.5703125" style="123" customWidth="1"/>
    <col min="735" max="951" width="9.140625" style="123"/>
    <col min="952" max="952" width="25.42578125" style="123" customWidth="1"/>
    <col min="953" max="953" width="56.28515625" style="123" customWidth="1"/>
    <col min="954" max="954" width="14" style="123" customWidth="1"/>
    <col min="955" max="956" width="14.5703125" style="123" customWidth="1"/>
    <col min="957" max="957" width="14.140625" style="123" customWidth="1"/>
    <col min="958" max="958" width="15.140625" style="123" customWidth="1"/>
    <col min="959" max="959" width="13.85546875" style="123" customWidth="1"/>
    <col min="960" max="961" width="14.7109375" style="123" customWidth="1"/>
    <col min="962" max="962" width="12.85546875" style="123" customWidth="1"/>
    <col min="963" max="963" width="13.5703125" style="123" customWidth="1"/>
    <col min="964" max="964" width="12.7109375" style="123" customWidth="1"/>
    <col min="965" max="965" width="13.42578125" style="123" customWidth="1"/>
    <col min="966" max="966" width="13.140625" style="123" customWidth="1"/>
    <col min="967" max="967" width="14.7109375" style="123" customWidth="1"/>
    <col min="968" max="968" width="14.5703125" style="123" customWidth="1"/>
    <col min="969" max="969" width="13" style="123" customWidth="1"/>
    <col min="970" max="970" width="15" style="123" customWidth="1"/>
    <col min="971" max="972" width="12.140625" style="123" customWidth="1"/>
    <col min="973" max="973" width="12" style="123" customWidth="1"/>
    <col min="974" max="974" width="13.5703125" style="123" customWidth="1"/>
    <col min="975" max="975" width="14" style="123" customWidth="1"/>
    <col min="976" max="976" width="12.28515625" style="123" customWidth="1"/>
    <col min="977" max="977" width="14.140625" style="123" customWidth="1"/>
    <col min="978" max="978" width="13" style="123" customWidth="1"/>
    <col min="979" max="979" width="13.5703125" style="123" customWidth="1"/>
    <col min="980" max="980" width="12.42578125" style="123" customWidth="1"/>
    <col min="981" max="981" width="12.5703125" style="123" customWidth="1"/>
    <col min="982" max="982" width="11.7109375" style="123" customWidth="1"/>
    <col min="983" max="983" width="13.7109375" style="123" customWidth="1"/>
    <col min="984" max="984" width="13.28515625" style="123" customWidth="1"/>
    <col min="985" max="985" width="13.140625" style="123" customWidth="1"/>
    <col min="986" max="986" width="12" style="123" customWidth="1"/>
    <col min="987" max="987" width="12.140625" style="123" customWidth="1"/>
    <col min="988" max="988" width="12.28515625" style="123" customWidth="1"/>
    <col min="989" max="989" width="12.140625" style="123" customWidth="1"/>
    <col min="990" max="990" width="12.5703125" style="123" customWidth="1"/>
    <col min="991" max="1207" width="9.140625" style="123"/>
    <col min="1208" max="1208" width="25.42578125" style="123" customWidth="1"/>
    <col min="1209" max="1209" width="56.28515625" style="123" customWidth="1"/>
    <col min="1210" max="1210" width="14" style="123" customWidth="1"/>
    <col min="1211" max="1212" width="14.5703125" style="123" customWidth="1"/>
    <col min="1213" max="1213" width="14.140625" style="123" customWidth="1"/>
    <col min="1214" max="1214" width="15.140625" style="123" customWidth="1"/>
    <col min="1215" max="1215" width="13.85546875" style="123" customWidth="1"/>
    <col min="1216" max="1217" width="14.7109375" style="123" customWidth="1"/>
    <col min="1218" max="1218" width="12.85546875" style="123" customWidth="1"/>
    <col min="1219" max="1219" width="13.5703125" style="123" customWidth="1"/>
    <col min="1220" max="1220" width="12.7109375" style="123" customWidth="1"/>
    <col min="1221" max="1221" width="13.42578125" style="123" customWidth="1"/>
    <col min="1222" max="1222" width="13.140625" style="123" customWidth="1"/>
    <col min="1223" max="1223" width="14.7109375" style="123" customWidth="1"/>
    <col min="1224" max="1224" width="14.5703125" style="123" customWidth="1"/>
    <col min="1225" max="1225" width="13" style="123" customWidth="1"/>
    <col min="1226" max="1226" width="15" style="123" customWidth="1"/>
    <col min="1227" max="1228" width="12.140625" style="123" customWidth="1"/>
    <col min="1229" max="1229" width="12" style="123" customWidth="1"/>
    <col min="1230" max="1230" width="13.5703125" style="123" customWidth="1"/>
    <col min="1231" max="1231" width="14" style="123" customWidth="1"/>
    <col min="1232" max="1232" width="12.28515625" style="123" customWidth="1"/>
    <col min="1233" max="1233" width="14.140625" style="123" customWidth="1"/>
    <col min="1234" max="1234" width="13" style="123" customWidth="1"/>
    <col min="1235" max="1235" width="13.5703125" style="123" customWidth="1"/>
    <col min="1236" max="1236" width="12.42578125" style="123" customWidth="1"/>
    <col min="1237" max="1237" width="12.5703125" style="123" customWidth="1"/>
    <col min="1238" max="1238" width="11.7109375" style="123" customWidth="1"/>
    <col min="1239" max="1239" width="13.7109375" style="123" customWidth="1"/>
    <col min="1240" max="1240" width="13.28515625" style="123" customWidth="1"/>
    <col min="1241" max="1241" width="13.140625" style="123" customWidth="1"/>
    <col min="1242" max="1242" width="12" style="123" customWidth="1"/>
    <col min="1243" max="1243" width="12.140625" style="123" customWidth="1"/>
    <col min="1244" max="1244" width="12.28515625" style="123" customWidth="1"/>
    <col min="1245" max="1245" width="12.140625" style="123" customWidth="1"/>
    <col min="1246" max="1246" width="12.5703125" style="123" customWidth="1"/>
    <col min="1247" max="1463" width="9.140625" style="123"/>
    <col min="1464" max="1464" width="25.42578125" style="123" customWidth="1"/>
    <col min="1465" max="1465" width="56.28515625" style="123" customWidth="1"/>
    <col min="1466" max="1466" width="14" style="123" customWidth="1"/>
    <col min="1467" max="1468" width="14.5703125" style="123" customWidth="1"/>
    <col min="1469" max="1469" width="14.140625" style="123" customWidth="1"/>
    <col min="1470" max="1470" width="15.140625" style="123" customWidth="1"/>
    <col min="1471" max="1471" width="13.85546875" style="123" customWidth="1"/>
    <col min="1472" max="1473" width="14.7109375" style="123" customWidth="1"/>
    <col min="1474" max="1474" width="12.85546875" style="123" customWidth="1"/>
    <col min="1475" max="1475" width="13.5703125" style="123" customWidth="1"/>
    <col min="1476" max="1476" width="12.7109375" style="123" customWidth="1"/>
    <col min="1477" max="1477" width="13.42578125" style="123" customWidth="1"/>
    <col min="1478" max="1478" width="13.140625" style="123" customWidth="1"/>
    <col min="1479" max="1479" width="14.7109375" style="123" customWidth="1"/>
    <col min="1480" max="1480" width="14.5703125" style="123" customWidth="1"/>
    <col min="1481" max="1481" width="13" style="123" customWidth="1"/>
    <col min="1482" max="1482" width="15" style="123" customWidth="1"/>
    <col min="1483" max="1484" width="12.140625" style="123" customWidth="1"/>
    <col min="1485" max="1485" width="12" style="123" customWidth="1"/>
    <col min="1486" max="1486" width="13.5703125" style="123" customWidth="1"/>
    <col min="1487" max="1487" width="14" style="123" customWidth="1"/>
    <col min="1488" max="1488" width="12.28515625" style="123" customWidth="1"/>
    <col min="1489" max="1489" width="14.140625" style="123" customWidth="1"/>
    <col min="1490" max="1490" width="13" style="123" customWidth="1"/>
    <col min="1491" max="1491" width="13.5703125" style="123" customWidth="1"/>
    <col min="1492" max="1492" width="12.42578125" style="123" customWidth="1"/>
    <col min="1493" max="1493" width="12.5703125" style="123" customWidth="1"/>
    <col min="1494" max="1494" width="11.7109375" style="123" customWidth="1"/>
    <col min="1495" max="1495" width="13.7109375" style="123" customWidth="1"/>
    <col min="1496" max="1496" width="13.28515625" style="123" customWidth="1"/>
    <col min="1497" max="1497" width="13.140625" style="123" customWidth="1"/>
    <col min="1498" max="1498" width="12" style="123" customWidth="1"/>
    <col min="1499" max="1499" width="12.140625" style="123" customWidth="1"/>
    <col min="1500" max="1500" width="12.28515625" style="123" customWidth="1"/>
    <col min="1501" max="1501" width="12.140625" style="123" customWidth="1"/>
    <col min="1502" max="1502" width="12.5703125" style="123" customWidth="1"/>
    <col min="1503" max="1719" width="9.140625" style="123"/>
    <col min="1720" max="1720" width="25.42578125" style="123" customWidth="1"/>
    <col min="1721" max="1721" width="56.28515625" style="123" customWidth="1"/>
    <col min="1722" max="1722" width="14" style="123" customWidth="1"/>
    <col min="1723" max="1724" width="14.5703125" style="123" customWidth="1"/>
    <col min="1725" max="1725" width="14.140625" style="123" customWidth="1"/>
    <col min="1726" max="1726" width="15.140625" style="123" customWidth="1"/>
    <col min="1727" max="1727" width="13.85546875" style="123" customWidth="1"/>
    <col min="1728" max="1729" width="14.7109375" style="123" customWidth="1"/>
    <col min="1730" max="1730" width="12.85546875" style="123" customWidth="1"/>
    <col min="1731" max="1731" width="13.5703125" style="123" customWidth="1"/>
    <col min="1732" max="1732" width="12.7109375" style="123" customWidth="1"/>
    <col min="1733" max="1733" width="13.42578125" style="123" customWidth="1"/>
    <col min="1734" max="1734" width="13.140625" style="123" customWidth="1"/>
    <col min="1735" max="1735" width="14.7109375" style="123" customWidth="1"/>
    <col min="1736" max="1736" width="14.5703125" style="123" customWidth="1"/>
    <col min="1737" max="1737" width="13" style="123" customWidth="1"/>
    <col min="1738" max="1738" width="15" style="123" customWidth="1"/>
    <col min="1739" max="1740" width="12.140625" style="123" customWidth="1"/>
    <col min="1741" max="1741" width="12" style="123" customWidth="1"/>
    <col min="1742" max="1742" width="13.5703125" style="123" customWidth="1"/>
    <col min="1743" max="1743" width="14" style="123" customWidth="1"/>
    <col min="1744" max="1744" width="12.28515625" style="123" customWidth="1"/>
    <col min="1745" max="1745" width="14.140625" style="123" customWidth="1"/>
    <col min="1746" max="1746" width="13" style="123" customWidth="1"/>
    <col min="1747" max="1747" width="13.5703125" style="123" customWidth="1"/>
    <col min="1748" max="1748" width="12.42578125" style="123" customWidth="1"/>
    <col min="1749" max="1749" width="12.5703125" style="123" customWidth="1"/>
    <col min="1750" max="1750" width="11.7109375" style="123" customWidth="1"/>
    <col min="1751" max="1751" width="13.7109375" style="123" customWidth="1"/>
    <col min="1752" max="1752" width="13.28515625" style="123" customWidth="1"/>
    <col min="1753" max="1753" width="13.140625" style="123" customWidth="1"/>
    <col min="1754" max="1754" width="12" style="123" customWidth="1"/>
    <col min="1755" max="1755" width="12.140625" style="123" customWidth="1"/>
    <col min="1756" max="1756" width="12.28515625" style="123" customWidth="1"/>
    <col min="1757" max="1757" width="12.140625" style="123" customWidth="1"/>
    <col min="1758" max="1758" width="12.5703125" style="123" customWidth="1"/>
    <col min="1759" max="1975" width="9.140625" style="123"/>
    <col min="1976" max="1976" width="25.42578125" style="123" customWidth="1"/>
    <col min="1977" max="1977" width="56.28515625" style="123" customWidth="1"/>
    <col min="1978" max="1978" width="14" style="123" customWidth="1"/>
    <col min="1979" max="1980" width="14.5703125" style="123" customWidth="1"/>
    <col min="1981" max="1981" width="14.140625" style="123" customWidth="1"/>
    <col min="1982" max="1982" width="15.140625" style="123" customWidth="1"/>
    <col min="1983" max="1983" width="13.85546875" style="123" customWidth="1"/>
    <col min="1984" max="1985" width="14.7109375" style="123" customWidth="1"/>
    <col min="1986" max="1986" width="12.85546875" style="123" customWidth="1"/>
    <col min="1987" max="1987" width="13.5703125" style="123" customWidth="1"/>
    <col min="1988" max="1988" width="12.7109375" style="123" customWidth="1"/>
    <col min="1989" max="1989" width="13.42578125" style="123" customWidth="1"/>
    <col min="1990" max="1990" width="13.140625" style="123" customWidth="1"/>
    <col min="1991" max="1991" width="14.7109375" style="123" customWidth="1"/>
    <col min="1992" max="1992" width="14.5703125" style="123" customWidth="1"/>
    <col min="1993" max="1993" width="13" style="123" customWidth="1"/>
    <col min="1994" max="1994" width="15" style="123" customWidth="1"/>
    <col min="1995" max="1996" width="12.140625" style="123" customWidth="1"/>
    <col min="1997" max="1997" width="12" style="123" customWidth="1"/>
    <col min="1998" max="1998" width="13.5703125" style="123" customWidth="1"/>
    <col min="1999" max="1999" width="14" style="123" customWidth="1"/>
    <col min="2000" max="2000" width="12.28515625" style="123" customWidth="1"/>
    <col min="2001" max="2001" width="14.140625" style="123" customWidth="1"/>
    <col min="2002" max="2002" width="13" style="123" customWidth="1"/>
    <col min="2003" max="2003" width="13.5703125" style="123" customWidth="1"/>
    <col min="2004" max="2004" width="12.42578125" style="123" customWidth="1"/>
    <col min="2005" max="2005" width="12.5703125" style="123" customWidth="1"/>
    <col min="2006" max="2006" width="11.7109375" style="123" customWidth="1"/>
    <col min="2007" max="2007" width="13.7109375" style="123" customWidth="1"/>
    <col min="2008" max="2008" width="13.28515625" style="123" customWidth="1"/>
    <col min="2009" max="2009" width="13.140625" style="123" customWidth="1"/>
    <col min="2010" max="2010" width="12" style="123" customWidth="1"/>
    <col min="2011" max="2011" width="12.140625" style="123" customWidth="1"/>
    <col min="2012" max="2012" width="12.28515625" style="123" customWidth="1"/>
    <col min="2013" max="2013" width="12.140625" style="123" customWidth="1"/>
    <col min="2014" max="2014" width="12.5703125" style="123" customWidth="1"/>
    <col min="2015" max="2231" width="9.140625" style="123"/>
    <col min="2232" max="2232" width="25.42578125" style="123" customWidth="1"/>
    <col min="2233" max="2233" width="56.28515625" style="123" customWidth="1"/>
    <col min="2234" max="2234" width="14" style="123" customWidth="1"/>
    <col min="2235" max="2236" width="14.5703125" style="123" customWidth="1"/>
    <col min="2237" max="2237" width="14.140625" style="123" customWidth="1"/>
    <col min="2238" max="2238" width="15.140625" style="123" customWidth="1"/>
    <col min="2239" max="2239" width="13.85546875" style="123" customWidth="1"/>
    <col min="2240" max="2241" width="14.7109375" style="123" customWidth="1"/>
    <col min="2242" max="2242" width="12.85546875" style="123" customWidth="1"/>
    <col min="2243" max="2243" width="13.5703125" style="123" customWidth="1"/>
    <col min="2244" max="2244" width="12.7109375" style="123" customWidth="1"/>
    <col min="2245" max="2245" width="13.42578125" style="123" customWidth="1"/>
    <col min="2246" max="2246" width="13.140625" style="123" customWidth="1"/>
    <col min="2247" max="2247" width="14.7109375" style="123" customWidth="1"/>
    <col min="2248" max="2248" width="14.5703125" style="123" customWidth="1"/>
    <col min="2249" max="2249" width="13" style="123" customWidth="1"/>
    <col min="2250" max="2250" width="15" style="123" customWidth="1"/>
    <col min="2251" max="2252" width="12.140625" style="123" customWidth="1"/>
    <col min="2253" max="2253" width="12" style="123" customWidth="1"/>
    <col min="2254" max="2254" width="13.5703125" style="123" customWidth="1"/>
    <col min="2255" max="2255" width="14" style="123" customWidth="1"/>
    <col min="2256" max="2256" width="12.28515625" style="123" customWidth="1"/>
    <col min="2257" max="2257" width="14.140625" style="123" customWidth="1"/>
    <col min="2258" max="2258" width="13" style="123" customWidth="1"/>
    <col min="2259" max="2259" width="13.5703125" style="123" customWidth="1"/>
    <col min="2260" max="2260" width="12.42578125" style="123" customWidth="1"/>
    <col min="2261" max="2261" width="12.5703125" style="123" customWidth="1"/>
    <col min="2262" max="2262" width="11.7109375" style="123" customWidth="1"/>
    <col min="2263" max="2263" width="13.7109375" style="123" customWidth="1"/>
    <col min="2264" max="2264" width="13.28515625" style="123" customWidth="1"/>
    <col min="2265" max="2265" width="13.140625" style="123" customWidth="1"/>
    <col min="2266" max="2266" width="12" style="123" customWidth="1"/>
    <col min="2267" max="2267" width="12.140625" style="123" customWidth="1"/>
    <col min="2268" max="2268" width="12.28515625" style="123" customWidth="1"/>
    <col min="2269" max="2269" width="12.140625" style="123" customWidth="1"/>
    <col min="2270" max="2270" width="12.5703125" style="123" customWidth="1"/>
    <col min="2271" max="2487" width="9.140625" style="123"/>
    <col min="2488" max="2488" width="25.42578125" style="123" customWidth="1"/>
    <col min="2489" max="2489" width="56.28515625" style="123" customWidth="1"/>
    <col min="2490" max="2490" width="14" style="123" customWidth="1"/>
    <col min="2491" max="2492" width="14.5703125" style="123" customWidth="1"/>
    <col min="2493" max="2493" width="14.140625" style="123" customWidth="1"/>
    <col min="2494" max="2494" width="15.140625" style="123" customWidth="1"/>
    <col min="2495" max="2495" width="13.85546875" style="123" customWidth="1"/>
    <col min="2496" max="2497" width="14.7109375" style="123" customWidth="1"/>
    <col min="2498" max="2498" width="12.85546875" style="123" customWidth="1"/>
    <col min="2499" max="2499" width="13.5703125" style="123" customWidth="1"/>
    <col min="2500" max="2500" width="12.7109375" style="123" customWidth="1"/>
    <col min="2501" max="2501" width="13.42578125" style="123" customWidth="1"/>
    <col min="2502" max="2502" width="13.140625" style="123" customWidth="1"/>
    <col min="2503" max="2503" width="14.7109375" style="123" customWidth="1"/>
    <col min="2504" max="2504" width="14.5703125" style="123" customWidth="1"/>
    <col min="2505" max="2505" width="13" style="123" customWidth="1"/>
    <col min="2506" max="2506" width="15" style="123" customWidth="1"/>
    <col min="2507" max="2508" width="12.140625" style="123" customWidth="1"/>
    <col min="2509" max="2509" width="12" style="123" customWidth="1"/>
    <col min="2510" max="2510" width="13.5703125" style="123" customWidth="1"/>
    <col min="2511" max="2511" width="14" style="123" customWidth="1"/>
    <col min="2512" max="2512" width="12.28515625" style="123" customWidth="1"/>
    <col min="2513" max="2513" width="14.140625" style="123" customWidth="1"/>
    <col min="2514" max="2514" width="13" style="123" customWidth="1"/>
    <col min="2515" max="2515" width="13.5703125" style="123" customWidth="1"/>
    <col min="2516" max="2516" width="12.42578125" style="123" customWidth="1"/>
    <col min="2517" max="2517" width="12.5703125" style="123" customWidth="1"/>
    <col min="2518" max="2518" width="11.7109375" style="123" customWidth="1"/>
    <col min="2519" max="2519" width="13.7109375" style="123" customWidth="1"/>
    <col min="2520" max="2520" width="13.28515625" style="123" customWidth="1"/>
    <col min="2521" max="2521" width="13.140625" style="123" customWidth="1"/>
    <col min="2522" max="2522" width="12" style="123" customWidth="1"/>
    <col min="2523" max="2523" width="12.140625" style="123" customWidth="1"/>
    <col min="2524" max="2524" width="12.28515625" style="123" customWidth="1"/>
    <col min="2525" max="2525" width="12.140625" style="123" customWidth="1"/>
    <col min="2526" max="2526" width="12.5703125" style="123" customWidth="1"/>
    <col min="2527" max="2743" width="9.140625" style="123"/>
    <col min="2744" max="2744" width="25.42578125" style="123" customWidth="1"/>
    <col min="2745" max="2745" width="56.28515625" style="123" customWidth="1"/>
    <col min="2746" max="2746" width="14" style="123" customWidth="1"/>
    <col min="2747" max="2748" width="14.5703125" style="123" customWidth="1"/>
    <col min="2749" max="2749" width="14.140625" style="123" customWidth="1"/>
    <col min="2750" max="2750" width="15.140625" style="123" customWidth="1"/>
    <col min="2751" max="2751" width="13.85546875" style="123" customWidth="1"/>
    <col min="2752" max="2753" width="14.7109375" style="123" customWidth="1"/>
    <col min="2754" max="2754" width="12.85546875" style="123" customWidth="1"/>
    <col min="2755" max="2755" width="13.5703125" style="123" customWidth="1"/>
    <col min="2756" max="2756" width="12.7109375" style="123" customWidth="1"/>
    <col min="2757" max="2757" width="13.42578125" style="123" customWidth="1"/>
    <col min="2758" max="2758" width="13.140625" style="123" customWidth="1"/>
    <col min="2759" max="2759" width="14.7109375" style="123" customWidth="1"/>
    <col min="2760" max="2760" width="14.5703125" style="123" customWidth="1"/>
    <col min="2761" max="2761" width="13" style="123" customWidth="1"/>
    <col min="2762" max="2762" width="15" style="123" customWidth="1"/>
    <col min="2763" max="2764" width="12.140625" style="123" customWidth="1"/>
    <col min="2765" max="2765" width="12" style="123" customWidth="1"/>
    <col min="2766" max="2766" width="13.5703125" style="123" customWidth="1"/>
    <col min="2767" max="2767" width="14" style="123" customWidth="1"/>
    <col min="2768" max="2768" width="12.28515625" style="123" customWidth="1"/>
    <col min="2769" max="2769" width="14.140625" style="123" customWidth="1"/>
    <col min="2770" max="2770" width="13" style="123" customWidth="1"/>
    <col min="2771" max="2771" width="13.5703125" style="123" customWidth="1"/>
    <col min="2772" max="2772" width="12.42578125" style="123" customWidth="1"/>
    <col min="2773" max="2773" width="12.5703125" style="123" customWidth="1"/>
    <col min="2774" max="2774" width="11.7109375" style="123" customWidth="1"/>
    <col min="2775" max="2775" width="13.7109375" style="123" customWidth="1"/>
    <col min="2776" max="2776" width="13.28515625" style="123" customWidth="1"/>
    <col min="2777" max="2777" width="13.140625" style="123" customWidth="1"/>
    <col min="2778" max="2778" width="12" style="123" customWidth="1"/>
    <col min="2779" max="2779" width="12.140625" style="123" customWidth="1"/>
    <col min="2780" max="2780" width="12.28515625" style="123" customWidth="1"/>
    <col min="2781" max="2781" width="12.140625" style="123" customWidth="1"/>
    <col min="2782" max="2782" width="12.5703125" style="123" customWidth="1"/>
    <col min="2783" max="2999" width="9.140625" style="123"/>
    <col min="3000" max="3000" width="25.42578125" style="123" customWidth="1"/>
    <col min="3001" max="3001" width="56.28515625" style="123" customWidth="1"/>
    <col min="3002" max="3002" width="14" style="123" customWidth="1"/>
    <col min="3003" max="3004" width="14.5703125" style="123" customWidth="1"/>
    <col min="3005" max="3005" width="14.140625" style="123" customWidth="1"/>
    <col min="3006" max="3006" width="15.140625" style="123" customWidth="1"/>
    <col min="3007" max="3007" width="13.85546875" style="123" customWidth="1"/>
    <col min="3008" max="3009" width="14.7109375" style="123" customWidth="1"/>
    <col min="3010" max="3010" width="12.85546875" style="123" customWidth="1"/>
    <col min="3011" max="3011" width="13.5703125" style="123" customWidth="1"/>
    <col min="3012" max="3012" width="12.7109375" style="123" customWidth="1"/>
    <col min="3013" max="3013" width="13.42578125" style="123" customWidth="1"/>
    <col min="3014" max="3014" width="13.140625" style="123" customWidth="1"/>
    <col min="3015" max="3015" width="14.7109375" style="123" customWidth="1"/>
    <col min="3016" max="3016" width="14.5703125" style="123" customWidth="1"/>
    <col min="3017" max="3017" width="13" style="123" customWidth="1"/>
    <col min="3018" max="3018" width="15" style="123" customWidth="1"/>
    <col min="3019" max="3020" width="12.140625" style="123" customWidth="1"/>
    <col min="3021" max="3021" width="12" style="123" customWidth="1"/>
    <col min="3022" max="3022" width="13.5703125" style="123" customWidth="1"/>
    <col min="3023" max="3023" width="14" style="123" customWidth="1"/>
    <col min="3024" max="3024" width="12.28515625" style="123" customWidth="1"/>
    <col min="3025" max="3025" width="14.140625" style="123" customWidth="1"/>
    <col min="3026" max="3026" width="13" style="123" customWidth="1"/>
    <col min="3027" max="3027" width="13.5703125" style="123" customWidth="1"/>
    <col min="3028" max="3028" width="12.42578125" style="123" customWidth="1"/>
    <col min="3029" max="3029" width="12.5703125" style="123" customWidth="1"/>
    <col min="3030" max="3030" width="11.7109375" style="123" customWidth="1"/>
    <col min="3031" max="3031" width="13.7109375" style="123" customWidth="1"/>
    <col min="3032" max="3032" width="13.28515625" style="123" customWidth="1"/>
    <col min="3033" max="3033" width="13.140625" style="123" customWidth="1"/>
    <col min="3034" max="3034" width="12" style="123" customWidth="1"/>
    <col min="3035" max="3035" width="12.140625" style="123" customWidth="1"/>
    <col min="3036" max="3036" width="12.28515625" style="123" customWidth="1"/>
    <col min="3037" max="3037" width="12.140625" style="123" customWidth="1"/>
    <col min="3038" max="3038" width="12.5703125" style="123" customWidth="1"/>
    <col min="3039" max="3255" width="9.140625" style="123"/>
    <col min="3256" max="3256" width="25.42578125" style="123" customWidth="1"/>
    <col min="3257" max="3257" width="56.28515625" style="123" customWidth="1"/>
    <col min="3258" max="3258" width="14" style="123" customWidth="1"/>
    <col min="3259" max="3260" width="14.5703125" style="123" customWidth="1"/>
    <col min="3261" max="3261" width="14.140625" style="123" customWidth="1"/>
    <col min="3262" max="3262" width="15.140625" style="123" customWidth="1"/>
    <col min="3263" max="3263" width="13.85546875" style="123" customWidth="1"/>
    <col min="3264" max="3265" width="14.7109375" style="123" customWidth="1"/>
    <col min="3266" max="3266" width="12.85546875" style="123" customWidth="1"/>
    <col min="3267" max="3267" width="13.5703125" style="123" customWidth="1"/>
    <col min="3268" max="3268" width="12.7109375" style="123" customWidth="1"/>
    <col min="3269" max="3269" width="13.42578125" style="123" customWidth="1"/>
    <col min="3270" max="3270" width="13.140625" style="123" customWidth="1"/>
    <col min="3271" max="3271" width="14.7109375" style="123" customWidth="1"/>
    <col min="3272" max="3272" width="14.5703125" style="123" customWidth="1"/>
    <col min="3273" max="3273" width="13" style="123" customWidth="1"/>
    <col min="3274" max="3274" width="15" style="123" customWidth="1"/>
    <col min="3275" max="3276" width="12.140625" style="123" customWidth="1"/>
    <col min="3277" max="3277" width="12" style="123" customWidth="1"/>
    <col min="3278" max="3278" width="13.5703125" style="123" customWidth="1"/>
    <col min="3279" max="3279" width="14" style="123" customWidth="1"/>
    <col min="3280" max="3280" width="12.28515625" style="123" customWidth="1"/>
    <col min="3281" max="3281" width="14.140625" style="123" customWidth="1"/>
    <col min="3282" max="3282" width="13" style="123" customWidth="1"/>
    <col min="3283" max="3283" width="13.5703125" style="123" customWidth="1"/>
    <col min="3284" max="3284" width="12.42578125" style="123" customWidth="1"/>
    <col min="3285" max="3285" width="12.5703125" style="123" customWidth="1"/>
    <col min="3286" max="3286" width="11.7109375" style="123" customWidth="1"/>
    <col min="3287" max="3287" width="13.7109375" style="123" customWidth="1"/>
    <col min="3288" max="3288" width="13.28515625" style="123" customWidth="1"/>
    <col min="3289" max="3289" width="13.140625" style="123" customWidth="1"/>
    <col min="3290" max="3290" width="12" style="123" customWidth="1"/>
    <col min="3291" max="3291" width="12.140625" style="123" customWidth="1"/>
    <col min="3292" max="3292" width="12.28515625" style="123" customWidth="1"/>
    <col min="3293" max="3293" width="12.140625" style="123" customWidth="1"/>
    <col min="3294" max="3294" width="12.5703125" style="123" customWidth="1"/>
    <col min="3295" max="3511" width="9.140625" style="123"/>
    <col min="3512" max="3512" width="25.42578125" style="123" customWidth="1"/>
    <col min="3513" max="3513" width="56.28515625" style="123" customWidth="1"/>
    <col min="3514" max="3514" width="14" style="123" customWidth="1"/>
    <col min="3515" max="3516" width="14.5703125" style="123" customWidth="1"/>
    <col min="3517" max="3517" width="14.140625" style="123" customWidth="1"/>
    <col min="3518" max="3518" width="15.140625" style="123" customWidth="1"/>
    <col min="3519" max="3519" width="13.85546875" style="123" customWidth="1"/>
    <col min="3520" max="3521" width="14.7109375" style="123" customWidth="1"/>
    <col min="3522" max="3522" width="12.85546875" style="123" customWidth="1"/>
    <col min="3523" max="3523" width="13.5703125" style="123" customWidth="1"/>
    <col min="3524" max="3524" width="12.7109375" style="123" customWidth="1"/>
    <col min="3525" max="3525" width="13.42578125" style="123" customWidth="1"/>
    <col min="3526" max="3526" width="13.140625" style="123" customWidth="1"/>
    <col min="3527" max="3527" width="14.7109375" style="123" customWidth="1"/>
    <col min="3528" max="3528" width="14.5703125" style="123" customWidth="1"/>
    <col min="3529" max="3529" width="13" style="123" customWidth="1"/>
    <col min="3530" max="3530" width="15" style="123" customWidth="1"/>
    <col min="3531" max="3532" width="12.140625" style="123" customWidth="1"/>
    <col min="3533" max="3533" width="12" style="123" customWidth="1"/>
    <col min="3534" max="3534" width="13.5703125" style="123" customWidth="1"/>
    <col min="3535" max="3535" width="14" style="123" customWidth="1"/>
    <col min="3536" max="3536" width="12.28515625" style="123" customWidth="1"/>
    <col min="3537" max="3537" width="14.140625" style="123" customWidth="1"/>
    <col min="3538" max="3538" width="13" style="123" customWidth="1"/>
    <col min="3539" max="3539" width="13.5703125" style="123" customWidth="1"/>
    <col min="3540" max="3540" width="12.42578125" style="123" customWidth="1"/>
    <col min="3541" max="3541" width="12.5703125" style="123" customWidth="1"/>
    <col min="3542" max="3542" width="11.7109375" style="123" customWidth="1"/>
    <col min="3543" max="3543" width="13.7109375" style="123" customWidth="1"/>
    <col min="3544" max="3544" width="13.28515625" style="123" customWidth="1"/>
    <col min="3545" max="3545" width="13.140625" style="123" customWidth="1"/>
    <col min="3546" max="3546" width="12" style="123" customWidth="1"/>
    <col min="3547" max="3547" width="12.140625" style="123" customWidth="1"/>
    <col min="3548" max="3548" width="12.28515625" style="123" customWidth="1"/>
    <col min="3549" max="3549" width="12.140625" style="123" customWidth="1"/>
    <col min="3550" max="3550" width="12.5703125" style="123" customWidth="1"/>
    <col min="3551" max="3767" width="9.140625" style="123"/>
    <col min="3768" max="3768" width="25.42578125" style="123" customWidth="1"/>
    <col min="3769" max="3769" width="56.28515625" style="123" customWidth="1"/>
    <col min="3770" max="3770" width="14" style="123" customWidth="1"/>
    <col min="3771" max="3772" width="14.5703125" style="123" customWidth="1"/>
    <col min="3773" max="3773" width="14.140625" style="123" customWidth="1"/>
    <col min="3774" max="3774" width="15.140625" style="123" customWidth="1"/>
    <col min="3775" max="3775" width="13.85546875" style="123" customWidth="1"/>
    <col min="3776" max="3777" width="14.7109375" style="123" customWidth="1"/>
    <col min="3778" max="3778" width="12.85546875" style="123" customWidth="1"/>
    <col min="3779" max="3779" width="13.5703125" style="123" customWidth="1"/>
    <col min="3780" max="3780" width="12.7109375" style="123" customWidth="1"/>
    <col min="3781" max="3781" width="13.42578125" style="123" customWidth="1"/>
    <col min="3782" max="3782" width="13.140625" style="123" customWidth="1"/>
    <col min="3783" max="3783" width="14.7109375" style="123" customWidth="1"/>
    <col min="3784" max="3784" width="14.5703125" style="123" customWidth="1"/>
    <col min="3785" max="3785" width="13" style="123" customWidth="1"/>
    <col min="3786" max="3786" width="15" style="123" customWidth="1"/>
    <col min="3787" max="3788" width="12.140625" style="123" customWidth="1"/>
    <col min="3789" max="3789" width="12" style="123" customWidth="1"/>
    <col min="3790" max="3790" width="13.5703125" style="123" customWidth="1"/>
    <col min="3791" max="3791" width="14" style="123" customWidth="1"/>
    <col min="3792" max="3792" width="12.28515625" style="123" customWidth="1"/>
    <col min="3793" max="3793" width="14.140625" style="123" customWidth="1"/>
    <col min="3794" max="3794" width="13" style="123" customWidth="1"/>
    <col min="3795" max="3795" width="13.5703125" style="123" customWidth="1"/>
    <col min="3796" max="3796" width="12.42578125" style="123" customWidth="1"/>
    <col min="3797" max="3797" width="12.5703125" style="123" customWidth="1"/>
    <col min="3798" max="3798" width="11.7109375" style="123" customWidth="1"/>
    <col min="3799" max="3799" width="13.7109375" style="123" customWidth="1"/>
    <col min="3800" max="3800" width="13.28515625" style="123" customWidth="1"/>
    <col min="3801" max="3801" width="13.140625" style="123" customWidth="1"/>
    <col min="3802" max="3802" width="12" style="123" customWidth="1"/>
    <col min="3803" max="3803" width="12.140625" style="123" customWidth="1"/>
    <col min="3804" max="3804" width="12.28515625" style="123" customWidth="1"/>
    <col min="3805" max="3805" width="12.140625" style="123" customWidth="1"/>
    <col min="3806" max="3806" width="12.5703125" style="123" customWidth="1"/>
    <col min="3807" max="4023" width="9.140625" style="123"/>
    <col min="4024" max="4024" width="25.42578125" style="123" customWidth="1"/>
    <col min="4025" max="4025" width="56.28515625" style="123" customWidth="1"/>
    <col min="4026" max="4026" width="14" style="123" customWidth="1"/>
    <col min="4027" max="4028" width="14.5703125" style="123" customWidth="1"/>
    <col min="4029" max="4029" width="14.140625" style="123" customWidth="1"/>
    <col min="4030" max="4030" width="15.140625" style="123" customWidth="1"/>
    <col min="4031" max="4031" width="13.85546875" style="123" customWidth="1"/>
    <col min="4032" max="4033" width="14.7109375" style="123" customWidth="1"/>
    <col min="4034" max="4034" width="12.85546875" style="123" customWidth="1"/>
    <col min="4035" max="4035" width="13.5703125" style="123" customWidth="1"/>
    <col min="4036" max="4036" width="12.7109375" style="123" customWidth="1"/>
    <col min="4037" max="4037" width="13.42578125" style="123" customWidth="1"/>
    <col min="4038" max="4038" width="13.140625" style="123" customWidth="1"/>
    <col min="4039" max="4039" width="14.7109375" style="123" customWidth="1"/>
    <col min="4040" max="4040" width="14.5703125" style="123" customWidth="1"/>
    <col min="4041" max="4041" width="13" style="123" customWidth="1"/>
    <col min="4042" max="4042" width="15" style="123" customWidth="1"/>
    <col min="4043" max="4044" width="12.140625" style="123" customWidth="1"/>
    <col min="4045" max="4045" width="12" style="123" customWidth="1"/>
    <col min="4046" max="4046" width="13.5703125" style="123" customWidth="1"/>
    <col min="4047" max="4047" width="14" style="123" customWidth="1"/>
    <col min="4048" max="4048" width="12.28515625" style="123" customWidth="1"/>
    <col min="4049" max="4049" width="14.140625" style="123" customWidth="1"/>
    <col min="4050" max="4050" width="13" style="123" customWidth="1"/>
    <col min="4051" max="4051" width="13.5703125" style="123" customWidth="1"/>
    <col min="4052" max="4052" width="12.42578125" style="123" customWidth="1"/>
    <col min="4053" max="4053" width="12.5703125" style="123" customWidth="1"/>
    <col min="4054" max="4054" width="11.7109375" style="123" customWidth="1"/>
    <col min="4055" max="4055" width="13.7109375" style="123" customWidth="1"/>
    <col min="4056" max="4056" width="13.28515625" style="123" customWidth="1"/>
    <col min="4057" max="4057" width="13.140625" style="123" customWidth="1"/>
    <col min="4058" max="4058" width="12" style="123" customWidth="1"/>
    <col min="4059" max="4059" width="12.140625" style="123" customWidth="1"/>
    <col min="4060" max="4060" width="12.28515625" style="123" customWidth="1"/>
    <col min="4061" max="4061" width="12.140625" style="123" customWidth="1"/>
    <col min="4062" max="4062" width="12.5703125" style="123" customWidth="1"/>
    <col min="4063" max="4279" width="9.140625" style="123"/>
    <col min="4280" max="4280" width="25.42578125" style="123" customWidth="1"/>
    <col min="4281" max="4281" width="56.28515625" style="123" customWidth="1"/>
    <col min="4282" max="4282" width="14" style="123" customWidth="1"/>
    <col min="4283" max="4284" width="14.5703125" style="123" customWidth="1"/>
    <col min="4285" max="4285" width="14.140625" style="123" customWidth="1"/>
    <col min="4286" max="4286" width="15.140625" style="123" customWidth="1"/>
    <col min="4287" max="4287" width="13.85546875" style="123" customWidth="1"/>
    <col min="4288" max="4289" width="14.7109375" style="123" customWidth="1"/>
    <col min="4290" max="4290" width="12.85546875" style="123" customWidth="1"/>
    <col min="4291" max="4291" width="13.5703125" style="123" customWidth="1"/>
    <col min="4292" max="4292" width="12.7109375" style="123" customWidth="1"/>
    <col min="4293" max="4293" width="13.42578125" style="123" customWidth="1"/>
    <col min="4294" max="4294" width="13.140625" style="123" customWidth="1"/>
    <col min="4295" max="4295" width="14.7109375" style="123" customWidth="1"/>
    <col min="4296" max="4296" width="14.5703125" style="123" customWidth="1"/>
    <col min="4297" max="4297" width="13" style="123" customWidth="1"/>
    <col min="4298" max="4298" width="15" style="123" customWidth="1"/>
    <col min="4299" max="4300" width="12.140625" style="123" customWidth="1"/>
    <col min="4301" max="4301" width="12" style="123" customWidth="1"/>
    <col min="4302" max="4302" width="13.5703125" style="123" customWidth="1"/>
    <col min="4303" max="4303" width="14" style="123" customWidth="1"/>
    <col min="4304" max="4304" width="12.28515625" style="123" customWidth="1"/>
    <col min="4305" max="4305" width="14.140625" style="123" customWidth="1"/>
    <col min="4306" max="4306" width="13" style="123" customWidth="1"/>
    <col min="4307" max="4307" width="13.5703125" style="123" customWidth="1"/>
    <col min="4308" max="4308" width="12.42578125" style="123" customWidth="1"/>
    <col min="4309" max="4309" width="12.5703125" style="123" customWidth="1"/>
    <col min="4310" max="4310" width="11.7109375" style="123" customWidth="1"/>
    <col min="4311" max="4311" width="13.7109375" style="123" customWidth="1"/>
    <col min="4312" max="4312" width="13.28515625" style="123" customWidth="1"/>
    <col min="4313" max="4313" width="13.140625" style="123" customWidth="1"/>
    <col min="4314" max="4314" width="12" style="123" customWidth="1"/>
    <col min="4315" max="4315" width="12.140625" style="123" customWidth="1"/>
    <col min="4316" max="4316" width="12.28515625" style="123" customWidth="1"/>
    <col min="4317" max="4317" width="12.140625" style="123" customWidth="1"/>
    <col min="4318" max="4318" width="12.5703125" style="123" customWidth="1"/>
    <col min="4319" max="4535" width="9.140625" style="123"/>
    <col min="4536" max="4536" width="25.42578125" style="123" customWidth="1"/>
    <col min="4537" max="4537" width="56.28515625" style="123" customWidth="1"/>
    <col min="4538" max="4538" width="14" style="123" customWidth="1"/>
    <col min="4539" max="4540" width="14.5703125" style="123" customWidth="1"/>
    <col min="4541" max="4541" width="14.140625" style="123" customWidth="1"/>
    <col min="4542" max="4542" width="15.140625" style="123" customWidth="1"/>
    <col min="4543" max="4543" width="13.85546875" style="123" customWidth="1"/>
    <col min="4544" max="4545" width="14.7109375" style="123" customWidth="1"/>
    <col min="4546" max="4546" width="12.85546875" style="123" customWidth="1"/>
    <col min="4547" max="4547" width="13.5703125" style="123" customWidth="1"/>
    <col min="4548" max="4548" width="12.7109375" style="123" customWidth="1"/>
    <col min="4549" max="4549" width="13.42578125" style="123" customWidth="1"/>
    <col min="4550" max="4550" width="13.140625" style="123" customWidth="1"/>
    <col min="4551" max="4551" width="14.7109375" style="123" customWidth="1"/>
    <col min="4552" max="4552" width="14.5703125" style="123" customWidth="1"/>
    <col min="4553" max="4553" width="13" style="123" customWidth="1"/>
    <col min="4554" max="4554" width="15" style="123" customWidth="1"/>
    <col min="4555" max="4556" width="12.140625" style="123" customWidth="1"/>
    <col min="4557" max="4557" width="12" style="123" customWidth="1"/>
    <col min="4558" max="4558" width="13.5703125" style="123" customWidth="1"/>
    <col min="4559" max="4559" width="14" style="123" customWidth="1"/>
    <col min="4560" max="4560" width="12.28515625" style="123" customWidth="1"/>
    <col min="4561" max="4561" width="14.140625" style="123" customWidth="1"/>
    <col min="4562" max="4562" width="13" style="123" customWidth="1"/>
    <col min="4563" max="4563" width="13.5703125" style="123" customWidth="1"/>
    <col min="4564" max="4564" width="12.42578125" style="123" customWidth="1"/>
    <col min="4565" max="4565" width="12.5703125" style="123" customWidth="1"/>
    <col min="4566" max="4566" width="11.7109375" style="123" customWidth="1"/>
    <col min="4567" max="4567" width="13.7109375" style="123" customWidth="1"/>
    <col min="4568" max="4568" width="13.28515625" style="123" customWidth="1"/>
    <col min="4569" max="4569" width="13.140625" style="123" customWidth="1"/>
    <col min="4570" max="4570" width="12" style="123" customWidth="1"/>
    <col min="4571" max="4571" width="12.140625" style="123" customWidth="1"/>
    <col min="4572" max="4572" width="12.28515625" style="123" customWidth="1"/>
    <col min="4573" max="4573" width="12.140625" style="123" customWidth="1"/>
    <col min="4574" max="4574" width="12.5703125" style="123" customWidth="1"/>
    <col min="4575" max="4791" width="9.140625" style="123"/>
    <col min="4792" max="4792" width="25.42578125" style="123" customWidth="1"/>
    <col min="4793" max="4793" width="56.28515625" style="123" customWidth="1"/>
    <col min="4794" max="4794" width="14" style="123" customWidth="1"/>
    <col min="4795" max="4796" width="14.5703125" style="123" customWidth="1"/>
    <col min="4797" max="4797" width="14.140625" style="123" customWidth="1"/>
    <col min="4798" max="4798" width="15.140625" style="123" customWidth="1"/>
    <col min="4799" max="4799" width="13.85546875" style="123" customWidth="1"/>
    <col min="4800" max="4801" width="14.7109375" style="123" customWidth="1"/>
    <col min="4802" max="4802" width="12.85546875" style="123" customWidth="1"/>
    <col min="4803" max="4803" width="13.5703125" style="123" customWidth="1"/>
    <col min="4804" max="4804" width="12.7109375" style="123" customWidth="1"/>
    <col min="4805" max="4805" width="13.42578125" style="123" customWidth="1"/>
    <col min="4806" max="4806" width="13.140625" style="123" customWidth="1"/>
    <col min="4807" max="4807" width="14.7109375" style="123" customWidth="1"/>
    <col min="4808" max="4808" width="14.5703125" style="123" customWidth="1"/>
    <col min="4809" max="4809" width="13" style="123" customWidth="1"/>
    <col min="4810" max="4810" width="15" style="123" customWidth="1"/>
    <col min="4811" max="4812" width="12.140625" style="123" customWidth="1"/>
    <col min="4813" max="4813" width="12" style="123" customWidth="1"/>
    <col min="4814" max="4814" width="13.5703125" style="123" customWidth="1"/>
    <col min="4815" max="4815" width="14" style="123" customWidth="1"/>
    <col min="4816" max="4816" width="12.28515625" style="123" customWidth="1"/>
    <col min="4817" max="4817" width="14.140625" style="123" customWidth="1"/>
    <col min="4818" max="4818" width="13" style="123" customWidth="1"/>
    <col min="4819" max="4819" width="13.5703125" style="123" customWidth="1"/>
    <col min="4820" max="4820" width="12.42578125" style="123" customWidth="1"/>
    <col min="4821" max="4821" width="12.5703125" style="123" customWidth="1"/>
    <col min="4822" max="4822" width="11.7109375" style="123" customWidth="1"/>
    <col min="4823" max="4823" width="13.7109375" style="123" customWidth="1"/>
    <col min="4824" max="4824" width="13.28515625" style="123" customWidth="1"/>
    <col min="4825" max="4825" width="13.140625" style="123" customWidth="1"/>
    <col min="4826" max="4826" width="12" style="123" customWidth="1"/>
    <col min="4827" max="4827" width="12.140625" style="123" customWidth="1"/>
    <col min="4828" max="4828" width="12.28515625" style="123" customWidth="1"/>
    <col min="4829" max="4829" width="12.140625" style="123" customWidth="1"/>
    <col min="4830" max="4830" width="12.5703125" style="123" customWidth="1"/>
    <col min="4831" max="5047" width="9.140625" style="123"/>
    <col min="5048" max="5048" width="25.42578125" style="123" customWidth="1"/>
    <col min="5049" max="5049" width="56.28515625" style="123" customWidth="1"/>
    <col min="5050" max="5050" width="14" style="123" customWidth="1"/>
    <col min="5051" max="5052" width="14.5703125" style="123" customWidth="1"/>
    <col min="5053" max="5053" width="14.140625" style="123" customWidth="1"/>
    <col min="5054" max="5054" width="15.140625" style="123" customWidth="1"/>
    <col min="5055" max="5055" width="13.85546875" style="123" customWidth="1"/>
    <col min="5056" max="5057" width="14.7109375" style="123" customWidth="1"/>
    <col min="5058" max="5058" width="12.85546875" style="123" customWidth="1"/>
    <col min="5059" max="5059" width="13.5703125" style="123" customWidth="1"/>
    <col min="5060" max="5060" width="12.7109375" style="123" customWidth="1"/>
    <col min="5061" max="5061" width="13.42578125" style="123" customWidth="1"/>
    <col min="5062" max="5062" width="13.140625" style="123" customWidth="1"/>
    <col min="5063" max="5063" width="14.7109375" style="123" customWidth="1"/>
    <col min="5064" max="5064" width="14.5703125" style="123" customWidth="1"/>
    <col min="5065" max="5065" width="13" style="123" customWidth="1"/>
    <col min="5066" max="5066" width="15" style="123" customWidth="1"/>
    <col min="5067" max="5068" width="12.140625" style="123" customWidth="1"/>
    <col min="5069" max="5069" width="12" style="123" customWidth="1"/>
    <col min="5070" max="5070" width="13.5703125" style="123" customWidth="1"/>
    <col min="5071" max="5071" width="14" style="123" customWidth="1"/>
    <col min="5072" max="5072" width="12.28515625" style="123" customWidth="1"/>
    <col min="5073" max="5073" width="14.140625" style="123" customWidth="1"/>
    <col min="5074" max="5074" width="13" style="123" customWidth="1"/>
    <col min="5075" max="5075" width="13.5703125" style="123" customWidth="1"/>
    <col min="5076" max="5076" width="12.42578125" style="123" customWidth="1"/>
    <col min="5077" max="5077" width="12.5703125" style="123" customWidth="1"/>
    <col min="5078" max="5078" width="11.7109375" style="123" customWidth="1"/>
    <col min="5079" max="5079" width="13.7109375" style="123" customWidth="1"/>
    <col min="5080" max="5080" width="13.28515625" style="123" customWidth="1"/>
    <col min="5081" max="5081" width="13.140625" style="123" customWidth="1"/>
    <col min="5082" max="5082" width="12" style="123" customWidth="1"/>
    <col min="5083" max="5083" width="12.140625" style="123" customWidth="1"/>
    <col min="5084" max="5084" width="12.28515625" style="123" customWidth="1"/>
    <col min="5085" max="5085" width="12.140625" style="123" customWidth="1"/>
    <col min="5086" max="5086" width="12.5703125" style="123" customWidth="1"/>
    <col min="5087" max="5303" width="9.140625" style="123"/>
    <col min="5304" max="5304" width="25.42578125" style="123" customWidth="1"/>
    <col min="5305" max="5305" width="56.28515625" style="123" customWidth="1"/>
    <col min="5306" max="5306" width="14" style="123" customWidth="1"/>
    <col min="5307" max="5308" width="14.5703125" style="123" customWidth="1"/>
    <col min="5309" max="5309" width="14.140625" style="123" customWidth="1"/>
    <col min="5310" max="5310" width="15.140625" style="123" customWidth="1"/>
    <col min="5311" max="5311" width="13.85546875" style="123" customWidth="1"/>
    <col min="5312" max="5313" width="14.7109375" style="123" customWidth="1"/>
    <col min="5314" max="5314" width="12.85546875" style="123" customWidth="1"/>
    <col min="5315" max="5315" width="13.5703125" style="123" customWidth="1"/>
    <col min="5316" max="5316" width="12.7109375" style="123" customWidth="1"/>
    <col min="5317" max="5317" width="13.42578125" style="123" customWidth="1"/>
    <col min="5318" max="5318" width="13.140625" style="123" customWidth="1"/>
    <col min="5319" max="5319" width="14.7109375" style="123" customWidth="1"/>
    <col min="5320" max="5320" width="14.5703125" style="123" customWidth="1"/>
    <col min="5321" max="5321" width="13" style="123" customWidth="1"/>
    <col min="5322" max="5322" width="15" style="123" customWidth="1"/>
    <col min="5323" max="5324" width="12.140625" style="123" customWidth="1"/>
    <col min="5325" max="5325" width="12" style="123" customWidth="1"/>
    <col min="5326" max="5326" width="13.5703125" style="123" customWidth="1"/>
    <col min="5327" max="5327" width="14" style="123" customWidth="1"/>
    <col min="5328" max="5328" width="12.28515625" style="123" customWidth="1"/>
    <col min="5329" max="5329" width="14.140625" style="123" customWidth="1"/>
    <col min="5330" max="5330" width="13" style="123" customWidth="1"/>
    <col min="5331" max="5331" width="13.5703125" style="123" customWidth="1"/>
    <col min="5332" max="5332" width="12.42578125" style="123" customWidth="1"/>
    <col min="5333" max="5333" width="12.5703125" style="123" customWidth="1"/>
    <col min="5334" max="5334" width="11.7109375" style="123" customWidth="1"/>
    <col min="5335" max="5335" width="13.7109375" style="123" customWidth="1"/>
    <col min="5336" max="5336" width="13.28515625" style="123" customWidth="1"/>
    <col min="5337" max="5337" width="13.140625" style="123" customWidth="1"/>
    <col min="5338" max="5338" width="12" style="123" customWidth="1"/>
    <col min="5339" max="5339" width="12.140625" style="123" customWidth="1"/>
    <col min="5340" max="5340" width="12.28515625" style="123" customWidth="1"/>
    <col min="5341" max="5341" width="12.140625" style="123" customWidth="1"/>
    <col min="5342" max="5342" width="12.5703125" style="123" customWidth="1"/>
    <col min="5343" max="5559" width="9.140625" style="123"/>
    <col min="5560" max="5560" width="25.42578125" style="123" customWidth="1"/>
    <col min="5561" max="5561" width="56.28515625" style="123" customWidth="1"/>
    <col min="5562" max="5562" width="14" style="123" customWidth="1"/>
    <col min="5563" max="5564" width="14.5703125" style="123" customWidth="1"/>
    <col min="5565" max="5565" width="14.140625" style="123" customWidth="1"/>
    <col min="5566" max="5566" width="15.140625" style="123" customWidth="1"/>
    <col min="5567" max="5567" width="13.85546875" style="123" customWidth="1"/>
    <col min="5568" max="5569" width="14.7109375" style="123" customWidth="1"/>
    <col min="5570" max="5570" width="12.85546875" style="123" customWidth="1"/>
    <col min="5571" max="5571" width="13.5703125" style="123" customWidth="1"/>
    <col min="5572" max="5572" width="12.7109375" style="123" customWidth="1"/>
    <col min="5573" max="5573" width="13.42578125" style="123" customWidth="1"/>
    <col min="5574" max="5574" width="13.140625" style="123" customWidth="1"/>
    <col min="5575" max="5575" width="14.7109375" style="123" customWidth="1"/>
    <col min="5576" max="5576" width="14.5703125" style="123" customWidth="1"/>
    <col min="5577" max="5577" width="13" style="123" customWidth="1"/>
    <col min="5578" max="5578" width="15" style="123" customWidth="1"/>
    <col min="5579" max="5580" width="12.140625" style="123" customWidth="1"/>
    <col min="5581" max="5581" width="12" style="123" customWidth="1"/>
    <col min="5582" max="5582" width="13.5703125" style="123" customWidth="1"/>
    <col min="5583" max="5583" width="14" style="123" customWidth="1"/>
    <col min="5584" max="5584" width="12.28515625" style="123" customWidth="1"/>
    <col min="5585" max="5585" width="14.140625" style="123" customWidth="1"/>
    <col min="5586" max="5586" width="13" style="123" customWidth="1"/>
    <col min="5587" max="5587" width="13.5703125" style="123" customWidth="1"/>
    <col min="5588" max="5588" width="12.42578125" style="123" customWidth="1"/>
    <col min="5589" max="5589" width="12.5703125" style="123" customWidth="1"/>
    <col min="5590" max="5590" width="11.7109375" style="123" customWidth="1"/>
    <col min="5591" max="5591" width="13.7109375" style="123" customWidth="1"/>
    <col min="5592" max="5592" width="13.28515625" style="123" customWidth="1"/>
    <col min="5593" max="5593" width="13.140625" style="123" customWidth="1"/>
    <col min="5594" max="5594" width="12" style="123" customWidth="1"/>
    <col min="5595" max="5595" width="12.140625" style="123" customWidth="1"/>
    <col min="5596" max="5596" width="12.28515625" style="123" customWidth="1"/>
    <col min="5597" max="5597" width="12.140625" style="123" customWidth="1"/>
    <col min="5598" max="5598" width="12.5703125" style="123" customWidth="1"/>
    <col min="5599" max="5815" width="9.140625" style="123"/>
    <col min="5816" max="5816" width="25.42578125" style="123" customWidth="1"/>
    <col min="5817" max="5817" width="56.28515625" style="123" customWidth="1"/>
    <col min="5818" max="5818" width="14" style="123" customWidth="1"/>
    <col min="5819" max="5820" width="14.5703125" style="123" customWidth="1"/>
    <col min="5821" max="5821" width="14.140625" style="123" customWidth="1"/>
    <col min="5822" max="5822" width="15.140625" style="123" customWidth="1"/>
    <col min="5823" max="5823" width="13.85546875" style="123" customWidth="1"/>
    <col min="5824" max="5825" width="14.7109375" style="123" customWidth="1"/>
    <col min="5826" max="5826" width="12.85546875" style="123" customWidth="1"/>
    <col min="5827" max="5827" width="13.5703125" style="123" customWidth="1"/>
    <col min="5828" max="5828" width="12.7109375" style="123" customWidth="1"/>
    <col min="5829" max="5829" width="13.42578125" style="123" customWidth="1"/>
    <col min="5830" max="5830" width="13.140625" style="123" customWidth="1"/>
    <col min="5831" max="5831" width="14.7109375" style="123" customWidth="1"/>
    <col min="5832" max="5832" width="14.5703125" style="123" customWidth="1"/>
    <col min="5833" max="5833" width="13" style="123" customWidth="1"/>
    <col min="5834" max="5834" width="15" style="123" customWidth="1"/>
    <col min="5835" max="5836" width="12.140625" style="123" customWidth="1"/>
    <col min="5837" max="5837" width="12" style="123" customWidth="1"/>
    <col min="5838" max="5838" width="13.5703125" style="123" customWidth="1"/>
    <col min="5839" max="5839" width="14" style="123" customWidth="1"/>
    <col min="5840" max="5840" width="12.28515625" style="123" customWidth="1"/>
    <col min="5841" max="5841" width="14.140625" style="123" customWidth="1"/>
    <col min="5842" max="5842" width="13" style="123" customWidth="1"/>
    <col min="5843" max="5843" width="13.5703125" style="123" customWidth="1"/>
    <col min="5844" max="5844" width="12.42578125" style="123" customWidth="1"/>
    <col min="5845" max="5845" width="12.5703125" style="123" customWidth="1"/>
    <col min="5846" max="5846" width="11.7109375" style="123" customWidth="1"/>
    <col min="5847" max="5847" width="13.7109375" style="123" customWidth="1"/>
    <col min="5848" max="5848" width="13.28515625" style="123" customWidth="1"/>
    <col min="5849" max="5849" width="13.140625" style="123" customWidth="1"/>
    <col min="5850" max="5850" width="12" style="123" customWidth="1"/>
    <col min="5851" max="5851" width="12.140625" style="123" customWidth="1"/>
    <col min="5852" max="5852" width="12.28515625" style="123" customWidth="1"/>
    <col min="5853" max="5853" width="12.140625" style="123" customWidth="1"/>
    <col min="5854" max="5854" width="12.5703125" style="123" customWidth="1"/>
    <col min="5855" max="6071" width="9.140625" style="123"/>
    <col min="6072" max="6072" width="25.42578125" style="123" customWidth="1"/>
    <col min="6073" max="6073" width="56.28515625" style="123" customWidth="1"/>
    <col min="6074" max="6074" width="14" style="123" customWidth="1"/>
    <col min="6075" max="6076" width="14.5703125" style="123" customWidth="1"/>
    <col min="6077" max="6077" width="14.140625" style="123" customWidth="1"/>
    <col min="6078" max="6078" width="15.140625" style="123" customWidth="1"/>
    <col min="6079" max="6079" width="13.85546875" style="123" customWidth="1"/>
    <col min="6080" max="6081" width="14.7109375" style="123" customWidth="1"/>
    <col min="6082" max="6082" width="12.85546875" style="123" customWidth="1"/>
    <col min="6083" max="6083" width="13.5703125" style="123" customWidth="1"/>
    <col min="6084" max="6084" width="12.7109375" style="123" customWidth="1"/>
    <col min="6085" max="6085" width="13.42578125" style="123" customWidth="1"/>
    <col min="6086" max="6086" width="13.140625" style="123" customWidth="1"/>
    <col min="6087" max="6087" width="14.7109375" style="123" customWidth="1"/>
    <col min="6088" max="6088" width="14.5703125" style="123" customWidth="1"/>
    <col min="6089" max="6089" width="13" style="123" customWidth="1"/>
    <col min="6090" max="6090" width="15" style="123" customWidth="1"/>
    <col min="6091" max="6092" width="12.140625" style="123" customWidth="1"/>
    <col min="6093" max="6093" width="12" style="123" customWidth="1"/>
    <col min="6094" max="6094" width="13.5703125" style="123" customWidth="1"/>
    <col min="6095" max="6095" width="14" style="123" customWidth="1"/>
    <col min="6096" max="6096" width="12.28515625" style="123" customWidth="1"/>
    <col min="6097" max="6097" width="14.140625" style="123" customWidth="1"/>
    <col min="6098" max="6098" width="13" style="123" customWidth="1"/>
    <col min="6099" max="6099" width="13.5703125" style="123" customWidth="1"/>
    <col min="6100" max="6100" width="12.42578125" style="123" customWidth="1"/>
    <col min="6101" max="6101" width="12.5703125" style="123" customWidth="1"/>
    <col min="6102" max="6102" width="11.7109375" style="123" customWidth="1"/>
    <col min="6103" max="6103" width="13.7109375" style="123" customWidth="1"/>
    <col min="6104" max="6104" width="13.28515625" style="123" customWidth="1"/>
    <col min="6105" max="6105" width="13.140625" style="123" customWidth="1"/>
    <col min="6106" max="6106" width="12" style="123" customWidth="1"/>
    <col min="6107" max="6107" width="12.140625" style="123" customWidth="1"/>
    <col min="6108" max="6108" width="12.28515625" style="123" customWidth="1"/>
    <col min="6109" max="6109" width="12.140625" style="123" customWidth="1"/>
    <col min="6110" max="6110" width="12.5703125" style="123" customWidth="1"/>
    <col min="6111" max="6327" width="9.140625" style="123"/>
    <col min="6328" max="6328" width="25.42578125" style="123" customWidth="1"/>
    <col min="6329" max="6329" width="56.28515625" style="123" customWidth="1"/>
    <col min="6330" max="6330" width="14" style="123" customWidth="1"/>
    <col min="6331" max="6332" width="14.5703125" style="123" customWidth="1"/>
    <col min="6333" max="6333" width="14.140625" style="123" customWidth="1"/>
    <col min="6334" max="6334" width="15.140625" style="123" customWidth="1"/>
    <col min="6335" max="6335" width="13.85546875" style="123" customWidth="1"/>
    <col min="6336" max="6337" width="14.7109375" style="123" customWidth="1"/>
    <col min="6338" max="6338" width="12.85546875" style="123" customWidth="1"/>
    <col min="6339" max="6339" width="13.5703125" style="123" customWidth="1"/>
    <col min="6340" max="6340" width="12.7109375" style="123" customWidth="1"/>
    <col min="6341" max="6341" width="13.42578125" style="123" customWidth="1"/>
    <col min="6342" max="6342" width="13.140625" style="123" customWidth="1"/>
    <col min="6343" max="6343" width="14.7109375" style="123" customWidth="1"/>
    <col min="6344" max="6344" width="14.5703125" style="123" customWidth="1"/>
    <col min="6345" max="6345" width="13" style="123" customWidth="1"/>
    <col min="6346" max="6346" width="15" style="123" customWidth="1"/>
    <col min="6347" max="6348" width="12.140625" style="123" customWidth="1"/>
    <col min="6349" max="6349" width="12" style="123" customWidth="1"/>
    <col min="6350" max="6350" width="13.5703125" style="123" customWidth="1"/>
    <col min="6351" max="6351" width="14" style="123" customWidth="1"/>
    <col min="6352" max="6352" width="12.28515625" style="123" customWidth="1"/>
    <col min="6353" max="6353" width="14.140625" style="123" customWidth="1"/>
    <col min="6354" max="6354" width="13" style="123" customWidth="1"/>
    <col min="6355" max="6355" width="13.5703125" style="123" customWidth="1"/>
    <col min="6356" max="6356" width="12.42578125" style="123" customWidth="1"/>
    <col min="6357" max="6357" width="12.5703125" style="123" customWidth="1"/>
    <col min="6358" max="6358" width="11.7109375" style="123" customWidth="1"/>
    <col min="6359" max="6359" width="13.7109375" style="123" customWidth="1"/>
    <col min="6360" max="6360" width="13.28515625" style="123" customWidth="1"/>
    <col min="6361" max="6361" width="13.140625" style="123" customWidth="1"/>
    <col min="6362" max="6362" width="12" style="123" customWidth="1"/>
    <col min="6363" max="6363" width="12.140625" style="123" customWidth="1"/>
    <col min="6364" max="6364" width="12.28515625" style="123" customWidth="1"/>
    <col min="6365" max="6365" width="12.140625" style="123" customWidth="1"/>
    <col min="6366" max="6366" width="12.5703125" style="123" customWidth="1"/>
    <col min="6367" max="6583" width="9.140625" style="123"/>
    <col min="6584" max="6584" width="25.42578125" style="123" customWidth="1"/>
    <col min="6585" max="6585" width="56.28515625" style="123" customWidth="1"/>
    <col min="6586" max="6586" width="14" style="123" customWidth="1"/>
    <col min="6587" max="6588" width="14.5703125" style="123" customWidth="1"/>
    <col min="6589" max="6589" width="14.140625" style="123" customWidth="1"/>
    <col min="6590" max="6590" width="15.140625" style="123" customWidth="1"/>
    <col min="6591" max="6591" width="13.85546875" style="123" customWidth="1"/>
    <col min="6592" max="6593" width="14.7109375" style="123" customWidth="1"/>
    <col min="6594" max="6594" width="12.85546875" style="123" customWidth="1"/>
    <col min="6595" max="6595" width="13.5703125" style="123" customWidth="1"/>
    <col min="6596" max="6596" width="12.7109375" style="123" customWidth="1"/>
    <col min="6597" max="6597" width="13.42578125" style="123" customWidth="1"/>
    <col min="6598" max="6598" width="13.140625" style="123" customWidth="1"/>
    <col min="6599" max="6599" width="14.7109375" style="123" customWidth="1"/>
    <col min="6600" max="6600" width="14.5703125" style="123" customWidth="1"/>
    <col min="6601" max="6601" width="13" style="123" customWidth="1"/>
    <col min="6602" max="6602" width="15" style="123" customWidth="1"/>
    <col min="6603" max="6604" width="12.140625" style="123" customWidth="1"/>
    <col min="6605" max="6605" width="12" style="123" customWidth="1"/>
    <col min="6606" max="6606" width="13.5703125" style="123" customWidth="1"/>
    <col min="6607" max="6607" width="14" style="123" customWidth="1"/>
    <col min="6608" max="6608" width="12.28515625" style="123" customWidth="1"/>
    <col min="6609" max="6609" width="14.140625" style="123" customWidth="1"/>
    <col min="6610" max="6610" width="13" style="123" customWidth="1"/>
    <col min="6611" max="6611" width="13.5703125" style="123" customWidth="1"/>
    <col min="6612" max="6612" width="12.42578125" style="123" customWidth="1"/>
    <col min="6613" max="6613" width="12.5703125" style="123" customWidth="1"/>
    <col min="6614" max="6614" width="11.7109375" style="123" customWidth="1"/>
    <col min="6615" max="6615" width="13.7109375" style="123" customWidth="1"/>
    <col min="6616" max="6616" width="13.28515625" style="123" customWidth="1"/>
    <col min="6617" max="6617" width="13.140625" style="123" customWidth="1"/>
    <col min="6618" max="6618" width="12" style="123" customWidth="1"/>
    <col min="6619" max="6619" width="12.140625" style="123" customWidth="1"/>
    <col min="6620" max="6620" width="12.28515625" style="123" customWidth="1"/>
    <col min="6621" max="6621" width="12.140625" style="123" customWidth="1"/>
    <col min="6622" max="6622" width="12.5703125" style="123" customWidth="1"/>
    <col min="6623" max="6839" width="9.140625" style="123"/>
    <col min="6840" max="6840" width="25.42578125" style="123" customWidth="1"/>
    <col min="6841" max="6841" width="56.28515625" style="123" customWidth="1"/>
    <col min="6842" max="6842" width="14" style="123" customWidth="1"/>
    <col min="6843" max="6844" width="14.5703125" style="123" customWidth="1"/>
    <col min="6845" max="6845" width="14.140625" style="123" customWidth="1"/>
    <col min="6846" max="6846" width="15.140625" style="123" customWidth="1"/>
    <col min="6847" max="6847" width="13.85546875" style="123" customWidth="1"/>
    <col min="6848" max="6849" width="14.7109375" style="123" customWidth="1"/>
    <col min="6850" max="6850" width="12.85546875" style="123" customWidth="1"/>
    <col min="6851" max="6851" width="13.5703125" style="123" customWidth="1"/>
    <col min="6852" max="6852" width="12.7109375" style="123" customWidth="1"/>
    <col min="6853" max="6853" width="13.42578125" style="123" customWidth="1"/>
    <col min="6854" max="6854" width="13.140625" style="123" customWidth="1"/>
    <col min="6855" max="6855" width="14.7109375" style="123" customWidth="1"/>
    <col min="6856" max="6856" width="14.5703125" style="123" customWidth="1"/>
    <col min="6857" max="6857" width="13" style="123" customWidth="1"/>
    <col min="6858" max="6858" width="15" style="123" customWidth="1"/>
    <col min="6859" max="6860" width="12.140625" style="123" customWidth="1"/>
    <col min="6861" max="6861" width="12" style="123" customWidth="1"/>
    <col min="6862" max="6862" width="13.5703125" style="123" customWidth="1"/>
    <col min="6863" max="6863" width="14" style="123" customWidth="1"/>
    <col min="6864" max="6864" width="12.28515625" style="123" customWidth="1"/>
    <col min="6865" max="6865" width="14.140625" style="123" customWidth="1"/>
    <col min="6866" max="6866" width="13" style="123" customWidth="1"/>
    <col min="6867" max="6867" width="13.5703125" style="123" customWidth="1"/>
    <col min="6868" max="6868" width="12.42578125" style="123" customWidth="1"/>
    <col min="6869" max="6869" width="12.5703125" style="123" customWidth="1"/>
    <col min="6870" max="6870" width="11.7109375" style="123" customWidth="1"/>
    <col min="6871" max="6871" width="13.7109375" style="123" customWidth="1"/>
    <col min="6872" max="6872" width="13.28515625" style="123" customWidth="1"/>
    <col min="6873" max="6873" width="13.140625" style="123" customWidth="1"/>
    <col min="6874" max="6874" width="12" style="123" customWidth="1"/>
    <col min="6875" max="6875" width="12.140625" style="123" customWidth="1"/>
    <col min="6876" max="6876" width="12.28515625" style="123" customWidth="1"/>
    <col min="6877" max="6877" width="12.140625" style="123" customWidth="1"/>
    <col min="6878" max="6878" width="12.5703125" style="123" customWidth="1"/>
    <col min="6879" max="7095" width="9.140625" style="123"/>
    <col min="7096" max="7096" width="25.42578125" style="123" customWidth="1"/>
    <col min="7097" max="7097" width="56.28515625" style="123" customWidth="1"/>
    <col min="7098" max="7098" width="14" style="123" customWidth="1"/>
    <col min="7099" max="7100" width="14.5703125" style="123" customWidth="1"/>
    <col min="7101" max="7101" width="14.140625" style="123" customWidth="1"/>
    <col min="7102" max="7102" width="15.140625" style="123" customWidth="1"/>
    <col min="7103" max="7103" width="13.85546875" style="123" customWidth="1"/>
    <col min="7104" max="7105" width="14.7109375" style="123" customWidth="1"/>
    <col min="7106" max="7106" width="12.85546875" style="123" customWidth="1"/>
    <col min="7107" max="7107" width="13.5703125" style="123" customWidth="1"/>
    <col min="7108" max="7108" width="12.7109375" style="123" customWidth="1"/>
    <col min="7109" max="7109" width="13.42578125" style="123" customWidth="1"/>
    <col min="7110" max="7110" width="13.140625" style="123" customWidth="1"/>
    <col min="7111" max="7111" width="14.7109375" style="123" customWidth="1"/>
    <col min="7112" max="7112" width="14.5703125" style="123" customWidth="1"/>
    <col min="7113" max="7113" width="13" style="123" customWidth="1"/>
    <col min="7114" max="7114" width="15" style="123" customWidth="1"/>
    <col min="7115" max="7116" width="12.140625" style="123" customWidth="1"/>
    <col min="7117" max="7117" width="12" style="123" customWidth="1"/>
    <col min="7118" max="7118" width="13.5703125" style="123" customWidth="1"/>
    <col min="7119" max="7119" width="14" style="123" customWidth="1"/>
    <col min="7120" max="7120" width="12.28515625" style="123" customWidth="1"/>
    <col min="7121" max="7121" width="14.140625" style="123" customWidth="1"/>
    <col min="7122" max="7122" width="13" style="123" customWidth="1"/>
    <col min="7123" max="7123" width="13.5703125" style="123" customWidth="1"/>
    <col min="7124" max="7124" width="12.42578125" style="123" customWidth="1"/>
    <col min="7125" max="7125" width="12.5703125" style="123" customWidth="1"/>
    <col min="7126" max="7126" width="11.7109375" style="123" customWidth="1"/>
    <col min="7127" max="7127" width="13.7109375" style="123" customWidth="1"/>
    <col min="7128" max="7128" width="13.28515625" style="123" customWidth="1"/>
    <col min="7129" max="7129" width="13.140625" style="123" customWidth="1"/>
    <col min="7130" max="7130" width="12" style="123" customWidth="1"/>
    <col min="7131" max="7131" width="12.140625" style="123" customWidth="1"/>
    <col min="7132" max="7132" width="12.28515625" style="123" customWidth="1"/>
    <col min="7133" max="7133" width="12.140625" style="123" customWidth="1"/>
    <col min="7134" max="7134" width="12.5703125" style="123" customWidth="1"/>
    <col min="7135" max="7351" width="9.140625" style="123"/>
    <col min="7352" max="7352" width="25.42578125" style="123" customWidth="1"/>
    <col min="7353" max="7353" width="56.28515625" style="123" customWidth="1"/>
    <col min="7354" max="7354" width="14" style="123" customWidth="1"/>
    <col min="7355" max="7356" width="14.5703125" style="123" customWidth="1"/>
    <col min="7357" max="7357" width="14.140625" style="123" customWidth="1"/>
    <col min="7358" max="7358" width="15.140625" style="123" customWidth="1"/>
    <col min="7359" max="7359" width="13.85546875" style="123" customWidth="1"/>
    <col min="7360" max="7361" width="14.7109375" style="123" customWidth="1"/>
    <col min="7362" max="7362" width="12.85546875" style="123" customWidth="1"/>
    <col min="7363" max="7363" width="13.5703125" style="123" customWidth="1"/>
    <col min="7364" max="7364" width="12.7109375" style="123" customWidth="1"/>
    <col min="7365" max="7365" width="13.42578125" style="123" customWidth="1"/>
    <col min="7366" max="7366" width="13.140625" style="123" customWidth="1"/>
    <col min="7367" max="7367" width="14.7109375" style="123" customWidth="1"/>
    <col min="7368" max="7368" width="14.5703125" style="123" customWidth="1"/>
    <col min="7369" max="7369" width="13" style="123" customWidth="1"/>
    <col min="7370" max="7370" width="15" style="123" customWidth="1"/>
    <col min="7371" max="7372" width="12.140625" style="123" customWidth="1"/>
    <col min="7373" max="7373" width="12" style="123" customWidth="1"/>
    <col min="7374" max="7374" width="13.5703125" style="123" customWidth="1"/>
    <col min="7375" max="7375" width="14" style="123" customWidth="1"/>
    <col min="7376" max="7376" width="12.28515625" style="123" customWidth="1"/>
    <col min="7377" max="7377" width="14.140625" style="123" customWidth="1"/>
    <col min="7378" max="7378" width="13" style="123" customWidth="1"/>
    <col min="7379" max="7379" width="13.5703125" style="123" customWidth="1"/>
    <col min="7380" max="7380" width="12.42578125" style="123" customWidth="1"/>
    <col min="7381" max="7381" width="12.5703125" style="123" customWidth="1"/>
    <col min="7382" max="7382" width="11.7109375" style="123" customWidth="1"/>
    <col min="7383" max="7383" width="13.7109375" style="123" customWidth="1"/>
    <col min="7384" max="7384" width="13.28515625" style="123" customWidth="1"/>
    <col min="7385" max="7385" width="13.140625" style="123" customWidth="1"/>
    <col min="7386" max="7386" width="12" style="123" customWidth="1"/>
    <col min="7387" max="7387" width="12.140625" style="123" customWidth="1"/>
    <col min="7388" max="7388" width="12.28515625" style="123" customWidth="1"/>
    <col min="7389" max="7389" width="12.140625" style="123" customWidth="1"/>
    <col min="7390" max="7390" width="12.5703125" style="123" customWidth="1"/>
    <col min="7391" max="7607" width="9.140625" style="123"/>
    <col min="7608" max="7608" width="25.42578125" style="123" customWidth="1"/>
    <col min="7609" max="7609" width="56.28515625" style="123" customWidth="1"/>
    <col min="7610" max="7610" width="14" style="123" customWidth="1"/>
    <col min="7611" max="7612" width="14.5703125" style="123" customWidth="1"/>
    <col min="7613" max="7613" width="14.140625" style="123" customWidth="1"/>
    <col min="7614" max="7614" width="15.140625" style="123" customWidth="1"/>
    <col min="7615" max="7615" width="13.85546875" style="123" customWidth="1"/>
    <col min="7616" max="7617" width="14.7109375" style="123" customWidth="1"/>
    <col min="7618" max="7618" width="12.85546875" style="123" customWidth="1"/>
    <col min="7619" max="7619" width="13.5703125" style="123" customWidth="1"/>
    <col min="7620" max="7620" width="12.7109375" style="123" customWidth="1"/>
    <col min="7621" max="7621" width="13.42578125" style="123" customWidth="1"/>
    <col min="7622" max="7622" width="13.140625" style="123" customWidth="1"/>
    <col min="7623" max="7623" width="14.7109375" style="123" customWidth="1"/>
    <col min="7624" max="7624" width="14.5703125" style="123" customWidth="1"/>
    <col min="7625" max="7625" width="13" style="123" customWidth="1"/>
    <col min="7626" max="7626" width="15" style="123" customWidth="1"/>
    <col min="7627" max="7628" width="12.140625" style="123" customWidth="1"/>
    <col min="7629" max="7629" width="12" style="123" customWidth="1"/>
    <col min="7630" max="7630" width="13.5703125" style="123" customWidth="1"/>
    <col min="7631" max="7631" width="14" style="123" customWidth="1"/>
    <col min="7632" max="7632" width="12.28515625" style="123" customWidth="1"/>
    <col min="7633" max="7633" width="14.140625" style="123" customWidth="1"/>
    <col min="7634" max="7634" width="13" style="123" customWidth="1"/>
    <col min="7635" max="7635" width="13.5703125" style="123" customWidth="1"/>
    <col min="7636" max="7636" width="12.42578125" style="123" customWidth="1"/>
    <col min="7637" max="7637" width="12.5703125" style="123" customWidth="1"/>
    <col min="7638" max="7638" width="11.7109375" style="123" customWidth="1"/>
    <col min="7639" max="7639" width="13.7109375" style="123" customWidth="1"/>
    <col min="7640" max="7640" width="13.28515625" style="123" customWidth="1"/>
    <col min="7641" max="7641" width="13.140625" style="123" customWidth="1"/>
    <col min="7642" max="7642" width="12" style="123" customWidth="1"/>
    <col min="7643" max="7643" width="12.140625" style="123" customWidth="1"/>
    <col min="7644" max="7644" width="12.28515625" style="123" customWidth="1"/>
    <col min="7645" max="7645" width="12.140625" style="123" customWidth="1"/>
    <col min="7646" max="7646" width="12.5703125" style="123" customWidth="1"/>
    <col min="7647" max="7863" width="9.140625" style="123"/>
    <col min="7864" max="7864" width="25.42578125" style="123" customWidth="1"/>
    <col min="7865" max="7865" width="56.28515625" style="123" customWidth="1"/>
    <col min="7866" max="7866" width="14" style="123" customWidth="1"/>
    <col min="7867" max="7868" width="14.5703125" style="123" customWidth="1"/>
    <col min="7869" max="7869" width="14.140625" style="123" customWidth="1"/>
    <col min="7870" max="7870" width="15.140625" style="123" customWidth="1"/>
    <col min="7871" max="7871" width="13.85546875" style="123" customWidth="1"/>
    <col min="7872" max="7873" width="14.7109375" style="123" customWidth="1"/>
    <col min="7874" max="7874" width="12.85546875" style="123" customWidth="1"/>
    <col min="7875" max="7875" width="13.5703125" style="123" customWidth="1"/>
    <col min="7876" max="7876" width="12.7109375" style="123" customWidth="1"/>
    <col min="7877" max="7877" width="13.42578125" style="123" customWidth="1"/>
    <col min="7878" max="7878" width="13.140625" style="123" customWidth="1"/>
    <col min="7879" max="7879" width="14.7109375" style="123" customWidth="1"/>
    <col min="7880" max="7880" width="14.5703125" style="123" customWidth="1"/>
    <col min="7881" max="7881" width="13" style="123" customWidth="1"/>
    <col min="7882" max="7882" width="15" style="123" customWidth="1"/>
    <col min="7883" max="7884" width="12.140625" style="123" customWidth="1"/>
    <col min="7885" max="7885" width="12" style="123" customWidth="1"/>
    <col min="7886" max="7886" width="13.5703125" style="123" customWidth="1"/>
    <col min="7887" max="7887" width="14" style="123" customWidth="1"/>
    <col min="7888" max="7888" width="12.28515625" style="123" customWidth="1"/>
    <col min="7889" max="7889" width="14.140625" style="123" customWidth="1"/>
    <col min="7890" max="7890" width="13" style="123" customWidth="1"/>
    <col min="7891" max="7891" width="13.5703125" style="123" customWidth="1"/>
    <col min="7892" max="7892" width="12.42578125" style="123" customWidth="1"/>
    <col min="7893" max="7893" width="12.5703125" style="123" customWidth="1"/>
    <col min="7894" max="7894" width="11.7109375" style="123" customWidth="1"/>
    <col min="7895" max="7895" width="13.7109375" style="123" customWidth="1"/>
    <col min="7896" max="7896" width="13.28515625" style="123" customWidth="1"/>
    <col min="7897" max="7897" width="13.140625" style="123" customWidth="1"/>
    <col min="7898" max="7898" width="12" style="123" customWidth="1"/>
    <col min="7899" max="7899" width="12.140625" style="123" customWidth="1"/>
    <col min="7900" max="7900" width="12.28515625" style="123" customWidth="1"/>
    <col min="7901" max="7901" width="12.140625" style="123" customWidth="1"/>
    <col min="7902" max="7902" width="12.5703125" style="123" customWidth="1"/>
    <col min="7903" max="8119" width="9.140625" style="123"/>
    <col min="8120" max="8120" width="25.42578125" style="123" customWidth="1"/>
    <col min="8121" max="8121" width="56.28515625" style="123" customWidth="1"/>
    <col min="8122" max="8122" width="14" style="123" customWidth="1"/>
    <col min="8123" max="8124" width="14.5703125" style="123" customWidth="1"/>
    <col min="8125" max="8125" width="14.140625" style="123" customWidth="1"/>
    <col min="8126" max="8126" width="15.140625" style="123" customWidth="1"/>
    <col min="8127" max="8127" width="13.85546875" style="123" customWidth="1"/>
    <col min="8128" max="8129" width="14.7109375" style="123" customWidth="1"/>
    <col min="8130" max="8130" width="12.85546875" style="123" customWidth="1"/>
    <col min="8131" max="8131" width="13.5703125" style="123" customWidth="1"/>
    <col min="8132" max="8132" width="12.7109375" style="123" customWidth="1"/>
    <col min="8133" max="8133" width="13.42578125" style="123" customWidth="1"/>
    <col min="8134" max="8134" width="13.140625" style="123" customWidth="1"/>
    <col min="8135" max="8135" width="14.7109375" style="123" customWidth="1"/>
    <col min="8136" max="8136" width="14.5703125" style="123" customWidth="1"/>
    <col min="8137" max="8137" width="13" style="123" customWidth="1"/>
    <col min="8138" max="8138" width="15" style="123" customWidth="1"/>
    <col min="8139" max="8140" width="12.140625" style="123" customWidth="1"/>
    <col min="8141" max="8141" width="12" style="123" customWidth="1"/>
    <col min="8142" max="8142" width="13.5703125" style="123" customWidth="1"/>
    <col min="8143" max="8143" width="14" style="123" customWidth="1"/>
    <col min="8144" max="8144" width="12.28515625" style="123" customWidth="1"/>
    <col min="8145" max="8145" width="14.140625" style="123" customWidth="1"/>
    <col min="8146" max="8146" width="13" style="123" customWidth="1"/>
    <col min="8147" max="8147" width="13.5703125" style="123" customWidth="1"/>
    <col min="8148" max="8148" width="12.42578125" style="123" customWidth="1"/>
    <col min="8149" max="8149" width="12.5703125" style="123" customWidth="1"/>
    <col min="8150" max="8150" width="11.7109375" style="123" customWidth="1"/>
    <col min="8151" max="8151" width="13.7109375" style="123" customWidth="1"/>
    <col min="8152" max="8152" width="13.28515625" style="123" customWidth="1"/>
    <col min="8153" max="8153" width="13.140625" style="123" customWidth="1"/>
    <col min="8154" max="8154" width="12" style="123" customWidth="1"/>
    <col min="8155" max="8155" width="12.140625" style="123" customWidth="1"/>
    <col min="8156" max="8156" width="12.28515625" style="123" customWidth="1"/>
    <col min="8157" max="8157" width="12.140625" style="123" customWidth="1"/>
    <col min="8158" max="8158" width="12.5703125" style="123" customWidth="1"/>
    <col min="8159" max="8375" width="9.140625" style="123"/>
    <col min="8376" max="8376" width="25.42578125" style="123" customWidth="1"/>
    <col min="8377" max="8377" width="56.28515625" style="123" customWidth="1"/>
    <col min="8378" max="8378" width="14" style="123" customWidth="1"/>
    <col min="8379" max="8380" width="14.5703125" style="123" customWidth="1"/>
    <col min="8381" max="8381" width="14.140625" style="123" customWidth="1"/>
    <col min="8382" max="8382" width="15.140625" style="123" customWidth="1"/>
    <col min="8383" max="8383" width="13.85546875" style="123" customWidth="1"/>
    <col min="8384" max="8385" width="14.7109375" style="123" customWidth="1"/>
    <col min="8386" max="8386" width="12.85546875" style="123" customWidth="1"/>
    <col min="8387" max="8387" width="13.5703125" style="123" customWidth="1"/>
    <col min="8388" max="8388" width="12.7109375" style="123" customWidth="1"/>
    <col min="8389" max="8389" width="13.42578125" style="123" customWidth="1"/>
    <col min="8390" max="8390" width="13.140625" style="123" customWidth="1"/>
    <col min="8391" max="8391" width="14.7109375" style="123" customWidth="1"/>
    <col min="8392" max="8392" width="14.5703125" style="123" customWidth="1"/>
    <col min="8393" max="8393" width="13" style="123" customWidth="1"/>
    <col min="8394" max="8394" width="15" style="123" customWidth="1"/>
    <col min="8395" max="8396" width="12.140625" style="123" customWidth="1"/>
    <col min="8397" max="8397" width="12" style="123" customWidth="1"/>
    <col min="8398" max="8398" width="13.5703125" style="123" customWidth="1"/>
    <col min="8399" max="8399" width="14" style="123" customWidth="1"/>
    <col min="8400" max="8400" width="12.28515625" style="123" customWidth="1"/>
    <col min="8401" max="8401" width="14.140625" style="123" customWidth="1"/>
    <col min="8402" max="8402" width="13" style="123" customWidth="1"/>
    <col min="8403" max="8403" width="13.5703125" style="123" customWidth="1"/>
    <col min="8404" max="8404" width="12.42578125" style="123" customWidth="1"/>
    <col min="8405" max="8405" width="12.5703125" style="123" customWidth="1"/>
    <col min="8406" max="8406" width="11.7109375" style="123" customWidth="1"/>
    <col min="8407" max="8407" width="13.7109375" style="123" customWidth="1"/>
    <col min="8408" max="8408" width="13.28515625" style="123" customWidth="1"/>
    <col min="8409" max="8409" width="13.140625" style="123" customWidth="1"/>
    <col min="8410" max="8410" width="12" style="123" customWidth="1"/>
    <col min="8411" max="8411" width="12.140625" style="123" customWidth="1"/>
    <col min="8412" max="8412" width="12.28515625" style="123" customWidth="1"/>
    <col min="8413" max="8413" width="12.140625" style="123" customWidth="1"/>
    <col min="8414" max="8414" width="12.5703125" style="123" customWidth="1"/>
    <col min="8415" max="8631" width="9.140625" style="123"/>
    <col min="8632" max="8632" width="25.42578125" style="123" customWidth="1"/>
    <col min="8633" max="8633" width="56.28515625" style="123" customWidth="1"/>
    <col min="8634" max="8634" width="14" style="123" customWidth="1"/>
    <col min="8635" max="8636" width="14.5703125" style="123" customWidth="1"/>
    <col min="8637" max="8637" width="14.140625" style="123" customWidth="1"/>
    <col min="8638" max="8638" width="15.140625" style="123" customWidth="1"/>
    <col min="8639" max="8639" width="13.85546875" style="123" customWidth="1"/>
    <col min="8640" max="8641" width="14.7109375" style="123" customWidth="1"/>
    <col min="8642" max="8642" width="12.85546875" style="123" customWidth="1"/>
    <col min="8643" max="8643" width="13.5703125" style="123" customWidth="1"/>
    <col min="8644" max="8644" width="12.7109375" style="123" customWidth="1"/>
    <col min="8645" max="8645" width="13.42578125" style="123" customWidth="1"/>
    <col min="8646" max="8646" width="13.140625" style="123" customWidth="1"/>
    <col min="8647" max="8647" width="14.7109375" style="123" customWidth="1"/>
    <col min="8648" max="8648" width="14.5703125" style="123" customWidth="1"/>
    <col min="8649" max="8649" width="13" style="123" customWidth="1"/>
    <col min="8650" max="8650" width="15" style="123" customWidth="1"/>
    <col min="8651" max="8652" width="12.140625" style="123" customWidth="1"/>
    <col min="8653" max="8653" width="12" style="123" customWidth="1"/>
    <col min="8654" max="8654" width="13.5703125" style="123" customWidth="1"/>
    <col min="8655" max="8655" width="14" style="123" customWidth="1"/>
    <col min="8656" max="8656" width="12.28515625" style="123" customWidth="1"/>
    <col min="8657" max="8657" width="14.140625" style="123" customWidth="1"/>
    <col min="8658" max="8658" width="13" style="123" customWidth="1"/>
    <col min="8659" max="8659" width="13.5703125" style="123" customWidth="1"/>
    <col min="8660" max="8660" width="12.42578125" style="123" customWidth="1"/>
    <col min="8661" max="8661" width="12.5703125" style="123" customWidth="1"/>
    <col min="8662" max="8662" width="11.7109375" style="123" customWidth="1"/>
    <col min="8663" max="8663" width="13.7109375" style="123" customWidth="1"/>
    <col min="8664" max="8664" width="13.28515625" style="123" customWidth="1"/>
    <col min="8665" max="8665" width="13.140625" style="123" customWidth="1"/>
    <col min="8666" max="8666" width="12" style="123" customWidth="1"/>
    <col min="8667" max="8667" width="12.140625" style="123" customWidth="1"/>
    <col min="8668" max="8668" width="12.28515625" style="123" customWidth="1"/>
    <col min="8669" max="8669" width="12.140625" style="123" customWidth="1"/>
    <col min="8670" max="8670" width="12.5703125" style="123" customWidth="1"/>
    <col min="8671" max="8887" width="9.140625" style="123"/>
    <col min="8888" max="8888" width="25.42578125" style="123" customWidth="1"/>
    <col min="8889" max="8889" width="56.28515625" style="123" customWidth="1"/>
    <col min="8890" max="8890" width="14" style="123" customWidth="1"/>
    <col min="8891" max="8892" width="14.5703125" style="123" customWidth="1"/>
    <col min="8893" max="8893" width="14.140625" style="123" customWidth="1"/>
    <col min="8894" max="8894" width="15.140625" style="123" customWidth="1"/>
    <col min="8895" max="8895" width="13.85546875" style="123" customWidth="1"/>
    <col min="8896" max="8897" width="14.7109375" style="123" customWidth="1"/>
    <col min="8898" max="8898" width="12.85546875" style="123" customWidth="1"/>
    <col min="8899" max="8899" width="13.5703125" style="123" customWidth="1"/>
    <col min="8900" max="8900" width="12.7109375" style="123" customWidth="1"/>
    <col min="8901" max="8901" width="13.42578125" style="123" customWidth="1"/>
    <col min="8902" max="8902" width="13.140625" style="123" customWidth="1"/>
    <col min="8903" max="8903" width="14.7109375" style="123" customWidth="1"/>
    <col min="8904" max="8904" width="14.5703125" style="123" customWidth="1"/>
    <col min="8905" max="8905" width="13" style="123" customWidth="1"/>
    <col min="8906" max="8906" width="15" style="123" customWidth="1"/>
    <col min="8907" max="8908" width="12.140625" style="123" customWidth="1"/>
    <col min="8909" max="8909" width="12" style="123" customWidth="1"/>
    <col min="8910" max="8910" width="13.5703125" style="123" customWidth="1"/>
    <col min="8911" max="8911" width="14" style="123" customWidth="1"/>
    <col min="8912" max="8912" width="12.28515625" style="123" customWidth="1"/>
    <col min="8913" max="8913" width="14.140625" style="123" customWidth="1"/>
    <col min="8914" max="8914" width="13" style="123" customWidth="1"/>
    <col min="8915" max="8915" width="13.5703125" style="123" customWidth="1"/>
    <col min="8916" max="8916" width="12.42578125" style="123" customWidth="1"/>
    <col min="8917" max="8917" width="12.5703125" style="123" customWidth="1"/>
    <col min="8918" max="8918" width="11.7109375" style="123" customWidth="1"/>
    <col min="8919" max="8919" width="13.7109375" style="123" customWidth="1"/>
    <col min="8920" max="8920" width="13.28515625" style="123" customWidth="1"/>
    <col min="8921" max="8921" width="13.140625" style="123" customWidth="1"/>
    <col min="8922" max="8922" width="12" style="123" customWidth="1"/>
    <col min="8923" max="8923" width="12.140625" style="123" customWidth="1"/>
    <col min="8924" max="8924" width="12.28515625" style="123" customWidth="1"/>
    <col min="8925" max="8925" width="12.140625" style="123" customWidth="1"/>
    <col min="8926" max="8926" width="12.5703125" style="123" customWidth="1"/>
    <col min="8927" max="9143" width="9.140625" style="123"/>
    <col min="9144" max="9144" width="25.42578125" style="123" customWidth="1"/>
    <col min="9145" max="9145" width="56.28515625" style="123" customWidth="1"/>
    <col min="9146" max="9146" width="14" style="123" customWidth="1"/>
    <col min="9147" max="9148" width="14.5703125" style="123" customWidth="1"/>
    <col min="9149" max="9149" width="14.140625" style="123" customWidth="1"/>
    <col min="9150" max="9150" width="15.140625" style="123" customWidth="1"/>
    <col min="9151" max="9151" width="13.85546875" style="123" customWidth="1"/>
    <col min="9152" max="9153" width="14.7109375" style="123" customWidth="1"/>
    <col min="9154" max="9154" width="12.85546875" style="123" customWidth="1"/>
    <col min="9155" max="9155" width="13.5703125" style="123" customWidth="1"/>
    <col min="9156" max="9156" width="12.7109375" style="123" customWidth="1"/>
    <col min="9157" max="9157" width="13.42578125" style="123" customWidth="1"/>
    <col min="9158" max="9158" width="13.140625" style="123" customWidth="1"/>
    <col min="9159" max="9159" width="14.7109375" style="123" customWidth="1"/>
    <col min="9160" max="9160" width="14.5703125" style="123" customWidth="1"/>
    <col min="9161" max="9161" width="13" style="123" customWidth="1"/>
    <col min="9162" max="9162" width="15" style="123" customWidth="1"/>
    <col min="9163" max="9164" width="12.140625" style="123" customWidth="1"/>
    <col min="9165" max="9165" width="12" style="123" customWidth="1"/>
    <col min="9166" max="9166" width="13.5703125" style="123" customWidth="1"/>
    <col min="9167" max="9167" width="14" style="123" customWidth="1"/>
    <col min="9168" max="9168" width="12.28515625" style="123" customWidth="1"/>
    <col min="9169" max="9169" width="14.140625" style="123" customWidth="1"/>
    <col min="9170" max="9170" width="13" style="123" customWidth="1"/>
    <col min="9171" max="9171" width="13.5703125" style="123" customWidth="1"/>
    <col min="9172" max="9172" width="12.42578125" style="123" customWidth="1"/>
    <col min="9173" max="9173" width="12.5703125" style="123" customWidth="1"/>
    <col min="9174" max="9174" width="11.7109375" style="123" customWidth="1"/>
    <col min="9175" max="9175" width="13.7109375" style="123" customWidth="1"/>
    <col min="9176" max="9176" width="13.28515625" style="123" customWidth="1"/>
    <col min="9177" max="9177" width="13.140625" style="123" customWidth="1"/>
    <col min="9178" max="9178" width="12" style="123" customWidth="1"/>
    <col min="9179" max="9179" width="12.140625" style="123" customWidth="1"/>
    <col min="9180" max="9180" width="12.28515625" style="123" customWidth="1"/>
    <col min="9181" max="9181" width="12.140625" style="123" customWidth="1"/>
    <col min="9182" max="9182" width="12.5703125" style="123" customWidth="1"/>
    <col min="9183" max="9399" width="9.140625" style="123"/>
    <col min="9400" max="9400" width="25.42578125" style="123" customWidth="1"/>
    <col min="9401" max="9401" width="56.28515625" style="123" customWidth="1"/>
    <col min="9402" max="9402" width="14" style="123" customWidth="1"/>
    <col min="9403" max="9404" width="14.5703125" style="123" customWidth="1"/>
    <col min="9405" max="9405" width="14.140625" style="123" customWidth="1"/>
    <col min="9406" max="9406" width="15.140625" style="123" customWidth="1"/>
    <col min="9407" max="9407" width="13.85546875" style="123" customWidth="1"/>
    <col min="9408" max="9409" width="14.7109375" style="123" customWidth="1"/>
    <col min="9410" max="9410" width="12.85546875" style="123" customWidth="1"/>
    <col min="9411" max="9411" width="13.5703125" style="123" customWidth="1"/>
    <col min="9412" max="9412" width="12.7109375" style="123" customWidth="1"/>
    <col min="9413" max="9413" width="13.42578125" style="123" customWidth="1"/>
    <col min="9414" max="9414" width="13.140625" style="123" customWidth="1"/>
    <col min="9415" max="9415" width="14.7109375" style="123" customWidth="1"/>
    <col min="9416" max="9416" width="14.5703125" style="123" customWidth="1"/>
    <col min="9417" max="9417" width="13" style="123" customWidth="1"/>
    <col min="9418" max="9418" width="15" style="123" customWidth="1"/>
    <col min="9419" max="9420" width="12.140625" style="123" customWidth="1"/>
    <col min="9421" max="9421" width="12" style="123" customWidth="1"/>
    <col min="9422" max="9422" width="13.5703125" style="123" customWidth="1"/>
    <col min="9423" max="9423" width="14" style="123" customWidth="1"/>
    <col min="9424" max="9424" width="12.28515625" style="123" customWidth="1"/>
    <col min="9425" max="9425" width="14.140625" style="123" customWidth="1"/>
    <col min="9426" max="9426" width="13" style="123" customWidth="1"/>
    <col min="9427" max="9427" width="13.5703125" style="123" customWidth="1"/>
    <col min="9428" max="9428" width="12.42578125" style="123" customWidth="1"/>
    <col min="9429" max="9429" width="12.5703125" style="123" customWidth="1"/>
    <col min="9430" max="9430" width="11.7109375" style="123" customWidth="1"/>
    <col min="9431" max="9431" width="13.7109375" style="123" customWidth="1"/>
    <col min="9432" max="9432" width="13.28515625" style="123" customWidth="1"/>
    <col min="9433" max="9433" width="13.140625" style="123" customWidth="1"/>
    <col min="9434" max="9434" width="12" style="123" customWidth="1"/>
    <col min="9435" max="9435" width="12.140625" style="123" customWidth="1"/>
    <col min="9436" max="9436" width="12.28515625" style="123" customWidth="1"/>
    <col min="9437" max="9437" width="12.140625" style="123" customWidth="1"/>
    <col min="9438" max="9438" width="12.5703125" style="123" customWidth="1"/>
    <col min="9439" max="9655" width="9.140625" style="123"/>
    <col min="9656" max="9656" width="25.42578125" style="123" customWidth="1"/>
    <col min="9657" max="9657" width="56.28515625" style="123" customWidth="1"/>
    <col min="9658" max="9658" width="14" style="123" customWidth="1"/>
    <col min="9659" max="9660" width="14.5703125" style="123" customWidth="1"/>
    <col min="9661" max="9661" width="14.140625" style="123" customWidth="1"/>
    <col min="9662" max="9662" width="15.140625" style="123" customWidth="1"/>
    <col min="9663" max="9663" width="13.85546875" style="123" customWidth="1"/>
    <col min="9664" max="9665" width="14.7109375" style="123" customWidth="1"/>
    <col min="9666" max="9666" width="12.85546875" style="123" customWidth="1"/>
    <col min="9667" max="9667" width="13.5703125" style="123" customWidth="1"/>
    <col min="9668" max="9668" width="12.7109375" style="123" customWidth="1"/>
    <col min="9669" max="9669" width="13.42578125" style="123" customWidth="1"/>
    <col min="9670" max="9670" width="13.140625" style="123" customWidth="1"/>
    <col min="9671" max="9671" width="14.7109375" style="123" customWidth="1"/>
    <col min="9672" max="9672" width="14.5703125" style="123" customWidth="1"/>
    <col min="9673" max="9673" width="13" style="123" customWidth="1"/>
    <col min="9674" max="9674" width="15" style="123" customWidth="1"/>
    <col min="9675" max="9676" width="12.140625" style="123" customWidth="1"/>
    <col min="9677" max="9677" width="12" style="123" customWidth="1"/>
    <col min="9678" max="9678" width="13.5703125" style="123" customWidth="1"/>
    <col min="9679" max="9679" width="14" style="123" customWidth="1"/>
    <col min="9680" max="9680" width="12.28515625" style="123" customWidth="1"/>
    <col min="9681" max="9681" width="14.140625" style="123" customWidth="1"/>
    <col min="9682" max="9682" width="13" style="123" customWidth="1"/>
    <col min="9683" max="9683" width="13.5703125" style="123" customWidth="1"/>
    <col min="9684" max="9684" width="12.42578125" style="123" customWidth="1"/>
    <col min="9685" max="9685" width="12.5703125" style="123" customWidth="1"/>
    <col min="9686" max="9686" width="11.7109375" style="123" customWidth="1"/>
    <col min="9687" max="9687" width="13.7109375" style="123" customWidth="1"/>
    <col min="9688" max="9688" width="13.28515625" style="123" customWidth="1"/>
    <col min="9689" max="9689" width="13.140625" style="123" customWidth="1"/>
    <col min="9690" max="9690" width="12" style="123" customWidth="1"/>
    <col min="9691" max="9691" width="12.140625" style="123" customWidth="1"/>
    <col min="9692" max="9692" width="12.28515625" style="123" customWidth="1"/>
    <col min="9693" max="9693" width="12.140625" style="123" customWidth="1"/>
    <col min="9694" max="9694" width="12.5703125" style="123" customWidth="1"/>
    <col min="9695" max="9911" width="9.140625" style="123"/>
    <col min="9912" max="9912" width="25.42578125" style="123" customWidth="1"/>
    <col min="9913" max="9913" width="56.28515625" style="123" customWidth="1"/>
    <col min="9914" max="9914" width="14" style="123" customWidth="1"/>
    <col min="9915" max="9916" width="14.5703125" style="123" customWidth="1"/>
    <col min="9917" max="9917" width="14.140625" style="123" customWidth="1"/>
    <col min="9918" max="9918" width="15.140625" style="123" customWidth="1"/>
    <col min="9919" max="9919" width="13.85546875" style="123" customWidth="1"/>
    <col min="9920" max="9921" width="14.7109375" style="123" customWidth="1"/>
    <col min="9922" max="9922" width="12.85546875" style="123" customWidth="1"/>
    <col min="9923" max="9923" width="13.5703125" style="123" customWidth="1"/>
    <col min="9924" max="9924" width="12.7109375" style="123" customWidth="1"/>
    <col min="9925" max="9925" width="13.42578125" style="123" customWidth="1"/>
    <col min="9926" max="9926" width="13.140625" style="123" customWidth="1"/>
    <col min="9927" max="9927" width="14.7109375" style="123" customWidth="1"/>
    <col min="9928" max="9928" width="14.5703125" style="123" customWidth="1"/>
    <col min="9929" max="9929" width="13" style="123" customWidth="1"/>
    <col min="9930" max="9930" width="15" style="123" customWidth="1"/>
    <col min="9931" max="9932" width="12.140625" style="123" customWidth="1"/>
    <col min="9933" max="9933" width="12" style="123" customWidth="1"/>
    <col min="9934" max="9934" width="13.5703125" style="123" customWidth="1"/>
    <col min="9935" max="9935" width="14" style="123" customWidth="1"/>
    <col min="9936" max="9936" width="12.28515625" style="123" customWidth="1"/>
    <col min="9937" max="9937" width="14.140625" style="123" customWidth="1"/>
    <col min="9938" max="9938" width="13" style="123" customWidth="1"/>
    <col min="9939" max="9939" width="13.5703125" style="123" customWidth="1"/>
    <col min="9940" max="9940" width="12.42578125" style="123" customWidth="1"/>
    <col min="9941" max="9941" width="12.5703125" style="123" customWidth="1"/>
    <col min="9942" max="9942" width="11.7109375" style="123" customWidth="1"/>
    <col min="9943" max="9943" width="13.7109375" style="123" customWidth="1"/>
    <col min="9944" max="9944" width="13.28515625" style="123" customWidth="1"/>
    <col min="9945" max="9945" width="13.140625" style="123" customWidth="1"/>
    <col min="9946" max="9946" width="12" style="123" customWidth="1"/>
    <col min="9947" max="9947" width="12.140625" style="123" customWidth="1"/>
    <col min="9948" max="9948" width="12.28515625" style="123" customWidth="1"/>
    <col min="9949" max="9949" width="12.140625" style="123" customWidth="1"/>
    <col min="9950" max="9950" width="12.5703125" style="123" customWidth="1"/>
    <col min="9951" max="10167" width="9.140625" style="123"/>
    <col min="10168" max="10168" width="25.42578125" style="123" customWidth="1"/>
    <col min="10169" max="10169" width="56.28515625" style="123" customWidth="1"/>
    <col min="10170" max="10170" width="14" style="123" customWidth="1"/>
    <col min="10171" max="10172" width="14.5703125" style="123" customWidth="1"/>
    <col min="10173" max="10173" width="14.140625" style="123" customWidth="1"/>
    <col min="10174" max="10174" width="15.140625" style="123" customWidth="1"/>
    <col min="10175" max="10175" width="13.85546875" style="123" customWidth="1"/>
    <col min="10176" max="10177" width="14.7109375" style="123" customWidth="1"/>
    <col min="10178" max="10178" width="12.85546875" style="123" customWidth="1"/>
    <col min="10179" max="10179" width="13.5703125" style="123" customWidth="1"/>
    <col min="10180" max="10180" width="12.7109375" style="123" customWidth="1"/>
    <col min="10181" max="10181" width="13.42578125" style="123" customWidth="1"/>
    <col min="10182" max="10182" width="13.140625" style="123" customWidth="1"/>
    <col min="10183" max="10183" width="14.7109375" style="123" customWidth="1"/>
    <col min="10184" max="10184" width="14.5703125" style="123" customWidth="1"/>
    <col min="10185" max="10185" width="13" style="123" customWidth="1"/>
    <col min="10186" max="10186" width="15" style="123" customWidth="1"/>
    <col min="10187" max="10188" width="12.140625" style="123" customWidth="1"/>
    <col min="10189" max="10189" width="12" style="123" customWidth="1"/>
    <col min="10190" max="10190" width="13.5703125" style="123" customWidth="1"/>
    <col min="10191" max="10191" width="14" style="123" customWidth="1"/>
    <col min="10192" max="10192" width="12.28515625" style="123" customWidth="1"/>
    <col min="10193" max="10193" width="14.140625" style="123" customWidth="1"/>
    <col min="10194" max="10194" width="13" style="123" customWidth="1"/>
    <col min="10195" max="10195" width="13.5703125" style="123" customWidth="1"/>
    <col min="10196" max="10196" width="12.42578125" style="123" customWidth="1"/>
    <col min="10197" max="10197" width="12.5703125" style="123" customWidth="1"/>
    <col min="10198" max="10198" width="11.7109375" style="123" customWidth="1"/>
    <col min="10199" max="10199" width="13.7109375" style="123" customWidth="1"/>
    <col min="10200" max="10200" width="13.28515625" style="123" customWidth="1"/>
    <col min="10201" max="10201" width="13.140625" style="123" customWidth="1"/>
    <col min="10202" max="10202" width="12" style="123" customWidth="1"/>
    <col min="10203" max="10203" width="12.140625" style="123" customWidth="1"/>
    <col min="10204" max="10204" width="12.28515625" style="123" customWidth="1"/>
    <col min="10205" max="10205" width="12.140625" style="123" customWidth="1"/>
    <col min="10206" max="10206" width="12.5703125" style="123" customWidth="1"/>
    <col min="10207" max="10423" width="9.140625" style="123"/>
    <col min="10424" max="10424" width="25.42578125" style="123" customWidth="1"/>
    <col min="10425" max="10425" width="56.28515625" style="123" customWidth="1"/>
    <col min="10426" max="10426" width="14" style="123" customWidth="1"/>
    <col min="10427" max="10428" width="14.5703125" style="123" customWidth="1"/>
    <col min="10429" max="10429" width="14.140625" style="123" customWidth="1"/>
    <col min="10430" max="10430" width="15.140625" style="123" customWidth="1"/>
    <col min="10431" max="10431" width="13.85546875" style="123" customWidth="1"/>
    <col min="10432" max="10433" width="14.7109375" style="123" customWidth="1"/>
    <col min="10434" max="10434" width="12.85546875" style="123" customWidth="1"/>
    <col min="10435" max="10435" width="13.5703125" style="123" customWidth="1"/>
    <col min="10436" max="10436" width="12.7109375" style="123" customWidth="1"/>
    <col min="10437" max="10437" width="13.42578125" style="123" customWidth="1"/>
    <col min="10438" max="10438" width="13.140625" style="123" customWidth="1"/>
    <col min="10439" max="10439" width="14.7109375" style="123" customWidth="1"/>
    <col min="10440" max="10440" width="14.5703125" style="123" customWidth="1"/>
    <col min="10441" max="10441" width="13" style="123" customWidth="1"/>
    <col min="10442" max="10442" width="15" style="123" customWidth="1"/>
    <col min="10443" max="10444" width="12.140625" style="123" customWidth="1"/>
    <col min="10445" max="10445" width="12" style="123" customWidth="1"/>
    <col min="10446" max="10446" width="13.5703125" style="123" customWidth="1"/>
    <col min="10447" max="10447" width="14" style="123" customWidth="1"/>
    <col min="10448" max="10448" width="12.28515625" style="123" customWidth="1"/>
    <col min="10449" max="10449" width="14.140625" style="123" customWidth="1"/>
    <col min="10450" max="10450" width="13" style="123" customWidth="1"/>
    <col min="10451" max="10451" width="13.5703125" style="123" customWidth="1"/>
    <col min="10452" max="10452" width="12.42578125" style="123" customWidth="1"/>
    <col min="10453" max="10453" width="12.5703125" style="123" customWidth="1"/>
    <col min="10454" max="10454" width="11.7109375" style="123" customWidth="1"/>
    <col min="10455" max="10455" width="13.7109375" style="123" customWidth="1"/>
    <col min="10456" max="10456" width="13.28515625" style="123" customWidth="1"/>
    <col min="10457" max="10457" width="13.140625" style="123" customWidth="1"/>
    <col min="10458" max="10458" width="12" style="123" customWidth="1"/>
    <col min="10459" max="10459" width="12.140625" style="123" customWidth="1"/>
    <col min="10460" max="10460" width="12.28515625" style="123" customWidth="1"/>
    <col min="10461" max="10461" width="12.140625" style="123" customWidth="1"/>
    <col min="10462" max="10462" width="12.5703125" style="123" customWidth="1"/>
    <col min="10463" max="10679" width="9.140625" style="123"/>
    <col min="10680" max="10680" width="25.42578125" style="123" customWidth="1"/>
    <col min="10681" max="10681" width="56.28515625" style="123" customWidth="1"/>
    <col min="10682" max="10682" width="14" style="123" customWidth="1"/>
    <col min="10683" max="10684" width="14.5703125" style="123" customWidth="1"/>
    <col min="10685" max="10685" width="14.140625" style="123" customWidth="1"/>
    <col min="10686" max="10686" width="15.140625" style="123" customWidth="1"/>
    <col min="10687" max="10687" width="13.85546875" style="123" customWidth="1"/>
    <col min="10688" max="10689" width="14.7109375" style="123" customWidth="1"/>
    <col min="10690" max="10690" width="12.85546875" style="123" customWidth="1"/>
    <col min="10691" max="10691" width="13.5703125" style="123" customWidth="1"/>
    <col min="10692" max="10692" width="12.7109375" style="123" customWidth="1"/>
    <col min="10693" max="10693" width="13.42578125" style="123" customWidth="1"/>
    <col min="10694" max="10694" width="13.140625" style="123" customWidth="1"/>
    <col min="10695" max="10695" width="14.7109375" style="123" customWidth="1"/>
    <col min="10696" max="10696" width="14.5703125" style="123" customWidth="1"/>
    <col min="10697" max="10697" width="13" style="123" customWidth="1"/>
    <col min="10698" max="10698" width="15" style="123" customWidth="1"/>
    <col min="10699" max="10700" width="12.140625" style="123" customWidth="1"/>
    <col min="10701" max="10701" width="12" style="123" customWidth="1"/>
    <col min="10702" max="10702" width="13.5703125" style="123" customWidth="1"/>
    <col min="10703" max="10703" width="14" style="123" customWidth="1"/>
    <col min="10704" max="10704" width="12.28515625" style="123" customWidth="1"/>
    <col min="10705" max="10705" width="14.140625" style="123" customWidth="1"/>
    <col min="10706" max="10706" width="13" style="123" customWidth="1"/>
    <col min="10707" max="10707" width="13.5703125" style="123" customWidth="1"/>
    <col min="10708" max="10708" width="12.42578125" style="123" customWidth="1"/>
    <col min="10709" max="10709" width="12.5703125" style="123" customWidth="1"/>
    <col min="10710" max="10710" width="11.7109375" style="123" customWidth="1"/>
    <col min="10711" max="10711" width="13.7109375" style="123" customWidth="1"/>
    <col min="10712" max="10712" width="13.28515625" style="123" customWidth="1"/>
    <col min="10713" max="10713" width="13.140625" style="123" customWidth="1"/>
    <col min="10714" max="10714" width="12" style="123" customWidth="1"/>
    <col min="10715" max="10715" width="12.140625" style="123" customWidth="1"/>
    <col min="10716" max="10716" width="12.28515625" style="123" customWidth="1"/>
    <col min="10717" max="10717" width="12.140625" style="123" customWidth="1"/>
    <col min="10718" max="10718" width="12.5703125" style="123" customWidth="1"/>
    <col min="10719" max="10935" width="9.140625" style="123"/>
    <col min="10936" max="10936" width="25.42578125" style="123" customWidth="1"/>
    <col min="10937" max="10937" width="56.28515625" style="123" customWidth="1"/>
    <col min="10938" max="10938" width="14" style="123" customWidth="1"/>
    <col min="10939" max="10940" width="14.5703125" style="123" customWidth="1"/>
    <col min="10941" max="10941" width="14.140625" style="123" customWidth="1"/>
    <col min="10942" max="10942" width="15.140625" style="123" customWidth="1"/>
    <col min="10943" max="10943" width="13.85546875" style="123" customWidth="1"/>
    <col min="10944" max="10945" width="14.7109375" style="123" customWidth="1"/>
    <col min="10946" max="10946" width="12.85546875" style="123" customWidth="1"/>
    <col min="10947" max="10947" width="13.5703125" style="123" customWidth="1"/>
    <col min="10948" max="10948" width="12.7109375" style="123" customWidth="1"/>
    <col min="10949" max="10949" width="13.42578125" style="123" customWidth="1"/>
    <col min="10950" max="10950" width="13.140625" style="123" customWidth="1"/>
    <col min="10951" max="10951" width="14.7109375" style="123" customWidth="1"/>
    <col min="10952" max="10952" width="14.5703125" style="123" customWidth="1"/>
    <col min="10953" max="10953" width="13" style="123" customWidth="1"/>
    <col min="10954" max="10954" width="15" style="123" customWidth="1"/>
    <col min="10955" max="10956" width="12.140625" style="123" customWidth="1"/>
    <col min="10957" max="10957" width="12" style="123" customWidth="1"/>
    <col min="10958" max="10958" width="13.5703125" style="123" customWidth="1"/>
    <col min="10959" max="10959" width="14" style="123" customWidth="1"/>
    <col min="10960" max="10960" width="12.28515625" style="123" customWidth="1"/>
    <col min="10961" max="10961" width="14.140625" style="123" customWidth="1"/>
    <col min="10962" max="10962" width="13" style="123" customWidth="1"/>
    <col min="10963" max="10963" width="13.5703125" style="123" customWidth="1"/>
    <col min="10964" max="10964" width="12.42578125" style="123" customWidth="1"/>
    <col min="10965" max="10965" width="12.5703125" style="123" customWidth="1"/>
    <col min="10966" max="10966" width="11.7109375" style="123" customWidth="1"/>
    <col min="10967" max="10967" width="13.7109375" style="123" customWidth="1"/>
    <col min="10968" max="10968" width="13.28515625" style="123" customWidth="1"/>
    <col min="10969" max="10969" width="13.140625" style="123" customWidth="1"/>
    <col min="10970" max="10970" width="12" style="123" customWidth="1"/>
    <col min="10971" max="10971" width="12.140625" style="123" customWidth="1"/>
    <col min="10972" max="10972" width="12.28515625" style="123" customWidth="1"/>
    <col min="10973" max="10973" width="12.140625" style="123" customWidth="1"/>
    <col min="10974" max="10974" width="12.5703125" style="123" customWidth="1"/>
    <col min="10975" max="11191" width="9.140625" style="123"/>
    <col min="11192" max="11192" width="25.42578125" style="123" customWidth="1"/>
    <col min="11193" max="11193" width="56.28515625" style="123" customWidth="1"/>
    <col min="11194" max="11194" width="14" style="123" customWidth="1"/>
    <col min="11195" max="11196" width="14.5703125" style="123" customWidth="1"/>
    <col min="11197" max="11197" width="14.140625" style="123" customWidth="1"/>
    <col min="11198" max="11198" width="15.140625" style="123" customWidth="1"/>
    <col min="11199" max="11199" width="13.85546875" style="123" customWidth="1"/>
    <col min="11200" max="11201" width="14.7109375" style="123" customWidth="1"/>
    <col min="11202" max="11202" width="12.85546875" style="123" customWidth="1"/>
    <col min="11203" max="11203" width="13.5703125" style="123" customWidth="1"/>
    <col min="11204" max="11204" width="12.7109375" style="123" customWidth="1"/>
    <col min="11205" max="11205" width="13.42578125" style="123" customWidth="1"/>
    <col min="11206" max="11206" width="13.140625" style="123" customWidth="1"/>
    <col min="11207" max="11207" width="14.7109375" style="123" customWidth="1"/>
    <col min="11208" max="11208" width="14.5703125" style="123" customWidth="1"/>
    <col min="11209" max="11209" width="13" style="123" customWidth="1"/>
    <col min="11210" max="11210" width="15" style="123" customWidth="1"/>
    <col min="11211" max="11212" width="12.140625" style="123" customWidth="1"/>
    <col min="11213" max="11213" width="12" style="123" customWidth="1"/>
    <col min="11214" max="11214" width="13.5703125" style="123" customWidth="1"/>
    <col min="11215" max="11215" width="14" style="123" customWidth="1"/>
    <col min="11216" max="11216" width="12.28515625" style="123" customWidth="1"/>
    <col min="11217" max="11217" width="14.140625" style="123" customWidth="1"/>
    <col min="11218" max="11218" width="13" style="123" customWidth="1"/>
    <col min="11219" max="11219" width="13.5703125" style="123" customWidth="1"/>
    <col min="11220" max="11220" width="12.42578125" style="123" customWidth="1"/>
    <col min="11221" max="11221" width="12.5703125" style="123" customWidth="1"/>
    <col min="11222" max="11222" width="11.7109375" style="123" customWidth="1"/>
    <col min="11223" max="11223" width="13.7109375" style="123" customWidth="1"/>
    <col min="11224" max="11224" width="13.28515625" style="123" customWidth="1"/>
    <col min="11225" max="11225" width="13.140625" style="123" customWidth="1"/>
    <col min="11226" max="11226" width="12" style="123" customWidth="1"/>
    <col min="11227" max="11227" width="12.140625" style="123" customWidth="1"/>
    <col min="11228" max="11228" width="12.28515625" style="123" customWidth="1"/>
    <col min="11229" max="11229" width="12.140625" style="123" customWidth="1"/>
    <col min="11230" max="11230" width="12.5703125" style="123" customWidth="1"/>
    <col min="11231" max="11447" width="9.140625" style="123"/>
    <col min="11448" max="11448" width="25.42578125" style="123" customWidth="1"/>
    <col min="11449" max="11449" width="56.28515625" style="123" customWidth="1"/>
    <col min="11450" max="11450" width="14" style="123" customWidth="1"/>
    <col min="11451" max="11452" width="14.5703125" style="123" customWidth="1"/>
    <col min="11453" max="11453" width="14.140625" style="123" customWidth="1"/>
    <col min="11454" max="11454" width="15.140625" style="123" customWidth="1"/>
    <col min="11455" max="11455" width="13.85546875" style="123" customWidth="1"/>
    <col min="11456" max="11457" width="14.7109375" style="123" customWidth="1"/>
    <col min="11458" max="11458" width="12.85546875" style="123" customWidth="1"/>
    <col min="11459" max="11459" width="13.5703125" style="123" customWidth="1"/>
    <col min="11460" max="11460" width="12.7109375" style="123" customWidth="1"/>
    <col min="11461" max="11461" width="13.42578125" style="123" customWidth="1"/>
    <col min="11462" max="11462" width="13.140625" style="123" customWidth="1"/>
    <col min="11463" max="11463" width="14.7109375" style="123" customWidth="1"/>
    <col min="11464" max="11464" width="14.5703125" style="123" customWidth="1"/>
    <col min="11465" max="11465" width="13" style="123" customWidth="1"/>
    <col min="11466" max="11466" width="15" style="123" customWidth="1"/>
    <col min="11467" max="11468" width="12.140625" style="123" customWidth="1"/>
    <col min="11469" max="11469" width="12" style="123" customWidth="1"/>
    <col min="11470" max="11470" width="13.5703125" style="123" customWidth="1"/>
    <col min="11471" max="11471" width="14" style="123" customWidth="1"/>
    <col min="11472" max="11472" width="12.28515625" style="123" customWidth="1"/>
    <col min="11473" max="11473" width="14.140625" style="123" customWidth="1"/>
    <col min="11474" max="11474" width="13" style="123" customWidth="1"/>
    <col min="11475" max="11475" width="13.5703125" style="123" customWidth="1"/>
    <col min="11476" max="11476" width="12.42578125" style="123" customWidth="1"/>
    <col min="11477" max="11477" width="12.5703125" style="123" customWidth="1"/>
    <col min="11478" max="11478" width="11.7109375" style="123" customWidth="1"/>
    <col min="11479" max="11479" width="13.7109375" style="123" customWidth="1"/>
    <col min="11480" max="11480" width="13.28515625" style="123" customWidth="1"/>
    <col min="11481" max="11481" width="13.140625" style="123" customWidth="1"/>
    <col min="11482" max="11482" width="12" style="123" customWidth="1"/>
    <col min="11483" max="11483" width="12.140625" style="123" customWidth="1"/>
    <col min="11484" max="11484" width="12.28515625" style="123" customWidth="1"/>
    <col min="11485" max="11485" width="12.140625" style="123" customWidth="1"/>
    <col min="11486" max="11486" width="12.5703125" style="123" customWidth="1"/>
    <col min="11487" max="11703" width="9.140625" style="123"/>
    <col min="11704" max="11704" width="25.42578125" style="123" customWidth="1"/>
    <col min="11705" max="11705" width="56.28515625" style="123" customWidth="1"/>
    <col min="11706" max="11706" width="14" style="123" customWidth="1"/>
    <col min="11707" max="11708" width="14.5703125" style="123" customWidth="1"/>
    <col min="11709" max="11709" width="14.140625" style="123" customWidth="1"/>
    <col min="11710" max="11710" width="15.140625" style="123" customWidth="1"/>
    <col min="11711" max="11711" width="13.85546875" style="123" customWidth="1"/>
    <col min="11712" max="11713" width="14.7109375" style="123" customWidth="1"/>
    <col min="11714" max="11714" width="12.85546875" style="123" customWidth="1"/>
    <col min="11715" max="11715" width="13.5703125" style="123" customWidth="1"/>
    <col min="11716" max="11716" width="12.7109375" style="123" customWidth="1"/>
    <col min="11717" max="11717" width="13.42578125" style="123" customWidth="1"/>
    <col min="11718" max="11718" width="13.140625" style="123" customWidth="1"/>
    <col min="11719" max="11719" width="14.7109375" style="123" customWidth="1"/>
    <col min="11720" max="11720" width="14.5703125" style="123" customWidth="1"/>
    <col min="11721" max="11721" width="13" style="123" customWidth="1"/>
    <col min="11722" max="11722" width="15" style="123" customWidth="1"/>
    <col min="11723" max="11724" width="12.140625" style="123" customWidth="1"/>
    <col min="11725" max="11725" width="12" style="123" customWidth="1"/>
    <col min="11726" max="11726" width="13.5703125" style="123" customWidth="1"/>
    <col min="11727" max="11727" width="14" style="123" customWidth="1"/>
    <col min="11728" max="11728" width="12.28515625" style="123" customWidth="1"/>
    <col min="11729" max="11729" width="14.140625" style="123" customWidth="1"/>
    <col min="11730" max="11730" width="13" style="123" customWidth="1"/>
    <col min="11731" max="11731" width="13.5703125" style="123" customWidth="1"/>
    <col min="11732" max="11732" width="12.42578125" style="123" customWidth="1"/>
    <col min="11733" max="11733" width="12.5703125" style="123" customWidth="1"/>
    <col min="11734" max="11734" width="11.7109375" style="123" customWidth="1"/>
    <col min="11735" max="11735" width="13.7109375" style="123" customWidth="1"/>
    <col min="11736" max="11736" width="13.28515625" style="123" customWidth="1"/>
    <col min="11737" max="11737" width="13.140625" style="123" customWidth="1"/>
    <col min="11738" max="11738" width="12" style="123" customWidth="1"/>
    <col min="11739" max="11739" width="12.140625" style="123" customWidth="1"/>
    <col min="11740" max="11740" width="12.28515625" style="123" customWidth="1"/>
    <col min="11741" max="11741" width="12.140625" style="123" customWidth="1"/>
    <col min="11742" max="11742" width="12.5703125" style="123" customWidth="1"/>
    <col min="11743" max="11959" width="9.140625" style="123"/>
    <col min="11960" max="11960" width="25.42578125" style="123" customWidth="1"/>
    <col min="11961" max="11961" width="56.28515625" style="123" customWidth="1"/>
    <col min="11962" max="11962" width="14" style="123" customWidth="1"/>
    <col min="11963" max="11964" width="14.5703125" style="123" customWidth="1"/>
    <col min="11965" max="11965" width="14.140625" style="123" customWidth="1"/>
    <col min="11966" max="11966" width="15.140625" style="123" customWidth="1"/>
    <col min="11967" max="11967" width="13.85546875" style="123" customWidth="1"/>
    <col min="11968" max="11969" width="14.7109375" style="123" customWidth="1"/>
    <col min="11970" max="11970" width="12.85546875" style="123" customWidth="1"/>
    <col min="11971" max="11971" width="13.5703125" style="123" customWidth="1"/>
    <col min="11972" max="11972" width="12.7109375" style="123" customWidth="1"/>
    <col min="11973" max="11973" width="13.42578125" style="123" customWidth="1"/>
    <col min="11974" max="11974" width="13.140625" style="123" customWidth="1"/>
    <col min="11975" max="11975" width="14.7109375" style="123" customWidth="1"/>
    <col min="11976" max="11976" width="14.5703125" style="123" customWidth="1"/>
    <col min="11977" max="11977" width="13" style="123" customWidth="1"/>
    <col min="11978" max="11978" width="15" style="123" customWidth="1"/>
    <col min="11979" max="11980" width="12.140625" style="123" customWidth="1"/>
    <col min="11981" max="11981" width="12" style="123" customWidth="1"/>
    <col min="11982" max="11982" width="13.5703125" style="123" customWidth="1"/>
    <col min="11983" max="11983" width="14" style="123" customWidth="1"/>
    <col min="11984" max="11984" width="12.28515625" style="123" customWidth="1"/>
    <col min="11985" max="11985" width="14.140625" style="123" customWidth="1"/>
    <col min="11986" max="11986" width="13" style="123" customWidth="1"/>
    <col min="11987" max="11987" width="13.5703125" style="123" customWidth="1"/>
    <col min="11988" max="11988" width="12.42578125" style="123" customWidth="1"/>
    <col min="11989" max="11989" width="12.5703125" style="123" customWidth="1"/>
    <col min="11990" max="11990" width="11.7109375" style="123" customWidth="1"/>
    <col min="11991" max="11991" width="13.7109375" style="123" customWidth="1"/>
    <col min="11992" max="11992" width="13.28515625" style="123" customWidth="1"/>
    <col min="11993" max="11993" width="13.140625" style="123" customWidth="1"/>
    <col min="11994" max="11994" width="12" style="123" customWidth="1"/>
    <col min="11995" max="11995" width="12.140625" style="123" customWidth="1"/>
    <col min="11996" max="11996" width="12.28515625" style="123" customWidth="1"/>
    <col min="11997" max="11997" width="12.140625" style="123" customWidth="1"/>
    <col min="11998" max="11998" width="12.5703125" style="123" customWidth="1"/>
    <col min="11999" max="12215" width="9.140625" style="123"/>
    <col min="12216" max="12216" width="25.42578125" style="123" customWidth="1"/>
    <col min="12217" max="12217" width="56.28515625" style="123" customWidth="1"/>
    <col min="12218" max="12218" width="14" style="123" customWidth="1"/>
    <col min="12219" max="12220" width="14.5703125" style="123" customWidth="1"/>
    <col min="12221" max="12221" width="14.140625" style="123" customWidth="1"/>
    <col min="12222" max="12222" width="15.140625" style="123" customWidth="1"/>
    <col min="12223" max="12223" width="13.85546875" style="123" customWidth="1"/>
    <col min="12224" max="12225" width="14.7109375" style="123" customWidth="1"/>
    <col min="12226" max="12226" width="12.85546875" style="123" customWidth="1"/>
    <col min="12227" max="12227" width="13.5703125" style="123" customWidth="1"/>
    <col min="12228" max="12228" width="12.7109375" style="123" customWidth="1"/>
    <col min="12229" max="12229" width="13.42578125" style="123" customWidth="1"/>
    <col min="12230" max="12230" width="13.140625" style="123" customWidth="1"/>
    <col min="12231" max="12231" width="14.7109375" style="123" customWidth="1"/>
    <col min="12232" max="12232" width="14.5703125" style="123" customWidth="1"/>
    <col min="12233" max="12233" width="13" style="123" customWidth="1"/>
    <col min="12234" max="12234" width="15" style="123" customWidth="1"/>
    <col min="12235" max="12236" width="12.140625" style="123" customWidth="1"/>
    <col min="12237" max="12237" width="12" style="123" customWidth="1"/>
    <col min="12238" max="12238" width="13.5703125" style="123" customWidth="1"/>
    <col min="12239" max="12239" width="14" style="123" customWidth="1"/>
    <col min="12240" max="12240" width="12.28515625" style="123" customWidth="1"/>
    <col min="12241" max="12241" width="14.140625" style="123" customWidth="1"/>
    <col min="12242" max="12242" width="13" style="123" customWidth="1"/>
    <col min="12243" max="12243" width="13.5703125" style="123" customWidth="1"/>
    <col min="12244" max="12244" width="12.42578125" style="123" customWidth="1"/>
    <col min="12245" max="12245" width="12.5703125" style="123" customWidth="1"/>
    <col min="12246" max="12246" width="11.7109375" style="123" customWidth="1"/>
    <col min="12247" max="12247" width="13.7109375" style="123" customWidth="1"/>
    <col min="12248" max="12248" width="13.28515625" style="123" customWidth="1"/>
    <col min="12249" max="12249" width="13.140625" style="123" customWidth="1"/>
    <col min="12250" max="12250" width="12" style="123" customWidth="1"/>
    <col min="12251" max="12251" width="12.140625" style="123" customWidth="1"/>
    <col min="12252" max="12252" width="12.28515625" style="123" customWidth="1"/>
    <col min="12253" max="12253" width="12.140625" style="123" customWidth="1"/>
    <col min="12254" max="12254" width="12.5703125" style="123" customWidth="1"/>
    <col min="12255" max="12471" width="9.140625" style="123"/>
    <col min="12472" max="12472" width="25.42578125" style="123" customWidth="1"/>
    <col min="12473" max="12473" width="56.28515625" style="123" customWidth="1"/>
    <col min="12474" max="12474" width="14" style="123" customWidth="1"/>
    <col min="12475" max="12476" width="14.5703125" style="123" customWidth="1"/>
    <col min="12477" max="12477" width="14.140625" style="123" customWidth="1"/>
    <col min="12478" max="12478" width="15.140625" style="123" customWidth="1"/>
    <col min="12479" max="12479" width="13.85546875" style="123" customWidth="1"/>
    <col min="12480" max="12481" width="14.7109375" style="123" customWidth="1"/>
    <col min="12482" max="12482" width="12.85546875" style="123" customWidth="1"/>
    <col min="12483" max="12483" width="13.5703125" style="123" customWidth="1"/>
    <col min="12484" max="12484" width="12.7109375" style="123" customWidth="1"/>
    <col min="12485" max="12485" width="13.42578125" style="123" customWidth="1"/>
    <col min="12486" max="12486" width="13.140625" style="123" customWidth="1"/>
    <col min="12487" max="12487" width="14.7109375" style="123" customWidth="1"/>
    <col min="12488" max="12488" width="14.5703125" style="123" customWidth="1"/>
    <col min="12489" max="12489" width="13" style="123" customWidth="1"/>
    <col min="12490" max="12490" width="15" style="123" customWidth="1"/>
    <col min="12491" max="12492" width="12.140625" style="123" customWidth="1"/>
    <col min="12493" max="12493" width="12" style="123" customWidth="1"/>
    <col min="12494" max="12494" width="13.5703125" style="123" customWidth="1"/>
    <col min="12495" max="12495" width="14" style="123" customWidth="1"/>
    <col min="12496" max="12496" width="12.28515625" style="123" customWidth="1"/>
    <col min="12497" max="12497" width="14.140625" style="123" customWidth="1"/>
    <col min="12498" max="12498" width="13" style="123" customWidth="1"/>
    <col min="12499" max="12499" width="13.5703125" style="123" customWidth="1"/>
    <col min="12500" max="12500" width="12.42578125" style="123" customWidth="1"/>
    <col min="12501" max="12501" width="12.5703125" style="123" customWidth="1"/>
    <col min="12502" max="12502" width="11.7109375" style="123" customWidth="1"/>
    <col min="12503" max="12503" width="13.7109375" style="123" customWidth="1"/>
    <col min="12504" max="12504" width="13.28515625" style="123" customWidth="1"/>
    <col min="12505" max="12505" width="13.140625" style="123" customWidth="1"/>
    <col min="12506" max="12506" width="12" style="123" customWidth="1"/>
    <col min="12507" max="12507" width="12.140625" style="123" customWidth="1"/>
    <col min="12508" max="12508" width="12.28515625" style="123" customWidth="1"/>
    <col min="12509" max="12509" width="12.140625" style="123" customWidth="1"/>
    <col min="12510" max="12510" width="12.5703125" style="123" customWidth="1"/>
    <col min="12511" max="12727" width="9.140625" style="123"/>
    <col min="12728" max="12728" width="25.42578125" style="123" customWidth="1"/>
    <col min="12729" max="12729" width="56.28515625" style="123" customWidth="1"/>
    <col min="12730" max="12730" width="14" style="123" customWidth="1"/>
    <col min="12731" max="12732" width="14.5703125" style="123" customWidth="1"/>
    <col min="12733" max="12733" width="14.140625" style="123" customWidth="1"/>
    <col min="12734" max="12734" width="15.140625" style="123" customWidth="1"/>
    <col min="12735" max="12735" width="13.85546875" style="123" customWidth="1"/>
    <col min="12736" max="12737" width="14.7109375" style="123" customWidth="1"/>
    <col min="12738" max="12738" width="12.85546875" style="123" customWidth="1"/>
    <col min="12739" max="12739" width="13.5703125" style="123" customWidth="1"/>
    <col min="12740" max="12740" width="12.7109375" style="123" customWidth="1"/>
    <col min="12741" max="12741" width="13.42578125" style="123" customWidth="1"/>
    <col min="12742" max="12742" width="13.140625" style="123" customWidth="1"/>
    <col min="12743" max="12743" width="14.7109375" style="123" customWidth="1"/>
    <col min="12744" max="12744" width="14.5703125" style="123" customWidth="1"/>
    <col min="12745" max="12745" width="13" style="123" customWidth="1"/>
    <col min="12746" max="12746" width="15" style="123" customWidth="1"/>
    <col min="12747" max="12748" width="12.140625" style="123" customWidth="1"/>
    <col min="12749" max="12749" width="12" style="123" customWidth="1"/>
    <col min="12750" max="12750" width="13.5703125" style="123" customWidth="1"/>
    <col min="12751" max="12751" width="14" style="123" customWidth="1"/>
    <col min="12752" max="12752" width="12.28515625" style="123" customWidth="1"/>
    <col min="12753" max="12753" width="14.140625" style="123" customWidth="1"/>
    <col min="12754" max="12754" width="13" style="123" customWidth="1"/>
    <col min="12755" max="12755" width="13.5703125" style="123" customWidth="1"/>
    <col min="12756" max="12756" width="12.42578125" style="123" customWidth="1"/>
    <col min="12757" max="12757" width="12.5703125" style="123" customWidth="1"/>
    <col min="12758" max="12758" width="11.7109375" style="123" customWidth="1"/>
    <col min="12759" max="12759" width="13.7109375" style="123" customWidth="1"/>
    <col min="12760" max="12760" width="13.28515625" style="123" customWidth="1"/>
    <col min="12761" max="12761" width="13.140625" style="123" customWidth="1"/>
    <col min="12762" max="12762" width="12" style="123" customWidth="1"/>
    <col min="12763" max="12763" width="12.140625" style="123" customWidth="1"/>
    <col min="12764" max="12764" width="12.28515625" style="123" customWidth="1"/>
    <col min="12765" max="12765" width="12.140625" style="123" customWidth="1"/>
    <col min="12766" max="12766" width="12.5703125" style="123" customWidth="1"/>
    <col min="12767" max="12983" width="9.140625" style="123"/>
    <col min="12984" max="12984" width="25.42578125" style="123" customWidth="1"/>
    <col min="12985" max="12985" width="56.28515625" style="123" customWidth="1"/>
    <col min="12986" max="12986" width="14" style="123" customWidth="1"/>
    <col min="12987" max="12988" width="14.5703125" style="123" customWidth="1"/>
    <col min="12989" max="12989" width="14.140625" style="123" customWidth="1"/>
    <col min="12990" max="12990" width="15.140625" style="123" customWidth="1"/>
    <col min="12991" max="12991" width="13.85546875" style="123" customWidth="1"/>
    <col min="12992" max="12993" width="14.7109375" style="123" customWidth="1"/>
    <col min="12994" max="12994" width="12.85546875" style="123" customWidth="1"/>
    <col min="12995" max="12995" width="13.5703125" style="123" customWidth="1"/>
    <col min="12996" max="12996" width="12.7109375" style="123" customWidth="1"/>
    <col min="12997" max="12997" width="13.42578125" style="123" customWidth="1"/>
    <col min="12998" max="12998" width="13.140625" style="123" customWidth="1"/>
    <col min="12999" max="12999" width="14.7109375" style="123" customWidth="1"/>
    <col min="13000" max="13000" width="14.5703125" style="123" customWidth="1"/>
    <col min="13001" max="13001" width="13" style="123" customWidth="1"/>
    <col min="13002" max="13002" width="15" style="123" customWidth="1"/>
    <col min="13003" max="13004" width="12.140625" style="123" customWidth="1"/>
    <col min="13005" max="13005" width="12" style="123" customWidth="1"/>
    <col min="13006" max="13006" width="13.5703125" style="123" customWidth="1"/>
    <col min="13007" max="13007" width="14" style="123" customWidth="1"/>
    <col min="13008" max="13008" width="12.28515625" style="123" customWidth="1"/>
    <col min="13009" max="13009" width="14.140625" style="123" customWidth="1"/>
    <col min="13010" max="13010" width="13" style="123" customWidth="1"/>
    <col min="13011" max="13011" width="13.5703125" style="123" customWidth="1"/>
    <col min="13012" max="13012" width="12.42578125" style="123" customWidth="1"/>
    <col min="13013" max="13013" width="12.5703125" style="123" customWidth="1"/>
    <col min="13014" max="13014" width="11.7109375" style="123" customWidth="1"/>
    <col min="13015" max="13015" width="13.7109375" style="123" customWidth="1"/>
    <col min="13016" max="13016" width="13.28515625" style="123" customWidth="1"/>
    <col min="13017" max="13017" width="13.140625" style="123" customWidth="1"/>
    <col min="13018" max="13018" width="12" style="123" customWidth="1"/>
    <col min="13019" max="13019" width="12.140625" style="123" customWidth="1"/>
    <col min="13020" max="13020" width="12.28515625" style="123" customWidth="1"/>
    <col min="13021" max="13021" width="12.140625" style="123" customWidth="1"/>
    <col min="13022" max="13022" width="12.5703125" style="123" customWidth="1"/>
    <col min="13023" max="13239" width="9.140625" style="123"/>
    <col min="13240" max="13240" width="25.42578125" style="123" customWidth="1"/>
    <col min="13241" max="13241" width="56.28515625" style="123" customWidth="1"/>
    <col min="13242" max="13242" width="14" style="123" customWidth="1"/>
    <col min="13243" max="13244" width="14.5703125" style="123" customWidth="1"/>
    <col min="13245" max="13245" width="14.140625" style="123" customWidth="1"/>
    <col min="13246" max="13246" width="15.140625" style="123" customWidth="1"/>
    <col min="13247" max="13247" width="13.85546875" style="123" customWidth="1"/>
    <col min="13248" max="13249" width="14.7109375" style="123" customWidth="1"/>
    <col min="13250" max="13250" width="12.85546875" style="123" customWidth="1"/>
    <col min="13251" max="13251" width="13.5703125" style="123" customWidth="1"/>
    <col min="13252" max="13252" width="12.7109375" style="123" customWidth="1"/>
    <col min="13253" max="13253" width="13.42578125" style="123" customWidth="1"/>
    <col min="13254" max="13254" width="13.140625" style="123" customWidth="1"/>
    <col min="13255" max="13255" width="14.7109375" style="123" customWidth="1"/>
    <col min="13256" max="13256" width="14.5703125" style="123" customWidth="1"/>
    <col min="13257" max="13257" width="13" style="123" customWidth="1"/>
    <col min="13258" max="13258" width="15" style="123" customWidth="1"/>
    <col min="13259" max="13260" width="12.140625" style="123" customWidth="1"/>
    <col min="13261" max="13261" width="12" style="123" customWidth="1"/>
    <col min="13262" max="13262" width="13.5703125" style="123" customWidth="1"/>
    <col min="13263" max="13263" width="14" style="123" customWidth="1"/>
    <col min="13264" max="13264" width="12.28515625" style="123" customWidth="1"/>
    <col min="13265" max="13265" width="14.140625" style="123" customWidth="1"/>
    <col min="13266" max="13266" width="13" style="123" customWidth="1"/>
    <col min="13267" max="13267" width="13.5703125" style="123" customWidth="1"/>
    <col min="13268" max="13268" width="12.42578125" style="123" customWidth="1"/>
    <col min="13269" max="13269" width="12.5703125" style="123" customWidth="1"/>
    <col min="13270" max="13270" width="11.7109375" style="123" customWidth="1"/>
    <col min="13271" max="13271" width="13.7109375" style="123" customWidth="1"/>
    <col min="13272" max="13272" width="13.28515625" style="123" customWidth="1"/>
    <col min="13273" max="13273" width="13.140625" style="123" customWidth="1"/>
    <col min="13274" max="13274" width="12" style="123" customWidth="1"/>
    <col min="13275" max="13275" width="12.140625" style="123" customWidth="1"/>
    <col min="13276" max="13276" width="12.28515625" style="123" customWidth="1"/>
    <col min="13277" max="13277" width="12.140625" style="123" customWidth="1"/>
    <col min="13278" max="13278" width="12.5703125" style="123" customWidth="1"/>
    <col min="13279" max="13495" width="9.140625" style="123"/>
    <col min="13496" max="13496" width="25.42578125" style="123" customWidth="1"/>
    <col min="13497" max="13497" width="56.28515625" style="123" customWidth="1"/>
    <col min="13498" max="13498" width="14" style="123" customWidth="1"/>
    <col min="13499" max="13500" width="14.5703125" style="123" customWidth="1"/>
    <col min="13501" max="13501" width="14.140625" style="123" customWidth="1"/>
    <col min="13502" max="13502" width="15.140625" style="123" customWidth="1"/>
    <col min="13503" max="13503" width="13.85546875" style="123" customWidth="1"/>
    <col min="13504" max="13505" width="14.7109375" style="123" customWidth="1"/>
    <col min="13506" max="13506" width="12.85546875" style="123" customWidth="1"/>
    <col min="13507" max="13507" width="13.5703125" style="123" customWidth="1"/>
    <col min="13508" max="13508" width="12.7109375" style="123" customWidth="1"/>
    <col min="13509" max="13509" width="13.42578125" style="123" customWidth="1"/>
    <col min="13510" max="13510" width="13.140625" style="123" customWidth="1"/>
    <col min="13511" max="13511" width="14.7109375" style="123" customWidth="1"/>
    <col min="13512" max="13512" width="14.5703125" style="123" customWidth="1"/>
    <col min="13513" max="13513" width="13" style="123" customWidth="1"/>
    <col min="13514" max="13514" width="15" style="123" customWidth="1"/>
    <col min="13515" max="13516" width="12.140625" style="123" customWidth="1"/>
    <col min="13517" max="13517" width="12" style="123" customWidth="1"/>
    <col min="13518" max="13518" width="13.5703125" style="123" customWidth="1"/>
    <col min="13519" max="13519" width="14" style="123" customWidth="1"/>
    <col min="13520" max="13520" width="12.28515625" style="123" customWidth="1"/>
    <col min="13521" max="13521" width="14.140625" style="123" customWidth="1"/>
    <col min="13522" max="13522" width="13" style="123" customWidth="1"/>
    <col min="13523" max="13523" width="13.5703125" style="123" customWidth="1"/>
    <col min="13524" max="13524" width="12.42578125" style="123" customWidth="1"/>
    <col min="13525" max="13525" width="12.5703125" style="123" customWidth="1"/>
    <col min="13526" max="13526" width="11.7109375" style="123" customWidth="1"/>
    <col min="13527" max="13527" width="13.7109375" style="123" customWidth="1"/>
    <col min="13528" max="13528" width="13.28515625" style="123" customWidth="1"/>
    <col min="13529" max="13529" width="13.140625" style="123" customWidth="1"/>
    <col min="13530" max="13530" width="12" style="123" customWidth="1"/>
    <col min="13531" max="13531" width="12.140625" style="123" customWidth="1"/>
    <col min="13532" max="13532" width="12.28515625" style="123" customWidth="1"/>
    <col min="13533" max="13533" width="12.140625" style="123" customWidth="1"/>
    <col min="13534" max="13534" width="12.5703125" style="123" customWidth="1"/>
    <col min="13535" max="13751" width="9.140625" style="123"/>
    <col min="13752" max="13752" width="25.42578125" style="123" customWidth="1"/>
    <col min="13753" max="13753" width="56.28515625" style="123" customWidth="1"/>
    <col min="13754" max="13754" width="14" style="123" customWidth="1"/>
    <col min="13755" max="13756" width="14.5703125" style="123" customWidth="1"/>
    <col min="13757" max="13757" width="14.140625" style="123" customWidth="1"/>
    <col min="13758" max="13758" width="15.140625" style="123" customWidth="1"/>
    <col min="13759" max="13759" width="13.85546875" style="123" customWidth="1"/>
    <col min="13760" max="13761" width="14.7109375" style="123" customWidth="1"/>
    <col min="13762" max="13762" width="12.85546875" style="123" customWidth="1"/>
    <col min="13763" max="13763" width="13.5703125" style="123" customWidth="1"/>
    <col min="13764" max="13764" width="12.7109375" style="123" customWidth="1"/>
    <col min="13765" max="13765" width="13.42578125" style="123" customWidth="1"/>
    <col min="13766" max="13766" width="13.140625" style="123" customWidth="1"/>
    <col min="13767" max="13767" width="14.7109375" style="123" customWidth="1"/>
    <col min="13768" max="13768" width="14.5703125" style="123" customWidth="1"/>
    <col min="13769" max="13769" width="13" style="123" customWidth="1"/>
    <col min="13770" max="13770" width="15" style="123" customWidth="1"/>
    <col min="13771" max="13772" width="12.140625" style="123" customWidth="1"/>
    <col min="13773" max="13773" width="12" style="123" customWidth="1"/>
    <col min="13774" max="13774" width="13.5703125" style="123" customWidth="1"/>
    <col min="13775" max="13775" width="14" style="123" customWidth="1"/>
    <col min="13776" max="13776" width="12.28515625" style="123" customWidth="1"/>
    <col min="13777" max="13777" width="14.140625" style="123" customWidth="1"/>
    <col min="13778" max="13778" width="13" style="123" customWidth="1"/>
    <col min="13779" max="13779" width="13.5703125" style="123" customWidth="1"/>
    <col min="13780" max="13780" width="12.42578125" style="123" customWidth="1"/>
    <col min="13781" max="13781" width="12.5703125" style="123" customWidth="1"/>
    <col min="13782" max="13782" width="11.7109375" style="123" customWidth="1"/>
    <col min="13783" max="13783" width="13.7109375" style="123" customWidth="1"/>
    <col min="13784" max="13784" width="13.28515625" style="123" customWidth="1"/>
    <col min="13785" max="13785" width="13.140625" style="123" customWidth="1"/>
    <col min="13786" max="13786" width="12" style="123" customWidth="1"/>
    <col min="13787" max="13787" width="12.140625" style="123" customWidth="1"/>
    <col min="13788" max="13788" width="12.28515625" style="123" customWidth="1"/>
    <col min="13789" max="13789" width="12.140625" style="123" customWidth="1"/>
    <col min="13790" max="13790" width="12.5703125" style="123" customWidth="1"/>
    <col min="13791" max="14007" width="9.140625" style="123"/>
    <col min="14008" max="14008" width="25.42578125" style="123" customWidth="1"/>
    <col min="14009" max="14009" width="56.28515625" style="123" customWidth="1"/>
    <col min="14010" max="14010" width="14" style="123" customWidth="1"/>
    <col min="14011" max="14012" width="14.5703125" style="123" customWidth="1"/>
    <col min="14013" max="14013" width="14.140625" style="123" customWidth="1"/>
    <col min="14014" max="14014" width="15.140625" style="123" customWidth="1"/>
    <col min="14015" max="14015" width="13.85546875" style="123" customWidth="1"/>
    <col min="14016" max="14017" width="14.7109375" style="123" customWidth="1"/>
    <col min="14018" max="14018" width="12.85546875" style="123" customWidth="1"/>
    <col min="14019" max="14019" width="13.5703125" style="123" customWidth="1"/>
    <col min="14020" max="14020" width="12.7109375" style="123" customWidth="1"/>
    <col min="14021" max="14021" width="13.42578125" style="123" customWidth="1"/>
    <col min="14022" max="14022" width="13.140625" style="123" customWidth="1"/>
    <col min="14023" max="14023" width="14.7109375" style="123" customWidth="1"/>
    <col min="14024" max="14024" width="14.5703125" style="123" customWidth="1"/>
    <col min="14025" max="14025" width="13" style="123" customWidth="1"/>
    <col min="14026" max="14026" width="15" style="123" customWidth="1"/>
    <col min="14027" max="14028" width="12.140625" style="123" customWidth="1"/>
    <col min="14029" max="14029" width="12" style="123" customWidth="1"/>
    <col min="14030" max="14030" width="13.5703125" style="123" customWidth="1"/>
    <col min="14031" max="14031" width="14" style="123" customWidth="1"/>
    <col min="14032" max="14032" width="12.28515625" style="123" customWidth="1"/>
    <col min="14033" max="14033" width="14.140625" style="123" customWidth="1"/>
    <col min="14034" max="14034" width="13" style="123" customWidth="1"/>
    <col min="14035" max="14035" width="13.5703125" style="123" customWidth="1"/>
    <col min="14036" max="14036" width="12.42578125" style="123" customWidth="1"/>
    <col min="14037" max="14037" width="12.5703125" style="123" customWidth="1"/>
    <col min="14038" max="14038" width="11.7109375" style="123" customWidth="1"/>
    <col min="14039" max="14039" width="13.7109375" style="123" customWidth="1"/>
    <col min="14040" max="14040" width="13.28515625" style="123" customWidth="1"/>
    <col min="14041" max="14041" width="13.140625" style="123" customWidth="1"/>
    <col min="14042" max="14042" width="12" style="123" customWidth="1"/>
    <col min="14043" max="14043" width="12.140625" style="123" customWidth="1"/>
    <col min="14044" max="14044" width="12.28515625" style="123" customWidth="1"/>
    <col min="14045" max="14045" width="12.140625" style="123" customWidth="1"/>
    <col min="14046" max="14046" width="12.5703125" style="123" customWidth="1"/>
    <col min="14047" max="14263" width="9.140625" style="123"/>
    <col min="14264" max="14264" width="25.42578125" style="123" customWidth="1"/>
    <col min="14265" max="14265" width="56.28515625" style="123" customWidth="1"/>
    <col min="14266" max="14266" width="14" style="123" customWidth="1"/>
    <col min="14267" max="14268" width="14.5703125" style="123" customWidth="1"/>
    <col min="14269" max="14269" width="14.140625" style="123" customWidth="1"/>
    <col min="14270" max="14270" width="15.140625" style="123" customWidth="1"/>
    <col min="14271" max="14271" width="13.85546875" style="123" customWidth="1"/>
    <col min="14272" max="14273" width="14.7109375" style="123" customWidth="1"/>
    <col min="14274" max="14274" width="12.85546875" style="123" customWidth="1"/>
    <col min="14275" max="14275" width="13.5703125" style="123" customWidth="1"/>
    <col min="14276" max="14276" width="12.7109375" style="123" customWidth="1"/>
    <col min="14277" max="14277" width="13.42578125" style="123" customWidth="1"/>
    <col min="14278" max="14278" width="13.140625" style="123" customWidth="1"/>
    <col min="14279" max="14279" width="14.7109375" style="123" customWidth="1"/>
    <col min="14280" max="14280" width="14.5703125" style="123" customWidth="1"/>
    <col min="14281" max="14281" width="13" style="123" customWidth="1"/>
    <col min="14282" max="14282" width="15" style="123" customWidth="1"/>
    <col min="14283" max="14284" width="12.140625" style="123" customWidth="1"/>
    <col min="14285" max="14285" width="12" style="123" customWidth="1"/>
    <col min="14286" max="14286" width="13.5703125" style="123" customWidth="1"/>
    <col min="14287" max="14287" width="14" style="123" customWidth="1"/>
    <col min="14288" max="14288" width="12.28515625" style="123" customWidth="1"/>
    <col min="14289" max="14289" width="14.140625" style="123" customWidth="1"/>
    <col min="14290" max="14290" width="13" style="123" customWidth="1"/>
    <col min="14291" max="14291" width="13.5703125" style="123" customWidth="1"/>
    <col min="14292" max="14292" width="12.42578125" style="123" customWidth="1"/>
    <col min="14293" max="14293" width="12.5703125" style="123" customWidth="1"/>
    <col min="14294" max="14294" width="11.7109375" style="123" customWidth="1"/>
    <col min="14295" max="14295" width="13.7109375" style="123" customWidth="1"/>
    <col min="14296" max="14296" width="13.28515625" style="123" customWidth="1"/>
    <col min="14297" max="14297" width="13.140625" style="123" customWidth="1"/>
    <col min="14298" max="14298" width="12" style="123" customWidth="1"/>
    <col min="14299" max="14299" width="12.140625" style="123" customWidth="1"/>
    <col min="14300" max="14300" width="12.28515625" style="123" customWidth="1"/>
    <col min="14301" max="14301" width="12.140625" style="123" customWidth="1"/>
    <col min="14302" max="14302" width="12.5703125" style="123" customWidth="1"/>
    <col min="14303" max="14519" width="9.140625" style="123"/>
    <col min="14520" max="14520" width="25.42578125" style="123" customWidth="1"/>
    <col min="14521" max="14521" width="56.28515625" style="123" customWidth="1"/>
    <col min="14522" max="14522" width="14" style="123" customWidth="1"/>
    <col min="14523" max="14524" width="14.5703125" style="123" customWidth="1"/>
    <col min="14525" max="14525" width="14.140625" style="123" customWidth="1"/>
    <col min="14526" max="14526" width="15.140625" style="123" customWidth="1"/>
    <col min="14527" max="14527" width="13.85546875" style="123" customWidth="1"/>
    <col min="14528" max="14529" width="14.7109375" style="123" customWidth="1"/>
    <col min="14530" max="14530" width="12.85546875" style="123" customWidth="1"/>
    <col min="14531" max="14531" width="13.5703125" style="123" customWidth="1"/>
    <col min="14532" max="14532" width="12.7109375" style="123" customWidth="1"/>
    <col min="14533" max="14533" width="13.42578125" style="123" customWidth="1"/>
    <col min="14534" max="14534" width="13.140625" style="123" customWidth="1"/>
    <col min="14535" max="14535" width="14.7109375" style="123" customWidth="1"/>
    <col min="14536" max="14536" width="14.5703125" style="123" customWidth="1"/>
    <col min="14537" max="14537" width="13" style="123" customWidth="1"/>
    <col min="14538" max="14538" width="15" style="123" customWidth="1"/>
    <col min="14539" max="14540" width="12.140625" style="123" customWidth="1"/>
    <col min="14541" max="14541" width="12" style="123" customWidth="1"/>
    <col min="14542" max="14542" width="13.5703125" style="123" customWidth="1"/>
    <col min="14543" max="14543" width="14" style="123" customWidth="1"/>
    <col min="14544" max="14544" width="12.28515625" style="123" customWidth="1"/>
    <col min="14545" max="14545" width="14.140625" style="123" customWidth="1"/>
    <col min="14546" max="14546" width="13" style="123" customWidth="1"/>
    <col min="14547" max="14547" width="13.5703125" style="123" customWidth="1"/>
    <col min="14548" max="14548" width="12.42578125" style="123" customWidth="1"/>
    <col min="14549" max="14549" width="12.5703125" style="123" customWidth="1"/>
    <col min="14550" max="14550" width="11.7109375" style="123" customWidth="1"/>
    <col min="14551" max="14551" width="13.7109375" style="123" customWidth="1"/>
    <col min="14552" max="14552" width="13.28515625" style="123" customWidth="1"/>
    <col min="14553" max="14553" width="13.140625" style="123" customWidth="1"/>
    <col min="14554" max="14554" width="12" style="123" customWidth="1"/>
    <col min="14555" max="14555" width="12.140625" style="123" customWidth="1"/>
    <col min="14556" max="14556" width="12.28515625" style="123" customWidth="1"/>
    <col min="14557" max="14557" width="12.140625" style="123" customWidth="1"/>
    <col min="14558" max="14558" width="12.5703125" style="123" customWidth="1"/>
    <col min="14559" max="14775" width="9.140625" style="123"/>
    <col min="14776" max="14776" width="25.42578125" style="123" customWidth="1"/>
    <col min="14777" max="14777" width="56.28515625" style="123" customWidth="1"/>
    <col min="14778" max="14778" width="14" style="123" customWidth="1"/>
    <col min="14779" max="14780" width="14.5703125" style="123" customWidth="1"/>
    <col min="14781" max="14781" width="14.140625" style="123" customWidth="1"/>
    <col min="14782" max="14782" width="15.140625" style="123" customWidth="1"/>
    <col min="14783" max="14783" width="13.85546875" style="123" customWidth="1"/>
    <col min="14784" max="14785" width="14.7109375" style="123" customWidth="1"/>
    <col min="14786" max="14786" width="12.85546875" style="123" customWidth="1"/>
    <col min="14787" max="14787" width="13.5703125" style="123" customWidth="1"/>
    <col min="14788" max="14788" width="12.7109375" style="123" customWidth="1"/>
    <col min="14789" max="14789" width="13.42578125" style="123" customWidth="1"/>
    <col min="14790" max="14790" width="13.140625" style="123" customWidth="1"/>
    <col min="14791" max="14791" width="14.7109375" style="123" customWidth="1"/>
    <col min="14792" max="14792" width="14.5703125" style="123" customWidth="1"/>
    <col min="14793" max="14793" width="13" style="123" customWidth="1"/>
    <col min="14794" max="14794" width="15" style="123" customWidth="1"/>
    <col min="14795" max="14796" width="12.140625" style="123" customWidth="1"/>
    <col min="14797" max="14797" width="12" style="123" customWidth="1"/>
    <col min="14798" max="14798" width="13.5703125" style="123" customWidth="1"/>
    <col min="14799" max="14799" width="14" style="123" customWidth="1"/>
    <col min="14800" max="14800" width="12.28515625" style="123" customWidth="1"/>
    <col min="14801" max="14801" width="14.140625" style="123" customWidth="1"/>
    <col min="14802" max="14802" width="13" style="123" customWidth="1"/>
    <col min="14803" max="14803" width="13.5703125" style="123" customWidth="1"/>
    <col min="14804" max="14804" width="12.42578125" style="123" customWidth="1"/>
    <col min="14805" max="14805" width="12.5703125" style="123" customWidth="1"/>
    <col min="14806" max="14806" width="11.7109375" style="123" customWidth="1"/>
    <col min="14807" max="14807" width="13.7109375" style="123" customWidth="1"/>
    <col min="14808" max="14808" width="13.28515625" style="123" customWidth="1"/>
    <col min="14809" max="14809" width="13.140625" style="123" customWidth="1"/>
    <col min="14810" max="14810" width="12" style="123" customWidth="1"/>
    <col min="14811" max="14811" width="12.140625" style="123" customWidth="1"/>
    <col min="14812" max="14812" width="12.28515625" style="123" customWidth="1"/>
    <col min="14813" max="14813" width="12.140625" style="123" customWidth="1"/>
    <col min="14814" max="14814" width="12.5703125" style="123" customWidth="1"/>
    <col min="14815" max="15031" width="9.140625" style="123"/>
    <col min="15032" max="15032" width="25.42578125" style="123" customWidth="1"/>
    <col min="15033" max="15033" width="56.28515625" style="123" customWidth="1"/>
    <col min="15034" max="15034" width="14" style="123" customWidth="1"/>
    <col min="15035" max="15036" width="14.5703125" style="123" customWidth="1"/>
    <col min="15037" max="15037" width="14.140625" style="123" customWidth="1"/>
    <col min="15038" max="15038" width="15.140625" style="123" customWidth="1"/>
    <col min="15039" max="15039" width="13.85546875" style="123" customWidth="1"/>
    <col min="15040" max="15041" width="14.7109375" style="123" customWidth="1"/>
    <col min="15042" max="15042" width="12.85546875" style="123" customWidth="1"/>
    <col min="15043" max="15043" width="13.5703125" style="123" customWidth="1"/>
    <col min="15044" max="15044" width="12.7109375" style="123" customWidth="1"/>
    <col min="15045" max="15045" width="13.42578125" style="123" customWidth="1"/>
    <col min="15046" max="15046" width="13.140625" style="123" customWidth="1"/>
    <col min="15047" max="15047" width="14.7109375" style="123" customWidth="1"/>
    <col min="15048" max="15048" width="14.5703125" style="123" customWidth="1"/>
    <col min="15049" max="15049" width="13" style="123" customWidth="1"/>
    <col min="15050" max="15050" width="15" style="123" customWidth="1"/>
    <col min="15051" max="15052" width="12.140625" style="123" customWidth="1"/>
    <col min="15053" max="15053" width="12" style="123" customWidth="1"/>
    <col min="15054" max="15054" width="13.5703125" style="123" customWidth="1"/>
    <col min="15055" max="15055" width="14" style="123" customWidth="1"/>
    <col min="15056" max="15056" width="12.28515625" style="123" customWidth="1"/>
    <col min="15057" max="15057" width="14.140625" style="123" customWidth="1"/>
    <col min="15058" max="15058" width="13" style="123" customWidth="1"/>
    <col min="15059" max="15059" width="13.5703125" style="123" customWidth="1"/>
    <col min="15060" max="15060" width="12.42578125" style="123" customWidth="1"/>
    <col min="15061" max="15061" width="12.5703125" style="123" customWidth="1"/>
    <col min="15062" max="15062" width="11.7109375" style="123" customWidth="1"/>
    <col min="15063" max="15063" width="13.7109375" style="123" customWidth="1"/>
    <col min="15064" max="15064" width="13.28515625" style="123" customWidth="1"/>
    <col min="15065" max="15065" width="13.140625" style="123" customWidth="1"/>
    <col min="15066" max="15066" width="12" style="123" customWidth="1"/>
    <col min="15067" max="15067" width="12.140625" style="123" customWidth="1"/>
    <col min="15068" max="15068" width="12.28515625" style="123" customWidth="1"/>
    <col min="15069" max="15069" width="12.140625" style="123" customWidth="1"/>
    <col min="15070" max="15070" width="12.5703125" style="123" customWidth="1"/>
    <col min="15071" max="15287" width="9.140625" style="123"/>
    <col min="15288" max="15288" width="25.42578125" style="123" customWidth="1"/>
    <col min="15289" max="15289" width="56.28515625" style="123" customWidth="1"/>
    <col min="15290" max="15290" width="14" style="123" customWidth="1"/>
    <col min="15291" max="15292" width="14.5703125" style="123" customWidth="1"/>
    <col min="15293" max="15293" width="14.140625" style="123" customWidth="1"/>
    <col min="15294" max="15294" width="15.140625" style="123" customWidth="1"/>
    <col min="15295" max="15295" width="13.85546875" style="123" customWidth="1"/>
    <col min="15296" max="15297" width="14.7109375" style="123" customWidth="1"/>
    <col min="15298" max="15298" width="12.85546875" style="123" customWidth="1"/>
    <col min="15299" max="15299" width="13.5703125" style="123" customWidth="1"/>
    <col min="15300" max="15300" width="12.7109375" style="123" customWidth="1"/>
    <col min="15301" max="15301" width="13.42578125" style="123" customWidth="1"/>
    <col min="15302" max="15302" width="13.140625" style="123" customWidth="1"/>
    <col min="15303" max="15303" width="14.7109375" style="123" customWidth="1"/>
    <col min="15304" max="15304" width="14.5703125" style="123" customWidth="1"/>
    <col min="15305" max="15305" width="13" style="123" customWidth="1"/>
    <col min="15306" max="15306" width="15" style="123" customWidth="1"/>
    <col min="15307" max="15308" width="12.140625" style="123" customWidth="1"/>
    <col min="15309" max="15309" width="12" style="123" customWidth="1"/>
    <col min="15310" max="15310" width="13.5703125" style="123" customWidth="1"/>
    <col min="15311" max="15311" width="14" style="123" customWidth="1"/>
    <col min="15312" max="15312" width="12.28515625" style="123" customWidth="1"/>
    <col min="15313" max="15313" width="14.140625" style="123" customWidth="1"/>
    <col min="15314" max="15314" width="13" style="123" customWidth="1"/>
    <col min="15315" max="15315" width="13.5703125" style="123" customWidth="1"/>
    <col min="15316" max="15316" width="12.42578125" style="123" customWidth="1"/>
    <col min="15317" max="15317" width="12.5703125" style="123" customWidth="1"/>
    <col min="15318" max="15318" width="11.7109375" style="123" customWidth="1"/>
    <col min="15319" max="15319" width="13.7109375" style="123" customWidth="1"/>
    <col min="15320" max="15320" width="13.28515625" style="123" customWidth="1"/>
    <col min="15321" max="15321" width="13.140625" style="123" customWidth="1"/>
    <col min="15322" max="15322" width="12" style="123" customWidth="1"/>
    <col min="15323" max="15323" width="12.140625" style="123" customWidth="1"/>
    <col min="15324" max="15324" width="12.28515625" style="123" customWidth="1"/>
    <col min="15325" max="15325" width="12.140625" style="123" customWidth="1"/>
    <col min="15326" max="15326" width="12.5703125" style="123" customWidth="1"/>
    <col min="15327" max="15543" width="9.140625" style="123"/>
    <col min="15544" max="15544" width="25.42578125" style="123" customWidth="1"/>
    <col min="15545" max="15545" width="56.28515625" style="123" customWidth="1"/>
    <col min="15546" max="15546" width="14" style="123" customWidth="1"/>
    <col min="15547" max="15548" width="14.5703125" style="123" customWidth="1"/>
    <col min="15549" max="15549" width="14.140625" style="123" customWidth="1"/>
    <col min="15550" max="15550" width="15.140625" style="123" customWidth="1"/>
    <col min="15551" max="15551" width="13.85546875" style="123" customWidth="1"/>
    <col min="15552" max="15553" width="14.7109375" style="123" customWidth="1"/>
    <col min="15554" max="15554" width="12.85546875" style="123" customWidth="1"/>
    <col min="15555" max="15555" width="13.5703125" style="123" customWidth="1"/>
    <col min="15556" max="15556" width="12.7109375" style="123" customWidth="1"/>
    <col min="15557" max="15557" width="13.42578125" style="123" customWidth="1"/>
    <col min="15558" max="15558" width="13.140625" style="123" customWidth="1"/>
    <col min="15559" max="15559" width="14.7109375" style="123" customWidth="1"/>
    <col min="15560" max="15560" width="14.5703125" style="123" customWidth="1"/>
    <col min="15561" max="15561" width="13" style="123" customWidth="1"/>
    <col min="15562" max="15562" width="15" style="123" customWidth="1"/>
    <col min="15563" max="15564" width="12.140625" style="123" customWidth="1"/>
    <col min="15565" max="15565" width="12" style="123" customWidth="1"/>
    <col min="15566" max="15566" width="13.5703125" style="123" customWidth="1"/>
    <col min="15567" max="15567" width="14" style="123" customWidth="1"/>
    <col min="15568" max="15568" width="12.28515625" style="123" customWidth="1"/>
    <col min="15569" max="15569" width="14.140625" style="123" customWidth="1"/>
    <col min="15570" max="15570" width="13" style="123" customWidth="1"/>
    <col min="15571" max="15571" width="13.5703125" style="123" customWidth="1"/>
    <col min="15572" max="15572" width="12.42578125" style="123" customWidth="1"/>
    <col min="15573" max="15573" width="12.5703125" style="123" customWidth="1"/>
    <col min="15574" max="15574" width="11.7109375" style="123" customWidth="1"/>
    <col min="15575" max="15575" width="13.7109375" style="123" customWidth="1"/>
    <col min="15576" max="15576" width="13.28515625" style="123" customWidth="1"/>
    <col min="15577" max="15577" width="13.140625" style="123" customWidth="1"/>
    <col min="15578" max="15578" width="12" style="123" customWidth="1"/>
    <col min="15579" max="15579" width="12.140625" style="123" customWidth="1"/>
    <col min="15580" max="15580" width="12.28515625" style="123" customWidth="1"/>
    <col min="15581" max="15581" width="12.140625" style="123" customWidth="1"/>
    <col min="15582" max="15582" width="12.5703125" style="123" customWidth="1"/>
    <col min="15583" max="15799" width="9.140625" style="123"/>
    <col min="15800" max="15800" width="25.42578125" style="123" customWidth="1"/>
    <col min="15801" max="15801" width="56.28515625" style="123" customWidth="1"/>
    <col min="15802" max="15802" width="14" style="123" customWidth="1"/>
    <col min="15803" max="15804" width="14.5703125" style="123" customWidth="1"/>
    <col min="15805" max="15805" width="14.140625" style="123" customWidth="1"/>
    <col min="15806" max="15806" width="15.140625" style="123" customWidth="1"/>
    <col min="15807" max="15807" width="13.85546875" style="123" customWidth="1"/>
    <col min="15808" max="15809" width="14.7109375" style="123" customWidth="1"/>
    <col min="15810" max="15810" width="12.85546875" style="123" customWidth="1"/>
    <col min="15811" max="15811" width="13.5703125" style="123" customWidth="1"/>
    <col min="15812" max="15812" width="12.7109375" style="123" customWidth="1"/>
    <col min="15813" max="15813" width="13.42578125" style="123" customWidth="1"/>
    <col min="15814" max="15814" width="13.140625" style="123" customWidth="1"/>
    <col min="15815" max="15815" width="14.7109375" style="123" customWidth="1"/>
    <col min="15816" max="15816" width="14.5703125" style="123" customWidth="1"/>
    <col min="15817" max="15817" width="13" style="123" customWidth="1"/>
    <col min="15818" max="15818" width="15" style="123" customWidth="1"/>
    <col min="15819" max="15820" width="12.140625" style="123" customWidth="1"/>
    <col min="15821" max="15821" width="12" style="123" customWidth="1"/>
    <col min="15822" max="15822" width="13.5703125" style="123" customWidth="1"/>
    <col min="15823" max="15823" width="14" style="123" customWidth="1"/>
    <col min="15824" max="15824" width="12.28515625" style="123" customWidth="1"/>
    <col min="15825" max="15825" width="14.140625" style="123" customWidth="1"/>
    <col min="15826" max="15826" width="13" style="123" customWidth="1"/>
    <col min="15827" max="15827" width="13.5703125" style="123" customWidth="1"/>
    <col min="15828" max="15828" width="12.42578125" style="123" customWidth="1"/>
    <col min="15829" max="15829" width="12.5703125" style="123" customWidth="1"/>
    <col min="15830" max="15830" width="11.7109375" style="123" customWidth="1"/>
    <col min="15831" max="15831" width="13.7109375" style="123" customWidth="1"/>
    <col min="15832" max="15832" width="13.28515625" style="123" customWidth="1"/>
    <col min="15833" max="15833" width="13.140625" style="123" customWidth="1"/>
    <col min="15834" max="15834" width="12" style="123" customWidth="1"/>
    <col min="15835" max="15835" width="12.140625" style="123" customWidth="1"/>
    <col min="15836" max="15836" width="12.28515625" style="123" customWidth="1"/>
    <col min="15837" max="15837" width="12.140625" style="123" customWidth="1"/>
    <col min="15838" max="15838" width="12.5703125" style="123" customWidth="1"/>
    <col min="15839" max="16055" width="9.140625" style="123"/>
    <col min="16056" max="16056" width="25.42578125" style="123" customWidth="1"/>
    <col min="16057" max="16057" width="56.28515625" style="123" customWidth="1"/>
    <col min="16058" max="16058" width="14" style="123" customWidth="1"/>
    <col min="16059" max="16060" width="14.5703125" style="123" customWidth="1"/>
    <col min="16061" max="16061" width="14.140625" style="123" customWidth="1"/>
    <col min="16062" max="16062" width="15.140625" style="123" customWidth="1"/>
    <col min="16063" max="16063" width="13.85546875" style="123" customWidth="1"/>
    <col min="16064" max="16065" width="14.7109375" style="123" customWidth="1"/>
    <col min="16066" max="16066" width="12.85546875" style="123" customWidth="1"/>
    <col min="16067" max="16067" width="13.5703125" style="123" customWidth="1"/>
    <col min="16068" max="16068" width="12.7109375" style="123" customWidth="1"/>
    <col min="16069" max="16069" width="13.42578125" style="123" customWidth="1"/>
    <col min="16070" max="16070" width="13.140625" style="123" customWidth="1"/>
    <col min="16071" max="16071" width="14.7109375" style="123" customWidth="1"/>
    <col min="16072" max="16072" width="14.5703125" style="123" customWidth="1"/>
    <col min="16073" max="16073" width="13" style="123" customWidth="1"/>
    <col min="16074" max="16074" width="15" style="123" customWidth="1"/>
    <col min="16075" max="16076" width="12.140625" style="123" customWidth="1"/>
    <col min="16077" max="16077" width="12" style="123" customWidth="1"/>
    <col min="16078" max="16078" width="13.5703125" style="123" customWidth="1"/>
    <col min="16079" max="16079" width="14" style="123" customWidth="1"/>
    <col min="16080" max="16080" width="12.28515625" style="123" customWidth="1"/>
    <col min="16081" max="16081" width="14.140625" style="123" customWidth="1"/>
    <col min="16082" max="16082" width="13" style="123" customWidth="1"/>
    <col min="16083" max="16083" width="13.5703125" style="123" customWidth="1"/>
    <col min="16084" max="16084" width="12.42578125" style="123" customWidth="1"/>
    <col min="16085" max="16085" width="12.5703125" style="123" customWidth="1"/>
    <col min="16086" max="16086" width="11.7109375" style="123" customWidth="1"/>
    <col min="16087" max="16087" width="13.7109375" style="123" customWidth="1"/>
    <col min="16088" max="16088" width="13.28515625" style="123" customWidth="1"/>
    <col min="16089" max="16089" width="13.140625" style="123" customWidth="1"/>
    <col min="16090" max="16090" width="12" style="123" customWidth="1"/>
    <col min="16091" max="16091" width="12.140625" style="123" customWidth="1"/>
    <col min="16092" max="16092" width="12.28515625" style="123" customWidth="1"/>
    <col min="16093" max="16093" width="12.140625" style="123" customWidth="1"/>
    <col min="16094" max="16094" width="12.5703125" style="123" customWidth="1"/>
    <col min="16095" max="16384" width="9.140625" style="123"/>
  </cols>
  <sheetData>
    <row r="1" spans="1:21" x14ac:dyDescent="0.25">
      <c r="H1" s="141" t="s">
        <v>237</v>
      </c>
      <c r="I1" s="141"/>
      <c r="J1" s="141"/>
      <c r="K1" s="141"/>
      <c r="L1" s="141"/>
      <c r="M1" s="141"/>
      <c r="N1" s="141"/>
      <c r="O1" s="52"/>
      <c r="P1" s="52"/>
      <c r="Q1" s="52"/>
      <c r="R1" s="52"/>
      <c r="S1" s="52"/>
      <c r="T1" s="52"/>
      <c r="U1" s="52"/>
    </row>
    <row r="2" spans="1:21" ht="106.15" customHeight="1" x14ac:dyDescent="0.25">
      <c r="H2" s="142" t="s">
        <v>870</v>
      </c>
      <c r="I2" s="142"/>
      <c r="J2" s="142"/>
      <c r="K2" s="142"/>
      <c r="L2" s="142"/>
      <c r="M2" s="142"/>
      <c r="N2" s="142"/>
      <c r="O2" s="128"/>
      <c r="P2" s="128"/>
      <c r="Q2" s="128"/>
      <c r="R2" s="128"/>
      <c r="S2" s="128"/>
      <c r="T2" s="128"/>
      <c r="U2" s="128"/>
    </row>
    <row r="3" spans="1:21" s="9" customFormat="1" ht="16.5" customHeight="1" x14ac:dyDescent="0.25">
      <c r="A3" s="8"/>
      <c r="B3" s="47"/>
      <c r="C3" s="33"/>
      <c r="D3" s="33"/>
      <c r="E3" s="33"/>
      <c r="F3" s="33"/>
      <c r="G3" s="33"/>
      <c r="H3" s="141" t="s">
        <v>868</v>
      </c>
      <c r="I3" s="141"/>
      <c r="J3" s="141"/>
      <c r="K3" s="141"/>
      <c r="L3" s="141"/>
      <c r="M3" s="141"/>
      <c r="N3" s="141"/>
      <c r="O3" s="127"/>
      <c r="P3" s="127"/>
      <c r="Q3" s="127"/>
      <c r="R3" s="127"/>
      <c r="S3" s="127"/>
      <c r="T3" s="127"/>
      <c r="U3" s="127"/>
    </row>
    <row r="4" spans="1:21" s="9" customFormat="1" ht="76.900000000000006" customHeight="1" x14ac:dyDescent="0.25">
      <c r="A4" s="8"/>
      <c r="C4" s="126"/>
      <c r="D4" s="126"/>
      <c r="E4" s="126"/>
      <c r="F4" s="126"/>
      <c r="G4" s="126"/>
      <c r="H4" s="140" t="s">
        <v>750</v>
      </c>
      <c r="I4" s="140"/>
      <c r="J4" s="140"/>
      <c r="K4" s="140"/>
      <c r="L4" s="140"/>
      <c r="M4" s="140"/>
      <c r="N4" s="140"/>
      <c r="O4" s="126"/>
      <c r="P4" s="126"/>
      <c r="Q4" s="126"/>
      <c r="R4" s="126"/>
      <c r="S4" s="126"/>
      <c r="T4" s="126"/>
      <c r="U4" s="126"/>
    </row>
    <row r="5" spans="1:21" s="9" customFormat="1" ht="30" customHeight="1" x14ac:dyDescent="0.25">
      <c r="A5" s="139" t="s">
        <v>869</v>
      </c>
      <c r="B5" s="139"/>
      <c r="C5" s="139"/>
      <c r="D5" s="139"/>
      <c r="E5" s="139"/>
      <c r="F5" s="139"/>
      <c r="G5" s="139"/>
      <c r="H5" s="139"/>
      <c r="I5" s="139"/>
      <c r="J5" s="139"/>
      <c r="K5" s="139"/>
      <c r="L5" s="139"/>
      <c r="M5" s="139"/>
      <c r="N5" s="139"/>
    </row>
    <row r="6" spans="1:21" ht="16.5" customHeight="1" x14ac:dyDescent="0.25">
      <c r="A6" s="120" t="s">
        <v>296</v>
      </c>
      <c r="B6" s="98" t="s">
        <v>296</v>
      </c>
      <c r="C6" s="60"/>
      <c r="D6" s="60"/>
      <c r="E6" s="60"/>
      <c r="F6" s="60"/>
      <c r="G6" s="60"/>
      <c r="H6" s="60"/>
      <c r="I6" s="60"/>
      <c r="K6" s="60"/>
      <c r="L6" s="60"/>
      <c r="M6" s="54" t="s">
        <v>235</v>
      </c>
      <c r="N6" s="60" t="s">
        <v>235</v>
      </c>
      <c r="O6" s="60"/>
    </row>
    <row r="7" spans="1:21" ht="40.5" customHeight="1" x14ac:dyDescent="0.25">
      <c r="A7" s="111" t="s">
        <v>297</v>
      </c>
      <c r="B7" s="112" t="s">
        <v>298</v>
      </c>
      <c r="C7" s="61" t="s">
        <v>751</v>
      </c>
      <c r="D7" s="61" t="s">
        <v>812</v>
      </c>
      <c r="E7" s="61" t="s">
        <v>813</v>
      </c>
      <c r="F7" s="61" t="s">
        <v>840</v>
      </c>
      <c r="G7" s="61" t="s">
        <v>841</v>
      </c>
      <c r="H7" s="61" t="s">
        <v>291</v>
      </c>
      <c r="I7" s="61" t="s">
        <v>858</v>
      </c>
      <c r="J7" s="61" t="s">
        <v>752</v>
      </c>
      <c r="K7" s="61" t="s">
        <v>563</v>
      </c>
      <c r="L7" s="61" t="s">
        <v>813</v>
      </c>
      <c r="M7" s="61" t="s">
        <v>753</v>
      </c>
      <c r="N7" s="61" t="s">
        <v>625</v>
      </c>
      <c r="O7" s="61" t="s">
        <v>813</v>
      </c>
    </row>
    <row r="8" spans="1:21" s="120" customFormat="1" ht="12.75" hidden="1" customHeight="1" x14ac:dyDescent="0.25">
      <c r="A8" s="113">
        <v>1</v>
      </c>
      <c r="B8" s="113">
        <v>2</v>
      </c>
      <c r="C8" s="62">
        <v>6</v>
      </c>
      <c r="D8" s="62"/>
      <c r="E8" s="62"/>
      <c r="F8" s="62"/>
      <c r="G8" s="62"/>
      <c r="H8" s="62"/>
      <c r="I8" s="62"/>
      <c r="J8" s="62">
        <v>7</v>
      </c>
      <c r="K8" s="62"/>
      <c r="L8" s="62"/>
      <c r="M8" s="62">
        <v>8</v>
      </c>
      <c r="N8" s="62"/>
      <c r="O8" s="62"/>
    </row>
    <row r="9" spans="1:21" s="52" customFormat="1" ht="33.75" customHeight="1" x14ac:dyDescent="0.25">
      <c r="A9" s="68" t="s">
        <v>299</v>
      </c>
      <c r="B9" s="83" t="s">
        <v>300</v>
      </c>
      <c r="C9" s="55">
        <f t="shared" ref="C9:O9" si="0">C10+C16+C26+C34+C37+C50+C62+C67+C56</f>
        <v>69054600</v>
      </c>
      <c r="D9" s="55">
        <f t="shared" si="0"/>
        <v>0</v>
      </c>
      <c r="E9" s="55">
        <f t="shared" si="0"/>
        <v>69054600</v>
      </c>
      <c r="F9" s="55">
        <f t="shared" ref="F9:G9" si="1">F10+F16+F26+F34+F37+F50+F62+F67+F56</f>
        <v>0</v>
      </c>
      <c r="G9" s="55">
        <f t="shared" si="1"/>
        <v>69054600</v>
      </c>
      <c r="H9" s="55">
        <f t="shared" ref="H9:I9" si="2">H10+H16+H26+H34+H37+H50+H62+H67+H56</f>
        <v>0</v>
      </c>
      <c r="I9" s="55">
        <f t="shared" si="2"/>
        <v>69054600</v>
      </c>
      <c r="J9" s="55">
        <f t="shared" si="0"/>
        <v>73239400</v>
      </c>
      <c r="K9" s="55">
        <f t="shared" si="0"/>
        <v>0</v>
      </c>
      <c r="L9" s="55">
        <f t="shared" si="0"/>
        <v>73239400</v>
      </c>
      <c r="M9" s="55">
        <f t="shared" si="0"/>
        <v>77635600</v>
      </c>
      <c r="N9" s="55">
        <f t="shared" si="0"/>
        <v>0</v>
      </c>
      <c r="O9" s="55">
        <f t="shared" si="0"/>
        <v>77635600</v>
      </c>
    </row>
    <row r="10" spans="1:21" s="52" customFormat="1" ht="24" hidden="1" customHeight="1" x14ac:dyDescent="0.25">
      <c r="A10" s="102" t="s">
        <v>301</v>
      </c>
      <c r="B10" s="83" t="s">
        <v>302</v>
      </c>
      <c r="C10" s="55">
        <f t="shared" ref="C10:O10" si="3">C11</f>
        <v>53864000</v>
      </c>
      <c r="D10" s="55">
        <f t="shared" si="3"/>
        <v>0</v>
      </c>
      <c r="E10" s="55">
        <f t="shared" si="3"/>
        <v>53864000</v>
      </c>
      <c r="F10" s="55">
        <f t="shared" si="3"/>
        <v>0</v>
      </c>
      <c r="G10" s="55">
        <f t="shared" si="3"/>
        <v>53864000</v>
      </c>
      <c r="H10" s="55">
        <f t="shared" si="3"/>
        <v>0</v>
      </c>
      <c r="I10" s="55">
        <f t="shared" si="3"/>
        <v>53864000</v>
      </c>
      <c r="J10" s="55">
        <f t="shared" si="3"/>
        <v>57790000</v>
      </c>
      <c r="K10" s="55">
        <f t="shared" si="3"/>
        <v>0</v>
      </c>
      <c r="L10" s="55">
        <f t="shared" si="3"/>
        <v>57790000</v>
      </c>
      <c r="M10" s="55">
        <f t="shared" si="3"/>
        <v>61947000</v>
      </c>
      <c r="N10" s="55">
        <f t="shared" si="3"/>
        <v>0</v>
      </c>
      <c r="O10" s="55">
        <f t="shared" si="3"/>
        <v>61947000</v>
      </c>
    </row>
    <row r="11" spans="1:21" s="52" customFormat="1" hidden="1" x14ac:dyDescent="0.25">
      <c r="A11" s="102" t="s">
        <v>303</v>
      </c>
      <c r="B11" s="114" t="s">
        <v>304</v>
      </c>
      <c r="C11" s="56">
        <f t="shared" ref="C11:M11" si="4">C12+C13+C14+C15</f>
        <v>53864000</v>
      </c>
      <c r="D11" s="56">
        <f t="shared" ref="D11:E11" si="5">D12+D13+D14+D15</f>
        <v>0</v>
      </c>
      <c r="E11" s="56">
        <f t="shared" si="5"/>
        <v>53864000</v>
      </c>
      <c r="F11" s="56">
        <f t="shared" ref="F11:G11" si="6">F12+F13+F14+F15</f>
        <v>0</v>
      </c>
      <c r="G11" s="56">
        <f t="shared" si="6"/>
        <v>53864000</v>
      </c>
      <c r="H11" s="56">
        <f t="shared" ref="H11:I11" si="7">H12+H13+H14+H15</f>
        <v>0</v>
      </c>
      <c r="I11" s="56">
        <f t="shared" si="7"/>
        <v>53864000</v>
      </c>
      <c r="J11" s="56">
        <f t="shared" si="4"/>
        <v>57790000</v>
      </c>
      <c r="K11" s="56">
        <f t="shared" si="4"/>
        <v>0</v>
      </c>
      <c r="L11" s="56">
        <f t="shared" si="4"/>
        <v>57790000</v>
      </c>
      <c r="M11" s="56">
        <f t="shared" si="4"/>
        <v>61947000</v>
      </c>
      <c r="N11" s="56">
        <f t="shared" ref="N11:O11" si="8">N12+N13+N14+N15</f>
        <v>0</v>
      </c>
      <c r="O11" s="56">
        <f t="shared" si="8"/>
        <v>61947000</v>
      </c>
    </row>
    <row r="12" spans="1:21" s="52" customFormat="1" ht="24" hidden="1" customHeight="1" x14ac:dyDescent="0.25">
      <c r="A12" s="102" t="s">
        <v>305</v>
      </c>
      <c r="B12" s="80" t="s">
        <v>306</v>
      </c>
      <c r="C12" s="56">
        <v>53241000</v>
      </c>
      <c r="D12" s="56"/>
      <c r="E12" s="58">
        <f t="shared" ref="E12" si="9">C12+D12</f>
        <v>53241000</v>
      </c>
      <c r="F12" s="56"/>
      <c r="G12" s="58">
        <f t="shared" ref="G12:G15" si="10">E12+F12</f>
        <v>53241000</v>
      </c>
      <c r="H12" s="56"/>
      <c r="I12" s="58">
        <f t="shared" ref="I12:I15" si="11">G12+H12</f>
        <v>53241000</v>
      </c>
      <c r="J12" s="56">
        <v>57166000</v>
      </c>
      <c r="K12" s="56"/>
      <c r="L12" s="58">
        <f t="shared" ref="L12:L15" si="12">J12+K12</f>
        <v>57166000</v>
      </c>
      <c r="M12" s="56">
        <v>61322000</v>
      </c>
      <c r="N12" s="56"/>
      <c r="O12" s="58">
        <f t="shared" ref="O12:O15" si="13">M12+N12</f>
        <v>61322000</v>
      </c>
    </row>
    <row r="13" spans="1:21" s="52" customFormat="1" ht="24" hidden="1" customHeight="1" x14ac:dyDescent="0.25">
      <c r="A13" s="102" t="s">
        <v>307</v>
      </c>
      <c r="B13" s="115" t="s">
        <v>308</v>
      </c>
      <c r="C13" s="56">
        <v>200000</v>
      </c>
      <c r="D13" s="56"/>
      <c r="E13" s="58">
        <f t="shared" ref="E13" si="14">C13+D13</f>
        <v>200000</v>
      </c>
      <c r="F13" s="56"/>
      <c r="G13" s="58">
        <f t="shared" si="10"/>
        <v>200000</v>
      </c>
      <c r="H13" s="56"/>
      <c r="I13" s="58">
        <f t="shared" si="11"/>
        <v>200000</v>
      </c>
      <c r="J13" s="56">
        <v>200000</v>
      </c>
      <c r="K13" s="56"/>
      <c r="L13" s="58">
        <f t="shared" si="12"/>
        <v>200000</v>
      </c>
      <c r="M13" s="56">
        <v>200000</v>
      </c>
      <c r="N13" s="56"/>
      <c r="O13" s="58">
        <f t="shared" si="13"/>
        <v>200000</v>
      </c>
    </row>
    <row r="14" spans="1:21" s="52" customFormat="1" ht="24" hidden="1" customHeight="1" x14ac:dyDescent="0.25">
      <c r="A14" s="102" t="s">
        <v>309</v>
      </c>
      <c r="B14" s="80" t="s">
        <v>310</v>
      </c>
      <c r="C14" s="56">
        <v>400000</v>
      </c>
      <c r="D14" s="56"/>
      <c r="E14" s="58">
        <f t="shared" ref="E14" si="15">C14+D14</f>
        <v>400000</v>
      </c>
      <c r="F14" s="56"/>
      <c r="G14" s="58">
        <f t="shared" si="10"/>
        <v>400000</v>
      </c>
      <c r="H14" s="56"/>
      <c r="I14" s="58">
        <f t="shared" si="11"/>
        <v>400000</v>
      </c>
      <c r="J14" s="56">
        <v>400000</v>
      </c>
      <c r="K14" s="56"/>
      <c r="L14" s="58">
        <f t="shared" si="12"/>
        <v>400000</v>
      </c>
      <c r="M14" s="56">
        <v>400000</v>
      </c>
      <c r="N14" s="56"/>
      <c r="O14" s="58">
        <f t="shared" si="13"/>
        <v>400000</v>
      </c>
    </row>
    <row r="15" spans="1:21" s="52" customFormat="1" ht="24" hidden="1" customHeight="1" x14ac:dyDescent="0.25">
      <c r="A15" s="102" t="s">
        <v>492</v>
      </c>
      <c r="B15" s="115" t="s">
        <v>311</v>
      </c>
      <c r="C15" s="56">
        <v>23000</v>
      </c>
      <c r="D15" s="56"/>
      <c r="E15" s="58">
        <f t="shared" ref="E15" si="16">C15+D15</f>
        <v>23000</v>
      </c>
      <c r="F15" s="56"/>
      <c r="G15" s="58">
        <f t="shared" si="10"/>
        <v>23000</v>
      </c>
      <c r="H15" s="56"/>
      <c r="I15" s="58">
        <f t="shared" si="11"/>
        <v>23000</v>
      </c>
      <c r="J15" s="56">
        <v>24000</v>
      </c>
      <c r="K15" s="56"/>
      <c r="L15" s="58">
        <f t="shared" si="12"/>
        <v>24000</v>
      </c>
      <c r="M15" s="56">
        <v>25000</v>
      </c>
      <c r="N15" s="56"/>
      <c r="O15" s="58">
        <f t="shared" si="13"/>
        <v>25000</v>
      </c>
    </row>
    <row r="16" spans="1:21" s="52" customFormat="1" ht="24" hidden="1" customHeight="1" x14ac:dyDescent="0.25">
      <c r="A16" s="102" t="s">
        <v>312</v>
      </c>
      <c r="B16" s="83" t="s">
        <v>313</v>
      </c>
      <c r="C16" s="55">
        <f t="shared" ref="C16:O16" si="17">C17</f>
        <v>7783600</v>
      </c>
      <c r="D16" s="55">
        <f t="shared" si="17"/>
        <v>0</v>
      </c>
      <c r="E16" s="55">
        <f t="shared" si="17"/>
        <v>7783600</v>
      </c>
      <c r="F16" s="55">
        <f t="shared" si="17"/>
        <v>0</v>
      </c>
      <c r="G16" s="55">
        <f t="shared" si="17"/>
        <v>7783600</v>
      </c>
      <c r="H16" s="55">
        <f t="shared" si="17"/>
        <v>0</v>
      </c>
      <c r="I16" s="55">
        <f t="shared" si="17"/>
        <v>7783600</v>
      </c>
      <c r="J16" s="55">
        <f t="shared" si="17"/>
        <v>7722400</v>
      </c>
      <c r="K16" s="55">
        <f t="shared" si="17"/>
        <v>0</v>
      </c>
      <c r="L16" s="55">
        <f t="shared" si="17"/>
        <v>7722400</v>
      </c>
      <c r="M16" s="55">
        <f t="shared" si="17"/>
        <v>7681300</v>
      </c>
      <c r="N16" s="55">
        <f t="shared" si="17"/>
        <v>0</v>
      </c>
      <c r="O16" s="55">
        <f t="shared" si="17"/>
        <v>7681300</v>
      </c>
    </row>
    <row r="17" spans="1:15" s="52" customFormat="1" ht="24" hidden="1" customHeight="1" x14ac:dyDescent="0.25">
      <c r="A17" s="102" t="s">
        <v>314</v>
      </c>
      <c r="B17" s="115" t="s">
        <v>315</v>
      </c>
      <c r="C17" s="56">
        <f t="shared" ref="C17:M17" si="18">C18+C20+C22+C24</f>
        <v>7783600</v>
      </c>
      <c r="D17" s="56">
        <f t="shared" ref="D17:E17" si="19">D18+D20+D22+D24</f>
        <v>0</v>
      </c>
      <c r="E17" s="56">
        <f t="shared" si="19"/>
        <v>7783600</v>
      </c>
      <c r="F17" s="56">
        <f t="shared" ref="F17:G17" si="20">F18+F20+F22+F24</f>
        <v>0</v>
      </c>
      <c r="G17" s="56">
        <f t="shared" si="20"/>
        <v>7783600</v>
      </c>
      <c r="H17" s="56">
        <f t="shared" ref="H17:I17" si="21">H18+H20+H22+H24</f>
        <v>0</v>
      </c>
      <c r="I17" s="56">
        <f t="shared" si="21"/>
        <v>7783600</v>
      </c>
      <c r="J17" s="56">
        <f t="shared" si="18"/>
        <v>7722400</v>
      </c>
      <c r="K17" s="56">
        <f t="shared" si="18"/>
        <v>0</v>
      </c>
      <c r="L17" s="56">
        <f t="shared" si="18"/>
        <v>7722400</v>
      </c>
      <c r="M17" s="56">
        <f t="shared" si="18"/>
        <v>7681300</v>
      </c>
      <c r="N17" s="56">
        <f t="shared" ref="N17:O17" si="22">N18+N20+N22+N24</f>
        <v>0</v>
      </c>
      <c r="O17" s="56">
        <f t="shared" si="22"/>
        <v>7681300</v>
      </c>
    </row>
    <row r="18" spans="1:15" s="52" customFormat="1" ht="24" hidden="1" customHeight="1" x14ac:dyDescent="0.25">
      <c r="A18" s="102" t="s">
        <v>316</v>
      </c>
      <c r="B18" s="115" t="s">
        <v>317</v>
      </c>
      <c r="C18" s="56">
        <f>C19</f>
        <v>3519200</v>
      </c>
      <c r="D18" s="56">
        <f t="shared" ref="D18:I18" si="23">D19</f>
        <v>0</v>
      </c>
      <c r="E18" s="56">
        <f t="shared" si="23"/>
        <v>3519200</v>
      </c>
      <c r="F18" s="56">
        <f t="shared" si="23"/>
        <v>0</v>
      </c>
      <c r="G18" s="56">
        <f t="shared" si="23"/>
        <v>3519200</v>
      </c>
      <c r="H18" s="56">
        <f t="shared" si="23"/>
        <v>0</v>
      </c>
      <c r="I18" s="56">
        <f t="shared" si="23"/>
        <v>3519200</v>
      </c>
      <c r="J18" s="56">
        <f t="shared" ref="J18:M18" si="24">J19</f>
        <v>3455000</v>
      </c>
      <c r="K18" s="56">
        <f t="shared" ref="K18" si="25">K19</f>
        <v>0</v>
      </c>
      <c r="L18" s="56">
        <f t="shared" ref="L18" si="26">L19</f>
        <v>3455000</v>
      </c>
      <c r="M18" s="56">
        <f t="shared" si="24"/>
        <v>3382000</v>
      </c>
      <c r="N18" s="56">
        <f t="shared" ref="N18" si="27">N19</f>
        <v>0</v>
      </c>
      <c r="O18" s="56">
        <f t="shared" ref="O18" si="28">O19</f>
        <v>3382000</v>
      </c>
    </row>
    <row r="19" spans="1:15" s="52" customFormat="1" ht="24" hidden="1" customHeight="1" x14ac:dyDescent="0.25">
      <c r="A19" s="116" t="s">
        <v>493</v>
      </c>
      <c r="B19" s="117" t="s">
        <v>494</v>
      </c>
      <c r="C19" s="56">
        <v>3519200</v>
      </c>
      <c r="D19" s="56"/>
      <c r="E19" s="58">
        <f t="shared" ref="E19" si="29">C19+D19</f>
        <v>3519200</v>
      </c>
      <c r="F19" s="56"/>
      <c r="G19" s="58">
        <f t="shared" ref="G19" si="30">E19+F19</f>
        <v>3519200</v>
      </c>
      <c r="H19" s="56"/>
      <c r="I19" s="58">
        <f t="shared" ref="I19" si="31">G19+H19</f>
        <v>3519200</v>
      </c>
      <c r="J19" s="56">
        <v>3455000</v>
      </c>
      <c r="K19" s="56"/>
      <c r="L19" s="58">
        <f t="shared" ref="L19" si="32">J19+K19</f>
        <v>3455000</v>
      </c>
      <c r="M19" s="56">
        <v>3382000</v>
      </c>
      <c r="N19" s="56"/>
      <c r="O19" s="58">
        <f t="shared" ref="O19" si="33">M19+N19</f>
        <v>3382000</v>
      </c>
    </row>
    <row r="20" spans="1:15" s="52" customFormat="1" ht="24" hidden="1" customHeight="1" x14ac:dyDescent="0.25">
      <c r="A20" s="102" t="s">
        <v>318</v>
      </c>
      <c r="B20" s="115" t="s">
        <v>319</v>
      </c>
      <c r="C20" s="56">
        <f>C21</f>
        <v>19500</v>
      </c>
      <c r="D20" s="56">
        <f t="shared" ref="D20:I20" si="34">D21</f>
        <v>0</v>
      </c>
      <c r="E20" s="56">
        <f t="shared" si="34"/>
        <v>19500</v>
      </c>
      <c r="F20" s="56">
        <f t="shared" si="34"/>
        <v>0</v>
      </c>
      <c r="G20" s="56">
        <f t="shared" si="34"/>
        <v>19500</v>
      </c>
      <c r="H20" s="56">
        <f t="shared" si="34"/>
        <v>0</v>
      </c>
      <c r="I20" s="56">
        <f t="shared" si="34"/>
        <v>19500</v>
      </c>
      <c r="J20" s="56">
        <f t="shared" ref="J20:M20" si="35">J21</f>
        <v>19300</v>
      </c>
      <c r="K20" s="56">
        <f t="shared" ref="K20" si="36">K21</f>
        <v>0</v>
      </c>
      <c r="L20" s="56">
        <f t="shared" ref="L20" si="37">L21</f>
        <v>19300</v>
      </c>
      <c r="M20" s="56">
        <f t="shared" si="35"/>
        <v>19500</v>
      </c>
      <c r="N20" s="56">
        <f t="shared" ref="N20" si="38">N21</f>
        <v>0</v>
      </c>
      <c r="O20" s="56">
        <f t="shared" ref="O20" si="39">O21</f>
        <v>19500</v>
      </c>
    </row>
    <row r="21" spans="1:15" s="52" customFormat="1" ht="24" hidden="1" customHeight="1" x14ac:dyDescent="0.25">
      <c r="A21" s="116" t="s">
        <v>495</v>
      </c>
      <c r="B21" s="117" t="s">
        <v>496</v>
      </c>
      <c r="C21" s="56">
        <v>19500</v>
      </c>
      <c r="D21" s="56"/>
      <c r="E21" s="58">
        <f t="shared" ref="E21" si="40">C21+D21</f>
        <v>19500</v>
      </c>
      <c r="F21" s="56"/>
      <c r="G21" s="58">
        <f t="shared" ref="G21" si="41">E21+F21</f>
        <v>19500</v>
      </c>
      <c r="H21" s="56"/>
      <c r="I21" s="58">
        <f t="shared" ref="I21" si="42">G21+H21</f>
        <v>19500</v>
      </c>
      <c r="J21" s="56">
        <v>19300</v>
      </c>
      <c r="K21" s="56"/>
      <c r="L21" s="58">
        <f t="shared" ref="L21" si="43">J21+K21</f>
        <v>19300</v>
      </c>
      <c r="M21" s="56">
        <v>19500</v>
      </c>
      <c r="N21" s="56"/>
      <c r="O21" s="58">
        <f t="shared" ref="O21" si="44">M21+N21</f>
        <v>19500</v>
      </c>
    </row>
    <row r="22" spans="1:15" s="52" customFormat="1" ht="24" hidden="1" customHeight="1" x14ac:dyDescent="0.25">
      <c r="A22" s="102" t="s">
        <v>320</v>
      </c>
      <c r="B22" s="115" t="s">
        <v>321</v>
      </c>
      <c r="C22" s="56">
        <f>C23</f>
        <v>4686200</v>
      </c>
      <c r="D22" s="56">
        <f t="shared" ref="D22:I22" si="45">D23</f>
        <v>0</v>
      </c>
      <c r="E22" s="56">
        <f t="shared" si="45"/>
        <v>4686200</v>
      </c>
      <c r="F22" s="56">
        <f t="shared" si="45"/>
        <v>0</v>
      </c>
      <c r="G22" s="56">
        <f t="shared" si="45"/>
        <v>4686200</v>
      </c>
      <c r="H22" s="56">
        <f t="shared" si="45"/>
        <v>0</v>
      </c>
      <c r="I22" s="56">
        <f t="shared" si="45"/>
        <v>4686200</v>
      </c>
      <c r="J22" s="56">
        <f t="shared" ref="J22:M22" si="46">J23</f>
        <v>4676200</v>
      </c>
      <c r="K22" s="56">
        <f t="shared" ref="K22" si="47">K23</f>
        <v>0</v>
      </c>
      <c r="L22" s="56">
        <f t="shared" ref="L22" si="48">L23</f>
        <v>4676200</v>
      </c>
      <c r="M22" s="56">
        <f t="shared" si="46"/>
        <v>4713800</v>
      </c>
      <c r="N22" s="56">
        <f t="shared" ref="N22" si="49">N23</f>
        <v>0</v>
      </c>
      <c r="O22" s="56">
        <f t="shared" ref="O22" si="50">O23</f>
        <v>4713800</v>
      </c>
    </row>
    <row r="23" spans="1:15" s="52" customFormat="1" ht="24" hidden="1" customHeight="1" x14ac:dyDescent="0.25">
      <c r="A23" s="116" t="s">
        <v>497</v>
      </c>
      <c r="B23" s="117" t="s">
        <v>498</v>
      </c>
      <c r="C23" s="56">
        <v>4686200</v>
      </c>
      <c r="D23" s="56"/>
      <c r="E23" s="58">
        <f t="shared" ref="E23" si="51">C23+D23</f>
        <v>4686200</v>
      </c>
      <c r="F23" s="56"/>
      <c r="G23" s="58">
        <f t="shared" ref="G23" si="52">E23+F23</f>
        <v>4686200</v>
      </c>
      <c r="H23" s="56"/>
      <c r="I23" s="58">
        <f t="shared" ref="I23" si="53">G23+H23</f>
        <v>4686200</v>
      </c>
      <c r="J23" s="56">
        <v>4676200</v>
      </c>
      <c r="K23" s="56"/>
      <c r="L23" s="58">
        <f t="shared" ref="L23" si="54">J23+K23</f>
        <v>4676200</v>
      </c>
      <c r="M23" s="56">
        <v>4713800</v>
      </c>
      <c r="N23" s="56"/>
      <c r="O23" s="58">
        <f t="shared" ref="O23" si="55">M23+N23</f>
        <v>4713800</v>
      </c>
    </row>
    <row r="24" spans="1:15" s="52" customFormat="1" ht="24" hidden="1" customHeight="1" x14ac:dyDescent="0.25">
      <c r="A24" s="102" t="s">
        <v>322</v>
      </c>
      <c r="B24" s="115" t="s">
        <v>323</v>
      </c>
      <c r="C24" s="56">
        <f>C25</f>
        <v>-441300</v>
      </c>
      <c r="D24" s="56">
        <f t="shared" ref="D24:I24" si="56">D25</f>
        <v>0</v>
      </c>
      <c r="E24" s="56">
        <f t="shared" si="56"/>
        <v>-441300</v>
      </c>
      <c r="F24" s="56">
        <f t="shared" si="56"/>
        <v>0</v>
      </c>
      <c r="G24" s="56">
        <f t="shared" si="56"/>
        <v>-441300</v>
      </c>
      <c r="H24" s="56">
        <f t="shared" si="56"/>
        <v>0</v>
      </c>
      <c r="I24" s="56">
        <f t="shared" si="56"/>
        <v>-441300</v>
      </c>
      <c r="J24" s="56">
        <f t="shared" ref="J24:M24" si="57">J25</f>
        <v>-428100</v>
      </c>
      <c r="K24" s="56">
        <f t="shared" ref="K24" si="58">K25</f>
        <v>0</v>
      </c>
      <c r="L24" s="56">
        <f t="shared" ref="L24" si="59">L25</f>
        <v>-428100</v>
      </c>
      <c r="M24" s="56">
        <f t="shared" si="57"/>
        <v>-434000</v>
      </c>
      <c r="N24" s="56">
        <f t="shared" ref="N24" si="60">N25</f>
        <v>0</v>
      </c>
      <c r="O24" s="56">
        <f t="shared" ref="O24" si="61">O25</f>
        <v>-434000</v>
      </c>
    </row>
    <row r="25" spans="1:15" s="52" customFormat="1" ht="24" hidden="1" customHeight="1" x14ac:dyDescent="0.25">
      <c r="A25" s="116" t="s">
        <v>499</v>
      </c>
      <c r="B25" s="117" t="s">
        <v>500</v>
      </c>
      <c r="C25" s="56">
        <v>-441300</v>
      </c>
      <c r="D25" s="56"/>
      <c r="E25" s="58">
        <f t="shared" ref="E25" si="62">C25+D25</f>
        <v>-441300</v>
      </c>
      <c r="F25" s="56"/>
      <c r="G25" s="58">
        <f t="shared" ref="G25" si="63">E25+F25</f>
        <v>-441300</v>
      </c>
      <c r="H25" s="56"/>
      <c r="I25" s="58">
        <f t="shared" ref="I25" si="64">G25+H25</f>
        <v>-441300</v>
      </c>
      <c r="J25" s="56">
        <v>-428100</v>
      </c>
      <c r="K25" s="56"/>
      <c r="L25" s="58">
        <f t="shared" ref="L25" si="65">J25+K25</f>
        <v>-428100</v>
      </c>
      <c r="M25" s="56">
        <v>-434000</v>
      </c>
      <c r="N25" s="56"/>
      <c r="O25" s="58">
        <f t="shared" ref="O25" si="66">M25+N25</f>
        <v>-434000</v>
      </c>
    </row>
    <row r="26" spans="1:15" s="52" customFormat="1" ht="24" hidden="1" customHeight="1" x14ac:dyDescent="0.25">
      <c r="A26" s="102" t="s">
        <v>324</v>
      </c>
      <c r="B26" s="83" t="s">
        <v>325</v>
      </c>
      <c r="C26" s="55">
        <f xml:space="preserve"> C27+C30+C32</f>
        <v>3495000</v>
      </c>
      <c r="D26" s="55">
        <f t="shared" ref="D26:E26" si="67" xml:space="preserve"> D27+D30+D32</f>
        <v>0</v>
      </c>
      <c r="E26" s="55">
        <f t="shared" si="67"/>
        <v>3495000</v>
      </c>
      <c r="F26" s="55">
        <f t="shared" ref="F26:G26" si="68" xml:space="preserve"> F27+F30+F32</f>
        <v>0</v>
      </c>
      <c r="G26" s="55">
        <f t="shared" si="68"/>
        <v>3495000</v>
      </c>
      <c r="H26" s="55">
        <f t="shared" ref="H26:I26" si="69" xml:space="preserve"> H27+H30+H32</f>
        <v>0</v>
      </c>
      <c r="I26" s="55">
        <f t="shared" si="69"/>
        <v>3495000</v>
      </c>
      <c r="J26" s="55">
        <f t="shared" ref="J26:M26" si="70" xml:space="preserve"> J27+J30+J32</f>
        <v>3740000</v>
      </c>
      <c r="K26" s="55">
        <f t="shared" ref="K26" si="71" xml:space="preserve"> K27+K30+K32</f>
        <v>0</v>
      </c>
      <c r="L26" s="55">
        <f t="shared" ref="L26" si="72" xml:space="preserve"> L27+L30+L32</f>
        <v>3740000</v>
      </c>
      <c r="M26" s="55">
        <f t="shared" si="70"/>
        <v>4001000</v>
      </c>
      <c r="N26" s="55">
        <f t="shared" ref="N26" si="73" xml:space="preserve"> N27+N30+N32</f>
        <v>0</v>
      </c>
      <c r="O26" s="55">
        <f t="shared" ref="O26" si="74" xml:space="preserve"> O27+O30+O32</f>
        <v>4001000</v>
      </c>
    </row>
    <row r="27" spans="1:15" s="52" customFormat="1" ht="24" hidden="1" customHeight="1" x14ac:dyDescent="0.25">
      <c r="A27" s="102" t="s">
        <v>326</v>
      </c>
      <c r="B27" s="80" t="s">
        <v>327</v>
      </c>
      <c r="C27" s="56">
        <f t="shared" ref="C27:M27" si="75">C28+C29</f>
        <v>0</v>
      </c>
      <c r="D27" s="56">
        <f t="shared" ref="D27:E27" si="76">D28+D29</f>
        <v>0</v>
      </c>
      <c r="E27" s="56">
        <f t="shared" si="76"/>
        <v>0</v>
      </c>
      <c r="F27" s="56">
        <f t="shared" ref="F27:G27" si="77">F28+F29</f>
        <v>0</v>
      </c>
      <c r="G27" s="56">
        <f t="shared" si="77"/>
        <v>0</v>
      </c>
      <c r="H27" s="56">
        <f t="shared" ref="H27:I27" si="78">H28+H29</f>
        <v>0</v>
      </c>
      <c r="I27" s="56">
        <f t="shared" si="78"/>
        <v>0</v>
      </c>
      <c r="J27" s="56">
        <f t="shared" si="75"/>
        <v>0</v>
      </c>
      <c r="K27" s="56">
        <f t="shared" si="75"/>
        <v>0</v>
      </c>
      <c r="L27" s="56">
        <f t="shared" si="75"/>
        <v>0</v>
      </c>
      <c r="M27" s="56">
        <f t="shared" si="75"/>
        <v>0</v>
      </c>
      <c r="N27" s="56">
        <f t="shared" ref="N27:O27" si="79">N28+N29</f>
        <v>0</v>
      </c>
      <c r="O27" s="56">
        <f t="shared" si="79"/>
        <v>0</v>
      </c>
    </row>
    <row r="28" spans="1:15" s="52" customFormat="1" ht="24" hidden="1" customHeight="1" x14ac:dyDescent="0.25">
      <c r="A28" s="102" t="s">
        <v>328</v>
      </c>
      <c r="B28" s="80" t="s">
        <v>327</v>
      </c>
      <c r="C28" s="56">
        <v>0</v>
      </c>
      <c r="D28" s="56"/>
      <c r="E28" s="58">
        <f t="shared" ref="E28" si="80">C28+D28</f>
        <v>0</v>
      </c>
      <c r="F28" s="56"/>
      <c r="G28" s="58">
        <f t="shared" ref="G28:G29" si="81">E28+F28</f>
        <v>0</v>
      </c>
      <c r="H28" s="56"/>
      <c r="I28" s="58">
        <f t="shared" ref="I28:I29" si="82">G28+H28</f>
        <v>0</v>
      </c>
      <c r="J28" s="56">
        <v>0</v>
      </c>
      <c r="K28" s="56"/>
      <c r="L28" s="58">
        <f t="shared" ref="L28:L29" si="83">J28+K28</f>
        <v>0</v>
      </c>
      <c r="M28" s="56">
        <v>0</v>
      </c>
      <c r="N28" s="56"/>
      <c r="O28" s="58">
        <f t="shared" ref="O28:O29" si="84">M28+N28</f>
        <v>0</v>
      </c>
    </row>
    <row r="29" spans="1:15" s="52" customFormat="1" ht="24" hidden="1" customHeight="1" x14ac:dyDescent="0.25">
      <c r="A29" s="102" t="s">
        <v>329</v>
      </c>
      <c r="B29" s="80" t="s">
        <v>330</v>
      </c>
      <c r="C29" s="56"/>
      <c r="D29" s="56"/>
      <c r="E29" s="58">
        <f t="shared" ref="E29" si="85">C29+D29</f>
        <v>0</v>
      </c>
      <c r="F29" s="56"/>
      <c r="G29" s="58">
        <f t="shared" si="81"/>
        <v>0</v>
      </c>
      <c r="H29" s="56"/>
      <c r="I29" s="58">
        <f t="shared" si="82"/>
        <v>0</v>
      </c>
      <c r="J29" s="56"/>
      <c r="K29" s="56"/>
      <c r="L29" s="58">
        <f t="shared" si="83"/>
        <v>0</v>
      </c>
      <c r="M29" s="56"/>
      <c r="N29" s="56"/>
      <c r="O29" s="58">
        <f t="shared" si="84"/>
        <v>0</v>
      </c>
    </row>
    <row r="30" spans="1:15" s="52" customFormat="1" ht="24" hidden="1" customHeight="1" x14ac:dyDescent="0.25">
      <c r="A30" s="102" t="s">
        <v>331</v>
      </c>
      <c r="B30" s="80" t="s">
        <v>332</v>
      </c>
      <c r="C30" s="56">
        <f>C31</f>
        <v>71000</v>
      </c>
      <c r="D30" s="56">
        <f t="shared" ref="D30:I30" si="86">D31</f>
        <v>0</v>
      </c>
      <c r="E30" s="56">
        <f t="shared" si="86"/>
        <v>71000</v>
      </c>
      <c r="F30" s="56">
        <f t="shared" si="86"/>
        <v>0</v>
      </c>
      <c r="G30" s="56">
        <f t="shared" si="86"/>
        <v>71000</v>
      </c>
      <c r="H30" s="56">
        <f t="shared" si="86"/>
        <v>0</v>
      </c>
      <c r="I30" s="56">
        <f t="shared" si="86"/>
        <v>71000</v>
      </c>
      <c r="J30" s="56">
        <f t="shared" ref="J30:M30" si="87">J31</f>
        <v>76000</v>
      </c>
      <c r="K30" s="56">
        <f t="shared" ref="K30" si="88">K31</f>
        <v>0</v>
      </c>
      <c r="L30" s="56">
        <f t="shared" ref="L30" si="89">L31</f>
        <v>76000</v>
      </c>
      <c r="M30" s="56">
        <f t="shared" si="87"/>
        <v>81000</v>
      </c>
      <c r="N30" s="56">
        <f t="shared" ref="N30" si="90">N31</f>
        <v>0</v>
      </c>
      <c r="O30" s="56">
        <f t="shared" ref="O30" si="91">O31</f>
        <v>81000</v>
      </c>
    </row>
    <row r="31" spans="1:15" s="52" customFormat="1" ht="24" hidden="1" customHeight="1" x14ac:dyDescent="0.25">
      <c r="A31" s="102" t="s">
        <v>333</v>
      </c>
      <c r="B31" s="80" t="s">
        <v>332</v>
      </c>
      <c r="C31" s="56">
        <v>71000</v>
      </c>
      <c r="D31" s="56"/>
      <c r="E31" s="58">
        <f t="shared" ref="E31" si="92">C31+D31</f>
        <v>71000</v>
      </c>
      <c r="F31" s="56"/>
      <c r="G31" s="58">
        <f t="shared" ref="G31" si="93">E31+F31</f>
        <v>71000</v>
      </c>
      <c r="H31" s="56"/>
      <c r="I31" s="58">
        <f t="shared" ref="I31" si="94">G31+H31</f>
        <v>71000</v>
      </c>
      <c r="J31" s="56">
        <v>76000</v>
      </c>
      <c r="K31" s="56"/>
      <c r="L31" s="58">
        <f t="shared" ref="L31" si="95">J31+K31</f>
        <v>76000</v>
      </c>
      <c r="M31" s="56">
        <v>81000</v>
      </c>
      <c r="N31" s="56"/>
      <c r="O31" s="58">
        <f t="shared" ref="O31" si="96">M31+N31</f>
        <v>81000</v>
      </c>
    </row>
    <row r="32" spans="1:15" s="52" customFormat="1" ht="24" hidden="1" customHeight="1" x14ac:dyDescent="0.25">
      <c r="A32" s="102" t="s">
        <v>334</v>
      </c>
      <c r="B32" s="80" t="s">
        <v>335</v>
      </c>
      <c r="C32" s="56">
        <f>C33</f>
        <v>3424000</v>
      </c>
      <c r="D32" s="56">
        <f t="shared" ref="D32:I32" si="97">D33</f>
        <v>0</v>
      </c>
      <c r="E32" s="56">
        <f t="shared" si="97"/>
        <v>3424000</v>
      </c>
      <c r="F32" s="56">
        <f t="shared" si="97"/>
        <v>0</v>
      </c>
      <c r="G32" s="56">
        <f t="shared" si="97"/>
        <v>3424000</v>
      </c>
      <c r="H32" s="56">
        <f t="shared" si="97"/>
        <v>0</v>
      </c>
      <c r="I32" s="56">
        <f t="shared" si="97"/>
        <v>3424000</v>
      </c>
      <c r="J32" s="56">
        <f t="shared" ref="J32:M32" si="98">J33</f>
        <v>3664000</v>
      </c>
      <c r="K32" s="56">
        <f t="shared" ref="K32" si="99">K33</f>
        <v>0</v>
      </c>
      <c r="L32" s="56">
        <f t="shared" ref="L32" si="100">L33</f>
        <v>3664000</v>
      </c>
      <c r="M32" s="56">
        <f t="shared" si="98"/>
        <v>3920000</v>
      </c>
      <c r="N32" s="56">
        <f t="shared" ref="N32" si="101">N33</f>
        <v>0</v>
      </c>
      <c r="O32" s="56">
        <f t="shared" ref="O32" si="102">O33</f>
        <v>3920000</v>
      </c>
    </row>
    <row r="33" spans="1:15" s="52" customFormat="1" ht="24" hidden="1" customHeight="1" x14ac:dyDescent="0.25">
      <c r="A33" s="102" t="s">
        <v>336</v>
      </c>
      <c r="B33" s="80" t="s">
        <v>337</v>
      </c>
      <c r="C33" s="56">
        <v>3424000</v>
      </c>
      <c r="D33" s="56"/>
      <c r="E33" s="58">
        <f t="shared" ref="E33" si="103">C33+D33</f>
        <v>3424000</v>
      </c>
      <c r="F33" s="56"/>
      <c r="G33" s="58">
        <f t="shared" ref="G33" si="104">E33+F33</f>
        <v>3424000</v>
      </c>
      <c r="H33" s="56"/>
      <c r="I33" s="58">
        <f t="shared" ref="I33" si="105">G33+H33</f>
        <v>3424000</v>
      </c>
      <c r="J33" s="56">
        <v>3664000</v>
      </c>
      <c r="K33" s="56"/>
      <c r="L33" s="58">
        <f t="shared" ref="L33" si="106">J33+K33</f>
        <v>3664000</v>
      </c>
      <c r="M33" s="56">
        <v>3920000</v>
      </c>
      <c r="N33" s="56"/>
      <c r="O33" s="58">
        <f t="shared" ref="O33" si="107">M33+N33</f>
        <v>3920000</v>
      </c>
    </row>
    <row r="34" spans="1:15" s="52" customFormat="1" ht="24" hidden="1" customHeight="1" x14ac:dyDescent="0.25">
      <c r="A34" s="102" t="s">
        <v>338</v>
      </c>
      <c r="B34" s="83" t="s">
        <v>339</v>
      </c>
      <c r="C34" s="55">
        <f>C35</f>
        <v>1100000</v>
      </c>
      <c r="D34" s="55">
        <f t="shared" ref="D34:I35" si="108">D35</f>
        <v>0</v>
      </c>
      <c r="E34" s="55">
        <f t="shared" si="108"/>
        <v>1100000</v>
      </c>
      <c r="F34" s="55">
        <f t="shared" si="108"/>
        <v>0</v>
      </c>
      <c r="G34" s="55">
        <f t="shared" si="108"/>
        <v>1100000</v>
      </c>
      <c r="H34" s="55">
        <f t="shared" si="108"/>
        <v>0</v>
      </c>
      <c r="I34" s="55">
        <f t="shared" si="108"/>
        <v>1100000</v>
      </c>
      <c r="J34" s="55">
        <f t="shared" ref="J34:M35" si="109">J35</f>
        <v>1100000</v>
      </c>
      <c r="K34" s="55">
        <f t="shared" ref="K34:K35" si="110">K35</f>
        <v>0</v>
      </c>
      <c r="L34" s="55">
        <f t="shared" ref="L34:L35" si="111">L35</f>
        <v>1100000</v>
      </c>
      <c r="M34" s="55">
        <f t="shared" si="109"/>
        <v>1100000</v>
      </c>
      <c r="N34" s="55">
        <f t="shared" ref="N34:N35" si="112">N35</f>
        <v>0</v>
      </c>
      <c r="O34" s="55">
        <f t="shared" ref="O34:O35" si="113">O35</f>
        <v>1100000</v>
      </c>
    </row>
    <row r="35" spans="1:15" s="52" customFormat="1" ht="24" hidden="1" customHeight="1" x14ac:dyDescent="0.25">
      <c r="A35" s="102" t="s">
        <v>340</v>
      </c>
      <c r="B35" s="80" t="s">
        <v>341</v>
      </c>
      <c r="C35" s="56">
        <f>C36</f>
        <v>1100000</v>
      </c>
      <c r="D35" s="56">
        <f t="shared" si="108"/>
        <v>0</v>
      </c>
      <c r="E35" s="56">
        <f t="shared" si="108"/>
        <v>1100000</v>
      </c>
      <c r="F35" s="56">
        <f t="shared" si="108"/>
        <v>0</v>
      </c>
      <c r="G35" s="56">
        <f t="shared" si="108"/>
        <v>1100000</v>
      </c>
      <c r="H35" s="56">
        <f t="shared" si="108"/>
        <v>0</v>
      </c>
      <c r="I35" s="56">
        <f t="shared" si="108"/>
        <v>1100000</v>
      </c>
      <c r="J35" s="56">
        <f t="shared" si="109"/>
        <v>1100000</v>
      </c>
      <c r="K35" s="56">
        <f t="shared" si="110"/>
        <v>0</v>
      </c>
      <c r="L35" s="56">
        <f t="shared" si="111"/>
        <v>1100000</v>
      </c>
      <c r="M35" s="56">
        <f t="shared" si="109"/>
        <v>1100000</v>
      </c>
      <c r="N35" s="56">
        <f t="shared" si="112"/>
        <v>0</v>
      </c>
      <c r="O35" s="56">
        <f t="shared" si="113"/>
        <v>1100000</v>
      </c>
    </row>
    <row r="36" spans="1:15" s="52" customFormat="1" ht="24" hidden="1" customHeight="1" x14ac:dyDescent="0.25">
      <c r="A36" s="102" t="s">
        <v>342</v>
      </c>
      <c r="B36" s="80" t="s">
        <v>343</v>
      </c>
      <c r="C36" s="56">
        <v>1100000</v>
      </c>
      <c r="D36" s="56"/>
      <c r="E36" s="58">
        <f t="shared" ref="E36" si="114">C36+D36</f>
        <v>1100000</v>
      </c>
      <c r="F36" s="56"/>
      <c r="G36" s="58">
        <f t="shared" ref="G36" si="115">E36+F36</f>
        <v>1100000</v>
      </c>
      <c r="H36" s="56"/>
      <c r="I36" s="58">
        <f t="shared" ref="I36" si="116">G36+H36</f>
        <v>1100000</v>
      </c>
      <c r="J36" s="56">
        <v>1100000</v>
      </c>
      <c r="K36" s="56"/>
      <c r="L36" s="58">
        <f t="shared" ref="L36" si="117">J36+K36</f>
        <v>1100000</v>
      </c>
      <c r="M36" s="56">
        <v>1100000</v>
      </c>
      <c r="N36" s="56"/>
      <c r="O36" s="58">
        <f t="shared" ref="O36" si="118">M36+N36</f>
        <v>1100000</v>
      </c>
    </row>
    <row r="37" spans="1:15" s="52" customFormat="1" ht="24" hidden="1" customHeight="1" x14ac:dyDescent="0.25">
      <c r="A37" s="102" t="s">
        <v>344</v>
      </c>
      <c r="B37" s="83" t="s">
        <v>345</v>
      </c>
      <c r="C37" s="57">
        <f>C38+C44+C47</f>
        <v>1738700</v>
      </c>
      <c r="D37" s="57">
        <f t="shared" ref="D37:E37" si="119">D38+D44+D47</f>
        <v>0</v>
      </c>
      <c r="E37" s="57">
        <f t="shared" si="119"/>
        <v>1738700</v>
      </c>
      <c r="F37" s="57">
        <f t="shared" ref="F37:G37" si="120">F38+F44+F47</f>
        <v>0</v>
      </c>
      <c r="G37" s="57">
        <f t="shared" si="120"/>
        <v>1738700</v>
      </c>
      <c r="H37" s="57">
        <f t="shared" ref="H37:I37" si="121">H38+H44+H47</f>
        <v>0</v>
      </c>
      <c r="I37" s="57">
        <f t="shared" si="121"/>
        <v>1738700</v>
      </c>
      <c r="J37" s="57">
        <f t="shared" ref="J37:M37" si="122">J38+J44+J47</f>
        <v>1795700</v>
      </c>
      <c r="K37" s="57">
        <f t="shared" ref="K37" si="123">K38+K44+K47</f>
        <v>0</v>
      </c>
      <c r="L37" s="57">
        <f t="shared" ref="L37" si="124">L38+L44+L47</f>
        <v>1795700</v>
      </c>
      <c r="M37" s="57">
        <f t="shared" si="122"/>
        <v>1799000</v>
      </c>
      <c r="N37" s="57">
        <f t="shared" ref="N37" si="125">N38+N44+N47</f>
        <v>0</v>
      </c>
      <c r="O37" s="57">
        <f t="shared" ref="O37" si="126">O38+O44+O47</f>
        <v>1799000</v>
      </c>
    </row>
    <row r="38" spans="1:15" s="52" customFormat="1" ht="24" hidden="1" customHeight="1" x14ac:dyDescent="0.25">
      <c r="A38" s="102" t="s">
        <v>346</v>
      </c>
      <c r="B38" s="115" t="s">
        <v>347</v>
      </c>
      <c r="C38" s="58">
        <f>C39+C42</f>
        <v>1618000</v>
      </c>
      <c r="D38" s="58">
        <f t="shared" ref="D38:E38" si="127">D39+D42</f>
        <v>0</v>
      </c>
      <c r="E38" s="58">
        <f t="shared" si="127"/>
        <v>1618000</v>
      </c>
      <c r="F38" s="58">
        <f t="shared" ref="F38:G38" si="128">F39+F42</f>
        <v>0</v>
      </c>
      <c r="G38" s="58">
        <f t="shared" si="128"/>
        <v>1618000</v>
      </c>
      <c r="H38" s="58">
        <f t="shared" ref="H38:I38" si="129">H39+H42</f>
        <v>0</v>
      </c>
      <c r="I38" s="58">
        <f t="shared" si="129"/>
        <v>1618000</v>
      </c>
      <c r="J38" s="58">
        <f t="shared" ref="J38:M38" si="130">J39+J42</f>
        <v>1675000</v>
      </c>
      <c r="K38" s="58">
        <f t="shared" ref="K38" si="131">K39+K42</f>
        <v>0</v>
      </c>
      <c r="L38" s="58">
        <f t="shared" ref="L38" si="132">L39+L42</f>
        <v>1675000</v>
      </c>
      <c r="M38" s="58">
        <f t="shared" si="130"/>
        <v>1679000</v>
      </c>
      <c r="N38" s="58">
        <f t="shared" ref="N38" si="133">N39+N42</f>
        <v>0</v>
      </c>
      <c r="O38" s="58">
        <f t="shared" ref="O38" si="134">O39+O42</f>
        <v>1679000</v>
      </c>
    </row>
    <row r="39" spans="1:15" s="52" customFormat="1" ht="24" hidden="1" customHeight="1" x14ac:dyDescent="0.25">
      <c r="A39" s="102" t="s">
        <v>348</v>
      </c>
      <c r="B39" s="80" t="s">
        <v>349</v>
      </c>
      <c r="C39" s="56">
        <f>C40+C41</f>
        <v>1057000</v>
      </c>
      <c r="D39" s="56">
        <f t="shared" ref="D39:E39" si="135">D40+D41</f>
        <v>0</v>
      </c>
      <c r="E39" s="56">
        <f t="shared" si="135"/>
        <v>1057000</v>
      </c>
      <c r="F39" s="56">
        <f t="shared" ref="F39:G39" si="136">F40+F41</f>
        <v>0</v>
      </c>
      <c r="G39" s="56">
        <f t="shared" si="136"/>
        <v>1057000</v>
      </c>
      <c r="H39" s="56">
        <f t="shared" ref="H39:I39" si="137">H40+H41</f>
        <v>0</v>
      </c>
      <c r="I39" s="56">
        <f t="shared" si="137"/>
        <v>1057000</v>
      </c>
      <c r="J39" s="56">
        <f t="shared" ref="J39:M39" si="138">J40+J41</f>
        <v>1110000</v>
      </c>
      <c r="K39" s="56">
        <f t="shared" ref="K39" si="139">K40+K41</f>
        <v>0</v>
      </c>
      <c r="L39" s="56">
        <f t="shared" ref="L39" si="140">L40+L41</f>
        <v>1110000</v>
      </c>
      <c r="M39" s="56">
        <f t="shared" si="138"/>
        <v>1110000</v>
      </c>
      <c r="N39" s="56">
        <f t="shared" ref="N39" si="141">N40+N41</f>
        <v>0</v>
      </c>
      <c r="O39" s="56">
        <f t="shared" ref="O39" si="142">O40+O41</f>
        <v>1110000</v>
      </c>
    </row>
    <row r="40" spans="1:15" s="52" customFormat="1" ht="24" hidden="1" customHeight="1" x14ac:dyDescent="0.25">
      <c r="A40" s="102" t="s">
        <v>350</v>
      </c>
      <c r="B40" s="115" t="s">
        <v>351</v>
      </c>
      <c r="C40" s="56">
        <v>538000</v>
      </c>
      <c r="D40" s="56"/>
      <c r="E40" s="58">
        <f t="shared" ref="E40" si="143">C40+D40</f>
        <v>538000</v>
      </c>
      <c r="F40" s="56"/>
      <c r="G40" s="58">
        <f t="shared" ref="G40:G41" si="144">E40+F40</f>
        <v>538000</v>
      </c>
      <c r="H40" s="56"/>
      <c r="I40" s="58">
        <f t="shared" ref="I40:I41" si="145">G40+H40</f>
        <v>538000</v>
      </c>
      <c r="J40" s="56">
        <v>569000</v>
      </c>
      <c r="K40" s="56"/>
      <c r="L40" s="58">
        <f t="shared" ref="L40:L41" si="146">J40+K40</f>
        <v>569000</v>
      </c>
      <c r="M40" s="56">
        <v>569000</v>
      </c>
      <c r="N40" s="56"/>
      <c r="O40" s="58">
        <f t="shared" ref="O40:O41" si="147">M40+N40</f>
        <v>569000</v>
      </c>
    </row>
    <row r="41" spans="1:15" s="52" customFormat="1" ht="24" hidden="1" customHeight="1" x14ac:dyDescent="0.25">
      <c r="A41" s="102" t="s">
        <v>352</v>
      </c>
      <c r="B41" s="115" t="s">
        <v>353</v>
      </c>
      <c r="C41" s="56">
        <v>519000</v>
      </c>
      <c r="D41" s="56"/>
      <c r="E41" s="58">
        <f t="shared" ref="E41" si="148">C41+D41</f>
        <v>519000</v>
      </c>
      <c r="F41" s="56"/>
      <c r="G41" s="58">
        <f t="shared" si="144"/>
        <v>519000</v>
      </c>
      <c r="H41" s="56"/>
      <c r="I41" s="58">
        <f t="shared" si="145"/>
        <v>519000</v>
      </c>
      <c r="J41" s="56">
        <v>541000</v>
      </c>
      <c r="K41" s="56"/>
      <c r="L41" s="58">
        <f t="shared" si="146"/>
        <v>541000</v>
      </c>
      <c r="M41" s="56">
        <v>541000</v>
      </c>
      <c r="N41" s="56"/>
      <c r="O41" s="58">
        <f t="shared" si="147"/>
        <v>541000</v>
      </c>
    </row>
    <row r="42" spans="1:15" s="52" customFormat="1" ht="24" hidden="1" customHeight="1" x14ac:dyDescent="0.25">
      <c r="A42" s="102" t="s">
        <v>354</v>
      </c>
      <c r="B42" s="115" t="s">
        <v>355</v>
      </c>
      <c r="C42" s="58">
        <f>C43</f>
        <v>561000</v>
      </c>
      <c r="D42" s="58">
        <f t="shared" ref="D42:I42" si="149">D43</f>
        <v>0</v>
      </c>
      <c r="E42" s="58">
        <f t="shared" si="149"/>
        <v>561000</v>
      </c>
      <c r="F42" s="58">
        <f t="shared" si="149"/>
        <v>0</v>
      </c>
      <c r="G42" s="58">
        <f t="shared" si="149"/>
        <v>561000</v>
      </c>
      <c r="H42" s="58">
        <f t="shared" si="149"/>
        <v>0</v>
      </c>
      <c r="I42" s="58">
        <f t="shared" si="149"/>
        <v>561000</v>
      </c>
      <c r="J42" s="58">
        <f t="shared" ref="J42:M42" si="150">J43</f>
        <v>565000</v>
      </c>
      <c r="K42" s="58">
        <f t="shared" ref="K42" si="151">K43</f>
        <v>0</v>
      </c>
      <c r="L42" s="58">
        <f t="shared" ref="L42" si="152">L43</f>
        <v>565000</v>
      </c>
      <c r="M42" s="58">
        <f t="shared" si="150"/>
        <v>569000</v>
      </c>
      <c r="N42" s="58">
        <f t="shared" ref="N42" si="153">N43</f>
        <v>0</v>
      </c>
      <c r="O42" s="58">
        <f t="shared" ref="O42" si="154">O43</f>
        <v>569000</v>
      </c>
    </row>
    <row r="43" spans="1:15" s="52" customFormat="1" ht="24" hidden="1" customHeight="1" x14ac:dyDescent="0.25">
      <c r="A43" s="102" t="s">
        <v>356</v>
      </c>
      <c r="B43" s="80" t="s">
        <v>357</v>
      </c>
      <c r="C43" s="56">
        <v>561000</v>
      </c>
      <c r="D43" s="56"/>
      <c r="E43" s="58">
        <f t="shared" ref="E43" si="155">C43+D43</f>
        <v>561000</v>
      </c>
      <c r="F43" s="56"/>
      <c r="G43" s="58">
        <f t="shared" ref="G43" si="156">E43+F43</f>
        <v>561000</v>
      </c>
      <c r="H43" s="56"/>
      <c r="I43" s="58">
        <f t="shared" ref="I43" si="157">G43+H43</f>
        <v>561000</v>
      </c>
      <c r="J43" s="56">
        <v>565000</v>
      </c>
      <c r="K43" s="56"/>
      <c r="L43" s="58">
        <f t="shared" ref="L43" si="158">J43+K43</f>
        <v>565000</v>
      </c>
      <c r="M43" s="56">
        <v>569000</v>
      </c>
      <c r="N43" s="56"/>
      <c r="O43" s="58">
        <f t="shared" ref="O43" si="159">M43+N43</f>
        <v>569000</v>
      </c>
    </row>
    <row r="44" spans="1:15" s="52" customFormat="1" ht="24" hidden="1" customHeight="1" x14ac:dyDescent="0.25">
      <c r="A44" s="102" t="s">
        <v>358</v>
      </c>
      <c r="B44" s="80" t="s">
        <v>359</v>
      </c>
      <c r="C44" s="56">
        <f>C45</f>
        <v>0</v>
      </c>
      <c r="D44" s="56">
        <f t="shared" ref="D44:I44" si="160">D45</f>
        <v>0</v>
      </c>
      <c r="E44" s="56">
        <f t="shared" si="160"/>
        <v>0</v>
      </c>
      <c r="F44" s="56">
        <f t="shared" si="160"/>
        <v>0</v>
      </c>
      <c r="G44" s="56">
        <f t="shared" si="160"/>
        <v>0</v>
      </c>
      <c r="H44" s="56">
        <f t="shared" si="160"/>
        <v>0</v>
      </c>
      <c r="I44" s="56">
        <f t="shared" si="160"/>
        <v>0</v>
      </c>
      <c r="J44" s="56">
        <f t="shared" ref="J44:M44" si="161">J45</f>
        <v>0</v>
      </c>
      <c r="K44" s="56">
        <f t="shared" ref="K44" si="162">K45</f>
        <v>0</v>
      </c>
      <c r="L44" s="56">
        <f t="shared" ref="L44" si="163">L45</f>
        <v>0</v>
      </c>
      <c r="M44" s="56">
        <f t="shared" si="161"/>
        <v>0</v>
      </c>
      <c r="N44" s="56">
        <f t="shared" ref="N44" si="164">N45</f>
        <v>0</v>
      </c>
      <c r="O44" s="56">
        <f t="shared" ref="O44" si="165">O45</f>
        <v>0</v>
      </c>
    </row>
    <row r="45" spans="1:15" s="52" customFormat="1" ht="24" hidden="1" customHeight="1" x14ac:dyDescent="0.25">
      <c r="A45" s="102" t="s">
        <v>360</v>
      </c>
      <c r="B45" s="80" t="s">
        <v>361</v>
      </c>
      <c r="C45" s="56">
        <f t="shared" ref="C45:O45" si="166">C46</f>
        <v>0</v>
      </c>
      <c r="D45" s="56">
        <f t="shared" si="166"/>
        <v>0</v>
      </c>
      <c r="E45" s="56">
        <f t="shared" si="166"/>
        <v>0</v>
      </c>
      <c r="F45" s="56">
        <f t="shared" si="166"/>
        <v>0</v>
      </c>
      <c r="G45" s="56">
        <f t="shared" si="166"/>
        <v>0</v>
      </c>
      <c r="H45" s="56">
        <f t="shared" si="166"/>
        <v>0</v>
      </c>
      <c r="I45" s="56">
        <f t="shared" si="166"/>
        <v>0</v>
      </c>
      <c r="J45" s="56">
        <f>J46</f>
        <v>0</v>
      </c>
      <c r="K45" s="56">
        <f t="shared" si="166"/>
        <v>0</v>
      </c>
      <c r="L45" s="56">
        <f t="shared" si="166"/>
        <v>0</v>
      </c>
      <c r="M45" s="56">
        <f>M46</f>
        <v>0</v>
      </c>
      <c r="N45" s="56">
        <f t="shared" si="166"/>
        <v>0</v>
      </c>
      <c r="O45" s="56">
        <f t="shared" si="166"/>
        <v>0</v>
      </c>
    </row>
    <row r="46" spans="1:15" s="52" customFormat="1" ht="24" hidden="1" customHeight="1" x14ac:dyDescent="0.25">
      <c r="A46" s="102" t="s">
        <v>362</v>
      </c>
      <c r="B46" s="80" t="s">
        <v>363</v>
      </c>
      <c r="C46" s="56"/>
      <c r="D46" s="56"/>
      <c r="E46" s="56"/>
      <c r="F46" s="56"/>
      <c r="G46" s="56"/>
      <c r="H46" s="56"/>
      <c r="I46" s="56"/>
      <c r="J46" s="56"/>
      <c r="K46" s="56"/>
      <c r="L46" s="56"/>
      <c r="M46" s="56"/>
      <c r="N46" s="56"/>
      <c r="O46" s="56"/>
    </row>
    <row r="47" spans="1:15" s="52" customFormat="1" ht="24" hidden="1" customHeight="1" x14ac:dyDescent="0.25">
      <c r="A47" s="102" t="s">
        <v>364</v>
      </c>
      <c r="B47" s="80" t="s">
        <v>365</v>
      </c>
      <c r="C47" s="56">
        <f t="shared" ref="C47:O48" si="167">C48</f>
        <v>120700</v>
      </c>
      <c r="D47" s="56">
        <f t="shared" si="167"/>
        <v>0</v>
      </c>
      <c r="E47" s="56">
        <f t="shared" si="167"/>
        <v>120700</v>
      </c>
      <c r="F47" s="56">
        <f t="shared" si="167"/>
        <v>0</v>
      </c>
      <c r="G47" s="56">
        <f t="shared" si="167"/>
        <v>120700</v>
      </c>
      <c r="H47" s="56">
        <f t="shared" si="167"/>
        <v>0</v>
      </c>
      <c r="I47" s="56">
        <f t="shared" si="167"/>
        <v>120700</v>
      </c>
      <c r="J47" s="56">
        <f t="shared" si="167"/>
        <v>120700</v>
      </c>
      <c r="K47" s="56">
        <f t="shared" si="167"/>
        <v>0</v>
      </c>
      <c r="L47" s="56">
        <f t="shared" si="167"/>
        <v>120700</v>
      </c>
      <c r="M47" s="56">
        <f t="shared" si="167"/>
        <v>120000</v>
      </c>
      <c r="N47" s="56">
        <f t="shared" si="167"/>
        <v>0</v>
      </c>
      <c r="O47" s="56">
        <f t="shared" si="167"/>
        <v>120000</v>
      </c>
    </row>
    <row r="48" spans="1:15" s="52" customFormat="1" ht="24" hidden="1" customHeight="1" x14ac:dyDescent="0.25">
      <c r="A48" s="102" t="s">
        <v>366</v>
      </c>
      <c r="B48" s="80" t="s">
        <v>367</v>
      </c>
      <c r="C48" s="56">
        <f t="shared" si="167"/>
        <v>120700</v>
      </c>
      <c r="D48" s="56">
        <f t="shared" si="167"/>
        <v>0</v>
      </c>
      <c r="E48" s="56">
        <f t="shared" si="167"/>
        <v>120700</v>
      </c>
      <c r="F48" s="56">
        <f t="shared" si="167"/>
        <v>0</v>
      </c>
      <c r="G48" s="56">
        <f t="shared" si="167"/>
        <v>120700</v>
      </c>
      <c r="H48" s="56">
        <f t="shared" si="167"/>
        <v>0</v>
      </c>
      <c r="I48" s="56">
        <f t="shared" si="167"/>
        <v>120700</v>
      </c>
      <c r="J48" s="56">
        <f t="shared" si="167"/>
        <v>120700</v>
      </c>
      <c r="K48" s="56">
        <f t="shared" si="167"/>
        <v>0</v>
      </c>
      <c r="L48" s="56">
        <f t="shared" si="167"/>
        <v>120700</v>
      </c>
      <c r="M48" s="56">
        <f t="shared" si="167"/>
        <v>120000</v>
      </c>
      <c r="N48" s="56">
        <f t="shared" si="167"/>
        <v>0</v>
      </c>
      <c r="O48" s="56">
        <f t="shared" si="167"/>
        <v>120000</v>
      </c>
    </row>
    <row r="49" spans="1:15" s="52" customFormat="1" ht="24" hidden="1" customHeight="1" x14ac:dyDescent="0.25">
      <c r="A49" s="102" t="s">
        <v>368</v>
      </c>
      <c r="B49" s="80" t="s">
        <v>369</v>
      </c>
      <c r="C49" s="56">
        <v>120700</v>
      </c>
      <c r="D49" s="56"/>
      <c r="E49" s="58">
        <f t="shared" ref="E49" si="168">C49+D49</f>
        <v>120700</v>
      </c>
      <c r="F49" s="56"/>
      <c r="G49" s="58">
        <f t="shared" ref="G49" si="169">E49+F49</f>
        <v>120700</v>
      </c>
      <c r="H49" s="56"/>
      <c r="I49" s="58">
        <f t="shared" ref="I49" si="170">G49+H49</f>
        <v>120700</v>
      </c>
      <c r="J49" s="56">
        <v>120700</v>
      </c>
      <c r="K49" s="56"/>
      <c r="L49" s="58">
        <f t="shared" ref="L49" si="171">J49+K49</f>
        <v>120700</v>
      </c>
      <c r="M49" s="56">
        <v>120000</v>
      </c>
      <c r="N49" s="56"/>
      <c r="O49" s="58">
        <f t="shared" ref="O49" si="172">M49+N49</f>
        <v>120000</v>
      </c>
    </row>
    <row r="50" spans="1:15" s="52" customFormat="1" ht="24" hidden="1" customHeight="1" x14ac:dyDescent="0.25">
      <c r="A50" s="102" t="s">
        <v>370</v>
      </c>
      <c r="B50" s="83" t="s">
        <v>371</v>
      </c>
      <c r="C50" s="55">
        <f t="shared" ref="C50:O50" si="173">C51</f>
        <v>4300</v>
      </c>
      <c r="D50" s="55">
        <f t="shared" si="173"/>
        <v>0</v>
      </c>
      <c r="E50" s="55">
        <f t="shared" si="173"/>
        <v>4300</v>
      </c>
      <c r="F50" s="55">
        <f t="shared" si="173"/>
        <v>0</v>
      </c>
      <c r="G50" s="55">
        <f t="shared" si="173"/>
        <v>4300</v>
      </c>
      <c r="H50" s="55">
        <f t="shared" si="173"/>
        <v>0</v>
      </c>
      <c r="I50" s="55">
        <f t="shared" si="173"/>
        <v>4300</v>
      </c>
      <c r="J50" s="55">
        <f t="shared" si="173"/>
        <v>4300</v>
      </c>
      <c r="K50" s="55">
        <f t="shared" si="173"/>
        <v>0</v>
      </c>
      <c r="L50" s="55">
        <f t="shared" si="173"/>
        <v>4300</v>
      </c>
      <c r="M50" s="55">
        <f t="shared" si="173"/>
        <v>4300</v>
      </c>
      <c r="N50" s="55">
        <f t="shared" si="173"/>
        <v>0</v>
      </c>
      <c r="O50" s="55">
        <f t="shared" si="173"/>
        <v>4300</v>
      </c>
    </row>
    <row r="51" spans="1:15" s="52" customFormat="1" ht="24" hidden="1" customHeight="1" x14ac:dyDescent="0.25">
      <c r="A51" s="102" t="s">
        <v>372</v>
      </c>
      <c r="B51" s="80" t="s">
        <v>373</v>
      </c>
      <c r="C51" s="56">
        <f t="shared" ref="C51:O51" si="174">C52+C53+C55</f>
        <v>4300</v>
      </c>
      <c r="D51" s="56">
        <f t="shared" si="174"/>
        <v>0</v>
      </c>
      <c r="E51" s="56">
        <f t="shared" si="174"/>
        <v>4300</v>
      </c>
      <c r="F51" s="56">
        <f t="shared" ref="F51:G51" si="175">F52+F53+F55</f>
        <v>0</v>
      </c>
      <c r="G51" s="56">
        <f t="shared" si="175"/>
        <v>4300</v>
      </c>
      <c r="H51" s="56">
        <f t="shared" ref="H51:I51" si="176">H52+H53+H55</f>
        <v>0</v>
      </c>
      <c r="I51" s="56">
        <f t="shared" si="176"/>
        <v>4300</v>
      </c>
      <c r="J51" s="56">
        <f t="shared" si="174"/>
        <v>4300</v>
      </c>
      <c r="K51" s="56">
        <f t="shared" ref="K51:L51" si="177">K52+K53+K55</f>
        <v>0</v>
      </c>
      <c r="L51" s="56">
        <f t="shared" si="177"/>
        <v>4300</v>
      </c>
      <c r="M51" s="56">
        <f t="shared" si="174"/>
        <v>4300</v>
      </c>
      <c r="N51" s="56">
        <f t="shared" si="174"/>
        <v>0</v>
      </c>
      <c r="O51" s="56">
        <f t="shared" si="174"/>
        <v>4300</v>
      </c>
    </row>
    <row r="52" spans="1:15" s="52" customFormat="1" ht="24" hidden="1" customHeight="1" x14ac:dyDescent="0.25">
      <c r="A52" s="102" t="s">
        <v>374</v>
      </c>
      <c r="B52" s="80" t="s">
        <v>375</v>
      </c>
      <c r="C52" s="56">
        <v>1200</v>
      </c>
      <c r="D52" s="56"/>
      <c r="E52" s="58">
        <f t="shared" ref="E52" si="178">C52+D52</f>
        <v>1200</v>
      </c>
      <c r="F52" s="56"/>
      <c r="G52" s="58">
        <f t="shared" ref="G52:G53" si="179">E52+F52</f>
        <v>1200</v>
      </c>
      <c r="H52" s="56"/>
      <c r="I52" s="58">
        <f t="shared" ref="I52:I53" si="180">G52+H52</f>
        <v>1200</v>
      </c>
      <c r="J52" s="56">
        <v>1200</v>
      </c>
      <c r="K52" s="56"/>
      <c r="L52" s="58">
        <f t="shared" ref="L52:L53" si="181">J52+K52</f>
        <v>1200</v>
      </c>
      <c r="M52" s="56">
        <v>1200</v>
      </c>
      <c r="N52" s="56"/>
      <c r="O52" s="58">
        <f t="shared" ref="O52:O53" si="182">M52+N52</f>
        <v>1200</v>
      </c>
    </row>
    <row r="53" spans="1:15" s="52" customFormat="1" ht="24" hidden="1" customHeight="1" x14ac:dyDescent="0.25">
      <c r="A53" s="102" t="s">
        <v>376</v>
      </c>
      <c r="B53" s="80" t="s">
        <v>377</v>
      </c>
      <c r="C53" s="56"/>
      <c r="D53" s="56"/>
      <c r="E53" s="58">
        <f t="shared" ref="E53" si="183">C53+D53</f>
        <v>0</v>
      </c>
      <c r="F53" s="56"/>
      <c r="G53" s="58">
        <f t="shared" si="179"/>
        <v>0</v>
      </c>
      <c r="H53" s="56"/>
      <c r="I53" s="58">
        <f t="shared" si="180"/>
        <v>0</v>
      </c>
      <c r="J53" s="56"/>
      <c r="K53" s="56"/>
      <c r="L53" s="58">
        <f t="shared" si="181"/>
        <v>0</v>
      </c>
      <c r="M53" s="56"/>
      <c r="N53" s="56"/>
      <c r="O53" s="58">
        <f t="shared" si="182"/>
        <v>0</v>
      </c>
    </row>
    <row r="54" spans="1:15" s="52" customFormat="1" ht="24" hidden="1" customHeight="1" x14ac:dyDescent="0.25">
      <c r="A54" s="114" t="s">
        <v>476</v>
      </c>
      <c r="B54" s="86" t="s">
        <v>477</v>
      </c>
      <c r="C54" s="56">
        <f>C55</f>
        <v>3100</v>
      </c>
      <c r="D54" s="56">
        <f t="shared" ref="D54:I54" si="184">D55</f>
        <v>0</v>
      </c>
      <c r="E54" s="56">
        <f t="shared" si="184"/>
        <v>3100</v>
      </c>
      <c r="F54" s="56">
        <f t="shared" si="184"/>
        <v>0</v>
      </c>
      <c r="G54" s="56">
        <f t="shared" si="184"/>
        <v>3100</v>
      </c>
      <c r="H54" s="56">
        <f t="shared" si="184"/>
        <v>0</v>
      </c>
      <c r="I54" s="56">
        <f t="shared" si="184"/>
        <v>3100</v>
      </c>
      <c r="J54" s="56">
        <f t="shared" ref="J54:M54" si="185">J55</f>
        <v>3100</v>
      </c>
      <c r="K54" s="56">
        <f t="shared" ref="K54" si="186">K55</f>
        <v>0</v>
      </c>
      <c r="L54" s="56">
        <f t="shared" ref="L54" si="187">L55</f>
        <v>3100</v>
      </c>
      <c r="M54" s="56">
        <f t="shared" si="185"/>
        <v>3100</v>
      </c>
      <c r="N54" s="56">
        <f t="shared" ref="N54" si="188">N55</f>
        <v>0</v>
      </c>
      <c r="O54" s="56">
        <f t="shared" ref="O54" si="189">O55</f>
        <v>3100</v>
      </c>
    </row>
    <row r="55" spans="1:15" s="52" customFormat="1" ht="24" hidden="1" customHeight="1" x14ac:dyDescent="0.25">
      <c r="A55" s="102" t="s">
        <v>378</v>
      </c>
      <c r="B55" s="80" t="s">
        <v>379</v>
      </c>
      <c r="C55" s="56">
        <v>3100</v>
      </c>
      <c r="D55" s="56"/>
      <c r="E55" s="58">
        <f t="shared" ref="E55" si="190">C55+D55</f>
        <v>3100</v>
      </c>
      <c r="F55" s="56"/>
      <c r="G55" s="58">
        <f t="shared" ref="G55" si="191">E55+F55</f>
        <v>3100</v>
      </c>
      <c r="H55" s="56"/>
      <c r="I55" s="58">
        <f t="shared" ref="I55" si="192">G55+H55</f>
        <v>3100</v>
      </c>
      <c r="J55" s="56">
        <v>3100</v>
      </c>
      <c r="K55" s="56"/>
      <c r="L55" s="58">
        <f t="shared" ref="L55" si="193">J55+K55</f>
        <v>3100</v>
      </c>
      <c r="M55" s="56">
        <v>3100</v>
      </c>
      <c r="N55" s="56"/>
      <c r="O55" s="58">
        <f t="shared" ref="O55" si="194">M55+N55</f>
        <v>3100</v>
      </c>
    </row>
    <row r="56" spans="1:15" s="52" customFormat="1" ht="24" hidden="1" customHeight="1" x14ac:dyDescent="0.25">
      <c r="A56" s="102" t="s">
        <v>380</v>
      </c>
      <c r="B56" s="83" t="s">
        <v>381</v>
      </c>
      <c r="C56" s="57">
        <f>C57</f>
        <v>296000</v>
      </c>
      <c r="D56" s="57">
        <f t="shared" ref="D56:I56" si="195">D57</f>
        <v>0</v>
      </c>
      <c r="E56" s="57">
        <f t="shared" si="195"/>
        <v>296000</v>
      </c>
      <c r="F56" s="57">
        <f t="shared" si="195"/>
        <v>0</v>
      </c>
      <c r="G56" s="57">
        <f t="shared" si="195"/>
        <v>296000</v>
      </c>
      <c r="H56" s="57">
        <f t="shared" si="195"/>
        <v>0</v>
      </c>
      <c r="I56" s="57">
        <f t="shared" si="195"/>
        <v>296000</v>
      </c>
      <c r="J56" s="57">
        <f t="shared" ref="J56:M56" si="196">J57</f>
        <v>308000</v>
      </c>
      <c r="K56" s="57">
        <f t="shared" ref="K56" si="197">K57</f>
        <v>0</v>
      </c>
      <c r="L56" s="57">
        <f t="shared" ref="L56" si="198">L57</f>
        <v>308000</v>
      </c>
      <c r="M56" s="57">
        <f t="shared" si="196"/>
        <v>319000</v>
      </c>
      <c r="N56" s="57">
        <f t="shared" ref="N56" si="199">N57</f>
        <v>0</v>
      </c>
      <c r="O56" s="57">
        <f t="shared" ref="O56" si="200">O57</f>
        <v>319000</v>
      </c>
    </row>
    <row r="57" spans="1:15" s="52" customFormat="1" ht="24" hidden="1" customHeight="1" x14ac:dyDescent="0.25">
      <c r="A57" s="102" t="s">
        <v>382</v>
      </c>
      <c r="B57" s="32" t="s">
        <v>383</v>
      </c>
      <c r="C57" s="58">
        <f>C61+C59</f>
        <v>296000</v>
      </c>
      <c r="D57" s="58">
        <f t="shared" ref="D57:E57" si="201">D61+D59</f>
        <v>0</v>
      </c>
      <c r="E57" s="58">
        <f t="shared" si="201"/>
        <v>296000</v>
      </c>
      <c r="F57" s="58">
        <f t="shared" ref="F57:G57" si="202">F61+F59</f>
        <v>0</v>
      </c>
      <c r="G57" s="58">
        <f t="shared" si="202"/>
        <v>296000</v>
      </c>
      <c r="H57" s="58">
        <f t="shared" ref="H57:I57" si="203">H61+H59</f>
        <v>0</v>
      </c>
      <c r="I57" s="58">
        <f t="shared" si="203"/>
        <v>296000</v>
      </c>
      <c r="J57" s="58">
        <f t="shared" ref="J57:M57" si="204">J61+J59</f>
        <v>308000</v>
      </c>
      <c r="K57" s="58">
        <f t="shared" si="204"/>
        <v>0</v>
      </c>
      <c r="L57" s="58">
        <f t="shared" si="204"/>
        <v>308000</v>
      </c>
      <c r="M57" s="58">
        <f t="shared" si="204"/>
        <v>319000</v>
      </c>
      <c r="N57" s="58">
        <f t="shared" ref="N57:O57" si="205">N61+N59</f>
        <v>0</v>
      </c>
      <c r="O57" s="58">
        <f t="shared" si="205"/>
        <v>319000</v>
      </c>
    </row>
    <row r="58" spans="1:15" s="52" customFormat="1" ht="24" hidden="1" customHeight="1" x14ac:dyDescent="0.25">
      <c r="A58" s="102" t="s">
        <v>384</v>
      </c>
      <c r="B58" s="32" t="s">
        <v>385</v>
      </c>
      <c r="C58" s="58">
        <f>C59</f>
        <v>296000</v>
      </c>
      <c r="D58" s="58">
        <f t="shared" ref="D58:I58" si="206">D59</f>
        <v>0</v>
      </c>
      <c r="E58" s="58">
        <f t="shared" si="206"/>
        <v>296000</v>
      </c>
      <c r="F58" s="58">
        <f t="shared" si="206"/>
        <v>0</v>
      </c>
      <c r="G58" s="58">
        <f t="shared" si="206"/>
        <v>296000</v>
      </c>
      <c r="H58" s="58">
        <f t="shared" si="206"/>
        <v>0</v>
      </c>
      <c r="I58" s="58">
        <f t="shared" si="206"/>
        <v>296000</v>
      </c>
      <c r="J58" s="58">
        <f t="shared" ref="J58:M58" si="207">J59</f>
        <v>308000</v>
      </c>
      <c r="K58" s="58">
        <f t="shared" ref="K58" si="208">K59</f>
        <v>0</v>
      </c>
      <c r="L58" s="58">
        <f t="shared" ref="L58" si="209">L59</f>
        <v>308000</v>
      </c>
      <c r="M58" s="58">
        <f t="shared" si="207"/>
        <v>319000</v>
      </c>
      <c r="N58" s="58">
        <f t="shared" ref="N58" si="210">N59</f>
        <v>0</v>
      </c>
      <c r="O58" s="58">
        <f t="shared" ref="O58" si="211">O59</f>
        <v>319000</v>
      </c>
    </row>
    <row r="59" spans="1:15" s="52" customFormat="1" ht="24" hidden="1" customHeight="1" x14ac:dyDescent="0.25">
      <c r="A59" s="102" t="s">
        <v>386</v>
      </c>
      <c r="B59" s="80" t="s">
        <v>387</v>
      </c>
      <c r="C59" s="58">
        <v>296000</v>
      </c>
      <c r="D59" s="58"/>
      <c r="E59" s="58">
        <f t="shared" ref="E59" si="212">C59+D59</f>
        <v>296000</v>
      </c>
      <c r="F59" s="58"/>
      <c r="G59" s="58">
        <f t="shared" ref="G59" si="213">E59+F59</f>
        <v>296000</v>
      </c>
      <c r="H59" s="58"/>
      <c r="I59" s="58">
        <f t="shared" ref="I59" si="214">G59+H59</f>
        <v>296000</v>
      </c>
      <c r="J59" s="58">
        <v>308000</v>
      </c>
      <c r="K59" s="58"/>
      <c r="L59" s="58">
        <f t="shared" ref="L59" si="215">J59+K59</f>
        <v>308000</v>
      </c>
      <c r="M59" s="58">
        <v>319000</v>
      </c>
      <c r="N59" s="58"/>
      <c r="O59" s="58">
        <f t="shared" ref="O59" si="216">M59+N59</f>
        <v>319000</v>
      </c>
    </row>
    <row r="60" spans="1:15" s="52" customFormat="1" ht="24" hidden="1" customHeight="1" x14ac:dyDescent="0.25">
      <c r="A60" s="102" t="s">
        <v>388</v>
      </c>
      <c r="B60" s="80" t="s">
        <v>389</v>
      </c>
      <c r="C60" s="58">
        <f>C61</f>
        <v>0</v>
      </c>
      <c r="D60" s="58">
        <f t="shared" ref="D60:I60" si="217">D61</f>
        <v>0</v>
      </c>
      <c r="E60" s="58">
        <f t="shared" si="217"/>
        <v>0</v>
      </c>
      <c r="F60" s="58">
        <f t="shared" si="217"/>
        <v>0</v>
      </c>
      <c r="G60" s="58">
        <f t="shared" si="217"/>
        <v>0</v>
      </c>
      <c r="H60" s="58">
        <f t="shared" si="217"/>
        <v>0</v>
      </c>
      <c r="I60" s="58">
        <f t="shared" si="217"/>
        <v>0</v>
      </c>
      <c r="J60" s="58">
        <f t="shared" ref="J60:M60" si="218">J61</f>
        <v>0</v>
      </c>
      <c r="K60" s="58">
        <f t="shared" ref="K60" si="219">K61</f>
        <v>0</v>
      </c>
      <c r="L60" s="58">
        <f t="shared" ref="L60" si="220">L61</f>
        <v>0</v>
      </c>
      <c r="M60" s="58">
        <f t="shared" si="218"/>
        <v>0</v>
      </c>
      <c r="N60" s="58">
        <f t="shared" ref="N60" si="221">N61</f>
        <v>0</v>
      </c>
      <c r="O60" s="58">
        <f t="shared" ref="O60" si="222">O61</f>
        <v>0</v>
      </c>
    </row>
    <row r="61" spans="1:15" s="52" customFormat="1" ht="24" hidden="1" customHeight="1" x14ac:dyDescent="0.25">
      <c r="A61" s="102" t="s">
        <v>390</v>
      </c>
      <c r="B61" s="80" t="s">
        <v>391</v>
      </c>
      <c r="C61" s="58">
        <v>0</v>
      </c>
      <c r="D61" s="58"/>
      <c r="E61" s="58">
        <f t="shared" ref="E61" si="223">C61+D61</f>
        <v>0</v>
      </c>
      <c r="F61" s="58"/>
      <c r="G61" s="58">
        <f t="shared" ref="G61" si="224">E61+F61</f>
        <v>0</v>
      </c>
      <c r="H61" s="58"/>
      <c r="I61" s="58">
        <f t="shared" ref="I61" si="225">G61+H61</f>
        <v>0</v>
      </c>
      <c r="J61" s="58">
        <v>0</v>
      </c>
      <c r="K61" s="58"/>
      <c r="L61" s="58">
        <f t="shared" ref="L61" si="226">J61+K61</f>
        <v>0</v>
      </c>
      <c r="M61" s="58">
        <v>0</v>
      </c>
      <c r="N61" s="58"/>
      <c r="O61" s="58">
        <f t="shared" ref="O61" si="227">M61+N61</f>
        <v>0</v>
      </c>
    </row>
    <row r="62" spans="1:15" s="52" customFormat="1" ht="24" hidden="1" customHeight="1" x14ac:dyDescent="0.25">
      <c r="A62" s="102" t="s">
        <v>392</v>
      </c>
      <c r="B62" s="83" t="s">
        <v>393</v>
      </c>
      <c r="C62" s="57">
        <f>C63</f>
        <v>100000</v>
      </c>
      <c r="D62" s="57">
        <f t="shared" ref="D62:I62" si="228">D63</f>
        <v>0</v>
      </c>
      <c r="E62" s="57">
        <f t="shared" si="228"/>
        <v>100000</v>
      </c>
      <c r="F62" s="57">
        <f t="shared" si="228"/>
        <v>0</v>
      </c>
      <c r="G62" s="57">
        <f t="shared" si="228"/>
        <v>100000</v>
      </c>
      <c r="H62" s="57">
        <f t="shared" si="228"/>
        <v>0</v>
      </c>
      <c r="I62" s="57">
        <f t="shared" si="228"/>
        <v>100000</v>
      </c>
      <c r="J62" s="57">
        <f t="shared" ref="J62:M62" si="229">J63</f>
        <v>100000</v>
      </c>
      <c r="K62" s="57">
        <f t="shared" ref="K62" si="230">K63</f>
        <v>0</v>
      </c>
      <c r="L62" s="57">
        <f t="shared" ref="L62" si="231">L63</f>
        <v>100000</v>
      </c>
      <c r="M62" s="57">
        <f t="shared" si="229"/>
        <v>100000</v>
      </c>
      <c r="N62" s="57">
        <f t="shared" ref="N62" si="232">N63</f>
        <v>0</v>
      </c>
      <c r="O62" s="57">
        <f t="shared" ref="O62" si="233">O63</f>
        <v>100000</v>
      </c>
    </row>
    <row r="63" spans="1:15" s="52" customFormat="1" ht="24" hidden="1" customHeight="1" x14ac:dyDescent="0.25">
      <c r="A63" s="102" t="s">
        <v>394</v>
      </c>
      <c r="B63" s="80" t="s">
        <v>395</v>
      </c>
      <c r="C63" s="56">
        <f t="shared" ref="C63:O63" si="234">C64</f>
        <v>100000</v>
      </c>
      <c r="D63" s="56">
        <f t="shared" si="234"/>
        <v>0</v>
      </c>
      <c r="E63" s="56">
        <f t="shared" si="234"/>
        <v>100000</v>
      </c>
      <c r="F63" s="56">
        <f t="shared" si="234"/>
        <v>0</v>
      </c>
      <c r="G63" s="56">
        <f t="shared" si="234"/>
        <v>100000</v>
      </c>
      <c r="H63" s="56">
        <f t="shared" si="234"/>
        <v>0</v>
      </c>
      <c r="I63" s="56">
        <f t="shared" si="234"/>
        <v>100000</v>
      </c>
      <c r="J63" s="56">
        <f t="shared" si="234"/>
        <v>100000</v>
      </c>
      <c r="K63" s="56">
        <f t="shared" si="234"/>
        <v>0</v>
      </c>
      <c r="L63" s="56">
        <f t="shared" si="234"/>
        <v>100000</v>
      </c>
      <c r="M63" s="56">
        <f t="shared" si="234"/>
        <v>100000</v>
      </c>
      <c r="N63" s="56">
        <f t="shared" si="234"/>
        <v>0</v>
      </c>
      <c r="O63" s="56">
        <f t="shared" si="234"/>
        <v>100000</v>
      </c>
    </row>
    <row r="64" spans="1:15" s="52" customFormat="1" ht="24" hidden="1" customHeight="1" x14ac:dyDescent="0.25">
      <c r="A64" s="102" t="s">
        <v>396</v>
      </c>
      <c r="B64" s="80" t="s">
        <v>397</v>
      </c>
      <c r="C64" s="56">
        <f>C65+C66</f>
        <v>100000</v>
      </c>
      <c r="D64" s="56">
        <f t="shared" ref="D64:E64" si="235">D65+D66</f>
        <v>0</v>
      </c>
      <c r="E64" s="56">
        <f t="shared" si="235"/>
        <v>100000</v>
      </c>
      <c r="F64" s="56">
        <f t="shared" ref="F64:G64" si="236">F65+F66</f>
        <v>0</v>
      </c>
      <c r="G64" s="56">
        <f t="shared" si="236"/>
        <v>100000</v>
      </c>
      <c r="H64" s="56">
        <f t="shared" ref="H64:I64" si="237">H65+H66</f>
        <v>0</v>
      </c>
      <c r="I64" s="56">
        <f t="shared" si="237"/>
        <v>100000</v>
      </c>
      <c r="J64" s="56">
        <f t="shared" ref="J64:M64" si="238">J65+J66</f>
        <v>100000</v>
      </c>
      <c r="K64" s="56">
        <f t="shared" ref="K64" si="239">K65+K66</f>
        <v>0</v>
      </c>
      <c r="L64" s="56">
        <f t="shared" ref="L64" si="240">L65+L66</f>
        <v>100000</v>
      </c>
      <c r="M64" s="56">
        <f t="shared" si="238"/>
        <v>100000</v>
      </c>
      <c r="N64" s="56">
        <f t="shared" ref="N64" si="241">N65+N66</f>
        <v>0</v>
      </c>
      <c r="O64" s="56">
        <f t="shared" ref="O64" si="242">O65+O66</f>
        <v>100000</v>
      </c>
    </row>
    <row r="65" spans="1:15" s="52" customFormat="1" ht="24" hidden="1" customHeight="1" x14ac:dyDescent="0.25">
      <c r="A65" s="102" t="s">
        <v>398</v>
      </c>
      <c r="B65" s="80" t="s">
        <v>399</v>
      </c>
      <c r="C65" s="56">
        <v>50000</v>
      </c>
      <c r="D65" s="56"/>
      <c r="E65" s="58">
        <f t="shared" ref="E65" si="243">C65+D65</f>
        <v>50000</v>
      </c>
      <c r="F65" s="56"/>
      <c r="G65" s="58">
        <f t="shared" ref="G65:G66" si="244">E65+F65</f>
        <v>50000</v>
      </c>
      <c r="H65" s="56"/>
      <c r="I65" s="58">
        <f t="shared" ref="I65:I66" si="245">G65+H65</f>
        <v>50000</v>
      </c>
      <c r="J65" s="56">
        <v>50000</v>
      </c>
      <c r="K65" s="56"/>
      <c r="L65" s="58">
        <f t="shared" ref="L65:L66" si="246">J65+K65</f>
        <v>50000</v>
      </c>
      <c r="M65" s="56">
        <v>50000</v>
      </c>
      <c r="N65" s="56"/>
      <c r="O65" s="58">
        <f t="shared" ref="O65:O66" si="247">M65+N65</f>
        <v>50000</v>
      </c>
    </row>
    <row r="66" spans="1:15" s="52" customFormat="1" ht="24" hidden="1" customHeight="1" x14ac:dyDescent="0.25">
      <c r="A66" s="102" t="s">
        <v>400</v>
      </c>
      <c r="B66" s="80" t="s">
        <v>401</v>
      </c>
      <c r="C66" s="56">
        <v>50000</v>
      </c>
      <c r="D66" s="56"/>
      <c r="E66" s="58">
        <f t="shared" ref="E66" si="248">C66+D66</f>
        <v>50000</v>
      </c>
      <c r="F66" s="56"/>
      <c r="G66" s="58">
        <f t="shared" si="244"/>
        <v>50000</v>
      </c>
      <c r="H66" s="56"/>
      <c r="I66" s="58">
        <f t="shared" si="245"/>
        <v>50000</v>
      </c>
      <c r="J66" s="56">
        <v>50000</v>
      </c>
      <c r="K66" s="56"/>
      <c r="L66" s="58">
        <f t="shared" si="246"/>
        <v>50000</v>
      </c>
      <c r="M66" s="56">
        <v>50000</v>
      </c>
      <c r="N66" s="56"/>
      <c r="O66" s="58">
        <f t="shared" si="247"/>
        <v>50000</v>
      </c>
    </row>
    <row r="67" spans="1:15" s="52" customFormat="1" ht="28.5" hidden="1" x14ac:dyDescent="0.25">
      <c r="A67" s="102" t="s">
        <v>402</v>
      </c>
      <c r="B67" s="83" t="s">
        <v>403</v>
      </c>
      <c r="C67" s="55">
        <f>C68+C90+C93</f>
        <v>673000</v>
      </c>
      <c r="D67" s="55">
        <f t="shared" ref="D67:E67" si="249">D68+D90+D93</f>
        <v>0</v>
      </c>
      <c r="E67" s="55">
        <f t="shared" si="249"/>
        <v>673000</v>
      </c>
      <c r="F67" s="55">
        <f t="shared" ref="F67:G67" si="250">F68+F90+F93</f>
        <v>0</v>
      </c>
      <c r="G67" s="55">
        <f t="shared" si="250"/>
        <v>673000</v>
      </c>
      <c r="H67" s="55">
        <f t="shared" ref="H67:I67" si="251">H68+H90+H93</f>
        <v>0</v>
      </c>
      <c r="I67" s="55">
        <f t="shared" si="251"/>
        <v>673000</v>
      </c>
      <c r="J67" s="55">
        <f t="shared" ref="J67:M67" si="252">J68+J90+J93</f>
        <v>679000</v>
      </c>
      <c r="K67" s="55">
        <f t="shared" ref="K67" si="253">K68+K90+K93</f>
        <v>0</v>
      </c>
      <c r="L67" s="55">
        <f t="shared" ref="L67" si="254">L68+L90+L93</f>
        <v>679000</v>
      </c>
      <c r="M67" s="55">
        <f t="shared" si="252"/>
        <v>684000</v>
      </c>
      <c r="N67" s="55">
        <f t="shared" ref="N67" si="255">N68+N90+N93</f>
        <v>0</v>
      </c>
      <c r="O67" s="55">
        <f t="shared" ref="O67" si="256">O68+O90+O93</f>
        <v>684000</v>
      </c>
    </row>
    <row r="68" spans="1:15" s="52" customFormat="1" ht="24" hidden="1" customHeight="1" x14ac:dyDescent="0.25">
      <c r="A68" s="102" t="s">
        <v>501</v>
      </c>
      <c r="B68" s="32" t="s">
        <v>754</v>
      </c>
      <c r="C68" s="56">
        <f>C69+C71+C73+C75+C78+C86+C80+C82+C84+C88</f>
        <v>642710</v>
      </c>
      <c r="D68" s="56">
        <f t="shared" ref="D68:E68" si="257">D69+D71+D73+D75+D78+D86+D80+D82+D84+D88</f>
        <v>0</v>
      </c>
      <c r="E68" s="56">
        <f t="shared" si="257"/>
        <v>642710</v>
      </c>
      <c r="F68" s="56">
        <f t="shared" ref="F68:G68" si="258">F69+F71+F73+F75+F78+F86+F80+F82+F84+F88</f>
        <v>0</v>
      </c>
      <c r="G68" s="56">
        <f t="shared" si="258"/>
        <v>642710</v>
      </c>
      <c r="H68" s="56">
        <f t="shared" ref="H68:I68" si="259">H69+H71+H73+H75+H78+H86+H80+H82+H84+H88</f>
        <v>0</v>
      </c>
      <c r="I68" s="56">
        <f t="shared" si="259"/>
        <v>642710</v>
      </c>
      <c r="J68" s="56">
        <f t="shared" ref="J68:M68" si="260">J69+J71+J73+J75+J78+J86+J80+J82+J84+J88</f>
        <v>643710</v>
      </c>
      <c r="K68" s="56">
        <f t="shared" ref="K68" si="261">K69+K71+K73+K75+K78+K86+K80+K82+K84+K88</f>
        <v>0</v>
      </c>
      <c r="L68" s="56">
        <f t="shared" ref="L68" si="262">L69+L71+L73+L75+L78+L86+L80+L82+L84+L88</f>
        <v>643710</v>
      </c>
      <c r="M68" s="56">
        <f t="shared" si="260"/>
        <v>643710</v>
      </c>
      <c r="N68" s="56">
        <f t="shared" ref="N68" si="263">N69+N71+N73+N75+N78+N86+N80+N82+N84+N88</f>
        <v>0</v>
      </c>
      <c r="O68" s="56">
        <f t="shared" ref="O68" si="264">O69+O71+O73+O75+O78+O86+O80+O82+O84+O88</f>
        <v>643710</v>
      </c>
    </row>
    <row r="69" spans="1:15" s="52" customFormat="1" ht="24" hidden="1" customHeight="1" x14ac:dyDescent="0.25">
      <c r="A69" s="68" t="s">
        <v>502</v>
      </c>
      <c r="B69" s="118" t="s">
        <v>755</v>
      </c>
      <c r="C69" s="56">
        <f>C70</f>
        <v>13667</v>
      </c>
      <c r="D69" s="56">
        <f t="shared" ref="D69:I69" si="265">D70</f>
        <v>0</v>
      </c>
      <c r="E69" s="56">
        <f t="shared" si="265"/>
        <v>13667</v>
      </c>
      <c r="F69" s="56">
        <f t="shared" si="265"/>
        <v>0</v>
      </c>
      <c r="G69" s="56">
        <f t="shared" si="265"/>
        <v>13667</v>
      </c>
      <c r="H69" s="56">
        <f t="shared" si="265"/>
        <v>0</v>
      </c>
      <c r="I69" s="56">
        <f t="shared" si="265"/>
        <v>13667</v>
      </c>
      <c r="J69" s="56">
        <f t="shared" ref="J69:M69" si="266">J70</f>
        <v>14667</v>
      </c>
      <c r="K69" s="56">
        <f t="shared" ref="K69" si="267">K70</f>
        <v>0</v>
      </c>
      <c r="L69" s="56">
        <f t="shared" ref="L69" si="268">L70</f>
        <v>14667</v>
      </c>
      <c r="M69" s="56">
        <f t="shared" si="266"/>
        <v>14667</v>
      </c>
      <c r="N69" s="56">
        <f t="shared" ref="N69" si="269">N70</f>
        <v>0</v>
      </c>
      <c r="O69" s="56">
        <f t="shared" ref="O69" si="270">O70</f>
        <v>14667</v>
      </c>
    </row>
    <row r="70" spans="1:15" s="52" customFormat="1" ht="24" hidden="1" customHeight="1" x14ac:dyDescent="0.25">
      <c r="A70" s="102" t="s">
        <v>404</v>
      </c>
      <c r="B70" s="118" t="s">
        <v>756</v>
      </c>
      <c r="C70" s="56">
        <v>13667</v>
      </c>
      <c r="D70" s="56"/>
      <c r="E70" s="58">
        <f t="shared" ref="E70" si="271">C70+D70</f>
        <v>13667</v>
      </c>
      <c r="F70" s="56"/>
      <c r="G70" s="58">
        <f t="shared" ref="G70" si="272">E70+F70</f>
        <v>13667</v>
      </c>
      <c r="H70" s="56"/>
      <c r="I70" s="58">
        <f t="shared" ref="I70" si="273">G70+H70</f>
        <v>13667</v>
      </c>
      <c r="J70" s="56">
        <v>14667</v>
      </c>
      <c r="K70" s="56"/>
      <c r="L70" s="58">
        <f t="shared" ref="L70" si="274">J70+K70</f>
        <v>14667</v>
      </c>
      <c r="M70" s="56">
        <v>14667</v>
      </c>
      <c r="N70" s="56"/>
      <c r="O70" s="58">
        <f t="shared" ref="O70" si="275">M70+N70</f>
        <v>14667</v>
      </c>
    </row>
    <row r="71" spans="1:15" s="52" customFormat="1" ht="24" hidden="1" customHeight="1" x14ac:dyDescent="0.25">
      <c r="A71" s="68" t="s">
        <v>503</v>
      </c>
      <c r="B71" s="118" t="s">
        <v>757</v>
      </c>
      <c r="C71" s="56">
        <f>C72</f>
        <v>146347</v>
      </c>
      <c r="D71" s="56">
        <f t="shared" ref="D71:I71" si="276">D72</f>
        <v>0</v>
      </c>
      <c r="E71" s="56">
        <f t="shared" si="276"/>
        <v>146347</v>
      </c>
      <c r="F71" s="56">
        <f t="shared" si="276"/>
        <v>0</v>
      </c>
      <c r="G71" s="56">
        <f t="shared" si="276"/>
        <v>146347</v>
      </c>
      <c r="H71" s="56">
        <f t="shared" si="276"/>
        <v>0</v>
      </c>
      <c r="I71" s="56">
        <f t="shared" si="276"/>
        <v>146347</v>
      </c>
      <c r="J71" s="56">
        <f t="shared" ref="J71:M71" si="277">J72</f>
        <v>146347</v>
      </c>
      <c r="K71" s="56">
        <f t="shared" ref="K71" si="278">K72</f>
        <v>0</v>
      </c>
      <c r="L71" s="56">
        <f t="shared" ref="L71" si="279">L72</f>
        <v>146347</v>
      </c>
      <c r="M71" s="56">
        <f t="shared" si="277"/>
        <v>146347</v>
      </c>
      <c r="N71" s="56">
        <f t="shared" ref="N71" si="280">N72</f>
        <v>0</v>
      </c>
      <c r="O71" s="56">
        <f t="shared" ref="O71" si="281">O72</f>
        <v>146347</v>
      </c>
    </row>
    <row r="72" spans="1:15" s="52" customFormat="1" ht="24" hidden="1" customHeight="1" x14ac:dyDescent="0.25">
      <c r="A72" s="102" t="s">
        <v>405</v>
      </c>
      <c r="B72" s="118" t="s">
        <v>758</v>
      </c>
      <c r="C72" s="56">
        <v>146347</v>
      </c>
      <c r="D72" s="56"/>
      <c r="E72" s="58">
        <f t="shared" ref="E72" si="282">C72+D72</f>
        <v>146347</v>
      </c>
      <c r="F72" s="56"/>
      <c r="G72" s="58">
        <f t="shared" ref="G72" si="283">E72+F72</f>
        <v>146347</v>
      </c>
      <c r="H72" s="56"/>
      <c r="I72" s="58">
        <f t="shared" ref="I72" si="284">G72+H72</f>
        <v>146347</v>
      </c>
      <c r="J72" s="56">
        <v>146347</v>
      </c>
      <c r="K72" s="56"/>
      <c r="L72" s="58">
        <f t="shared" ref="L72" si="285">J72+K72</f>
        <v>146347</v>
      </c>
      <c r="M72" s="56">
        <v>146347</v>
      </c>
      <c r="N72" s="56"/>
      <c r="O72" s="58">
        <f t="shared" ref="O72" si="286">M72+N72</f>
        <v>146347</v>
      </c>
    </row>
    <row r="73" spans="1:15" s="52" customFormat="1" ht="24" hidden="1" customHeight="1" x14ac:dyDescent="0.25">
      <c r="A73" s="68" t="s">
        <v>504</v>
      </c>
      <c r="B73" s="118" t="s">
        <v>759</v>
      </c>
      <c r="C73" s="56">
        <f>C74</f>
        <v>89600</v>
      </c>
      <c r="D73" s="56">
        <f t="shared" ref="D73:I73" si="287">D74</f>
        <v>0</v>
      </c>
      <c r="E73" s="56">
        <f t="shared" si="287"/>
        <v>89600</v>
      </c>
      <c r="F73" s="56">
        <f t="shared" si="287"/>
        <v>0</v>
      </c>
      <c r="G73" s="56">
        <f t="shared" si="287"/>
        <v>89600</v>
      </c>
      <c r="H73" s="56">
        <f t="shared" si="287"/>
        <v>0</v>
      </c>
      <c r="I73" s="56">
        <f t="shared" si="287"/>
        <v>89600</v>
      </c>
      <c r="J73" s="56">
        <f t="shared" ref="J73:M73" si="288">J74</f>
        <v>89600</v>
      </c>
      <c r="K73" s="56">
        <f t="shared" ref="K73" si="289">K74</f>
        <v>0</v>
      </c>
      <c r="L73" s="56">
        <f t="shared" ref="L73" si="290">L74</f>
        <v>89600</v>
      </c>
      <c r="M73" s="56">
        <f t="shared" si="288"/>
        <v>89600</v>
      </c>
      <c r="N73" s="56">
        <f t="shared" ref="N73" si="291">N74</f>
        <v>0</v>
      </c>
      <c r="O73" s="56">
        <f t="shared" ref="O73" si="292">O74</f>
        <v>89600</v>
      </c>
    </row>
    <row r="74" spans="1:15" s="52" customFormat="1" ht="24" hidden="1" customHeight="1" x14ac:dyDescent="0.25">
      <c r="A74" s="102" t="s">
        <v>406</v>
      </c>
      <c r="B74" s="118" t="s">
        <v>760</v>
      </c>
      <c r="C74" s="58">
        <v>89600</v>
      </c>
      <c r="D74" s="58"/>
      <c r="E74" s="58">
        <f t="shared" ref="E74" si="293">C74+D74</f>
        <v>89600</v>
      </c>
      <c r="F74" s="58"/>
      <c r="G74" s="58">
        <f t="shared" ref="G74" si="294">E74+F74</f>
        <v>89600</v>
      </c>
      <c r="H74" s="58"/>
      <c r="I74" s="58">
        <f t="shared" ref="I74" si="295">G74+H74</f>
        <v>89600</v>
      </c>
      <c r="J74" s="58">
        <v>89600</v>
      </c>
      <c r="K74" s="58"/>
      <c r="L74" s="58">
        <f t="shared" ref="L74" si="296">J74+K74</f>
        <v>89600</v>
      </c>
      <c r="M74" s="58">
        <v>89600</v>
      </c>
      <c r="N74" s="58"/>
      <c r="O74" s="58">
        <f t="shared" ref="O74" si="297">M74+N74</f>
        <v>89600</v>
      </c>
    </row>
    <row r="75" spans="1:15" s="52" customFormat="1" ht="24" hidden="1" customHeight="1" x14ac:dyDescent="0.25">
      <c r="A75" s="102" t="s">
        <v>505</v>
      </c>
      <c r="B75" s="118" t="s">
        <v>761</v>
      </c>
      <c r="C75" s="58">
        <f>C76+C77</f>
        <v>44000</v>
      </c>
      <c r="D75" s="58">
        <f t="shared" ref="D75:E75" si="298">D76+D77</f>
        <v>0</v>
      </c>
      <c r="E75" s="58">
        <f t="shared" si="298"/>
        <v>44000</v>
      </c>
      <c r="F75" s="58">
        <f t="shared" ref="F75:G75" si="299">F76+F77</f>
        <v>0</v>
      </c>
      <c r="G75" s="58">
        <f t="shared" si="299"/>
        <v>44000</v>
      </c>
      <c r="H75" s="58">
        <f t="shared" ref="H75:I75" si="300">H76+H77</f>
        <v>0</v>
      </c>
      <c r="I75" s="58">
        <f t="shared" si="300"/>
        <v>44000</v>
      </c>
      <c r="J75" s="58">
        <f t="shared" ref="J75:M75" si="301">J76+J77</f>
        <v>44000</v>
      </c>
      <c r="K75" s="58">
        <f t="shared" ref="K75" si="302">K76+K77</f>
        <v>0</v>
      </c>
      <c r="L75" s="58">
        <f t="shared" ref="L75" si="303">L76+L77</f>
        <v>44000</v>
      </c>
      <c r="M75" s="58">
        <f t="shared" si="301"/>
        <v>44000</v>
      </c>
      <c r="N75" s="58">
        <f t="shared" ref="N75" si="304">N76+N77</f>
        <v>0</v>
      </c>
      <c r="O75" s="58">
        <f t="shared" ref="O75" si="305">O76+O77</f>
        <v>44000</v>
      </c>
    </row>
    <row r="76" spans="1:15" s="52" customFormat="1" ht="24" hidden="1" customHeight="1" x14ac:dyDescent="0.25">
      <c r="A76" s="102" t="s">
        <v>407</v>
      </c>
      <c r="B76" s="118" t="s">
        <v>762</v>
      </c>
      <c r="C76" s="56">
        <v>24000</v>
      </c>
      <c r="D76" s="56"/>
      <c r="E76" s="58">
        <f t="shared" ref="E76" si="306">C76+D76</f>
        <v>24000</v>
      </c>
      <c r="F76" s="56"/>
      <c r="G76" s="58">
        <f t="shared" ref="G76:G77" si="307">E76+F76</f>
        <v>24000</v>
      </c>
      <c r="H76" s="56"/>
      <c r="I76" s="58">
        <f t="shared" ref="I76:I77" si="308">G76+H76</f>
        <v>24000</v>
      </c>
      <c r="J76" s="56">
        <v>24000</v>
      </c>
      <c r="K76" s="56"/>
      <c r="L76" s="58">
        <f t="shared" ref="L76:L77" si="309">J76+K76</f>
        <v>24000</v>
      </c>
      <c r="M76" s="56">
        <v>24000</v>
      </c>
      <c r="N76" s="56"/>
      <c r="O76" s="58">
        <f t="shared" ref="O76:O77" si="310">M76+N76</f>
        <v>24000</v>
      </c>
    </row>
    <row r="77" spans="1:15" s="52" customFormat="1" ht="24" hidden="1" customHeight="1" x14ac:dyDescent="0.25">
      <c r="A77" s="102" t="s">
        <v>763</v>
      </c>
      <c r="B77" s="118" t="s">
        <v>764</v>
      </c>
      <c r="C77" s="56">
        <v>20000</v>
      </c>
      <c r="D77" s="56"/>
      <c r="E77" s="58">
        <f t="shared" ref="E77" si="311">C77+D77</f>
        <v>20000</v>
      </c>
      <c r="F77" s="56"/>
      <c r="G77" s="58">
        <f t="shared" si="307"/>
        <v>20000</v>
      </c>
      <c r="H77" s="56"/>
      <c r="I77" s="58">
        <f t="shared" si="308"/>
        <v>20000</v>
      </c>
      <c r="J77" s="56">
        <v>20000</v>
      </c>
      <c r="K77" s="56"/>
      <c r="L77" s="58">
        <f t="shared" si="309"/>
        <v>20000</v>
      </c>
      <c r="M77" s="56">
        <v>20000</v>
      </c>
      <c r="N77" s="56"/>
      <c r="O77" s="58">
        <f t="shared" si="310"/>
        <v>20000</v>
      </c>
    </row>
    <row r="78" spans="1:15" s="52" customFormat="1" ht="24" hidden="1" customHeight="1" x14ac:dyDescent="0.25">
      <c r="A78" s="102" t="s">
        <v>564</v>
      </c>
      <c r="B78" s="118" t="s">
        <v>765</v>
      </c>
      <c r="C78" s="56">
        <f>C79</f>
        <v>11667</v>
      </c>
      <c r="D78" s="56">
        <f t="shared" ref="D78:I78" si="312">D79</f>
        <v>0</v>
      </c>
      <c r="E78" s="56">
        <f t="shared" si="312"/>
        <v>11667</v>
      </c>
      <c r="F78" s="56">
        <f t="shared" si="312"/>
        <v>0</v>
      </c>
      <c r="G78" s="56">
        <f t="shared" si="312"/>
        <v>11667</v>
      </c>
      <c r="H78" s="56">
        <f t="shared" si="312"/>
        <v>0</v>
      </c>
      <c r="I78" s="56">
        <f t="shared" si="312"/>
        <v>11667</v>
      </c>
      <c r="J78" s="56">
        <f t="shared" ref="J78:M78" si="313">J79</f>
        <v>11667</v>
      </c>
      <c r="K78" s="56">
        <f t="shared" ref="K78" si="314">K79</f>
        <v>0</v>
      </c>
      <c r="L78" s="56">
        <f t="shared" ref="L78" si="315">L79</f>
        <v>11667</v>
      </c>
      <c r="M78" s="56">
        <f t="shared" si="313"/>
        <v>11667</v>
      </c>
      <c r="N78" s="56">
        <f t="shared" ref="N78" si="316">N79</f>
        <v>0</v>
      </c>
      <c r="O78" s="56">
        <f t="shared" ref="O78" si="317">O79</f>
        <v>11667</v>
      </c>
    </row>
    <row r="79" spans="1:15" s="52" customFormat="1" ht="24" hidden="1" customHeight="1" x14ac:dyDescent="0.25">
      <c r="A79" s="102" t="s">
        <v>546</v>
      </c>
      <c r="B79" s="118" t="s">
        <v>766</v>
      </c>
      <c r="C79" s="56">
        <v>11667</v>
      </c>
      <c r="D79" s="56"/>
      <c r="E79" s="58">
        <f t="shared" ref="E79:E81" si="318">C79+D79</f>
        <v>11667</v>
      </c>
      <c r="F79" s="56"/>
      <c r="G79" s="58">
        <f t="shared" ref="G79" si="319">E79+F79</f>
        <v>11667</v>
      </c>
      <c r="H79" s="56"/>
      <c r="I79" s="58">
        <f t="shared" ref="I79" si="320">G79+H79</f>
        <v>11667</v>
      </c>
      <c r="J79" s="56">
        <v>11667</v>
      </c>
      <c r="K79" s="56"/>
      <c r="L79" s="58">
        <f t="shared" ref="L79" si="321">J79+K79</f>
        <v>11667</v>
      </c>
      <c r="M79" s="56">
        <v>11667</v>
      </c>
      <c r="N79" s="56"/>
      <c r="O79" s="58">
        <f t="shared" ref="O79" si="322">M79+N79</f>
        <v>11667</v>
      </c>
    </row>
    <row r="80" spans="1:15" s="52" customFormat="1" ht="24" hidden="1" customHeight="1" x14ac:dyDescent="0.25">
      <c r="A80" s="68" t="s">
        <v>767</v>
      </c>
      <c r="B80" s="118" t="s">
        <v>768</v>
      </c>
      <c r="C80" s="56">
        <f>C81</f>
        <v>1200</v>
      </c>
      <c r="D80" s="56">
        <f t="shared" ref="D80:I80" si="323">D81</f>
        <v>0</v>
      </c>
      <c r="E80" s="56">
        <f t="shared" si="323"/>
        <v>1200</v>
      </c>
      <c r="F80" s="56">
        <f t="shared" si="323"/>
        <v>0</v>
      </c>
      <c r="G80" s="56">
        <f t="shared" si="323"/>
        <v>1200</v>
      </c>
      <c r="H80" s="56">
        <f t="shared" si="323"/>
        <v>0</v>
      </c>
      <c r="I80" s="56">
        <f t="shared" si="323"/>
        <v>1200</v>
      </c>
      <c r="J80" s="56">
        <f t="shared" ref="J80:M80" si="324">J81</f>
        <v>1200</v>
      </c>
      <c r="K80" s="56">
        <f t="shared" ref="K80" si="325">K81</f>
        <v>0</v>
      </c>
      <c r="L80" s="56">
        <f t="shared" ref="L80" si="326">L81</f>
        <v>1200</v>
      </c>
      <c r="M80" s="56">
        <f t="shared" si="324"/>
        <v>1200</v>
      </c>
      <c r="N80" s="56">
        <f t="shared" ref="N80" si="327">N81</f>
        <v>0</v>
      </c>
      <c r="O80" s="56">
        <f t="shared" ref="O80" si="328">O81</f>
        <v>1200</v>
      </c>
    </row>
    <row r="81" spans="1:15" s="52" customFormat="1" ht="24" hidden="1" customHeight="1" x14ac:dyDescent="0.25">
      <c r="A81" s="102" t="s">
        <v>565</v>
      </c>
      <c r="B81" s="118" t="s">
        <v>769</v>
      </c>
      <c r="C81" s="56">
        <v>1200</v>
      </c>
      <c r="D81" s="56"/>
      <c r="E81" s="58">
        <f t="shared" si="318"/>
        <v>1200</v>
      </c>
      <c r="F81" s="56"/>
      <c r="G81" s="58">
        <f t="shared" ref="G81" si="329">E81+F81</f>
        <v>1200</v>
      </c>
      <c r="H81" s="56"/>
      <c r="I81" s="58">
        <f t="shared" ref="I81" si="330">G81+H81</f>
        <v>1200</v>
      </c>
      <c r="J81" s="56">
        <v>1200</v>
      </c>
      <c r="K81" s="56"/>
      <c r="L81" s="58">
        <f t="shared" ref="L81" si="331">J81+K81</f>
        <v>1200</v>
      </c>
      <c r="M81" s="56">
        <v>1200</v>
      </c>
      <c r="N81" s="56"/>
      <c r="O81" s="58">
        <f t="shared" ref="O81" si="332">M81+N81</f>
        <v>1200</v>
      </c>
    </row>
    <row r="82" spans="1:15" s="52" customFormat="1" ht="24" hidden="1" customHeight="1" x14ac:dyDescent="0.25">
      <c r="A82" s="68" t="s">
        <v>770</v>
      </c>
      <c r="B82" s="118" t="s">
        <v>771</v>
      </c>
      <c r="C82" s="56">
        <f>C83</f>
        <v>1003</v>
      </c>
      <c r="D82" s="56">
        <f t="shared" ref="D82:I82" si="333">D83</f>
        <v>0</v>
      </c>
      <c r="E82" s="56">
        <f t="shared" si="333"/>
        <v>1003</v>
      </c>
      <c r="F82" s="56">
        <f t="shared" si="333"/>
        <v>0</v>
      </c>
      <c r="G82" s="56">
        <f t="shared" si="333"/>
        <v>1003</v>
      </c>
      <c r="H82" s="56">
        <f t="shared" si="333"/>
        <v>0</v>
      </c>
      <c r="I82" s="56">
        <f t="shared" si="333"/>
        <v>1003</v>
      </c>
      <c r="J82" s="56">
        <f t="shared" ref="J82:M82" si="334">J83</f>
        <v>1003</v>
      </c>
      <c r="K82" s="56">
        <f t="shared" ref="K82" si="335">K83</f>
        <v>0</v>
      </c>
      <c r="L82" s="56">
        <f t="shared" ref="L82" si="336">L83</f>
        <v>1003</v>
      </c>
      <c r="M82" s="56">
        <f t="shared" si="334"/>
        <v>1003</v>
      </c>
      <c r="N82" s="56">
        <f t="shared" ref="N82" si="337">N83</f>
        <v>0</v>
      </c>
      <c r="O82" s="56">
        <f t="shared" ref="O82" si="338">O83</f>
        <v>1003</v>
      </c>
    </row>
    <row r="83" spans="1:15" s="52" customFormat="1" ht="24" hidden="1" customHeight="1" x14ac:dyDescent="0.25">
      <c r="A83" s="102" t="s">
        <v>772</v>
      </c>
      <c r="B83" s="118" t="s">
        <v>773</v>
      </c>
      <c r="C83" s="56">
        <v>1003</v>
      </c>
      <c r="D83" s="56"/>
      <c r="E83" s="58">
        <f t="shared" ref="E83" si="339">C83+D83</f>
        <v>1003</v>
      </c>
      <c r="F83" s="56"/>
      <c r="G83" s="58">
        <f t="shared" ref="G83" si="340">E83+F83</f>
        <v>1003</v>
      </c>
      <c r="H83" s="56"/>
      <c r="I83" s="58">
        <f t="shared" ref="I83" si="341">G83+H83</f>
        <v>1003</v>
      </c>
      <c r="J83" s="56">
        <v>1003</v>
      </c>
      <c r="K83" s="56"/>
      <c r="L83" s="58">
        <f t="shared" ref="L83" si="342">J83+K83</f>
        <v>1003</v>
      </c>
      <c r="M83" s="56">
        <v>1003</v>
      </c>
      <c r="N83" s="56"/>
      <c r="O83" s="58">
        <f t="shared" ref="O83" si="343">M83+N83</f>
        <v>1003</v>
      </c>
    </row>
    <row r="84" spans="1:15" s="52" customFormat="1" ht="24" hidden="1" customHeight="1" x14ac:dyDescent="0.25">
      <c r="A84" s="102" t="s">
        <v>566</v>
      </c>
      <c r="B84" s="118" t="s">
        <v>567</v>
      </c>
      <c r="C84" s="56">
        <f>C85</f>
        <v>54084</v>
      </c>
      <c r="D84" s="56">
        <f t="shared" ref="D84:I84" si="344">D85</f>
        <v>0</v>
      </c>
      <c r="E84" s="56">
        <f t="shared" si="344"/>
        <v>54084</v>
      </c>
      <c r="F84" s="56">
        <f t="shared" si="344"/>
        <v>0</v>
      </c>
      <c r="G84" s="56">
        <f t="shared" si="344"/>
        <v>54084</v>
      </c>
      <c r="H84" s="56">
        <f t="shared" si="344"/>
        <v>0</v>
      </c>
      <c r="I84" s="56">
        <f t="shared" si="344"/>
        <v>54084</v>
      </c>
      <c r="J84" s="56">
        <f t="shared" ref="J84:M84" si="345">J85</f>
        <v>54084</v>
      </c>
      <c r="K84" s="56">
        <f t="shared" ref="K84" si="346">K85</f>
        <v>0</v>
      </c>
      <c r="L84" s="56">
        <f t="shared" ref="L84" si="347">L85</f>
        <v>54084</v>
      </c>
      <c r="M84" s="56">
        <f t="shared" si="345"/>
        <v>54084</v>
      </c>
      <c r="N84" s="56">
        <f t="shared" ref="N84" si="348">N85</f>
        <v>0</v>
      </c>
      <c r="O84" s="56">
        <f t="shared" ref="O84" si="349">O85</f>
        <v>54084</v>
      </c>
    </row>
    <row r="85" spans="1:15" s="52" customFormat="1" ht="24" hidden="1" customHeight="1" x14ac:dyDescent="0.25">
      <c r="A85" s="102" t="s">
        <v>568</v>
      </c>
      <c r="B85" s="118" t="s">
        <v>569</v>
      </c>
      <c r="C85" s="56">
        <v>54084</v>
      </c>
      <c r="D85" s="56"/>
      <c r="E85" s="58">
        <f t="shared" ref="E85:E87" si="350">C85+D85</f>
        <v>54084</v>
      </c>
      <c r="F85" s="56"/>
      <c r="G85" s="58">
        <f t="shared" ref="G85" si="351">E85+F85</f>
        <v>54084</v>
      </c>
      <c r="H85" s="56"/>
      <c r="I85" s="58">
        <f t="shared" ref="I85" si="352">G85+H85</f>
        <v>54084</v>
      </c>
      <c r="J85" s="56">
        <v>54084</v>
      </c>
      <c r="K85" s="56"/>
      <c r="L85" s="58">
        <f t="shared" ref="L85" si="353">J85+K85</f>
        <v>54084</v>
      </c>
      <c r="M85" s="56">
        <v>54084</v>
      </c>
      <c r="N85" s="56"/>
      <c r="O85" s="58">
        <f t="shared" ref="O85" si="354">M85+N85</f>
        <v>54084</v>
      </c>
    </row>
    <row r="86" spans="1:15" s="52" customFormat="1" ht="24" hidden="1" customHeight="1" x14ac:dyDescent="0.25">
      <c r="A86" s="102" t="s">
        <v>506</v>
      </c>
      <c r="B86" s="118" t="s">
        <v>774</v>
      </c>
      <c r="C86" s="56">
        <f>C87</f>
        <v>131142</v>
      </c>
      <c r="D86" s="56">
        <f t="shared" ref="D86:I86" si="355">D87</f>
        <v>0</v>
      </c>
      <c r="E86" s="56">
        <f t="shared" si="355"/>
        <v>131142</v>
      </c>
      <c r="F86" s="56">
        <f t="shared" si="355"/>
        <v>0</v>
      </c>
      <c r="G86" s="56">
        <f t="shared" si="355"/>
        <v>131142</v>
      </c>
      <c r="H86" s="56">
        <f t="shared" si="355"/>
        <v>0</v>
      </c>
      <c r="I86" s="56">
        <f t="shared" si="355"/>
        <v>131142</v>
      </c>
      <c r="J86" s="56">
        <f t="shared" ref="J86:M86" si="356">J87</f>
        <v>131142</v>
      </c>
      <c r="K86" s="56">
        <f t="shared" ref="K86" si="357">K87</f>
        <v>0</v>
      </c>
      <c r="L86" s="56">
        <f t="shared" ref="L86" si="358">L87</f>
        <v>131142</v>
      </c>
      <c r="M86" s="56">
        <f t="shared" si="356"/>
        <v>131142</v>
      </c>
      <c r="N86" s="56">
        <f t="shared" ref="N86" si="359">N87</f>
        <v>0</v>
      </c>
      <c r="O86" s="56">
        <f t="shared" ref="O86" si="360">O87</f>
        <v>131142</v>
      </c>
    </row>
    <row r="87" spans="1:15" s="52" customFormat="1" ht="24" hidden="1" customHeight="1" x14ac:dyDescent="0.25">
      <c r="A87" s="102" t="s">
        <v>408</v>
      </c>
      <c r="B87" s="118" t="s">
        <v>775</v>
      </c>
      <c r="C87" s="56">
        <v>131142</v>
      </c>
      <c r="D87" s="56"/>
      <c r="E87" s="58">
        <f t="shared" si="350"/>
        <v>131142</v>
      </c>
      <c r="F87" s="56"/>
      <c r="G87" s="58">
        <f t="shared" ref="G87" si="361">E87+F87</f>
        <v>131142</v>
      </c>
      <c r="H87" s="56"/>
      <c r="I87" s="58">
        <f t="shared" ref="I87" si="362">G87+H87</f>
        <v>131142</v>
      </c>
      <c r="J87" s="56">
        <v>131142</v>
      </c>
      <c r="K87" s="56"/>
      <c r="L87" s="58">
        <f t="shared" ref="L87" si="363">J87+K87</f>
        <v>131142</v>
      </c>
      <c r="M87" s="56">
        <v>131142</v>
      </c>
      <c r="N87" s="56"/>
      <c r="O87" s="58">
        <f t="shared" ref="O87" si="364">M87+N87</f>
        <v>131142</v>
      </c>
    </row>
    <row r="88" spans="1:15" s="52" customFormat="1" ht="24" hidden="1" customHeight="1" x14ac:dyDescent="0.25">
      <c r="A88" s="102" t="s">
        <v>776</v>
      </c>
      <c r="B88" s="118" t="s">
        <v>777</v>
      </c>
      <c r="C88" s="56">
        <f>C89</f>
        <v>150000</v>
      </c>
      <c r="D88" s="56">
        <f t="shared" ref="D88:I88" si="365">D89</f>
        <v>0</v>
      </c>
      <c r="E88" s="56">
        <f t="shared" si="365"/>
        <v>150000</v>
      </c>
      <c r="F88" s="56">
        <f t="shared" si="365"/>
        <v>0</v>
      </c>
      <c r="G88" s="56">
        <f t="shared" si="365"/>
        <v>150000</v>
      </c>
      <c r="H88" s="56">
        <f t="shared" si="365"/>
        <v>0</v>
      </c>
      <c r="I88" s="56">
        <f t="shared" si="365"/>
        <v>150000</v>
      </c>
      <c r="J88" s="56">
        <f t="shared" ref="J88:M88" si="366">J89</f>
        <v>150000</v>
      </c>
      <c r="K88" s="56">
        <f t="shared" ref="K88" si="367">K89</f>
        <v>0</v>
      </c>
      <c r="L88" s="56">
        <f t="shared" ref="L88" si="368">L89</f>
        <v>150000</v>
      </c>
      <c r="M88" s="56">
        <f t="shared" si="366"/>
        <v>150000</v>
      </c>
      <c r="N88" s="56">
        <f t="shared" ref="N88" si="369">N89</f>
        <v>0</v>
      </c>
      <c r="O88" s="56">
        <f t="shared" ref="O88" si="370">O89</f>
        <v>150000</v>
      </c>
    </row>
    <row r="89" spans="1:15" s="52" customFormat="1" ht="24" hidden="1" customHeight="1" x14ac:dyDescent="0.25">
      <c r="A89" s="102" t="s">
        <v>778</v>
      </c>
      <c r="B89" s="118" t="s">
        <v>779</v>
      </c>
      <c r="C89" s="56">
        <v>150000</v>
      </c>
      <c r="D89" s="56"/>
      <c r="E89" s="58">
        <f t="shared" ref="E89" si="371">C89+D89</f>
        <v>150000</v>
      </c>
      <c r="F89" s="56"/>
      <c r="G89" s="58">
        <f t="shared" ref="G89" si="372">E89+F89</f>
        <v>150000</v>
      </c>
      <c r="H89" s="56"/>
      <c r="I89" s="58">
        <f t="shared" ref="I89" si="373">G89+H89</f>
        <v>150000</v>
      </c>
      <c r="J89" s="56">
        <v>150000</v>
      </c>
      <c r="K89" s="56"/>
      <c r="L89" s="58">
        <f t="shared" ref="L89" si="374">J89+K89</f>
        <v>150000</v>
      </c>
      <c r="M89" s="56">
        <v>150000</v>
      </c>
      <c r="N89" s="56"/>
      <c r="O89" s="58">
        <f t="shared" ref="O89" si="375">M89+N89</f>
        <v>150000</v>
      </c>
    </row>
    <row r="90" spans="1:15" s="52" customFormat="1" ht="24" hidden="1" customHeight="1" x14ac:dyDescent="0.25">
      <c r="A90" s="119" t="s">
        <v>570</v>
      </c>
      <c r="B90" s="118" t="s">
        <v>571</v>
      </c>
      <c r="C90" s="56">
        <f>C91</f>
        <v>30000</v>
      </c>
      <c r="D90" s="56">
        <f t="shared" ref="D90:I90" si="376">D91</f>
        <v>0</v>
      </c>
      <c r="E90" s="56">
        <f t="shared" si="376"/>
        <v>30000</v>
      </c>
      <c r="F90" s="56">
        <f t="shared" si="376"/>
        <v>0</v>
      </c>
      <c r="G90" s="56">
        <f t="shared" si="376"/>
        <v>30000</v>
      </c>
      <c r="H90" s="56">
        <f t="shared" si="376"/>
        <v>0</v>
      </c>
      <c r="I90" s="56">
        <f t="shared" si="376"/>
        <v>30000</v>
      </c>
      <c r="J90" s="56">
        <f t="shared" ref="J90:M90" si="377">J91</f>
        <v>35000</v>
      </c>
      <c r="K90" s="56">
        <f t="shared" ref="K90" si="378">K91</f>
        <v>0</v>
      </c>
      <c r="L90" s="56">
        <f t="shared" ref="L90" si="379">L91</f>
        <v>35000</v>
      </c>
      <c r="M90" s="56">
        <f t="shared" si="377"/>
        <v>40000</v>
      </c>
      <c r="N90" s="56">
        <f t="shared" ref="N90" si="380">N91</f>
        <v>0</v>
      </c>
      <c r="O90" s="56">
        <f t="shared" ref="O90" si="381">O91</f>
        <v>40000</v>
      </c>
    </row>
    <row r="91" spans="1:15" s="52" customFormat="1" ht="24" hidden="1" customHeight="1" x14ac:dyDescent="0.25">
      <c r="A91" s="68" t="s">
        <v>572</v>
      </c>
      <c r="B91" s="118" t="s">
        <v>547</v>
      </c>
      <c r="C91" s="56">
        <v>30000</v>
      </c>
      <c r="D91" s="56"/>
      <c r="E91" s="58">
        <f t="shared" ref="E91" si="382">C91+D91</f>
        <v>30000</v>
      </c>
      <c r="F91" s="56"/>
      <c r="G91" s="58">
        <f t="shared" ref="G91" si="383">E91+F91</f>
        <v>30000</v>
      </c>
      <c r="H91" s="56"/>
      <c r="I91" s="58">
        <f t="shared" ref="I91" si="384">G91+H91</f>
        <v>30000</v>
      </c>
      <c r="J91" s="56">
        <v>35000</v>
      </c>
      <c r="K91" s="56"/>
      <c r="L91" s="58">
        <f t="shared" ref="L91" si="385">J91+K91</f>
        <v>35000</v>
      </c>
      <c r="M91" s="56">
        <v>40000</v>
      </c>
      <c r="N91" s="56"/>
      <c r="O91" s="58">
        <f t="shared" ref="O91" si="386">M91+N91</f>
        <v>40000</v>
      </c>
    </row>
    <row r="92" spans="1:15" s="52" customFormat="1" ht="24" hidden="1" customHeight="1" x14ac:dyDescent="0.25">
      <c r="A92" s="119" t="s">
        <v>780</v>
      </c>
      <c r="B92" s="118" t="s">
        <v>781</v>
      </c>
      <c r="C92" s="56">
        <f>C93</f>
        <v>290</v>
      </c>
      <c r="D92" s="56">
        <f t="shared" ref="D92:I93" si="387">D93</f>
        <v>0</v>
      </c>
      <c r="E92" s="56">
        <f t="shared" si="387"/>
        <v>290</v>
      </c>
      <c r="F92" s="56">
        <f t="shared" si="387"/>
        <v>0</v>
      </c>
      <c r="G92" s="56">
        <f t="shared" si="387"/>
        <v>290</v>
      </c>
      <c r="H92" s="56">
        <f t="shared" si="387"/>
        <v>0</v>
      </c>
      <c r="I92" s="56">
        <f t="shared" si="387"/>
        <v>290</v>
      </c>
      <c r="J92" s="56">
        <f t="shared" ref="J92:M93" si="388">J93</f>
        <v>290</v>
      </c>
      <c r="K92" s="56">
        <f t="shared" ref="K92:K93" si="389">K93</f>
        <v>0</v>
      </c>
      <c r="L92" s="56">
        <f t="shared" ref="L92:L93" si="390">L93</f>
        <v>290</v>
      </c>
      <c r="M92" s="56">
        <f t="shared" si="388"/>
        <v>290</v>
      </c>
      <c r="N92" s="56">
        <f t="shared" ref="N92:N93" si="391">N93</f>
        <v>0</v>
      </c>
      <c r="O92" s="56">
        <f t="shared" ref="O92:O93" si="392">O93</f>
        <v>290</v>
      </c>
    </row>
    <row r="93" spans="1:15" s="52" customFormat="1" ht="24" hidden="1" customHeight="1" x14ac:dyDescent="0.25">
      <c r="A93" s="119" t="s">
        <v>573</v>
      </c>
      <c r="B93" s="118" t="s">
        <v>574</v>
      </c>
      <c r="C93" s="56">
        <f>C94</f>
        <v>290</v>
      </c>
      <c r="D93" s="56">
        <f t="shared" si="387"/>
        <v>0</v>
      </c>
      <c r="E93" s="56">
        <f t="shared" si="387"/>
        <v>290</v>
      </c>
      <c r="F93" s="56">
        <f t="shared" si="387"/>
        <v>0</v>
      </c>
      <c r="G93" s="56">
        <f t="shared" si="387"/>
        <v>290</v>
      </c>
      <c r="H93" s="56">
        <f t="shared" si="387"/>
        <v>0</v>
      </c>
      <c r="I93" s="56">
        <f t="shared" si="387"/>
        <v>290</v>
      </c>
      <c r="J93" s="56">
        <f t="shared" si="388"/>
        <v>290</v>
      </c>
      <c r="K93" s="56">
        <f t="shared" si="389"/>
        <v>0</v>
      </c>
      <c r="L93" s="56">
        <f t="shared" si="390"/>
        <v>290</v>
      </c>
      <c r="M93" s="56">
        <f t="shared" si="388"/>
        <v>290</v>
      </c>
      <c r="N93" s="56">
        <f t="shared" si="391"/>
        <v>0</v>
      </c>
      <c r="O93" s="56">
        <f t="shared" si="392"/>
        <v>290</v>
      </c>
    </row>
    <row r="94" spans="1:15" s="52" customFormat="1" ht="75" hidden="1" x14ac:dyDescent="0.25">
      <c r="A94" s="102" t="s">
        <v>575</v>
      </c>
      <c r="B94" s="118" t="s">
        <v>782</v>
      </c>
      <c r="C94" s="56">
        <v>290</v>
      </c>
      <c r="D94" s="56"/>
      <c r="E94" s="58">
        <f t="shared" ref="E94" si="393">C94+D94</f>
        <v>290</v>
      </c>
      <c r="F94" s="56"/>
      <c r="G94" s="58">
        <f t="shared" ref="G94" si="394">E94+F94</f>
        <v>290</v>
      </c>
      <c r="H94" s="56"/>
      <c r="I94" s="58">
        <f t="shared" ref="I94" si="395">G94+H94</f>
        <v>290</v>
      </c>
      <c r="J94" s="56">
        <v>290</v>
      </c>
      <c r="K94" s="56"/>
      <c r="L94" s="58">
        <f t="shared" ref="L94" si="396">J94+K94</f>
        <v>290</v>
      </c>
      <c r="M94" s="56">
        <v>290</v>
      </c>
      <c r="N94" s="56"/>
      <c r="O94" s="58">
        <f t="shared" ref="O94" si="397">M94+N94</f>
        <v>290</v>
      </c>
    </row>
    <row r="95" spans="1:15" s="84" customFormat="1" ht="25.15" customHeight="1" x14ac:dyDescent="0.25">
      <c r="A95" s="68" t="s">
        <v>409</v>
      </c>
      <c r="B95" s="83" t="s">
        <v>410</v>
      </c>
      <c r="C95" s="57">
        <f t="shared" ref="C95:O95" si="398">C96+C165</f>
        <v>245541860.25</v>
      </c>
      <c r="D95" s="57">
        <f t="shared" si="398"/>
        <v>53581033.410000004</v>
      </c>
      <c r="E95" s="57">
        <f t="shared" si="398"/>
        <v>299122893.65999997</v>
      </c>
      <c r="F95" s="57">
        <f t="shared" ref="F95:G95" si="399">F96+F165</f>
        <v>-3245492.33</v>
      </c>
      <c r="G95" s="57">
        <f t="shared" si="399"/>
        <v>295877401.32999998</v>
      </c>
      <c r="H95" s="57">
        <f t="shared" ref="H95:I95" si="400">H96+H165</f>
        <v>5699060.1299999999</v>
      </c>
      <c r="I95" s="57">
        <f t="shared" si="400"/>
        <v>301576461.45999998</v>
      </c>
      <c r="J95" s="57">
        <f t="shared" si="398"/>
        <v>211697900.91</v>
      </c>
      <c r="K95" s="57">
        <f t="shared" si="398"/>
        <v>0</v>
      </c>
      <c r="L95" s="57">
        <f t="shared" si="398"/>
        <v>211697900.91</v>
      </c>
      <c r="M95" s="57">
        <f t="shared" si="398"/>
        <v>184923468.88000003</v>
      </c>
      <c r="N95" s="57">
        <f t="shared" si="398"/>
        <v>0</v>
      </c>
      <c r="O95" s="57">
        <f t="shared" si="398"/>
        <v>184923468.88000003</v>
      </c>
    </row>
    <row r="96" spans="1:15" s="85" customFormat="1" ht="32.450000000000003" customHeight="1" x14ac:dyDescent="0.25">
      <c r="A96" s="68" t="s">
        <v>411</v>
      </c>
      <c r="B96" s="80" t="s">
        <v>412</v>
      </c>
      <c r="C96" s="58">
        <f t="shared" ref="C96:O96" si="401">C97+C102+C135+C154</f>
        <v>245541860.25</v>
      </c>
      <c r="D96" s="58">
        <f t="shared" si="401"/>
        <v>53581033.410000004</v>
      </c>
      <c r="E96" s="58">
        <f t="shared" si="401"/>
        <v>299122893.65999997</v>
      </c>
      <c r="F96" s="58">
        <f t="shared" ref="F96:G96" si="402">F97+F102+F135+F154</f>
        <v>-3245492.33</v>
      </c>
      <c r="G96" s="58">
        <f t="shared" si="402"/>
        <v>295877401.32999998</v>
      </c>
      <c r="H96" s="58">
        <f t="shared" ref="H96:I96" si="403">H97+H102+H135+H154</f>
        <v>5699060.1299999999</v>
      </c>
      <c r="I96" s="58">
        <f t="shared" si="403"/>
        <v>301576461.45999998</v>
      </c>
      <c r="J96" s="58">
        <f t="shared" si="401"/>
        <v>211697900.91</v>
      </c>
      <c r="K96" s="58">
        <f t="shared" si="401"/>
        <v>0</v>
      </c>
      <c r="L96" s="58">
        <f t="shared" si="401"/>
        <v>211697900.91</v>
      </c>
      <c r="M96" s="58">
        <f t="shared" si="401"/>
        <v>184923468.88000003</v>
      </c>
      <c r="N96" s="58">
        <f t="shared" si="401"/>
        <v>0</v>
      </c>
      <c r="O96" s="58">
        <f t="shared" si="401"/>
        <v>184923468.88000003</v>
      </c>
    </row>
    <row r="97" spans="1:15" s="84" customFormat="1" ht="31.5" customHeight="1" x14ac:dyDescent="0.25">
      <c r="A97" s="68" t="s">
        <v>413</v>
      </c>
      <c r="B97" s="86" t="s">
        <v>414</v>
      </c>
      <c r="C97" s="57">
        <f>C98+C100</f>
        <v>70582000</v>
      </c>
      <c r="D97" s="57">
        <f t="shared" ref="D97:E97" si="404">D98+D100</f>
        <v>0</v>
      </c>
      <c r="E97" s="57">
        <f t="shared" si="404"/>
        <v>70582000</v>
      </c>
      <c r="F97" s="57">
        <f t="shared" ref="F97:G97" si="405">F98+F100</f>
        <v>-656670.54</v>
      </c>
      <c r="G97" s="57">
        <f t="shared" si="405"/>
        <v>69925329.459999993</v>
      </c>
      <c r="H97" s="57">
        <f t="shared" ref="H97:I97" si="406">H98+H100</f>
        <v>1362067</v>
      </c>
      <c r="I97" s="57">
        <f t="shared" si="406"/>
        <v>71287396.459999993</v>
      </c>
      <c r="J97" s="57">
        <f t="shared" ref="J97:M97" si="407">J98+J100</f>
        <v>34206000</v>
      </c>
      <c r="K97" s="57">
        <f t="shared" ref="K97" si="408">K98+K100</f>
        <v>0</v>
      </c>
      <c r="L97" s="57">
        <f t="shared" ref="L97" si="409">L98+L100</f>
        <v>34206000</v>
      </c>
      <c r="M97" s="57">
        <f t="shared" si="407"/>
        <v>34667000</v>
      </c>
      <c r="N97" s="57">
        <f t="shared" ref="N97" si="410">N98+N100</f>
        <v>0</v>
      </c>
      <c r="O97" s="57">
        <f t="shared" ref="O97" si="411">O98+O100</f>
        <v>34667000</v>
      </c>
    </row>
    <row r="98" spans="1:15" s="85" customFormat="1" ht="30.75" hidden="1" customHeight="1" x14ac:dyDescent="0.25">
      <c r="A98" s="68" t="s">
        <v>415</v>
      </c>
      <c r="B98" s="80" t="s">
        <v>416</v>
      </c>
      <c r="C98" s="58">
        <f>C99</f>
        <v>66724000</v>
      </c>
      <c r="D98" s="58">
        <f t="shared" ref="D98:I98" si="412">D99</f>
        <v>0</v>
      </c>
      <c r="E98" s="58">
        <f t="shared" si="412"/>
        <v>66724000</v>
      </c>
      <c r="F98" s="58">
        <f t="shared" si="412"/>
        <v>0</v>
      </c>
      <c r="G98" s="58">
        <f t="shared" si="412"/>
        <v>66724000</v>
      </c>
      <c r="H98" s="58">
        <f t="shared" si="412"/>
        <v>0</v>
      </c>
      <c r="I98" s="58">
        <f t="shared" si="412"/>
        <v>66724000</v>
      </c>
      <c r="J98" s="58">
        <f t="shared" ref="J98:M98" si="413">J99</f>
        <v>34206000</v>
      </c>
      <c r="K98" s="58">
        <f t="shared" ref="K98" si="414">K99</f>
        <v>0</v>
      </c>
      <c r="L98" s="58">
        <f t="shared" ref="L98" si="415">L99</f>
        <v>34206000</v>
      </c>
      <c r="M98" s="58">
        <f t="shared" si="413"/>
        <v>34667000</v>
      </c>
      <c r="N98" s="58">
        <f t="shared" ref="N98" si="416">N99</f>
        <v>0</v>
      </c>
      <c r="O98" s="58">
        <f t="shared" ref="O98" si="417">O99</f>
        <v>34667000</v>
      </c>
    </row>
    <row r="99" spans="1:15" s="85" customFormat="1" ht="40.5" hidden="1" customHeight="1" x14ac:dyDescent="0.25">
      <c r="A99" s="68" t="s">
        <v>417</v>
      </c>
      <c r="B99" s="80" t="s">
        <v>418</v>
      </c>
      <c r="C99" s="58">
        <v>66724000</v>
      </c>
      <c r="D99" s="58"/>
      <c r="E99" s="58">
        <f t="shared" ref="E99" si="418">C99+D99</f>
        <v>66724000</v>
      </c>
      <c r="F99" s="58"/>
      <c r="G99" s="58">
        <f t="shared" ref="G99" si="419">E99+F99</f>
        <v>66724000</v>
      </c>
      <c r="H99" s="58"/>
      <c r="I99" s="58">
        <f t="shared" ref="I99" si="420">G99+H99</f>
        <v>66724000</v>
      </c>
      <c r="J99" s="58">
        <v>34206000</v>
      </c>
      <c r="K99" s="58"/>
      <c r="L99" s="58">
        <f t="shared" ref="L99" si="421">J99+K99</f>
        <v>34206000</v>
      </c>
      <c r="M99" s="58">
        <v>34667000</v>
      </c>
      <c r="N99" s="58"/>
      <c r="O99" s="58">
        <f t="shared" ref="O99" si="422">M99+N99</f>
        <v>34667000</v>
      </c>
    </row>
    <row r="100" spans="1:15" s="85" customFormat="1" ht="31.5" customHeight="1" x14ac:dyDescent="0.25">
      <c r="A100" s="68" t="s">
        <v>419</v>
      </c>
      <c r="B100" s="80" t="s">
        <v>420</v>
      </c>
      <c r="C100" s="58">
        <f>C101</f>
        <v>3858000</v>
      </c>
      <c r="D100" s="58">
        <f t="shared" ref="D100:I100" si="423">D101</f>
        <v>0</v>
      </c>
      <c r="E100" s="58">
        <f t="shared" si="423"/>
        <v>3858000</v>
      </c>
      <c r="F100" s="58">
        <f t="shared" si="423"/>
        <v>-656670.54</v>
      </c>
      <c r="G100" s="58">
        <f t="shared" si="423"/>
        <v>3201329.46</v>
      </c>
      <c r="H100" s="58">
        <f t="shared" si="423"/>
        <v>1362067</v>
      </c>
      <c r="I100" s="58">
        <f t="shared" si="423"/>
        <v>4563396.46</v>
      </c>
      <c r="J100" s="58">
        <f t="shared" ref="J100:M100" si="424">J101</f>
        <v>0</v>
      </c>
      <c r="K100" s="58">
        <f t="shared" ref="K100" si="425">K101</f>
        <v>0</v>
      </c>
      <c r="L100" s="58">
        <f t="shared" ref="L100" si="426">L101</f>
        <v>0</v>
      </c>
      <c r="M100" s="58">
        <f t="shared" si="424"/>
        <v>0</v>
      </c>
      <c r="N100" s="58">
        <f t="shared" ref="N100" si="427">N101</f>
        <v>0</v>
      </c>
      <c r="O100" s="58">
        <f t="shared" ref="O100" si="428">O101</f>
        <v>0</v>
      </c>
    </row>
    <row r="101" spans="1:15" s="85" customFormat="1" ht="45" customHeight="1" x14ac:dyDescent="0.25">
      <c r="A101" s="68" t="s">
        <v>421</v>
      </c>
      <c r="B101" s="80" t="s">
        <v>422</v>
      </c>
      <c r="C101" s="58">
        <f>3364000+494000</f>
        <v>3858000</v>
      </c>
      <c r="D101" s="58"/>
      <c r="E101" s="58">
        <f t="shared" ref="E101" si="429">C101+D101</f>
        <v>3858000</v>
      </c>
      <c r="F101" s="58">
        <f>-656670.54</f>
        <v>-656670.54</v>
      </c>
      <c r="G101" s="58">
        <f t="shared" ref="G101" si="430">E101+F101</f>
        <v>3201329.46</v>
      </c>
      <c r="H101" s="58">
        <v>1362067</v>
      </c>
      <c r="I101" s="58">
        <f t="shared" ref="I101" si="431">G101+H101</f>
        <v>4563396.46</v>
      </c>
      <c r="J101" s="58">
        <v>0</v>
      </c>
      <c r="K101" s="58"/>
      <c r="L101" s="58">
        <f t="shared" ref="L101" si="432">J101+K101</f>
        <v>0</v>
      </c>
      <c r="M101" s="58">
        <v>0</v>
      </c>
      <c r="N101" s="58"/>
      <c r="O101" s="58">
        <f t="shared" ref="O101" si="433">M101+N101</f>
        <v>0</v>
      </c>
    </row>
    <row r="102" spans="1:15" s="85" customFormat="1" ht="30.75" hidden="1" customHeight="1" x14ac:dyDescent="0.25">
      <c r="A102" s="87" t="s">
        <v>423</v>
      </c>
      <c r="B102" s="88" t="s">
        <v>424</v>
      </c>
      <c r="C102" s="57">
        <f>C103+C107+C109+C111+C113+C115+C117+C119+C121+C123</f>
        <v>29380963.509999998</v>
      </c>
      <c r="D102" s="57">
        <f t="shared" ref="D102:O102" si="434">D103+D107+D109+D111+D113+D115+D117+D119+D121+D123</f>
        <v>53581033.410000004</v>
      </c>
      <c r="E102" s="57">
        <f t="shared" si="434"/>
        <v>82961996.920000002</v>
      </c>
      <c r="F102" s="57">
        <f t="shared" ref="F102:G102" si="435">F103+F107+F109+F111+F113+F115+F117+F119+F121+F123</f>
        <v>-3243480</v>
      </c>
      <c r="G102" s="57">
        <f t="shared" si="435"/>
        <v>79718516.920000002</v>
      </c>
      <c r="H102" s="57">
        <f t="shared" ref="H102:I102" si="436">H103+H107+H109+H111+H113+H115+H117+H119+H121+H123</f>
        <v>0</v>
      </c>
      <c r="I102" s="57">
        <f t="shared" si="436"/>
        <v>79718516.920000002</v>
      </c>
      <c r="J102" s="57">
        <f t="shared" si="434"/>
        <v>41906368.829999998</v>
      </c>
      <c r="K102" s="57">
        <f t="shared" si="434"/>
        <v>0</v>
      </c>
      <c r="L102" s="57">
        <f t="shared" si="434"/>
        <v>41906368.829999998</v>
      </c>
      <c r="M102" s="57">
        <f t="shared" si="434"/>
        <v>13253077</v>
      </c>
      <c r="N102" s="57">
        <f t="shared" si="434"/>
        <v>0</v>
      </c>
      <c r="O102" s="57">
        <f t="shared" si="434"/>
        <v>13253077</v>
      </c>
    </row>
    <row r="103" spans="1:15" s="85" customFormat="1" ht="37.5" hidden="1" customHeight="1" x14ac:dyDescent="0.25">
      <c r="A103" s="62" t="s">
        <v>783</v>
      </c>
      <c r="B103" s="89" t="s">
        <v>784</v>
      </c>
      <c r="C103" s="58">
        <f>C104</f>
        <v>1753947</v>
      </c>
      <c r="D103" s="58">
        <f t="shared" ref="D103:M103" si="437">D104</f>
        <v>0</v>
      </c>
      <c r="E103" s="58">
        <f t="shared" si="437"/>
        <v>1753947</v>
      </c>
      <c r="F103" s="58">
        <f t="shared" si="437"/>
        <v>-1753947</v>
      </c>
      <c r="G103" s="58">
        <f t="shared" si="437"/>
        <v>0</v>
      </c>
      <c r="H103" s="58">
        <f t="shared" si="437"/>
        <v>0</v>
      </c>
      <c r="I103" s="58">
        <f t="shared" si="437"/>
        <v>0</v>
      </c>
      <c r="J103" s="58">
        <f t="shared" si="437"/>
        <v>7822205</v>
      </c>
      <c r="K103" s="58">
        <f t="shared" ref="K103" si="438">K104</f>
        <v>0</v>
      </c>
      <c r="L103" s="58">
        <f t="shared" ref="L103" si="439">L104</f>
        <v>7822205</v>
      </c>
      <c r="M103" s="58">
        <f t="shared" si="437"/>
        <v>0</v>
      </c>
      <c r="N103" s="58">
        <f t="shared" ref="N103" si="440">N104</f>
        <v>0</v>
      </c>
      <c r="O103" s="58">
        <f t="shared" ref="O103" si="441">O104</f>
        <v>0</v>
      </c>
    </row>
    <row r="104" spans="1:15" s="85" customFormat="1" ht="45" hidden="1" customHeight="1" x14ac:dyDescent="0.25">
      <c r="A104" s="62" t="s">
        <v>785</v>
      </c>
      <c r="B104" s="49" t="s">
        <v>786</v>
      </c>
      <c r="C104" s="58">
        <f>C105+C106</f>
        <v>1753947</v>
      </c>
      <c r="D104" s="58">
        <f t="shared" ref="D104:E104" si="442">D105+D106</f>
        <v>0</v>
      </c>
      <c r="E104" s="58">
        <f t="shared" si="442"/>
        <v>1753947</v>
      </c>
      <c r="F104" s="58">
        <f t="shared" ref="F104:G104" si="443">F105+F106</f>
        <v>-1753947</v>
      </c>
      <c r="G104" s="58">
        <f t="shared" si="443"/>
        <v>0</v>
      </c>
      <c r="H104" s="58">
        <f t="shared" ref="H104:I104" si="444">H105+H106</f>
        <v>0</v>
      </c>
      <c r="I104" s="58">
        <f t="shared" si="444"/>
        <v>0</v>
      </c>
      <c r="J104" s="58">
        <f t="shared" ref="J104:M104" si="445">J105+J106</f>
        <v>7822205</v>
      </c>
      <c r="K104" s="58">
        <f t="shared" ref="K104" si="446">K105+K106</f>
        <v>0</v>
      </c>
      <c r="L104" s="58">
        <f t="shared" ref="L104" si="447">L105+L106</f>
        <v>7822205</v>
      </c>
      <c r="M104" s="58">
        <f t="shared" si="445"/>
        <v>0</v>
      </c>
      <c r="N104" s="58">
        <f t="shared" ref="N104" si="448">N105+N106</f>
        <v>0</v>
      </c>
      <c r="O104" s="58">
        <f t="shared" ref="O104" si="449">O105+O106</f>
        <v>0</v>
      </c>
    </row>
    <row r="105" spans="1:15" s="85" customFormat="1" ht="42" hidden="1" customHeight="1" x14ac:dyDescent="0.25">
      <c r="A105" s="62"/>
      <c r="B105" s="90" t="s">
        <v>856</v>
      </c>
      <c r="C105" s="58">
        <v>1753947</v>
      </c>
      <c r="D105" s="58"/>
      <c r="E105" s="58">
        <f t="shared" ref="E105" si="450">C105+D105</f>
        <v>1753947</v>
      </c>
      <c r="F105" s="58">
        <v>-1753947</v>
      </c>
      <c r="G105" s="58">
        <f t="shared" ref="G105:G106" si="451">E105+F105</f>
        <v>0</v>
      </c>
      <c r="H105" s="58"/>
      <c r="I105" s="58">
        <f t="shared" ref="I105:I106" si="452">G105+H105</f>
        <v>0</v>
      </c>
      <c r="J105" s="58">
        <v>0</v>
      </c>
      <c r="K105" s="58"/>
      <c r="L105" s="58">
        <f t="shared" ref="L105:L106" si="453">J105+K105</f>
        <v>0</v>
      </c>
      <c r="M105" s="58">
        <v>0</v>
      </c>
      <c r="N105" s="58"/>
      <c r="O105" s="58">
        <f t="shared" ref="O105:O106" si="454">M105+N105</f>
        <v>0</v>
      </c>
    </row>
    <row r="106" spans="1:15" s="85" customFormat="1" ht="29.25" hidden="1" customHeight="1" x14ac:dyDescent="0.25">
      <c r="A106" s="62"/>
      <c r="B106" s="100" t="s">
        <v>787</v>
      </c>
      <c r="C106" s="58">
        <v>0</v>
      </c>
      <c r="D106" s="58"/>
      <c r="E106" s="58">
        <f t="shared" ref="E106" si="455">C106+D106</f>
        <v>0</v>
      </c>
      <c r="F106" s="58"/>
      <c r="G106" s="58">
        <f t="shared" si="451"/>
        <v>0</v>
      </c>
      <c r="H106" s="58"/>
      <c r="I106" s="58">
        <f t="shared" si="452"/>
        <v>0</v>
      </c>
      <c r="J106" s="58">
        <v>7822205</v>
      </c>
      <c r="K106" s="58"/>
      <c r="L106" s="58">
        <f t="shared" si="453"/>
        <v>7822205</v>
      </c>
      <c r="M106" s="58">
        <v>0</v>
      </c>
      <c r="N106" s="58"/>
      <c r="O106" s="58">
        <f t="shared" si="454"/>
        <v>0</v>
      </c>
    </row>
    <row r="107" spans="1:15" s="85" customFormat="1" ht="56.25" hidden="1" customHeight="1" x14ac:dyDescent="0.25">
      <c r="A107" s="108" t="s">
        <v>828</v>
      </c>
      <c r="B107" s="109" t="s">
        <v>835</v>
      </c>
      <c r="C107" s="99">
        <f>C108</f>
        <v>0</v>
      </c>
      <c r="D107" s="58">
        <f t="shared" ref="D107:O107" si="456">D108</f>
        <v>2424038.2799999998</v>
      </c>
      <c r="E107" s="58">
        <f t="shared" si="456"/>
        <v>2424038.2799999998</v>
      </c>
      <c r="F107" s="58">
        <f t="shared" si="456"/>
        <v>0</v>
      </c>
      <c r="G107" s="58">
        <f t="shared" si="456"/>
        <v>2424038.2799999998</v>
      </c>
      <c r="H107" s="58">
        <f t="shared" si="456"/>
        <v>0</v>
      </c>
      <c r="I107" s="58">
        <f t="shared" si="456"/>
        <v>2424038.2799999998</v>
      </c>
      <c r="J107" s="58">
        <f t="shared" si="456"/>
        <v>0</v>
      </c>
      <c r="K107" s="58">
        <f t="shared" si="456"/>
        <v>0</v>
      </c>
      <c r="L107" s="58">
        <f t="shared" si="456"/>
        <v>0</v>
      </c>
      <c r="M107" s="58">
        <f t="shared" si="456"/>
        <v>0</v>
      </c>
      <c r="N107" s="58">
        <f t="shared" si="456"/>
        <v>0</v>
      </c>
      <c r="O107" s="58">
        <f t="shared" si="456"/>
        <v>0</v>
      </c>
    </row>
    <row r="108" spans="1:15" s="85" customFormat="1" ht="58.5" hidden="1" customHeight="1" x14ac:dyDescent="0.25">
      <c r="A108" s="108" t="s">
        <v>827</v>
      </c>
      <c r="B108" s="89" t="s">
        <v>836</v>
      </c>
      <c r="C108" s="99"/>
      <c r="D108" s="58">
        <v>2424038.2799999998</v>
      </c>
      <c r="E108" s="58">
        <f>C108+D108</f>
        <v>2424038.2799999998</v>
      </c>
      <c r="F108" s="58"/>
      <c r="G108" s="58">
        <f>E108+F108</f>
        <v>2424038.2799999998</v>
      </c>
      <c r="H108" s="58"/>
      <c r="I108" s="58">
        <f>G108+H108</f>
        <v>2424038.2799999998</v>
      </c>
      <c r="J108" s="58"/>
      <c r="K108" s="58"/>
      <c r="L108" s="58"/>
      <c r="M108" s="58"/>
      <c r="N108" s="58"/>
      <c r="O108" s="58"/>
    </row>
    <row r="109" spans="1:15" s="85" customFormat="1" ht="46.5" hidden="1" customHeight="1" x14ac:dyDescent="0.25">
      <c r="A109" s="62" t="s">
        <v>478</v>
      </c>
      <c r="B109" s="110" t="s">
        <v>479</v>
      </c>
      <c r="C109" s="58">
        <f>C110</f>
        <v>11733824.51</v>
      </c>
      <c r="D109" s="58">
        <f t="shared" ref="D109:I109" si="457">D110</f>
        <v>1958910</v>
      </c>
      <c r="E109" s="58">
        <f t="shared" si="457"/>
        <v>13692734.51</v>
      </c>
      <c r="F109" s="58">
        <f t="shared" si="457"/>
        <v>0</v>
      </c>
      <c r="G109" s="58">
        <f t="shared" si="457"/>
        <v>13692734.51</v>
      </c>
      <c r="H109" s="58">
        <f t="shared" si="457"/>
        <v>0</v>
      </c>
      <c r="I109" s="58">
        <f t="shared" si="457"/>
        <v>13692734.51</v>
      </c>
      <c r="J109" s="58">
        <f t="shared" ref="J109:M109" si="458">J110</f>
        <v>20241897.829999998</v>
      </c>
      <c r="K109" s="58">
        <f t="shared" ref="K109" si="459">K110</f>
        <v>0</v>
      </c>
      <c r="L109" s="58">
        <f t="shared" ref="L109" si="460">L110</f>
        <v>20241897.829999998</v>
      </c>
      <c r="M109" s="58">
        <f t="shared" si="458"/>
        <v>3762000</v>
      </c>
      <c r="N109" s="58">
        <f t="shared" ref="N109" si="461">N110</f>
        <v>0</v>
      </c>
      <c r="O109" s="58">
        <f t="shared" ref="O109" si="462">O110</f>
        <v>3762000</v>
      </c>
    </row>
    <row r="110" spans="1:15" s="85" customFormat="1" ht="39.75" hidden="1" customHeight="1" x14ac:dyDescent="0.25">
      <c r="A110" s="62" t="s">
        <v>425</v>
      </c>
      <c r="B110" s="49" t="s">
        <v>474</v>
      </c>
      <c r="C110" s="58">
        <f>26371512.75-14637688.24</f>
        <v>11733824.51</v>
      </c>
      <c r="D110" s="58">
        <v>1958910</v>
      </c>
      <c r="E110" s="58">
        <f t="shared" ref="E110" si="463">C110+D110</f>
        <v>13692734.51</v>
      </c>
      <c r="F110" s="58"/>
      <c r="G110" s="58">
        <f t="shared" ref="G110" si="464">E110+F110</f>
        <v>13692734.51</v>
      </c>
      <c r="H110" s="58"/>
      <c r="I110" s="58">
        <f t="shared" ref="I110" si="465">G110+H110</f>
        <v>13692734.51</v>
      </c>
      <c r="J110" s="58">
        <f>6900300+13341597.83</f>
        <v>20241897.829999998</v>
      </c>
      <c r="K110" s="58"/>
      <c r="L110" s="58">
        <f t="shared" ref="L110" si="466">J110+K110</f>
        <v>20241897.829999998</v>
      </c>
      <c r="M110" s="58">
        <v>3762000</v>
      </c>
      <c r="N110" s="58"/>
      <c r="O110" s="58">
        <f t="shared" ref="O110" si="467">M110+N110</f>
        <v>3762000</v>
      </c>
    </row>
    <row r="111" spans="1:15" s="85" customFormat="1" ht="42.75" hidden="1" customHeight="1" x14ac:dyDescent="0.25">
      <c r="A111" s="62" t="s">
        <v>480</v>
      </c>
      <c r="B111" s="49" t="s">
        <v>481</v>
      </c>
      <c r="C111" s="58">
        <f>C112</f>
        <v>0</v>
      </c>
      <c r="D111" s="58">
        <f t="shared" ref="D111:I111" si="468">D112</f>
        <v>0</v>
      </c>
      <c r="E111" s="58">
        <f t="shared" si="468"/>
        <v>0</v>
      </c>
      <c r="F111" s="58">
        <f t="shared" si="468"/>
        <v>0</v>
      </c>
      <c r="G111" s="58">
        <f t="shared" si="468"/>
        <v>0</v>
      </c>
      <c r="H111" s="58">
        <f t="shared" si="468"/>
        <v>0</v>
      </c>
      <c r="I111" s="58">
        <f t="shared" si="468"/>
        <v>0</v>
      </c>
      <c r="J111" s="58">
        <f t="shared" ref="J111:M111" si="469">J112</f>
        <v>3160660</v>
      </c>
      <c r="K111" s="58">
        <f t="shared" ref="K111" si="470">K112</f>
        <v>0</v>
      </c>
      <c r="L111" s="58">
        <f t="shared" ref="L111" si="471">L112</f>
        <v>3160660</v>
      </c>
      <c r="M111" s="58">
        <f t="shared" si="469"/>
        <v>954659</v>
      </c>
      <c r="N111" s="58">
        <f t="shared" ref="N111" si="472">N112</f>
        <v>0</v>
      </c>
      <c r="O111" s="58">
        <f t="shared" ref="O111" si="473">O112</f>
        <v>954659</v>
      </c>
    </row>
    <row r="112" spans="1:15" s="85" customFormat="1" ht="30" hidden="1" customHeight="1" x14ac:dyDescent="0.25">
      <c r="A112" s="62" t="s">
        <v>426</v>
      </c>
      <c r="B112" s="89" t="s">
        <v>475</v>
      </c>
      <c r="C112" s="58">
        <v>0</v>
      </c>
      <c r="D112" s="58"/>
      <c r="E112" s="58">
        <f t="shared" ref="E112" si="474">C112+D112</f>
        <v>0</v>
      </c>
      <c r="F112" s="58"/>
      <c r="G112" s="58">
        <f t="shared" ref="G112" si="475">E112+F112</f>
        <v>0</v>
      </c>
      <c r="H112" s="58"/>
      <c r="I112" s="58">
        <f t="shared" ref="I112" si="476">G112+H112</f>
        <v>0</v>
      </c>
      <c r="J112" s="58">
        <v>3160660</v>
      </c>
      <c r="K112" s="58"/>
      <c r="L112" s="58">
        <f t="shared" ref="L112" si="477">J112+K112</f>
        <v>3160660</v>
      </c>
      <c r="M112" s="58">
        <v>954659</v>
      </c>
      <c r="N112" s="58"/>
      <c r="O112" s="58">
        <f t="shared" ref="O112" si="478">M112+N112</f>
        <v>954659</v>
      </c>
    </row>
    <row r="113" spans="1:15" s="85" customFormat="1" ht="58.5" hidden="1" customHeight="1" x14ac:dyDescent="0.25">
      <c r="A113" s="62" t="s">
        <v>587</v>
      </c>
      <c r="B113" s="89" t="s">
        <v>588</v>
      </c>
      <c r="C113" s="58">
        <f>C114</f>
        <v>4853721</v>
      </c>
      <c r="D113" s="58">
        <f t="shared" ref="D113:I113" si="479">D114</f>
        <v>0</v>
      </c>
      <c r="E113" s="58">
        <f t="shared" si="479"/>
        <v>4853721</v>
      </c>
      <c r="F113" s="58">
        <f t="shared" si="479"/>
        <v>0</v>
      </c>
      <c r="G113" s="58">
        <f t="shared" si="479"/>
        <v>4853721</v>
      </c>
      <c r="H113" s="58">
        <f t="shared" si="479"/>
        <v>0</v>
      </c>
      <c r="I113" s="58">
        <f t="shared" si="479"/>
        <v>4853721</v>
      </c>
      <c r="J113" s="58">
        <f t="shared" ref="J113:M113" si="480">J114</f>
        <v>4869644</v>
      </c>
      <c r="K113" s="58">
        <f t="shared" ref="K113" si="481">K114</f>
        <v>0</v>
      </c>
      <c r="L113" s="58">
        <f t="shared" ref="L113" si="482">L114</f>
        <v>4869644</v>
      </c>
      <c r="M113" s="58">
        <f t="shared" si="480"/>
        <v>4893023</v>
      </c>
      <c r="N113" s="58">
        <f t="shared" ref="N113" si="483">N114</f>
        <v>0</v>
      </c>
      <c r="O113" s="58">
        <f t="shared" ref="O113" si="484">O114</f>
        <v>4893023</v>
      </c>
    </row>
    <row r="114" spans="1:15" s="85" customFormat="1" ht="68.25" hidden="1" customHeight="1" x14ac:dyDescent="0.25">
      <c r="A114" s="62" t="s">
        <v>589</v>
      </c>
      <c r="B114" s="89" t="s">
        <v>590</v>
      </c>
      <c r="C114" s="58">
        <f>4721852+131869</f>
        <v>4853721</v>
      </c>
      <c r="D114" s="58"/>
      <c r="E114" s="58">
        <f t="shared" ref="E114" si="485">C114+D114</f>
        <v>4853721</v>
      </c>
      <c r="F114" s="58"/>
      <c r="G114" s="58">
        <f t="shared" ref="G114" si="486">E114+F114</f>
        <v>4853721</v>
      </c>
      <c r="H114" s="58"/>
      <c r="I114" s="58">
        <f t="shared" ref="I114" si="487">G114+H114</f>
        <v>4853721</v>
      </c>
      <c r="J114" s="58">
        <v>4869644</v>
      </c>
      <c r="K114" s="58"/>
      <c r="L114" s="58">
        <f t="shared" ref="L114" si="488">J114+K114</f>
        <v>4869644</v>
      </c>
      <c r="M114" s="58">
        <f>4903155-10132</f>
        <v>4893023</v>
      </c>
      <c r="N114" s="58"/>
      <c r="O114" s="58">
        <f t="shared" ref="O114" si="489">M114+N114</f>
        <v>4893023</v>
      </c>
    </row>
    <row r="115" spans="1:15" s="85" customFormat="1" ht="57.75" hidden="1" customHeight="1" x14ac:dyDescent="0.25">
      <c r="A115" s="62" t="s">
        <v>507</v>
      </c>
      <c r="B115" s="89" t="s">
        <v>427</v>
      </c>
      <c r="C115" s="58">
        <f>C116</f>
        <v>0</v>
      </c>
      <c r="D115" s="58">
        <f t="shared" ref="D115:I115" si="490">D116</f>
        <v>0</v>
      </c>
      <c r="E115" s="58">
        <f t="shared" si="490"/>
        <v>0</v>
      </c>
      <c r="F115" s="58">
        <f t="shared" si="490"/>
        <v>0</v>
      </c>
      <c r="G115" s="58">
        <f t="shared" si="490"/>
        <v>0</v>
      </c>
      <c r="H115" s="58">
        <f t="shared" si="490"/>
        <v>0</v>
      </c>
      <c r="I115" s="58">
        <f t="shared" si="490"/>
        <v>0</v>
      </c>
      <c r="J115" s="58">
        <f t="shared" ref="J115:M115" si="491">J116</f>
        <v>2659574</v>
      </c>
      <c r="K115" s="58">
        <f t="shared" ref="K115" si="492">K116</f>
        <v>0</v>
      </c>
      <c r="L115" s="58">
        <f t="shared" ref="L115" si="493">L116</f>
        <v>2659574</v>
      </c>
      <c r="M115" s="58">
        <f t="shared" si="491"/>
        <v>500000</v>
      </c>
      <c r="N115" s="58">
        <f t="shared" ref="N115" si="494">N116</f>
        <v>0</v>
      </c>
      <c r="O115" s="58">
        <f t="shared" ref="O115" si="495">O116</f>
        <v>500000</v>
      </c>
    </row>
    <row r="116" spans="1:15" s="85" customFormat="1" ht="44.25" hidden="1" customHeight="1" x14ac:dyDescent="0.25">
      <c r="A116" s="62" t="s">
        <v>428</v>
      </c>
      <c r="B116" s="89" t="s">
        <v>429</v>
      </c>
      <c r="C116" s="58">
        <v>0</v>
      </c>
      <c r="D116" s="58"/>
      <c r="E116" s="58">
        <f t="shared" ref="E116" si="496">C116+D116</f>
        <v>0</v>
      </c>
      <c r="F116" s="58"/>
      <c r="G116" s="58">
        <f t="shared" ref="G116" si="497">E116+F116</f>
        <v>0</v>
      </c>
      <c r="H116" s="58"/>
      <c r="I116" s="58">
        <f t="shared" ref="I116" si="498">G116+H116</f>
        <v>0</v>
      </c>
      <c r="J116" s="58">
        <v>2659574</v>
      </c>
      <c r="K116" s="58"/>
      <c r="L116" s="58">
        <f t="shared" ref="L116" si="499">J116+K116</f>
        <v>2659574</v>
      </c>
      <c r="M116" s="58">
        <v>500000</v>
      </c>
      <c r="N116" s="58"/>
      <c r="O116" s="58">
        <f t="shared" ref="O116" si="500">M116+N116</f>
        <v>500000</v>
      </c>
    </row>
    <row r="117" spans="1:15" s="85" customFormat="1" ht="28.5" hidden="1" customHeight="1" x14ac:dyDescent="0.25">
      <c r="A117" s="62" t="s">
        <v>537</v>
      </c>
      <c r="B117" s="89" t="s">
        <v>430</v>
      </c>
      <c r="C117" s="58">
        <f>C118</f>
        <v>2250927</v>
      </c>
      <c r="D117" s="58">
        <f t="shared" ref="D117:I117" si="501">D118</f>
        <v>0</v>
      </c>
      <c r="E117" s="58">
        <f t="shared" si="501"/>
        <v>2250927</v>
      </c>
      <c r="F117" s="58">
        <f t="shared" si="501"/>
        <v>0</v>
      </c>
      <c r="G117" s="58">
        <f t="shared" si="501"/>
        <v>2250927</v>
      </c>
      <c r="H117" s="58">
        <f t="shared" si="501"/>
        <v>0</v>
      </c>
      <c r="I117" s="58">
        <f t="shared" si="501"/>
        <v>2250927</v>
      </c>
      <c r="J117" s="58">
        <f t="shared" ref="J117" si="502">J118</f>
        <v>2250927</v>
      </c>
      <c r="K117" s="58">
        <f t="shared" ref="K117" si="503">K118</f>
        <v>0</v>
      </c>
      <c r="L117" s="58">
        <f t="shared" ref="L117" si="504">L118</f>
        <v>2250927</v>
      </c>
      <c r="M117" s="58">
        <f>M118</f>
        <v>2250927</v>
      </c>
      <c r="N117" s="58">
        <f t="shared" ref="N117" si="505">N118</f>
        <v>0</v>
      </c>
      <c r="O117" s="58">
        <f t="shared" ref="O117" si="506">O118</f>
        <v>2250927</v>
      </c>
    </row>
    <row r="118" spans="1:15" s="85" customFormat="1" ht="45.75" hidden="1" customHeight="1" x14ac:dyDescent="0.25">
      <c r="A118" s="62" t="s">
        <v>431</v>
      </c>
      <c r="B118" s="89" t="s">
        <v>432</v>
      </c>
      <c r="C118" s="58">
        <v>2250927</v>
      </c>
      <c r="D118" s="58"/>
      <c r="E118" s="58">
        <f t="shared" ref="E118" si="507">C118+D118</f>
        <v>2250927</v>
      </c>
      <c r="F118" s="58"/>
      <c r="G118" s="58">
        <f t="shared" ref="G118" si="508">E118+F118</f>
        <v>2250927</v>
      </c>
      <c r="H118" s="58"/>
      <c r="I118" s="58">
        <f t="shared" ref="I118" si="509">G118+H118</f>
        <v>2250927</v>
      </c>
      <c r="J118" s="58">
        <v>2250927</v>
      </c>
      <c r="K118" s="58"/>
      <c r="L118" s="58">
        <f t="shared" ref="L118" si="510">J118+K118</f>
        <v>2250927</v>
      </c>
      <c r="M118" s="58">
        <v>2250927</v>
      </c>
      <c r="N118" s="58"/>
      <c r="O118" s="58">
        <f t="shared" ref="O118" si="511">M118+N118</f>
        <v>2250927</v>
      </c>
    </row>
    <row r="119" spans="1:15" s="85" customFormat="1" ht="30.75" hidden="1" customHeight="1" x14ac:dyDescent="0.25">
      <c r="A119" s="68" t="s">
        <v>829</v>
      </c>
      <c r="B119" s="80" t="s">
        <v>538</v>
      </c>
      <c r="C119" s="58">
        <f>C120</f>
        <v>0</v>
      </c>
      <c r="D119" s="58">
        <f t="shared" ref="D119:I121" si="512">D120</f>
        <v>5332027</v>
      </c>
      <c r="E119" s="58">
        <f t="shared" si="512"/>
        <v>5332027</v>
      </c>
      <c r="F119" s="58">
        <f t="shared" si="512"/>
        <v>0</v>
      </c>
      <c r="G119" s="58">
        <f t="shared" si="512"/>
        <v>5332027</v>
      </c>
      <c r="H119" s="58">
        <f t="shared" si="512"/>
        <v>0</v>
      </c>
      <c r="I119" s="58">
        <f t="shared" si="512"/>
        <v>5332027</v>
      </c>
      <c r="J119" s="58"/>
      <c r="K119" s="58">
        <f t="shared" ref="K119" si="513">K120</f>
        <v>0</v>
      </c>
      <c r="L119" s="58">
        <f t="shared" ref="L119" si="514">L120</f>
        <v>0</v>
      </c>
      <c r="M119" s="58"/>
      <c r="N119" s="58">
        <f t="shared" ref="N119" si="515">N120</f>
        <v>0</v>
      </c>
      <c r="O119" s="58">
        <f t="shared" ref="O119" si="516">O120</f>
        <v>0</v>
      </c>
    </row>
    <row r="120" spans="1:15" s="85" customFormat="1" ht="28.5" hidden="1" customHeight="1" x14ac:dyDescent="0.25">
      <c r="A120" s="62" t="s">
        <v>830</v>
      </c>
      <c r="B120" s="80" t="s">
        <v>539</v>
      </c>
      <c r="C120" s="58"/>
      <c r="D120" s="58">
        <f>5141410+84234+106383</f>
        <v>5332027</v>
      </c>
      <c r="E120" s="58">
        <f>C120+D120</f>
        <v>5332027</v>
      </c>
      <c r="F120" s="58"/>
      <c r="G120" s="58">
        <f>E120+F120</f>
        <v>5332027</v>
      </c>
      <c r="H120" s="58"/>
      <c r="I120" s="58">
        <f>G120+H120</f>
        <v>5332027</v>
      </c>
      <c r="J120" s="58"/>
      <c r="K120" s="58"/>
      <c r="L120" s="58">
        <f>J120+K120</f>
        <v>0</v>
      </c>
      <c r="M120" s="58"/>
      <c r="N120" s="58"/>
      <c r="O120" s="58">
        <f>M120+N120</f>
        <v>0</v>
      </c>
    </row>
    <row r="121" spans="1:15" s="85" customFormat="1" ht="36" hidden="1" customHeight="1" x14ac:dyDescent="0.25">
      <c r="A121" s="62" t="s">
        <v>831</v>
      </c>
      <c r="B121" s="124" t="s">
        <v>833</v>
      </c>
      <c r="C121" s="58">
        <f>C122</f>
        <v>0</v>
      </c>
      <c r="D121" s="58">
        <f t="shared" si="512"/>
        <v>46791702.130000003</v>
      </c>
      <c r="E121" s="58">
        <f t="shared" si="512"/>
        <v>46791702.130000003</v>
      </c>
      <c r="F121" s="58">
        <f t="shared" si="512"/>
        <v>0</v>
      </c>
      <c r="G121" s="58">
        <f t="shared" si="512"/>
        <v>46791702.130000003</v>
      </c>
      <c r="H121" s="58">
        <f t="shared" si="512"/>
        <v>0</v>
      </c>
      <c r="I121" s="58">
        <f t="shared" si="512"/>
        <v>46791702.130000003</v>
      </c>
      <c r="J121" s="58"/>
      <c r="K121" s="58"/>
      <c r="L121" s="58"/>
      <c r="M121" s="58"/>
      <c r="N121" s="58"/>
      <c r="O121" s="58"/>
    </row>
    <row r="122" spans="1:15" s="85" customFormat="1" ht="31.5" hidden="1" customHeight="1" x14ac:dyDescent="0.25">
      <c r="A122" s="62" t="s">
        <v>838</v>
      </c>
      <c r="B122" s="80" t="s">
        <v>834</v>
      </c>
      <c r="C122" s="58"/>
      <c r="D122" s="58">
        <v>46791702.130000003</v>
      </c>
      <c r="E122" s="58">
        <f>C122+D122</f>
        <v>46791702.130000003</v>
      </c>
      <c r="F122" s="58"/>
      <c r="G122" s="58">
        <f>E122+F122</f>
        <v>46791702.130000003</v>
      </c>
      <c r="H122" s="58"/>
      <c r="I122" s="58">
        <f>G122+H122</f>
        <v>46791702.130000003</v>
      </c>
      <c r="J122" s="58"/>
      <c r="K122" s="58"/>
      <c r="L122" s="58"/>
      <c r="M122" s="58"/>
      <c r="N122" s="58"/>
      <c r="O122" s="58"/>
    </row>
    <row r="123" spans="1:15" s="85" customFormat="1" ht="28.5" hidden="1" customHeight="1" x14ac:dyDescent="0.25">
      <c r="A123" s="68" t="s">
        <v>433</v>
      </c>
      <c r="B123" s="86" t="s">
        <v>434</v>
      </c>
      <c r="C123" s="58">
        <f t="shared" ref="C123:O123" si="517">C124</f>
        <v>8788544</v>
      </c>
      <c r="D123" s="58">
        <f t="shared" si="517"/>
        <v>-2925644</v>
      </c>
      <c r="E123" s="58">
        <f t="shared" si="517"/>
        <v>5862900</v>
      </c>
      <c r="F123" s="58">
        <f t="shared" si="517"/>
        <v>-1489533</v>
      </c>
      <c r="G123" s="58">
        <f t="shared" si="517"/>
        <v>4373367</v>
      </c>
      <c r="H123" s="58">
        <f t="shared" si="517"/>
        <v>0</v>
      </c>
      <c r="I123" s="58">
        <f t="shared" si="517"/>
        <v>4373367</v>
      </c>
      <c r="J123" s="58">
        <f t="shared" si="517"/>
        <v>901461</v>
      </c>
      <c r="K123" s="58">
        <f t="shared" si="517"/>
        <v>0</v>
      </c>
      <c r="L123" s="58">
        <f t="shared" si="517"/>
        <v>901461</v>
      </c>
      <c r="M123" s="58">
        <f t="shared" si="517"/>
        <v>892468</v>
      </c>
      <c r="N123" s="58">
        <f t="shared" si="517"/>
        <v>0</v>
      </c>
      <c r="O123" s="58">
        <f t="shared" si="517"/>
        <v>892468</v>
      </c>
    </row>
    <row r="124" spans="1:15" s="85" customFormat="1" ht="29.25" hidden="1" customHeight="1" x14ac:dyDescent="0.25">
      <c r="A124" s="68" t="s">
        <v>435</v>
      </c>
      <c r="B124" s="86" t="s">
        <v>471</v>
      </c>
      <c r="C124" s="58">
        <f>SUM(C125:C134)</f>
        <v>8788544</v>
      </c>
      <c r="D124" s="58">
        <f t="shared" ref="D124:M124" si="518">SUM(D125:D134)</f>
        <v>-2925644</v>
      </c>
      <c r="E124" s="58">
        <f t="shared" si="518"/>
        <v>5862900</v>
      </c>
      <c r="F124" s="58">
        <f t="shared" ref="F124:G124" si="519">SUM(F125:F134)</f>
        <v>-1489533</v>
      </c>
      <c r="G124" s="58">
        <f t="shared" si="519"/>
        <v>4373367</v>
      </c>
      <c r="H124" s="58">
        <f t="shared" ref="H124:I124" si="520">SUM(H125:H134)</f>
        <v>0</v>
      </c>
      <c r="I124" s="58">
        <f t="shared" si="520"/>
        <v>4373367</v>
      </c>
      <c r="J124" s="58">
        <f t="shared" si="518"/>
        <v>901461</v>
      </c>
      <c r="K124" s="58">
        <f t="shared" ref="K124" si="521">SUM(K125:K134)</f>
        <v>0</v>
      </c>
      <c r="L124" s="58">
        <f t="shared" ref="L124" si="522">SUM(L125:L134)</f>
        <v>901461</v>
      </c>
      <c r="M124" s="58">
        <f t="shared" si="518"/>
        <v>892468</v>
      </c>
      <c r="N124" s="58">
        <f t="shared" ref="N124" si="523">SUM(N125:N134)</f>
        <v>0</v>
      </c>
      <c r="O124" s="58">
        <f t="shared" ref="O124" si="524">SUM(O125:O134)</f>
        <v>892468</v>
      </c>
    </row>
    <row r="125" spans="1:15" s="85" customFormat="1" ht="102.75" hidden="1" customHeight="1" x14ac:dyDescent="0.25">
      <c r="A125" s="68"/>
      <c r="B125" s="32" t="s">
        <v>788</v>
      </c>
      <c r="C125" s="58">
        <v>84234</v>
      </c>
      <c r="D125" s="58">
        <v>-84234</v>
      </c>
      <c r="E125" s="58">
        <f t="shared" ref="E125" si="525">C125+D125</f>
        <v>0</v>
      </c>
      <c r="F125" s="58"/>
      <c r="G125" s="58">
        <f t="shared" ref="G125:G126" si="526">E125+F125</f>
        <v>0</v>
      </c>
      <c r="H125" s="58"/>
      <c r="I125" s="58">
        <f t="shared" ref="I125:I126" si="527">G125+H125</f>
        <v>0</v>
      </c>
      <c r="J125" s="58">
        <v>84234</v>
      </c>
      <c r="K125" s="58"/>
      <c r="L125" s="58">
        <f t="shared" ref="L125:L126" si="528">J125+K125</f>
        <v>84234</v>
      </c>
      <c r="M125" s="58">
        <v>84234</v>
      </c>
      <c r="N125" s="58"/>
      <c r="O125" s="58">
        <f t="shared" ref="O125:O126" si="529">M125+N125</f>
        <v>84234</v>
      </c>
    </row>
    <row r="126" spans="1:15" s="84" customFormat="1" ht="30" hidden="1" customHeight="1" x14ac:dyDescent="0.25">
      <c r="A126" s="68"/>
      <c r="B126" s="32" t="s">
        <v>789</v>
      </c>
      <c r="C126" s="58">
        <v>332280</v>
      </c>
      <c r="D126" s="58"/>
      <c r="E126" s="58">
        <f t="shared" ref="E126" si="530">C126+D126</f>
        <v>332280</v>
      </c>
      <c r="F126" s="58"/>
      <c r="G126" s="58">
        <f t="shared" si="526"/>
        <v>332280</v>
      </c>
      <c r="H126" s="58"/>
      <c r="I126" s="58">
        <f t="shared" si="527"/>
        <v>332280</v>
      </c>
      <c r="J126" s="58">
        <v>332280</v>
      </c>
      <c r="K126" s="58"/>
      <c r="L126" s="58">
        <f t="shared" si="528"/>
        <v>332280</v>
      </c>
      <c r="M126" s="58">
        <v>332280</v>
      </c>
      <c r="N126" s="58"/>
      <c r="O126" s="58">
        <f t="shared" si="529"/>
        <v>332280</v>
      </c>
    </row>
    <row r="127" spans="1:15" s="84" customFormat="1" ht="46.5" hidden="1" customHeight="1" x14ac:dyDescent="0.25">
      <c r="A127" s="68"/>
      <c r="B127" s="32" t="s">
        <v>482</v>
      </c>
      <c r="C127" s="58">
        <v>0</v>
      </c>
      <c r="D127" s="58">
        <v>0</v>
      </c>
      <c r="E127" s="58">
        <v>0</v>
      </c>
      <c r="F127" s="58">
        <v>0</v>
      </c>
      <c r="G127" s="58">
        <v>0</v>
      </c>
      <c r="H127" s="58">
        <v>0</v>
      </c>
      <c r="I127" s="58">
        <v>0</v>
      </c>
      <c r="J127" s="58">
        <v>0</v>
      </c>
      <c r="K127" s="58">
        <v>0</v>
      </c>
      <c r="L127" s="58">
        <v>0</v>
      </c>
      <c r="M127" s="58">
        <v>0</v>
      </c>
      <c r="N127" s="58">
        <v>0</v>
      </c>
      <c r="O127" s="58">
        <v>0</v>
      </c>
    </row>
    <row r="128" spans="1:15" s="84" customFormat="1" ht="43.5" hidden="1" customHeight="1" x14ac:dyDescent="0.25">
      <c r="A128" s="68"/>
      <c r="B128" s="32" t="s">
        <v>790</v>
      </c>
      <c r="C128" s="58">
        <v>156250</v>
      </c>
      <c r="D128" s="58"/>
      <c r="E128" s="58">
        <f t="shared" ref="E128" si="531">C128+D128</f>
        <v>156250</v>
      </c>
      <c r="F128" s="58"/>
      <c r="G128" s="58">
        <f t="shared" ref="G128:G134" si="532">E128+F128</f>
        <v>156250</v>
      </c>
      <c r="H128" s="58"/>
      <c r="I128" s="58">
        <f t="shared" ref="I128:I134" si="533">G128+H128</f>
        <v>156250</v>
      </c>
      <c r="J128" s="58">
        <v>312500</v>
      </c>
      <c r="K128" s="58"/>
      <c r="L128" s="58">
        <f t="shared" ref="L128:L134" si="534">J128+K128</f>
        <v>312500</v>
      </c>
      <c r="M128" s="58">
        <v>265960</v>
      </c>
      <c r="N128" s="58"/>
      <c r="O128" s="58">
        <f t="shared" ref="O128:O134" si="535">M128+N128</f>
        <v>265960</v>
      </c>
    </row>
    <row r="129" spans="1:15" s="84" customFormat="1" ht="120" hidden="1" customHeight="1" x14ac:dyDescent="0.25">
      <c r="A129" s="68"/>
      <c r="B129" s="32" t="s">
        <v>576</v>
      </c>
      <c r="C129" s="58">
        <v>5141410</v>
      </c>
      <c r="D129" s="58">
        <v>-5141410</v>
      </c>
      <c r="E129" s="58">
        <f t="shared" ref="E129" si="536">C129+D129</f>
        <v>0</v>
      </c>
      <c r="F129" s="58"/>
      <c r="G129" s="58">
        <f t="shared" si="532"/>
        <v>0</v>
      </c>
      <c r="H129" s="58"/>
      <c r="I129" s="58">
        <f t="shared" si="533"/>
        <v>0</v>
      </c>
      <c r="J129" s="58">
        <v>0</v>
      </c>
      <c r="K129" s="58"/>
      <c r="L129" s="58">
        <f t="shared" si="534"/>
        <v>0</v>
      </c>
      <c r="M129" s="58">
        <v>0</v>
      </c>
      <c r="N129" s="58"/>
      <c r="O129" s="58">
        <f t="shared" si="535"/>
        <v>0</v>
      </c>
    </row>
    <row r="130" spans="1:15" s="84" customFormat="1" ht="72.75" hidden="1" customHeight="1" x14ac:dyDescent="0.25">
      <c r="A130" s="68"/>
      <c r="B130" s="32" t="s">
        <v>577</v>
      </c>
      <c r="C130" s="58">
        <f>1120760+1729240</f>
        <v>2850000</v>
      </c>
      <c r="D130" s="58"/>
      <c r="E130" s="58">
        <f t="shared" ref="E130:E131" si="537">C130+D130</f>
        <v>2850000</v>
      </c>
      <c r="F130" s="58"/>
      <c r="G130" s="58">
        <f t="shared" si="532"/>
        <v>2850000</v>
      </c>
      <c r="H130" s="58"/>
      <c r="I130" s="58">
        <f t="shared" si="533"/>
        <v>2850000</v>
      </c>
      <c r="J130" s="58">
        <v>0</v>
      </c>
      <c r="K130" s="58"/>
      <c r="L130" s="58">
        <f t="shared" si="534"/>
        <v>0</v>
      </c>
      <c r="M130" s="58">
        <v>0</v>
      </c>
      <c r="N130" s="58"/>
      <c r="O130" s="58">
        <f t="shared" si="535"/>
        <v>0</v>
      </c>
    </row>
    <row r="131" spans="1:15" s="84" customFormat="1" ht="70.5" hidden="1" customHeight="1" x14ac:dyDescent="0.25">
      <c r="A131" s="68"/>
      <c r="B131" s="32" t="s">
        <v>832</v>
      </c>
      <c r="C131" s="58"/>
      <c r="D131" s="58">
        <v>2300000</v>
      </c>
      <c r="E131" s="58">
        <f t="shared" si="537"/>
        <v>2300000</v>
      </c>
      <c r="F131" s="58">
        <v>-2300000</v>
      </c>
      <c r="G131" s="58">
        <f t="shared" si="532"/>
        <v>0</v>
      </c>
      <c r="H131" s="58"/>
      <c r="I131" s="58">
        <f t="shared" si="533"/>
        <v>0</v>
      </c>
      <c r="J131" s="58"/>
      <c r="K131" s="58"/>
      <c r="L131" s="58"/>
      <c r="M131" s="58"/>
      <c r="N131" s="58"/>
      <c r="O131" s="58"/>
    </row>
    <row r="132" spans="1:15" s="84" customFormat="1" ht="49.5" hidden="1" customHeight="1" x14ac:dyDescent="0.25">
      <c r="A132" s="68"/>
      <c r="B132" s="107" t="s">
        <v>852</v>
      </c>
      <c r="C132" s="58"/>
      <c r="D132" s="58"/>
      <c r="E132" s="58"/>
      <c r="F132" s="58">
        <v>636500</v>
      </c>
      <c r="G132" s="58">
        <f t="shared" si="532"/>
        <v>636500</v>
      </c>
      <c r="H132" s="58"/>
      <c r="I132" s="58">
        <f t="shared" si="533"/>
        <v>636500</v>
      </c>
      <c r="J132" s="58"/>
      <c r="K132" s="58"/>
      <c r="L132" s="58"/>
      <c r="M132" s="58"/>
      <c r="N132" s="58"/>
      <c r="O132" s="58"/>
    </row>
    <row r="133" spans="1:15" s="84" customFormat="1" ht="31.5" hidden="1" customHeight="1" x14ac:dyDescent="0.25">
      <c r="A133" s="68"/>
      <c r="B133" s="107" t="s">
        <v>853</v>
      </c>
      <c r="C133" s="58"/>
      <c r="D133" s="58"/>
      <c r="E133" s="58"/>
      <c r="F133" s="58">
        <v>173967</v>
      </c>
      <c r="G133" s="58">
        <f t="shared" si="532"/>
        <v>173967</v>
      </c>
      <c r="H133" s="58"/>
      <c r="I133" s="58">
        <f t="shared" si="533"/>
        <v>173967</v>
      </c>
      <c r="J133" s="58"/>
      <c r="K133" s="58"/>
      <c r="L133" s="58"/>
      <c r="M133" s="58"/>
      <c r="N133" s="58"/>
      <c r="O133" s="58"/>
    </row>
    <row r="134" spans="1:15" s="84" customFormat="1" ht="73.5" hidden="1" customHeight="1" x14ac:dyDescent="0.25">
      <c r="A134" s="68"/>
      <c r="B134" s="32" t="s">
        <v>578</v>
      </c>
      <c r="C134" s="58">
        <f>223223+1147</f>
        <v>224370</v>
      </c>
      <c r="D134" s="58"/>
      <c r="E134" s="58">
        <f t="shared" ref="E134" si="538">C134+D134</f>
        <v>224370</v>
      </c>
      <c r="F134" s="58"/>
      <c r="G134" s="58">
        <f t="shared" si="532"/>
        <v>224370</v>
      </c>
      <c r="H134" s="58"/>
      <c r="I134" s="58">
        <f t="shared" si="533"/>
        <v>224370</v>
      </c>
      <c r="J134" s="58">
        <f>225343-52896</f>
        <v>172447</v>
      </c>
      <c r="K134" s="58"/>
      <c r="L134" s="58">
        <f t="shared" si="534"/>
        <v>172447</v>
      </c>
      <c r="M134" s="58">
        <f>225343-15349</f>
        <v>209994</v>
      </c>
      <c r="N134" s="58"/>
      <c r="O134" s="58">
        <f t="shared" si="535"/>
        <v>209994</v>
      </c>
    </row>
    <row r="135" spans="1:15" s="84" customFormat="1" ht="32.25" customHeight="1" x14ac:dyDescent="0.25">
      <c r="A135" s="68" t="s">
        <v>436</v>
      </c>
      <c r="B135" s="91" t="s">
        <v>437</v>
      </c>
      <c r="C135" s="57">
        <f>C136+C146+C148+C150+C152</f>
        <v>131240691.34</v>
      </c>
      <c r="D135" s="57">
        <f t="shared" ref="D135:M135" si="539">D136+D146+D148+D150+D152</f>
        <v>0</v>
      </c>
      <c r="E135" s="57">
        <f t="shared" si="539"/>
        <v>131240691.34</v>
      </c>
      <c r="F135" s="57">
        <f t="shared" ref="F135:G135" si="540">F136+F146+F148+F150+F152</f>
        <v>-1223772.7900000003</v>
      </c>
      <c r="G135" s="57">
        <f t="shared" si="540"/>
        <v>130016918.55</v>
      </c>
      <c r="H135" s="57">
        <f t="shared" ref="H135:I135" si="541">H136+H146+H148+H150+H152</f>
        <v>4295600.33</v>
      </c>
      <c r="I135" s="57">
        <f t="shared" si="541"/>
        <v>134312518.88</v>
      </c>
      <c r="J135" s="57">
        <f t="shared" si="539"/>
        <v>121458597.48</v>
      </c>
      <c r="K135" s="57">
        <f t="shared" ref="K135" si="542">K136+K146+K148+K150+K152</f>
        <v>0</v>
      </c>
      <c r="L135" s="57">
        <f t="shared" ref="L135" si="543">L136+L146+L148+L150+L152</f>
        <v>121458597.48</v>
      </c>
      <c r="M135" s="57">
        <f t="shared" si="539"/>
        <v>122851441.48</v>
      </c>
      <c r="N135" s="57">
        <f t="shared" ref="N135" si="544">N136+N146+N148+N150+N152</f>
        <v>0</v>
      </c>
      <c r="O135" s="57">
        <f t="shared" ref="O135" si="545">O136+O146+O148+O150+O152</f>
        <v>122851441.48</v>
      </c>
    </row>
    <row r="136" spans="1:15" s="84" customFormat="1" ht="45.6" customHeight="1" x14ac:dyDescent="0.25">
      <c r="A136" s="68" t="s">
        <v>438</v>
      </c>
      <c r="B136" s="80" t="s">
        <v>439</v>
      </c>
      <c r="C136" s="58">
        <f>C137</f>
        <v>120106819.34</v>
      </c>
      <c r="D136" s="58">
        <f t="shared" ref="D136:I136" si="546">D137</f>
        <v>0</v>
      </c>
      <c r="E136" s="58">
        <f t="shared" si="546"/>
        <v>120106819.34</v>
      </c>
      <c r="F136" s="58">
        <f t="shared" si="546"/>
        <v>-2377088.4500000002</v>
      </c>
      <c r="G136" s="58">
        <f t="shared" si="546"/>
        <v>117729730.89</v>
      </c>
      <c r="H136" s="58">
        <f t="shared" si="546"/>
        <v>4646476</v>
      </c>
      <c r="I136" s="58">
        <f t="shared" si="546"/>
        <v>122376206.89</v>
      </c>
      <c r="J136" s="58">
        <f t="shared" ref="J136:M136" si="547">J137</f>
        <v>110334696.48</v>
      </c>
      <c r="K136" s="58">
        <f t="shared" ref="K136" si="548">K137</f>
        <v>0</v>
      </c>
      <c r="L136" s="58">
        <f t="shared" ref="L136" si="549">L137</f>
        <v>110334696.48</v>
      </c>
      <c r="M136" s="58">
        <f t="shared" si="547"/>
        <v>111686196.48</v>
      </c>
      <c r="N136" s="58">
        <f t="shared" ref="N136" si="550">N137</f>
        <v>0</v>
      </c>
      <c r="O136" s="58">
        <f t="shared" ref="O136" si="551">O137</f>
        <v>111686196.48</v>
      </c>
    </row>
    <row r="137" spans="1:15" s="84" customFormat="1" ht="45.6" customHeight="1" x14ac:dyDescent="0.25">
      <c r="A137" s="68" t="s">
        <v>440</v>
      </c>
      <c r="B137" s="80" t="s">
        <v>441</v>
      </c>
      <c r="C137" s="58">
        <f>SUM(C138:C145)</f>
        <v>120106819.34</v>
      </c>
      <c r="D137" s="58">
        <f t="shared" ref="D137:E137" si="552">SUM(D138:D145)</f>
        <v>0</v>
      </c>
      <c r="E137" s="58">
        <f t="shared" si="552"/>
        <v>120106819.34</v>
      </c>
      <c r="F137" s="58">
        <f t="shared" ref="F137:G137" si="553">SUM(F138:F145)</f>
        <v>-2377088.4500000002</v>
      </c>
      <c r="G137" s="58">
        <f t="shared" si="553"/>
        <v>117729730.89</v>
      </c>
      <c r="H137" s="58">
        <f t="shared" ref="H137:I137" si="554">SUM(H138:H145)</f>
        <v>4646476</v>
      </c>
      <c r="I137" s="58">
        <f t="shared" si="554"/>
        <v>122376206.89</v>
      </c>
      <c r="J137" s="58">
        <f>SUM(J138:J145)</f>
        <v>110334696.48</v>
      </c>
      <c r="K137" s="58">
        <f t="shared" ref="K137" si="555">SUM(K138:K145)</f>
        <v>0</v>
      </c>
      <c r="L137" s="58">
        <f t="shared" ref="L137" si="556">SUM(L138:L145)</f>
        <v>110334696.48</v>
      </c>
      <c r="M137" s="58">
        <f>SUM(M138:M145)</f>
        <v>111686196.48</v>
      </c>
      <c r="N137" s="58">
        <f t="shared" ref="N137" si="557">SUM(N138:N145)</f>
        <v>0</v>
      </c>
      <c r="O137" s="58">
        <f t="shared" ref="O137" si="558">SUM(O138:O145)</f>
        <v>111686196.48</v>
      </c>
    </row>
    <row r="138" spans="1:15" s="84" customFormat="1" ht="29.25" hidden="1" customHeight="1" x14ac:dyDescent="0.25">
      <c r="A138" s="68"/>
      <c r="B138" s="125" t="s">
        <v>483</v>
      </c>
      <c r="C138" s="58">
        <v>859000</v>
      </c>
      <c r="D138" s="58"/>
      <c r="E138" s="58">
        <f t="shared" ref="E138:E144" si="559">C138+D138</f>
        <v>859000</v>
      </c>
      <c r="F138" s="58"/>
      <c r="G138" s="58">
        <f t="shared" ref="G138:G144" si="560">E138+F138</f>
        <v>859000</v>
      </c>
      <c r="H138" s="58"/>
      <c r="I138" s="58">
        <f t="shared" ref="I138:I144" si="561">G138+H138</f>
        <v>859000</v>
      </c>
      <c r="J138" s="58">
        <v>859000</v>
      </c>
      <c r="K138" s="58"/>
      <c r="L138" s="58">
        <f t="shared" ref="L138:L144" si="562">J138+K138</f>
        <v>859000</v>
      </c>
      <c r="M138" s="58">
        <v>859000</v>
      </c>
      <c r="N138" s="58"/>
      <c r="O138" s="58">
        <f t="shared" ref="O138:O144" si="563">M138+N138</f>
        <v>859000</v>
      </c>
    </row>
    <row r="139" spans="1:15" s="84" customFormat="1" ht="45.6" customHeight="1" x14ac:dyDescent="0.25">
      <c r="A139" s="68"/>
      <c r="B139" s="32" t="s">
        <v>489</v>
      </c>
      <c r="C139" s="58">
        <v>108528779</v>
      </c>
      <c r="D139" s="58"/>
      <c r="E139" s="58">
        <f t="shared" si="559"/>
        <v>108528779</v>
      </c>
      <c r="F139" s="58"/>
      <c r="G139" s="58">
        <f t="shared" si="560"/>
        <v>108528779</v>
      </c>
      <c r="H139" s="58">
        <v>4654476</v>
      </c>
      <c r="I139" s="58">
        <f t="shared" si="561"/>
        <v>113183255</v>
      </c>
      <c r="J139" s="58">
        <v>97309993</v>
      </c>
      <c r="K139" s="58"/>
      <c r="L139" s="58">
        <f t="shared" si="562"/>
        <v>97309993</v>
      </c>
      <c r="M139" s="58">
        <v>97309993</v>
      </c>
      <c r="N139" s="58"/>
      <c r="O139" s="58">
        <f t="shared" si="563"/>
        <v>97309993</v>
      </c>
    </row>
    <row r="140" spans="1:15" s="84" customFormat="1" ht="87" hidden="1" customHeight="1" x14ac:dyDescent="0.25">
      <c r="A140" s="68"/>
      <c r="B140" s="32" t="s">
        <v>485</v>
      </c>
      <c r="C140" s="58">
        <v>122400</v>
      </c>
      <c r="D140" s="58"/>
      <c r="E140" s="58">
        <f t="shared" si="559"/>
        <v>122400</v>
      </c>
      <c r="F140" s="58"/>
      <c r="G140" s="58">
        <f t="shared" si="560"/>
        <v>122400</v>
      </c>
      <c r="H140" s="58"/>
      <c r="I140" s="58">
        <f t="shared" si="561"/>
        <v>122400</v>
      </c>
      <c r="J140" s="58">
        <v>122400</v>
      </c>
      <c r="K140" s="58"/>
      <c r="L140" s="58">
        <f t="shared" si="562"/>
        <v>122400</v>
      </c>
      <c r="M140" s="58">
        <v>122400</v>
      </c>
      <c r="N140" s="58"/>
      <c r="O140" s="58">
        <f t="shared" si="563"/>
        <v>122400</v>
      </c>
    </row>
    <row r="141" spans="1:15" s="84" customFormat="1" ht="128.25" hidden="1" customHeight="1" x14ac:dyDescent="0.25">
      <c r="A141" s="68"/>
      <c r="B141" s="32" t="s">
        <v>484</v>
      </c>
      <c r="C141" s="58">
        <v>1305850</v>
      </c>
      <c r="D141" s="58"/>
      <c r="E141" s="58">
        <f t="shared" si="559"/>
        <v>1305850</v>
      </c>
      <c r="F141" s="58"/>
      <c r="G141" s="58">
        <f t="shared" si="560"/>
        <v>1305850</v>
      </c>
      <c r="H141" s="58"/>
      <c r="I141" s="58">
        <f t="shared" si="561"/>
        <v>1305850</v>
      </c>
      <c r="J141" s="58">
        <v>1305850</v>
      </c>
      <c r="K141" s="58"/>
      <c r="L141" s="58">
        <f t="shared" si="562"/>
        <v>1305850</v>
      </c>
      <c r="M141" s="58">
        <v>1305850</v>
      </c>
      <c r="N141" s="58"/>
      <c r="O141" s="58">
        <f t="shared" si="563"/>
        <v>1305850</v>
      </c>
    </row>
    <row r="142" spans="1:15" s="84" customFormat="1" ht="81" hidden="1" customHeight="1" x14ac:dyDescent="0.25">
      <c r="A142" s="68"/>
      <c r="B142" s="32" t="s">
        <v>488</v>
      </c>
      <c r="C142" s="58">
        <v>261090</v>
      </c>
      <c r="D142" s="58"/>
      <c r="E142" s="58">
        <f t="shared" si="559"/>
        <v>261090</v>
      </c>
      <c r="F142" s="58"/>
      <c r="G142" s="58">
        <f t="shared" si="560"/>
        <v>261090</v>
      </c>
      <c r="H142" s="58"/>
      <c r="I142" s="58">
        <f t="shared" si="561"/>
        <v>261090</v>
      </c>
      <c r="J142" s="58">
        <v>261090</v>
      </c>
      <c r="K142" s="58"/>
      <c r="L142" s="58">
        <f t="shared" si="562"/>
        <v>261090</v>
      </c>
      <c r="M142" s="58">
        <v>261090</v>
      </c>
      <c r="N142" s="58"/>
      <c r="O142" s="58">
        <f t="shared" si="563"/>
        <v>261090</v>
      </c>
    </row>
    <row r="143" spans="1:15" s="84" customFormat="1" ht="59.25" customHeight="1" x14ac:dyDescent="0.25">
      <c r="A143" s="68"/>
      <c r="B143" s="125" t="s">
        <v>486</v>
      </c>
      <c r="C143" s="58">
        <v>267600</v>
      </c>
      <c r="D143" s="58"/>
      <c r="E143" s="58">
        <f t="shared" si="559"/>
        <v>267600</v>
      </c>
      <c r="F143" s="58"/>
      <c r="G143" s="58">
        <f t="shared" si="560"/>
        <v>267600</v>
      </c>
      <c r="H143" s="58">
        <v>-8000</v>
      </c>
      <c r="I143" s="58">
        <f t="shared" si="561"/>
        <v>259600</v>
      </c>
      <c r="J143" s="58">
        <v>267600</v>
      </c>
      <c r="K143" s="58"/>
      <c r="L143" s="58">
        <f t="shared" si="562"/>
        <v>267600</v>
      </c>
      <c r="M143" s="58">
        <v>267600</v>
      </c>
      <c r="N143" s="58"/>
      <c r="O143" s="58">
        <f t="shared" si="563"/>
        <v>267600</v>
      </c>
    </row>
    <row r="144" spans="1:15" s="84" customFormat="1" ht="87.75" hidden="1" customHeight="1" x14ac:dyDescent="0.25">
      <c r="A144" s="68"/>
      <c r="B144" s="32" t="s">
        <v>487</v>
      </c>
      <c r="C144" s="58">
        <v>8637900</v>
      </c>
      <c r="D144" s="58"/>
      <c r="E144" s="58">
        <f t="shared" si="559"/>
        <v>8637900</v>
      </c>
      <c r="F144" s="58">
        <v>-2495600</v>
      </c>
      <c r="G144" s="58">
        <f t="shared" si="560"/>
        <v>6142300</v>
      </c>
      <c r="H144" s="58"/>
      <c r="I144" s="58">
        <f t="shared" si="561"/>
        <v>6142300</v>
      </c>
      <c r="J144" s="58">
        <v>10091100</v>
      </c>
      <c r="K144" s="58"/>
      <c r="L144" s="58">
        <f t="shared" si="562"/>
        <v>10091100</v>
      </c>
      <c r="M144" s="58">
        <v>11442600</v>
      </c>
      <c r="N144" s="58"/>
      <c r="O144" s="58">
        <f t="shared" si="563"/>
        <v>11442600</v>
      </c>
    </row>
    <row r="145" spans="1:15" s="84" customFormat="1" ht="144.75" hidden="1" customHeight="1" x14ac:dyDescent="0.25">
      <c r="A145" s="68"/>
      <c r="B145" s="32" t="s">
        <v>857</v>
      </c>
      <c r="C145" s="58">
        <v>124200.34</v>
      </c>
      <c r="D145" s="58"/>
      <c r="E145" s="58">
        <f>C145+D145</f>
        <v>124200.34</v>
      </c>
      <c r="F145" s="58">
        <v>118511.55</v>
      </c>
      <c r="G145" s="58">
        <f>E145+F145</f>
        <v>242711.89</v>
      </c>
      <c r="H145" s="58"/>
      <c r="I145" s="58">
        <f>G145+H145</f>
        <v>242711.89</v>
      </c>
      <c r="J145" s="58">
        <v>117663.48</v>
      </c>
      <c r="K145" s="58"/>
      <c r="L145" s="58">
        <f>J145+K145</f>
        <v>117663.48</v>
      </c>
      <c r="M145" s="58">
        <v>117663.48</v>
      </c>
      <c r="N145" s="58"/>
      <c r="O145" s="58">
        <f>M145+N145</f>
        <v>117663.48</v>
      </c>
    </row>
    <row r="146" spans="1:15" s="84" customFormat="1" ht="75.75" customHeight="1" x14ac:dyDescent="0.25">
      <c r="A146" s="68" t="s">
        <v>442</v>
      </c>
      <c r="B146" s="86" t="s">
        <v>443</v>
      </c>
      <c r="C146" s="58">
        <f>C147</f>
        <v>867418</v>
      </c>
      <c r="D146" s="58">
        <f t="shared" ref="D146:I146" si="564">D147</f>
        <v>0</v>
      </c>
      <c r="E146" s="58">
        <f t="shared" si="564"/>
        <v>867418</v>
      </c>
      <c r="F146" s="58">
        <f t="shared" si="564"/>
        <v>0</v>
      </c>
      <c r="G146" s="58">
        <f t="shared" si="564"/>
        <v>867418</v>
      </c>
      <c r="H146" s="58">
        <f t="shared" si="564"/>
        <v>-33745</v>
      </c>
      <c r="I146" s="58">
        <f t="shared" si="564"/>
        <v>833673</v>
      </c>
      <c r="J146" s="58">
        <f>J147</f>
        <v>867418</v>
      </c>
      <c r="K146" s="58">
        <f t="shared" ref="K146" si="565">K147</f>
        <v>0</v>
      </c>
      <c r="L146" s="58">
        <f t="shared" ref="L146" si="566">L147</f>
        <v>867418</v>
      </c>
      <c r="M146" s="58">
        <f>M147</f>
        <v>867418</v>
      </c>
      <c r="N146" s="58">
        <f t="shared" ref="N146" si="567">N147</f>
        <v>0</v>
      </c>
      <c r="O146" s="58">
        <f t="shared" ref="O146" si="568">O147</f>
        <v>867418</v>
      </c>
    </row>
    <row r="147" spans="1:15" s="84" customFormat="1" ht="75.75" customHeight="1" x14ac:dyDescent="0.25">
      <c r="A147" s="68" t="s">
        <v>444</v>
      </c>
      <c r="B147" s="86" t="s">
        <v>445</v>
      </c>
      <c r="C147" s="58">
        <v>867418</v>
      </c>
      <c r="D147" s="58"/>
      <c r="E147" s="58">
        <f>C147+D147</f>
        <v>867418</v>
      </c>
      <c r="F147" s="58"/>
      <c r="G147" s="58">
        <f>E147+F147</f>
        <v>867418</v>
      </c>
      <c r="H147" s="58">
        <v>-33745</v>
      </c>
      <c r="I147" s="58">
        <f>G147+H147</f>
        <v>833673</v>
      </c>
      <c r="J147" s="58">
        <v>867418</v>
      </c>
      <c r="K147" s="58"/>
      <c r="L147" s="58">
        <f>J147+K147</f>
        <v>867418</v>
      </c>
      <c r="M147" s="58">
        <v>867418</v>
      </c>
      <c r="N147" s="58"/>
      <c r="O147" s="58">
        <f>M147+N147</f>
        <v>867418</v>
      </c>
    </row>
    <row r="148" spans="1:15" s="85" customFormat="1" ht="75.75" customHeight="1" x14ac:dyDescent="0.25">
      <c r="A148" s="68" t="s">
        <v>446</v>
      </c>
      <c r="B148" s="86" t="s">
        <v>447</v>
      </c>
      <c r="C148" s="58">
        <f>C149</f>
        <v>9026160</v>
      </c>
      <c r="D148" s="58">
        <f t="shared" ref="D148:I148" si="569">D149</f>
        <v>0</v>
      </c>
      <c r="E148" s="58">
        <f t="shared" si="569"/>
        <v>9026160</v>
      </c>
      <c r="F148" s="58">
        <f t="shared" si="569"/>
        <v>1153315.6599999999</v>
      </c>
      <c r="G148" s="58">
        <f t="shared" si="569"/>
        <v>10179475.66</v>
      </c>
      <c r="H148" s="58">
        <f t="shared" si="569"/>
        <v>-386118.67</v>
      </c>
      <c r="I148" s="58">
        <f t="shared" si="569"/>
        <v>9793356.9900000002</v>
      </c>
      <c r="J148" s="58">
        <f t="shared" ref="J148:M148" si="570">J149</f>
        <v>9026160</v>
      </c>
      <c r="K148" s="58">
        <f t="shared" ref="K148" si="571">K149</f>
        <v>0</v>
      </c>
      <c r="L148" s="58">
        <f t="shared" ref="L148" si="572">L149</f>
        <v>9026160</v>
      </c>
      <c r="M148" s="58">
        <f t="shared" si="570"/>
        <v>9026160</v>
      </c>
      <c r="N148" s="58">
        <f t="shared" ref="N148" si="573">N149</f>
        <v>0</v>
      </c>
      <c r="O148" s="58">
        <f t="shared" ref="O148" si="574">O149</f>
        <v>9026160</v>
      </c>
    </row>
    <row r="149" spans="1:15" s="85" customFormat="1" ht="68.25" customHeight="1" x14ac:dyDescent="0.25">
      <c r="A149" s="68" t="s">
        <v>448</v>
      </c>
      <c r="B149" s="86" t="s">
        <v>449</v>
      </c>
      <c r="C149" s="58">
        <v>9026160</v>
      </c>
      <c r="D149" s="58"/>
      <c r="E149" s="58">
        <f>C149+D149</f>
        <v>9026160</v>
      </c>
      <c r="F149" s="58">
        <v>1153315.6599999999</v>
      </c>
      <c r="G149" s="58">
        <f>E149+F149</f>
        <v>10179475.66</v>
      </c>
      <c r="H149" s="58">
        <v>-386118.67</v>
      </c>
      <c r="I149" s="58">
        <f>G149+H149</f>
        <v>9793356.9900000002</v>
      </c>
      <c r="J149" s="58">
        <v>9026160</v>
      </c>
      <c r="K149" s="58"/>
      <c r="L149" s="58">
        <f>J149+K149</f>
        <v>9026160</v>
      </c>
      <c r="M149" s="58">
        <v>9026160</v>
      </c>
      <c r="N149" s="58"/>
      <c r="O149" s="58">
        <f>M149+N149</f>
        <v>9026160</v>
      </c>
    </row>
    <row r="150" spans="1:15" s="85" customFormat="1" ht="45.75" customHeight="1" x14ac:dyDescent="0.25">
      <c r="A150" s="68" t="s">
        <v>450</v>
      </c>
      <c r="B150" s="80" t="s">
        <v>451</v>
      </c>
      <c r="C150" s="58">
        <f>C151</f>
        <v>1188709</v>
      </c>
      <c r="D150" s="58">
        <f t="shared" ref="D150:I150" si="575">D151</f>
        <v>0</v>
      </c>
      <c r="E150" s="58">
        <f t="shared" si="575"/>
        <v>1188709</v>
      </c>
      <c r="F150" s="58">
        <f t="shared" si="575"/>
        <v>0</v>
      </c>
      <c r="G150" s="58">
        <f t="shared" si="575"/>
        <v>1188709</v>
      </c>
      <c r="H150" s="58">
        <f t="shared" si="575"/>
        <v>68988</v>
      </c>
      <c r="I150" s="58">
        <f t="shared" si="575"/>
        <v>1257697</v>
      </c>
      <c r="J150" s="58">
        <f t="shared" ref="J150:M150" si="576">J151</f>
        <v>1227191</v>
      </c>
      <c r="K150" s="58">
        <f t="shared" ref="K150" si="577">K151</f>
        <v>0</v>
      </c>
      <c r="L150" s="58">
        <f t="shared" ref="L150" si="578">L151</f>
        <v>1227191</v>
      </c>
      <c r="M150" s="58">
        <f t="shared" si="576"/>
        <v>1268884</v>
      </c>
      <c r="N150" s="58">
        <f t="shared" ref="N150" si="579">N151</f>
        <v>0</v>
      </c>
      <c r="O150" s="58">
        <f t="shared" ref="O150" si="580">O151</f>
        <v>1268884</v>
      </c>
    </row>
    <row r="151" spans="1:15" s="85" customFormat="1" ht="45" customHeight="1" x14ac:dyDescent="0.25">
      <c r="A151" s="68" t="s">
        <v>452</v>
      </c>
      <c r="B151" s="80" t="s">
        <v>453</v>
      </c>
      <c r="C151" s="58">
        <v>1188709</v>
      </c>
      <c r="D151" s="58"/>
      <c r="E151" s="58">
        <f>C151+D151</f>
        <v>1188709</v>
      </c>
      <c r="F151" s="58"/>
      <c r="G151" s="58">
        <f>E151+F151</f>
        <v>1188709</v>
      </c>
      <c r="H151" s="58">
        <v>68988</v>
      </c>
      <c r="I151" s="58">
        <f>G151+H151</f>
        <v>1257697</v>
      </c>
      <c r="J151" s="58">
        <v>1227191</v>
      </c>
      <c r="K151" s="58"/>
      <c r="L151" s="58">
        <f>J151+K151</f>
        <v>1227191</v>
      </c>
      <c r="M151" s="58">
        <v>1268884</v>
      </c>
      <c r="N151" s="58"/>
      <c r="O151" s="58">
        <f>M151+N151</f>
        <v>1268884</v>
      </c>
    </row>
    <row r="152" spans="1:15" s="85" customFormat="1" ht="62.25" hidden="1" customHeight="1" x14ac:dyDescent="0.25">
      <c r="A152" s="68" t="s">
        <v>454</v>
      </c>
      <c r="B152" s="86" t="s">
        <v>455</v>
      </c>
      <c r="C152" s="58">
        <f>C153</f>
        <v>51585</v>
      </c>
      <c r="D152" s="58">
        <f t="shared" ref="D152:I152" si="581">D153</f>
        <v>0</v>
      </c>
      <c r="E152" s="58">
        <f t="shared" si="581"/>
        <v>51585</v>
      </c>
      <c r="F152" s="58">
        <f t="shared" si="581"/>
        <v>0</v>
      </c>
      <c r="G152" s="58">
        <f t="shared" si="581"/>
        <v>51585</v>
      </c>
      <c r="H152" s="58">
        <f t="shared" si="581"/>
        <v>0</v>
      </c>
      <c r="I152" s="58">
        <f t="shared" si="581"/>
        <v>51585</v>
      </c>
      <c r="J152" s="58">
        <f t="shared" ref="J152:M152" si="582">J153</f>
        <v>3132</v>
      </c>
      <c r="K152" s="58">
        <f t="shared" ref="K152" si="583">K153</f>
        <v>0</v>
      </c>
      <c r="L152" s="58">
        <f t="shared" ref="L152" si="584">L153</f>
        <v>3132</v>
      </c>
      <c r="M152" s="58">
        <f t="shared" si="582"/>
        <v>2783</v>
      </c>
      <c r="N152" s="58">
        <f t="shared" ref="N152" si="585">N153</f>
        <v>0</v>
      </c>
      <c r="O152" s="58">
        <f t="shared" ref="O152" si="586">O153</f>
        <v>2783</v>
      </c>
    </row>
    <row r="153" spans="1:15" s="85" customFormat="1" ht="69" hidden="1" customHeight="1" x14ac:dyDescent="0.25">
      <c r="A153" s="68" t="s">
        <v>456</v>
      </c>
      <c r="B153" s="86" t="s">
        <v>457</v>
      </c>
      <c r="C153" s="58">
        <v>51585</v>
      </c>
      <c r="D153" s="58"/>
      <c r="E153" s="58">
        <f>C153+D153</f>
        <v>51585</v>
      </c>
      <c r="F153" s="58"/>
      <c r="G153" s="58">
        <f>E153+F153</f>
        <v>51585</v>
      </c>
      <c r="H153" s="58"/>
      <c r="I153" s="58">
        <f>G153+H153</f>
        <v>51585</v>
      </c>
      <c r="J153" s="58">
        <v>3132</v>
      </c>
      <c r="K153" s="58"/>
      <c r="L153" s="58">
        <f>J153+K153</f>
        <v>3132</v>
      </c>
      <c r="M153" s="58">
        <v>2783</v>
      </c>
      <c r="N153" s="58"/>
      <c r="O153" s="58">
        <f>M153+N153</f>
        <v>2783</v>
      </c>
    </row>
    <row r="154" spans="1:15" s="85" customFormat="1" ht="27" customHeight="1" x14ac:dyDescent="0.25">
      <c r="A154" s="68" t="s">
        <v>458</v>
      </c>
      <c r="B154" s="83" t="s">
        <v>61</v>
      </c>
      <c r="C154" s="57">
        <f>C155+C159+C157</f>
        <v>14338205.4</v>
      </c>
      <c r="D154" s="57">
        <f t="shared" ref="D154:E154" si="587">D155+D159+D157</f>
        <v>0</v>
      </c>
      <c r="E154" s="57">
        <f t="shared" si="587"/>
        <v>14338205.4</v>
      </c>
      <c r="F154" s="57">
        <f t="shared" ref="F154:G154" si="588">F155+F159+F157</f>
        <v>1878431</v>
      </c>
      <c r="G154" s="57">
        <f t="shared" si="588"/>
        <v>16216636.4</v>
      </c>
      <c r="H154" s="57">
        <f t="shared" ref="H154:I154" si="589">H155+H159+H157</f>
        <v>41392.800000000003</v>
      </c>
      <c r="I154" s="57">
        <f t="shared" si="589"/>
        <v>16258029.199999999</v>
      </c>
      <c r="J154" s="57">
        <f t="shared" ref="J154:M154" si="590">J155+J159+J157</f>
        <v>14126934.6</v>
      </c>
      <c r="K154" s="57">
        <f t="shared" ref="K154" si="591">K155+K159+K157</f>
        <v>0</v>
      </c>
      <c r="L154" s="57">
        <f t="shared" ref="L154" si="592">L155+L159+L157</f>
        <v>14126934.6</v>
      </c>
      <c r="M154" s="57">
        <f t="shared" si="590"/>
        <v>14151950.4</v>
      </c>
      <c r="N154" s="57">
        <f t="shared" ref="N154" si="593">N155+N159+N157</f>
        <v>0</v>
      </c>
      <c r="O154" s="57">
        <f t="shared" ref="O154" si="594">O155+O159+O157</f>
        <v>14151950.4</v>
      </c>
    </row>
    <row r="155" spans="1:15" s="85" customFormat="1" ht="57" hidden="1" customHeight="1" x14ac:dyDescent="0.25">
      <c r="A155" s="68" t="s">
        <v>459</v>
      </c>
      <c r="B155" s="86" t="s">
        <v>460</v>
      </c>
      <c r="C155" s="58">
        <f t="shared" ref="C155:O155" si="595">C156</f>
        <v>5890900</v>
      </c>
      <c r="D155" s="58">
        <f t="shared" si="595"/>
        <v>0</v>
      </c>
      <c r="E155" s="58">
        <f t="shared" si="595"/>
        <v>5890900</v>
      </c>
      <c r="F155" s="58">
        <f t="shared" si="595"/>
        <v>0</v>
      </c>
      <c r="G155" s="58">
        <f t="shared" si="595"/>
        <v>5890900</v>
      </c>
      <c r="H155" s="58">
        <f t="shared" si="595"/>
        <v>0</v>
      </c>
      <c r="I155" s="58">
        <f t="shared" si="595"/>
        <v>5890900</v>
      </c>
      <c r="J155" s="58">
        <f t="shared" si="595"/>
        <v>5890900</v>
      </c>
      <c r="K155" s="58">
        <f t="shared" si="595"/>
        <v>0</v>
      </c>
      <c r="L155" s="58">
        <f t="shared" si="595"/>
        <v>5890900</v>
      </c>
      <c r="M155" s="58">
        <f t="shared" si="595"/>
        <v>5890900</v>
      </c>
      <c r="N155" s="58">
        <f t="shared" si="595"/>
        <v>0</v>
      </c>
      <c r="O155" s="58">
        <f t="shared" si="595"/>
        <v>5890900</v>
      </c>
    </row>
    <row r="156" spans="1:15" s="85" customFormat="1" ht="42.75" hidden="1" customHeight="1" x14ac:dyDescent="0.25">
      <c r="A156" s="68" t="s">
        <v>461</v>
      </c>
      <c r="B156" s="86" t="s">
        <v>462</v>
      </c>
      <c r="C156" s="58">
        <v>5890900</v>
      </c>
      <c r="D156" s="58"/>
      <c r="E156" s="58">
        <f>C156+D156</f>
        <v>5890900</v>
      </c>
      <c r="F156" s="58"/>
      <c r="G156" s="58">
        <f>E156+F156</f>
        <v>5890900</v>
      </c>
      <c r="H156" s="58"/>
      <c r="I156" s="58">
        <f>G156+H156</f>
        <v>5890900</v>
      </c>
      <c r="J156" s="58">
        <v>5890900</v>
      </c>
      <c r="K156" s="58"/>
      <c r="L156" s="58">
        <f>J156+K156</f>
        <v>5890900</v>
      </c>
      <c r="M156" s="58">
        <v>5890900</v>
      </c>
      <c r="N156" s="58"/>
      <c r="O156" s="58">
        <f>M156+N156</f>
        <v>5890900</v>
      </c>
    </row>
    <row r="157" spans="1:15" s="85" customFormat="1" ht="66.75" hidden="1" customHeight="1" x14ac:dyDescent="0.25">
      <c r="A157" s="68" t="s">
        <v>591</v>
      </c>
      <c r="B157" s="80" t="s">
        <v>592</v>
      </c>
      <c r="C157" s="58">
        <f>C158</f>
        <v>7733880</v>
      </c>
      <c r="D157" s="58">
        <f t="shared" ref="D157:I157" si="596">D158</f>
        <v>0</v>
      </c>
      <c r="E157" s="58">
        <f t="shared" si="596"/>
        <v>7733880</v>
      </c>
      <c r="F157" s="58">
        <f t="shared" si="596"/>
        <v>0</v>
      </c>
      <c r="G157" s="58">
        <f t="shared" si="596"/>
        <v>7733880</v>
      </c>
      <c r="H157" s="58">
        <f t="shared" si="596"/>
        <v>0</v>
      </c>
      <c r="I157" s="58">
        <f t="shared" si="596"/>
        <v>7733880</v>
      </c>
      <c r="J157" s="58">
        <f>J158</f>
        <v>7499520</v>
      </c>
      <c r="K157" s="58">
        <f t="shared" ref="K157" si="597">K158</f>
        <v>0</v>
      </c>
      <c r="L157" s="58">
        <f t="shared" ref="L157" si="598">L158</f>
        <v>7499520</v>
      </c>
      <c r="M157" s="58">
        <f>M158</f>
        <v>7499520</v>
      </c>
      <c r="N157" s="58">
        <f t="shared" ref="N157" si="599">N158</f>
        <v>0</v>
      </c>
      <c r="O157" s="58">
        <f t="shared" ref="O157" si="600">O158</f>
        <v>7499520</v>
      </c>
    </row>
    <row r="158" spans="1:15" s="85" customFormat="1" ht="51.75" hidden="1" customHeight="1" x14ac:dyDescent="0.25">
      <c r="A158" s="68" t="s">
        <v>553</v>
      </c>
      <c r="B158" s="80" t="s">
        <v>554</v>
      </c>
      <c r="C158" s="58">
        <v>7733880</v>
      </c>
      <c r="D158" s="58"/>
      <c r="E158" s="58">
        <f>C158+D158</f>
        <v>7733880</v>
      </c>
      <c r="F158" s="58"/>
      <c r="G158" s="58">
        <f>E158+F158</f>
        <v>7733880</v>
      </c>
      <c r="H158" s="58"/>
      <c r="I158" s="58">
        <f>G158+H158</f>
        <v>7733880</v>
      </c>
      <c r="J158" s="58">
        <v>7499520</v>
      </c>
      <c r="K158" s="58"/>
      <c r="L158" s="58">
        <f>J158+K158</f>
        <v>7499520</v>
      </c>
      <c r="M158" s="58">
        <v>7499520</v>
      </c>
      <c r="N158" s="58"/>
      <c r="O158" s="58">
        <f>M158+N158</f>
        <v>7499520</v>
      </c>
    </row>
    <row r="159" spans="1:15" s="85" customFormat="1" ht="32.25" customHeight="1" x14ac:dyDescent="0.25">
      <c r="A159" s="68" t="s">
        <v>463</v>
      </c>
      <c r="B159" s="80" t="s">
        <v>464</v>
      </c>
      <c r="C159" s="58">
        <f>C160</f>
        <v>713425.4</v>
      </c>
      <c r="D159" s="58">
        <f t="shared" ref="D159:I159" si="601">D160</f>
        <v>0</v>
      </c>
      <c r="E159" s="58">
        <f t="shared" si="601"/>
        <v>713425.4</v>
      </c>
      <c r="F159" s="58">
        <f t="shared" si="601"/>
        <v>1878431</v>
      </c>
      <c r="G159" s="58">
        <f t="shared" si="601"/>
        <v>2591856.4</v>
      </c>
      <c r="H159" s="58">
        <f t="shared" si="601"/>
        <v>41392.800000000003</v>
      </c>
      <c r="I159" s="58">
        <f t="shared" si="601"/>
        <v>2633249.1999999997</v>
      </c>
      <c r="J159" s="58">
        <f t="shared" ref="J159:M159" si="602">J160</f>
        <v>736514.6</v>
      </c>
      <c r="K159" s="58">
        <f t="shared" ref="K159" si="603">K160</f>
        <v>0</v>
      </c>
      <c r="L159" s="58">
        <f t="shared" ref="L159" si="604">L160</f>
        <v>736514.6</v>
      </c>
      <c r="M159" s="58">
        <f t="shared" si="602"/>
        <v>761530.4</v>
      </c>
      <c r="N159" s="58">
        <f t="shared" ref="N159" si="605">N160</f>
        <v>0</v>
      </c>
      <c r="O159" s="58">
        <f t="shared" ref="O159" si="606">O160</f>
        <v>761530.4</v>
      </c>
    </row>
    <row r="160" spans="1:15" s="85" customFormat="1" ht="30.6" customHeight="1" x14ac:dyDescent="0.25">
      <c r="A160" s="68" t="s">
        <v>465</v>
      </c>
      <c r="B160" s="80" t="s">
        <v>466</v>
      </c>
      <c r="C160" s="58">
        <f>713225.4+200</f>
        <v>713425.4</v>
      </c>
      <c r="D160" s="58"/>
      <c r="E160" s="58">
        <f>C160+D160</f>
        <v>713425.4</v>
      </c>
      <c r="F160" s="58">
        <f>523431+1355000</f>
        <v>1878431</v>
      </c>
      <c r="G160" s="58">
        <f>E160+F160</f>
        <v>2591856.4</v>
      </c>
      <c r="H160" s="58">
        <v>41392.800000000003</v>
      </c>
      <c r="I160" s="58">
        <f>G160+H160</f>
        <v>2633249.1999999997</v>
      </c>
      <c r="J160" s="58">
        <f>736314.6+200</f>
        <v>736514.6</v>
      </c>
      <c r="K160" s="58"/>
      <c r="L160" s="58">
        <f>J160+K160</f>
        <v>736514.6</v>
      </c>
      <c r="M160" s="58">
        <f>761330.4+200</f>
        <v>761530.4</v>
      </c>
      <c r="N160" s="58"/>
      <c r="O160" s="58">
        <f>M160+N160</f>
        <v>761530.4</v>
      </c>
    </row>
    <row r="161" spans="1:15" s="106" customFormat="1" ht="21" hidden="1" customHeight="1" x14ac:dyDescent="0.25">
      <c r="A161" s="103"/>
      <c r="B161" s="104" t="s">
        <v>509</v>
      </c>
      <c r="C161" s="105"/>
      <c r="D161" s="105"/>
      <c r="E161" s="105">
        <v>713225.4</v>
      </c>
      <c r="F161" s="105"/>
      <c r="G161" s="105">
        <f t="shared" ref="G161:G164" si="607">E161+F161</f>
        <v>713225.4</v>
      </c>
      <c r="H161" s="105">
        <v>41392.800000000003</v>
      </c>
      <c r="I161" s="105">
        <f t="shared" ref="I161:I164" si="608">G161+H161</f>
        <v>754618.20000000007</v>
      </c>
      <c r="J161" s="105"/>
      <c r="K161" s="105"/>
      <c r="L161" s="105"/>
      <c r="M161" s="105"/>
      <c r="N161" s="105"/>
      <c r="O161" s="105"/>
    </row>
    <row r="162" spans="1:15" s="106" customFormat="1" ht="21" hidden="1" customHeight="1" x14ac:dyDescent="0.25">
      <c r="A162" s="103"/>
      <c r="B162" s="104" t="s">
        <v>854</v>
      </c>
      <c r="C162" s="105"/>
      <c r="D162" s="105"/>
      <c r="E162" s="105">
        <v>200</v>
      </c>
      <c r="F162" s="105"/>
      <c r="G162" s="105">
        <f t="shared" si="607"/>
        <v>200</v>
      </c>
      <c r="H162" s="105"/>
      <c r="I162" s="105">
        <f t="shared" si="608"/>
        <v>200</v>
      </c>
      <c r="J162" s="105"/>
      <c r="K162" s="105"/>
      <c r="L162" s="105"/>
      <c r="M162" s="105"/>
      <c r="N162" s="105"/>
      <c r="O162" s="105"/>
    </row>
    <row r="163" spans="1:15" s="106" customFormat="1" ht="21" hidden="1" customHeight="1" x14ac:dyDescent="0.25">
      <c r="A163" s="103"/>
      <c r="B163" s="104" t="s">
        <v>850</v>
      </c>
      <c r="C163" s="105"/>
      <c r="D163" s="105"/>
      <c r="E163" s="105"/>
      <c r="F163" s="105">
        <v>523431</v>
      </c>
      <c r="G163" s="105">
        <f t="shared" si="607"/>
        <v>523431</v>
      </c>
      <c r="H163" s="105"/>
      <c r="I163" s="105">
        <f t="shared" si="608"/>
        <v>523431</v>
      </c>
      <c r="J163" s="105"/>
      <c r="K163" s="105"/>
      <c r="L163" s="105"/>
      <c r="M163" s="105"/>
      <c r="N163" s="105"/>
      <c r="O163" s="105"/>
    </row>
    <row r="164" spans="1:15" s="106" customFormat="1" ht="21" hidden="1" customHeight="1" x14ac:dyDescent="0.25">
      <c r="A164" s="103"/>
      <c r="B164" s="104" t="s">
        <v>851</v>
      </c>
      <c r="C164" s="105"/>
      <c r="D164" s="105"/>
      <c r="E164" s="105"/>
      <c r="F164" s="105">
        <v>1355000</v>
      </c>
      <c r="G164" s="105">
        <f t="shared" si="607"/>
        <v>1355000</v>
      </c>
      <c r="H164" s="105"/>
      <c r="I164" s="105">
        <f t="shared" si="608"/>
        <v>1355000</v>
      </c>
      <c r="J164" s="105"/>
      <c r="K164" s="105"/>
      <c r="L164" s="105"/>
      <c r="M164" s="105"/>
      <c r="N164" s="105"/>
      <c r="O164" s="105"/>
    </row>
    <row r="165" spans="1:15" s="48" customFormat="1" ht="25.5" hidden="1" customHeight="1" x14ac:dyDescent="0.25">
      <c r="A165" s="122" t="s">
        <v>467</v>
      </c>
      <c r="B165" s="6" t="s">
        <v>468</v>
      </c>
      <c r="C165" s="57">
        <f t="shared" ref="C165" si="609">C167</f>
        <v>0</v>
      </c>
      <c r="D165" s="57">
        <f t="shared" ref="D165:O165" si="610">D167</f>
        <v>0</v>
      </c>
      <c r="E165" s="57">
        <f t="shared" si="610"/>
        <v>0</v>
      </c>
      <c r="F165" s="57">
        <f t="shared" ref="F165:G165" si="611">F167</f>
        <v>0</v>
      </c>
      <c r="G165" s="57">
        <f t="shared" si="611"/>
        <v>0</v>
      </c>
      <c r="H165" s="57">
        <f t="shared" ref="H165:I165" si="612">H167</f>
        <v>0</v>
      </c>
      <c r="I165" s="57">
        <f t="shared" si="612"/>
        <v>0</v>
      </c>
      <c r="J165" s="57">
        <f t="shared" si="610"/>
        <v>0</v>
      </c>
      <c r="K165" s="57">
        <f t="shared" si="610"/>
        <v>0</v>
      </c>
      <c r="L165" s="57">
        <f t="shared" si="610"/>
        <v>0</v>
      </c>
      <c r="M165" s="57">
        <f t="shared" si="610"/>
        <v>0</v>
      </c>
      <c r="N165" s="57">
        <f t="shared" si="610"/>
        <v>0</v>
      </c>
      <c r="O165" s="57">
        <f t="shared" si="610"/>
        <v>0</v>
      </c>
    </row>
    <row r="166" spans="1:15" s="48" customFormat="1" ht="30" hidden="1" customHeight="1" x14ac:dyDescent="0.25">
      <c r="A166" s="122" t="s">
        <v>508</v>
      </c>
      <c r="B166" s="124" t="s">
        <v>469</v>
      </c>
      <c r="C166" s="57">
        <f>C167</f>
        <v>0</v>
      </c>
      <c r="D166" s="57">
        <f t="shared" ref="D166:O166" si="613">D167</f>
        <v>0</v>
      </c>
      <c r="E166" s="57">
        <f t="shared" si="613"/>
        <v>0</v>
      </c>
      <c r="F166" s="57">
        <f t="shared" si="613"/>
        <v>0</v>
      </c>
      <c r="G166" s="57">
        <f t="shared" si="613"/>
        <v>0</v>
      </c>
      <c r="H166" s="57">
        <f t="shared" si="613"/>
        <v>0</v>
      </c>
      <c r="I166" s="57">
        <f t="shared" si="613"/>
        <v>0</v>
      </c>
      <c r="J166" s="57">
        <f t="shared" si="613"/>
        <v>0</v>
      </c>
      <c r="K166" s="57">
        <f t="shared" si="613"/>
        <v>0</v>
      </c>
      <c r="L166" s="57">
        <f t="shared" si="613"/>
        <v>0</v>
      </c>
      <c r="M166" s="57">
        <f t="shared" si="613"/>
        <v>0</v>
      </c>
      <c r="N166" s="57">
        <f t="shared" si="613"/>
        <v>0</v>
      </c>
      <c r="O166" s="57">
        <f t="shared" si="613"/>
        <v>0</v>
      </c>
    </row>
    <row r="167" spans="1:15" ht="32.25" hidden="1" customHeight="1" x14ac:dyDescent="0.25">
      <c r="A167" s="122" t="s">
        <v>472</v>
      </c>
      <c r="B167" s="124" t="s">
        <v>469</v>
      </c>
      <c r="C167" s="58">
        <v>0</v>
      </c>
      <c r="D167" s="58"/>
      <c r="E167" s="58">
        <f>C167+D167</f>
        <v>0</v>
      </c>
      <c r="F167" s="58"/>
      <c r="G167" s="58">
        <f>E167+F167</f>
        <v>0</v>
      </c>
      <c r="H167" s="58"/>
      <c r="I167" s="58">
        <f>G167+H167</f>
        <v>0</v>
      </c>
      <c r="J167" s="58">
        <v>0</v>
      </c>
      <c r="K167" s="58"/>
      <c r="L167" s="58">
        <f>J167+K167</f>
        <v>0</v>
      </c>
      <c r="M167" s="58">
        <v>0</v>
      </c>
      <c r="N167" s="58"/>
      <c r="O167" s="58">
        <f>M167+N167</f>
        <v>0</v>
      </c>
    </row>
    <row r="168" spans="1:15" ht="20.45" customHeight="1" x14ac:dyDescent="0.25">
      <c r="A168" s="67"/>
      <c r="B168" s="6" t="s">
        <v>470</v>
      </c>
      <c r="C168" s="57">
        <f t="shared" ref="C168:O168" si="614">C9+C95</f>
        <v>314596460.25</v>
      </c>
      <c r="D168" s="57">
        <f t="shared" si="614"/>
        <v>53581033.410000004</v>
      </c>
      <c r="E168" s="57">
        <f t="shared" si="614"/>
        <v>368177493.65999997</v>
      </c>
      <c r="F168" s="57">
        <f t="shared" ref="F168:G168" si="615">F9+F95</f>
        <v>-3245492.33</v>
      </c>
      <c r="G168" s="57">
        <f t="shared" si="615"/>
        <v>364932001.32999998</v>
      </c>
      <c r="H168" s="57">
        <f t="shared" ref="H168:I168" si="616">H9+H95</f>
        <v>5699060.1299999999</v>
      </c>
      <c r="I168" s="57">
        <f t="shared" si="616"/>
        <v>370631061.45999998</v>
      </c>
      <c r="J168" s="57">
        <f t="shared" si="614"/>
        <v>284937300.90999997</v>
      </c>
      <c r="K168" s="57">
        <f t="shared" si="614"/>
        <v>0</v>
      </c>
      <c r="L168" s="57">
        <f t="shared" si="614"/>
        <v>284937300.90999997</v>
      </c>
      <c r="M168" s="57">
        <f t="shared" si="614"/>
        <v>262559068.88000003</v>
      </c>
      <c r="N168" s="57">
        <f t="shared" si="614"/>
        <v>0</v>
      </c>
      <c r="O168" s="57">
        <f t="shared" si="614"/>
        <v>262559068.88000003</v>
      </c>
    </row>
  </sheetData>
  <mergeCells count="5">
    <mergeCell ref="A5:N5"/>
    <mergeCell ref="H4:N4"/>
    <mergeCell ref="H3:N3"/>
    <mergeCell ref="H2:N2"/>
    <mergeCell ref="H1:N1"/>
  </mergeCells>
  <pageMargins left="0.59055118110236227" right="0.39370078740157483"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BK829"/>
  <sheetViews>
    <sheetView topLeftCell="A6" zoomScale="80" zoomScaleNormal="80" workbookViewId="0">
      <selection activeCell="BN89" sqref="BN89"/>
    </sheetView>
  </sheetViews>
  <sheetFormatPr defaultRowHeight="15" x14ac:dyDescent="0.25"/>
  <cols>
    <col min="1" max="1" width="34.5703125" style="65" customWidth="1"/>
    <col min="2" max="3" width="4" style="9" hidden="1" customWidth="1"/>
    <col min="4" max="4" width="6.140625" style="9" hidden="1" customWidth="1"/>
    <col min="5" max="5" width="5.140625" style="71" customWidth="1"/>
    <col min="6" max="7" width="4.5703125" style="71" customWidth="1"/>
    <col min="8" max="8" width="13.85546875" style="101" customWidth="1"/>
    <col min="9" max="9" width="5.85546875" style="71" customWidth="1"/>
    <col min="10" max="13" width="16.85546875" style="71" hidden="1" customWidth="1"/>
    <col min="14" max="15" width="14.5703125" style="71" hidden="1" customWidth="1"/>
    <col min="16" max="16" width="16.5703125" style="71" hidden="1" customWidth="1"/>
    <col min="17" max="17" width="13.42578125" style="71" hidden="1" customWidth="1"/>
    <col min="18" max="18" width="16.140625" style="71" hidden="1" customWidth="1"/>
    <col min="19" max="20" width="16.7109375" style="71" hidden="1" customWidth="1"/>
    <col min="21" max="21" width="13.7109375" style="71" hidden="1" customWidth="1"/>
    <col min="22" max="23" width="14.5703125" style="71" hidden="1" customWidth="1"/>
    <col min="24" max="24" width="13.85546875" style="71" hidden="1" customWidth="1"/>
    <col min="25" max="25" width="13.42578125" style="71" hidden="1" customWidth="1"/>
    <col min="26" max="26" width="16.140625" style="71" hidden="1" customWidth="1"/>
    <col min="27" max="28" width="17.140625" style="71" hidden="1" customWidth="1"/>
    <col min="29" max="29" width="13.7109375" style="71" hidden="1" customWidth="1"/>
    <col min="30" max="30" width="15.5703125" style="71" customWidth="1"/>
    <col min="31" max="31" width="14.5703125" style="71" hidden="1" customWidth="1"/>
    <col min="32" max="32" width="13.85546875" style="71" hidden="1" customWidth="1"/>
    <col min="33" max="33" width="13.42578125" style="71" hidden="1" customWidth="1"/>
    <col min="34" max="34" width="16.140625" style="71" hidden="1" customWidth="1"/>
    <col min="35" max="36" width="16" style="71" hidden="1" customWidth="1"/>
    <col min="37" max="37" width="13.7109375" style="71" hidden="1" customWidth="1"/>
    <col min="38" max="39" width="14.5703125" style="71" hidden="1" customWidth="1"/>
    <col min="40" max="40" width="14.85546875" style="71" hidden="1" customWidth="1"/>
    <col min="41" max="41" width="12.7109375" style="71" hidden="1" customWidth="1"/>
    <col min="42" max="43" width="14.5703125" style="71" hidden="1" customWidth="1"/>
    <col min="44" max="44" width="16.5703125" style="71" hidden="1" customWidth="1"/>
    <col min="45" max="45" width="13.42578125" style="71" hidden="1" customWidth="1"/>
    <col min="46" max="46" width="15.5703125" style="71" hidden="1" customWidth="1"/>
    <col min="47" max="47" width="14.5703125" style="71" hidden="1" customWidth="1"/>
    <col min="48" max="48" width="14.28515625" style="71" hidden="1" customWidth="1"/>
    <col min="49" max="49" width="13.7109375" style="71" hidden="1" customWidth="1"/>
    <col min="50" max="50" width="15.7109375" style="71" hidden="1" customWidth="1"/>
    <col min="51" max="51" width="14.7109375" style="71" hidden="1" customWidth="1"/>
    <col min="52" max="52" width="15.42578125" style="71" hidden="1" customWidth="1"/>
    <col min="53" max="53" width="14.85546875" style="71" hidden="1" customWidth="1"/>
    <col min="54" max="55" width="14.5703125" style="71" hidden="1" customWidth="1"/>
    <col min="56" max="56" width="16.5703125" style="71" hidden="1" customWidth="1"/>
    <col min="57" max="57" width="13.42578125" style="71" hidden="1" customWidth="1"/>
    <col min="58" max="58" width="15" style="71" hidden="1" customWidth="1"/>
    <col min="59" max="59" width="14.5703125" style="71" hidden="1" customWidth="1"/>
    <col min="60" max="60" width="14.28515625" style="71" hidden="1" customWidth="1"/>
    <col min="61" max="61" width="13.7109375" style="71" hidden="1" customWidth="1"/>
    <col min="62" max="63" width="12.28515625" style="9" customWidth="1"/>
    <col min="64" max="174" width="9.140625" style="9"/>
    <col min="175" max="175" width="1.42578125" style="9" customWidth="1"/>
    <col min="176" max="176" width="59.5703125" style="9" customWidth="1"/>
    <col min="177" max="177" width="9.140625" style="9" customWidth="1"/>
    <col min="178" max="179" width="3.85546875" style="9" customWidth="1"/>
    <col min="180" max="180" width="10.5703125" style="9" customWidth="1"/>
    <col min="181" max="181" width="3.85546875" style="9" customWidth="1"/>
    <col min="182" max="184" width="14.42578125" style="9" customWidth="1"/>
    <col min="185" max="185" width="4.140625" style="9" customWidth="1"/>
    <col min="186" max="186" width="15" style="9" customWidth="1"/>
    <col min="187" max="188" width="9.140625" style="9" customWidth="1"/>
    <col min="189" max="189" width="11.5703125" style="9" customWidth="1"/>
    <col min="190" max="190" width="18.140625" style="9" customWidth="1"/>
    <col min="191" max="191" width="13.140625" style="9" customWidth="1"/>
    <col min="192" max="192" width="12.28515625" style="9" customWidth="1"/>
    <col min="193" max="430" width="9.140625" style="9"/>
    <col min="431" max="431" width="1.42578125" style="9" customWidth="1"/>
    <col min="432" max="432" width="59.5703125" style="9" customWidth="1"/>
    <col min="433" max="433" width="9.140625" style="9" customWidth="1"/>
    <col min="434" max="435" width="3.85546875" style="9" customWidth="1"/>
    <col min="436" max="436" width="10.5703125" style="9" customWidth="1"/>
    <col min="437" max="437" width="3.85546875" style="9" customWidth="1"/>
    <col min="438" max="440" width="14.42578125" style="9" customWidth="1"/>
    <col min="441" max="441" width="4.140625" style="9" customWidth="1"/>
    <col min="442" max="442" width="15" style="9" customWidth="1"/>
    <col min="443" max="444" width="9.140625" style="9" customWidth="1"/>
    <col min="445" max="445" width="11.5703125" style="9" customWidth="1"/>
    <col min="446" max="446" width="18.140625" style="9" customWidth="1"/>
    <col min="447" max="447" width="13.140625" style="9" customWidth="1"/>
    <col min="448" max="448" width="12.28515625" style="9" customWidth="1"/>
    <col min="449" max="686" width="9.140625" style="9"/>
    <col min="687" max="687" width="1.42578125" style="9" customWidth="1"/>
    <col min="688" max="688" width="59.5703125" style="9" customWidth="1"/>
    <col min="689" max="689" width="9.140625" style="9" customWidth="1"/>
    <col min="690" max="691" width="3.85546875" style="9" customWidth="1"/>
    <col min="692" max="692" width="10.5703125" style="9" customWidth="1"/>
    <col min="693" max="693" width="3.85546875" style="9" customWidth="1"/>
    <col min="694" max="696" width="14.42578125" style="9" customWidth="1"/>
    <col min="697" max="697" width="4.140625" style="9" customWidth="1"/>
    <col min="698" max="698" width="15" style="9" customWidth="1"/>
    <col min="699" max="700" width="9.140625" style="9" customWidth="1"/>
    <col min="701" max="701" width="11.5703125" style="9" customWidth="1"/>
    <col min="702" max="702" width="18.140625" style="9" customWidth="1"/>
    <col min="703" max="703" width="13.140625" style="9" customWidth="1"/>
    <col min="704" max="704" width="12.28515625" style="9" customWidth="1"/>
    <col min="705" max="942" width="9.140625" style="9"/>
    <col min="943" max="943" width="1.42578125" style="9" customWidth="1"/>
    <col min="944" max="944" width="59.5703125" style="9" customWidth="1"/>
    <col min="945" max="945" width="9.140625" style="9" customWidth="1"/>
    <col min="946" max="947" width="3.85546875" style="9" customWidth="1"/>
    <col min="948" max="948" width="10.5703125" style="9" customWidth="1"/>
    <col min="949" max="949" width="3.85546875" style="9" customWidth="1"/>
    <col min="950" max="952" width="14.42578125" style="9" customWidth="1"/>
    <col min="953" max="953" width="4.140625" style="9" customWidth="1"/>
    <col min="954" max="954" width="15" style="9" customWidth="1"/>
    <col min="955" max="956" width="9.140625" style="9" customWidth="1"/>
    <col min="957" max="957" width="11.5703125" style="9" customWidth="1"/>
    <col min="958" max="958" width="18.140625" style="9" customWidth="1"/>
    <col min="959" max="959" width="13.140625" style="9" customWidth="1"/>
    <col min="960" max="960" width="12.28515625" style="9" customWidth="1"/>
    <col min="961" max="1198" width="9.140625" style="9"/>
    <col min="1199" max="1199" width="1.42578125" style="9" customWidth="1"/>
    <col min="1200" max="1200" width="59.5703125" style="9" customWidth="1"/>
    <col min="1201" max="1201" width="9.140625" style="9" customWidth="1"/>
    <col min="1202" max="1203" width="3.85546875" style="9" customWidth="1"/>
    <col min="1204" max="1204" width="10.5703125" style="9" customWidth="1"/>
    <col min="1205" max="1205" width="3.85546875" style="9" customWidth="1"/>
    <col min="1206" max="1208" width="14.42578125" style="9" customWidth="1"/>
    <col min="1209" max="1209" width="4.140625" style="9" customWidth="1"/>
    <col min="1210" max="1210" width="15" style="9" customWidth="1"/>
    <col min="1211" max="1212" width="9.140625" style="9" customWidth="1"/>
    <col min="1213" max="1213" width="11.5703125" style="9" customWidth="1"/>
    <col min="1214" max="1214" width="18.140625" style="9" customWidth="1"/>
    <col min="1215" max="1215" width="13.140625" style="9" customWidth="1"/>
    <col min="1216" max="1216" width="12.28515625" style="9" customWidth="1"/>
    <col min="1217" max="1454" width="9.140625" style="9"/>
    <col min="1455" max="1455" width="1.42578125" style="9" customWidth="1"/>
    <col min="1456" max="1456" width="59.5703125" style="9" customWidth="1"/>
    <col min="1457" max="1457" width="9.140625" style="9" customWidth="1"/>
    <col min="1458" max="1459" width="3.85546875" style="9" customWidth="1"/>
    <col min="1460" max="1460" width="10.5703125" style="9" customWidth="1"/>
    <col min="1461" max="1461" width="3.85546875" style="9" customWidth="1"/>
    <col min="1462" max="1464" width="14.42578125" style="9" customWidth="1"/>
    <col min="1465" max="1465" width="4.140625" style="9" customWidth="1"/>
    <col min="1466" max="1466" width="15" style="9" customWidth="1"/>
    <col min="1467" max="1468" width="9.140625" style="9" customWidth="1"/>
    <col min="1469" max="1469" width="11.5703125" style="9" customWidth="1"/>
    <col min="1470" max="1470" width="18.140625" style="9" customWidth="1"/>
    <col min="1471" max="1471" width="13.140625" style="9" customWidth="1"/>
    <col min="1472" max="1472" width="12.28515625" style="9" customWidth="1"/>
    <col min="1473" max="1710" width="9.140625" style="9"/>
    <col min="1711" max="1711" width="1.42578125" style="9" customWidth="1"/>
    <col min="1712" max="1712" width="59.5703125" style="9" customWidth="1"/>
    <col min="1713" max="1713" width="9.140625" style="9" customWidth="1"/>
    <col min="1714" max="1715" width="3.85546875" style="9" customWidth="1"/>
    <col min="1716" max="1716" width="10.5703125" style="9" customWidth="1"/>
    <col min="1717" max="1717" width="3.85546875" style="9" customWidth="1"/>
    <col min="1718" max="1720" width="14.42578125" style="9" customWidth="1"/>
    <col min="1721" max="1721" width="4.140625" style="9" customWidth="1"/>
    <col min="1722" max="1722" width="15" style="9" customWidth="1"/>
    <col min="1723" max="1724" width="9.140625" style="9" customWidth="1"/>
    <col min="1725" max="1725" width="11.5703125" style="9" customWidth="1"/>
    <col min="1726" max="1726" width="18.140625" style="9" customWidth="1"/>
    <col min="1727" max="1727" width="13.140625" style="9" customWidth="1"/>
    <col min="1728" max="1728" width="12.28515625" style="9" customWidth="1"/>
    <col min="1729" max="1966" width="9.140625" style="9"/>
    <col min="1967" max="1967" width="1.42578125" style="9" customWidth="1"/>
    <col min="1968" max="1968" width="59.5703125" style="9" customWidth="1"/>
    <col min="1969" max="1969" width="9.140625" style="9" customWidth="1"/>
    <col min="1970" max="1971" width="3.85546875" style="9" customWidth="1"/>
    <col min="1972" max="1972" width="10.5703125" style="9" customWidth="1"/>
    <col min="1973" max="1973" width="3.85546875" style="9" customWidth="1"/>
    <col min="1974" max="1976" width="14.42578125" style="9" customWidth="1"/>
    <col min="1977" max="1977" width="4.140625" style="9" customWidth="1"/>
    <col min="1978" max="1978" width="15" style="9" customWidth="1"/>
    <col min="1979" max="1980" width="9.140625" style="9" customWidth="1"/>
    <col min="1981" max="1981" width="11.5703125" style="9" customWidth="1"/>
    <col min="1982" max="1982" width="18.140625" style="9" customWidth="1"/>
    <col min="1983" max="1983" width="13.140625" style="9" customWidth="1"/>
    <col min="1984" max="1984" width="12.28515625" style="9" customWidth="1"/>
    <col min="1985" max="2222" width="9.140625" style="9"/>
    <col min="2223" max="2223" width="1.42578125" style="9" customWidth="1"/>
    <col min="2224" max="2224" width="59.5703125" style="9" customWidth="1"/>
    <col min="2225" max="2225" width="9.140625" style="9" customWidth="1"/>
    <col min="2226" max="2227" width="3.85546875" style="9" customWidth="1"/>
    <col min="2228" max="2228" width="10.5703125" style="9" customWidth="1"/>
    <col min="2229" max="2229" width="3.85546875" style="9" customWidth="1"/>
    <col min="2230" max="2232" width="14.42578125" style="9" customWidth="1"/>
    <col min="2233" max="2233" width="4.140625" style="9" customWidth="1"/>
    <col min="2234" max="2234" width="15" style="9" customWidth="1"/>
    <col min="2235" max="2236" width="9.140625" style="9" customWidth="1"/>
    <col min="2237" max="2237" width="11.5703125" style="9" customWidth="1"/>
    <col min="2238" max="2238" width="18.140625" style="9" customWidth="1"/>
    <col min="2239" max="2239" width="13.140625" style="9" customWidth="1"/>
    <col min="2240" max="2240" width="12.28515625" style="9" customWidth="1"/>
    <col min="2241" max="2478" width="9.140625" style="9"/>
    <col min="2479" max="2479" width="1.42578125" style="9" customWidth="1"/>
    <col min="2480" max="2480" width="59.5703125" style="9" customWidth="1"/>
    <col min="2481" max="2481" width="9.140625" style="9" customWidth="1"/>
    <col min="2482" max="2483" width="3.85546875" style="9" customWidth="1"/>
    <col min="2484" max="2484" width="10.5703125" style="9" customWidth="1"/>
    <col min="2485" max="2485" width="3.85546875" style="9" customWidth="1"/>
    <col min="2486" max="2488" width="14.42578125" style="9" customWidth="1"/>
    <col min="2489" max="2489" width="4.140625" style="9" customWidth="1"/>
    <col min="2490" max="2490" width="15" style="9" customWidth="1"/>
    <col min="2491" max="2492" width="9.140625" style="9" customWidth="1"/>
    <col min="2493" max="2493" width="11.5703125" style="9" customWidth="1"/>
    <col min="2494" max="2494" width="18.140625" style="9" customWidth="1"/>
    <col min="2495" max="2495" width="13.140625" style="9" customWidth="1"/>
    <col min="2496" max="2496" width="12.28515625" style="9" customWidth="1"/>
    <col min="2497" max="2734" width="9.140625" style="9"/>
    <col min="2735" max="2735" width="1.42578125" style="9" customWidth="1"/>
    <col min="2736" max="2736" width="59.5703125" style="9" customWidth="1"/>
    <col min="2737" max="2737" width="9.140625" style="9" customWidth="1"/>
    <col min="2738" max="2739" width="3.85546875" style="9" customWidth="1"/>
    <col min="2740" max="2740" width="10.5703125" style="9" customWidth="1"/>
    <col min="2741" max="2741" width="3.85546875" style="9" customWidth="1"/>
    <col min="2742" max="2744" width="14.42578125" style="9" customWidth="1"/>
    <col min="2745" max="2745" width="4.140625" style="9" customWidth="1"/>
    <col min="2746" max="2746" width="15" style="9" customWidth="1"/>
    <col min="2747" max="2748" width="9.140625" style="9" customWidth="1"/>
    <col min="2749" max="2749" width="11.5703125" style="9" customWidth="1"/>
    <col min="2750" max="2750" width="18.140625" style="9" customWidth="1"/>
    <col min="2751" max="2751" width="13.140625" style="9" customWidth="1"/>
    <col min="2752" max="2752" width="12.28515625" style="9" customWidth="1"/>
    <col min="2753" max="2990" width="9.140625" style="9"/>
    <col min="2991" max="2991" width="1.42578125" style="9" customWidth="1"/>
    <col min="2992" max="2992" width="59.5703125" style="9" customWidth="1"/>
    <col min="2993" max="2993" width="9.140625" style="9" customWidth="1"/>
    <col min="2994" max="2995" width="3.85546875" style="9" customWidth="1"/>
    <col min="2996" max="2996" width="10.5703125" style="9" customWidth="1"/>
    <col min="2997" max="2997" width="3.85546875" style="9" customWidth="1"/>
    <col min="2998" max="3000" width="14.42578125" style="9" customWidth="1"/>
    <col min="3001" max="3001" width="4.140625" style="9" customWidth="1"/>
    <col min="3002" max="3002" width="15" style="9" customWidth="1"/>
    <col min="3003" max="3004" width="9.140625" style="9" customWidth="1"/>
    <col min="3005" max="3005" width="11.5703125" style="9" customWidth="1"/>
    <col min="3006" max="3006" width="18.140625" style="9" customWidth="1"/>
    <col min="3007" max="3007" width="13.140625" style="9" customWidth="1"/>
    <col min="3008" max="3008" width="12.28515625" style="9" customWidth="1"/>
    <col min="3009" max="3246" width="9.140625" style="9"/>
    <col min="3247" max="3247" width="1.42578125" style="9" customWidth="1"/>
    <col min="3248" max="3248" width="59.5703125" style="9" customWidth="1"/>
    <col min="3249" max="3249" width="9.140625" style="9" customWidth="1"/>
    <col min="3250" max="3251" width="3.85546875" style="9" customWidth="1"/>
    <col min="3252" max="3252" width="10.5703125" style="9" customWidth="1"/>
    <col min="3253" max="3253" width="3.85546875" style="9" customWidth="1"/>
    <col min="3254" max="3256" width="14.42578125" style="9" customWidth="1"/>
    <col min="3257" max="3257" width="4.140625" style="9" customWidth="1"/>
    <col min="3258" max="3258" width="15" style="9" customWidth="1"/>
    <col min="3259" max="3260" width="9.140625" style="9" customWidth="1"/>
    <col min="3261" max="3261" width="11.5703125" style="9" customWidth="1"/>
    <col min="3262" max="3262" width="18.140625" style="9" customWidth="1"/>
    <col min="3263" max="3263" width="13.140625" style="9" customWidth="1"/>
    <col min="3264" max="3264" width="12.28515625" style="9" customWidth="1"/>
    <col min="3265" max="3502" width="9.140625" style="9"/>
    <col min="3503" max="3503" width="1.42578125" style="9" customWidth="1"/>
    <col min="3504" max="3504" width="59.5703125" style="9" customWidth="1"/>
    <col min="3505" max="3505" width="9.140625" style="9" customWidth="1"/>
    <col min="3506" max="3507" width="3.85546875" style="9" customWidth="1"/>
    <col min="3508" max="3508" width="10.5703125" style="9" customWidth="1"/>
    <col min="3509" max="3509" width="3.85546875" style="9" customWidth="1"/>
    <col min="3510" max="3512" width="14.42578125" style="9" customWidth="1"/>
    <col min="3513" max="3513" width="4.140625" style="9" customWidth="1"/>
    <col min="3514" max="3514" width="15" style="9" customWidth="1"/>
    <col min="3515" max="3516" width="9.140625" style="9" customWidth="1"/>
    <col min="3517" max="3517" width="11.5703125" style="9" customWidth="1"/>
    <col min="3518" max="3518" width="18.140625" style="9" customWidth="1"/>
    <col min="3519" max="3519" width="13.140625" style="9" customWidth="1"/>
    <col min="3520" max="3520" width="12.28515625" style="9" customWidth="1"/>
    <col min="3521" max="3758" width="9.140625" style="9"/>
    <col min="3759" max="3759" width="1.42578125" style="9" customWidth="1"/>
    <col min="3760" max="3760" width="59.5703125" style="9" customWidth="1"/>
    <col min="3761" max="3761" width="9.140625" style="9" customWidth="1"/>
    <col min="3762" max="3763" width="3.85546875" style="9" customWidth="1"/>
    <col min="3764" max="3764" width="10.5703125" style="9" customWidth="1"/>
    <col min="3765" max="3765" width="3.85546875" style="9" customWidth="1"/>
    <col min="3766" max="3768" width="14.42578125" style="9" customWidth="1"/>
    <col min="3769" max="3769" width="4.140625" style="9" customWidth="1"/>
    <col min="3770" max="3770" width="15" style="9" customWidth="1"/>
    <col min="3771" max="3772" width="9.140625" style="9" customWidth="1"/>
    <col min="3773" max="3773" width="11.5703125" style="9" customWidth="1"/>
    <col min="3774" max="3774" width="18.140625" style="9" customWidth="1"/>
    <col min="3775" max="3775" width="13.140625" style="9" customWidth="1"/>
    <col min="3776" max="3776" width="12.28515625" style="9" customWidth="1"/>
    <col min="3777" max="4014" width="9.140625" style="9"/>
    <col min="4015" max="4015" width="1.42578125" style="9" customWidth="1"/>
    <col min="4016" max="4016" width="59.5703125" style="9" customWidth="1"/>
    <col min="4017" max="4017" width="9.140625" style="9" customWidth="1"/>
    <col min="4018" max="4019" width="3.85546875" style="9" customWidth="1"/>
    <col min="4020" max="4020" width="10.5703125" style="9" customWidth="1"/>
    <col min="4021" max="4021" width="3.85546875" style="9" customWidth="1"/>
    <col min="4022" max="4024" width="14.42578125" style="9" customWidth="1"/>
    <col min="4025" max="4025" width="4.140625" style="9" customWidth="1"/>
    <col min="4026" max="4026" width="15" style="9" customWidth="1"/>
    <col min="4027" max="4028" width="9.140625" style="9" customWidth="1"/>
    <col min="4029" max="4029" width="11.5703125" style="9" customWidth="1"/>
    <col min="4030" max="4030" width="18.140625" style="9" customWidth="1"/>
    <col min="4031" max="4031" width="13.140625" style="9" customWidth="1"/>
    <col min="4032" max="4032" width="12.28515625" style="9" customWidth="1"/>
    <col min="4033" max="4270" width="9.140625" style="9"/>
    <col min="4271" max="4271" width="1.42578125" style="9" customWidth="1"/>
    <col min="4272" max="4272" width="59.5703125" style="9" customWidth="1"/>
    <col min="4273" max="4273" width="9.140625" style="9" customWidth="1"/>
    <col min="4274" max="4275" width="3.85546875" style="9" customWidth="1"/>
    <col min="4276" max="4276" width="10.5703125" style="9" customWidth="1"/>
    <col min="4277" max="4277" width="3.85546875" style="9" customWidth="1"/>
    <col min="4278" max="4280" width="14.42578125" style="9" customWidth="1"/>
    <col min="4281" max="4281" width="4.140625" style="9" customWidth="1"/>
    <col min="4282" max="4282" width="15" style="9" customWidth="1"/>
    <col min="4283" max="4284" width="9.140625" style="9" customWidth="1"/>
    <col min="4285" max="4285" width="11.5703125" style="9" customWidth="1"/>
    <col min="4286" max="4286" width="18.140625" style="9" customWidth="1"/>
    <col min="4287" max="4287" width="13.140625" style="9" customWidth="1"/>
    <col min="4288" max="4288" width="12.28515625" style="9" customWidth="1"/>
    <col min="4289" max="4526" width="9.140625" style="9"/>
    <col min="4527" max="4527" width="1.42578125" style="9" customWidth="1"/>
    <col min="4528" max="4528" width="59.5703125" style="9" customWidth="1"/>
    <col min="4529" max="4529" width="9.140625" style="9" customWidth="1"/>
    <col min="4530" max="4531" width="3.85546875" style="9" customWidth="1"/>
    <col min="4532" max="4532" width="10.5703125" style="9" customWidth="1"/>
    <col min="4533" max="4533" width="3.85546875" style="9" customWidth="1"/>
    <col min="4534" max="4536" width="14.42578125" style="9" customWidth="1"/>
    <col min="4537" max="4537" width="4.140625" style="9" customWidth="1"/>
    <col min="4538" max="4538" width="15" style="9" customWidth="1"/>
    <col min="4539" max="4540" width="9.140625" style="9" customWidth="1"/>
    <col min="4541" max="4541" width="11.5703125" style="9" customWidth="1"/>
    <col min="4542" max="4542" width="18.140625" style="9" customWidth="1"/>
    <col min="4543" max="4543" width="13.140625" style="9" customWidth="1"/>
    <col min="4544" max="4544" width="12.28515625" style="9" customWidth="1"/>
    <col min="4545" max="4782" width="9.140625" style="9"/>
    <col min="4783" max="4783" width="1.42578125" style="9" customWidth="1"/>
    <col min="4784" max="4784" width="59.5703125" style="9" customWidth="1"/>
    <col min="4785" max="4785" width="9.140625" style="9" customWidth="1"/>
    <col min="4786" max="4787" width="3.85546875" style="9" customWidth="1"/>
    <col min="4788" max="4788" width="10.5703125" style="9" customWidth="1"/>
    <col min="4789" max="4789" width="3.85546875" style="9" customWidth="1"/>
    <col min="4790" max="4792" width="14.42578125" style="9" customWidth="1"/>
    <col min="4793" max="4793" width="4.140625" style="9" customWidth="1"/>
    <col min="4794" max="4794" width="15" style="9" customWidth="1"/>
    <col min="4795" max="4796" width="9.140625" style="9" customWidth="1"/>
    <col min="4797" max="4797" width="11.5703125" style="9" customWidth="1"/>
    <col min="4798" max="4798" width="18.140625" style="9" customWidth="1"/>
    <col min="4799" max="4799" width="13.140625" style="9" customWidth="1"/>
    <col min="4800" max="4800" width="12.28515625" style="9" customWidth="1"/>
    <col min="4801" max="5038" width="9.140625" style="9"/>
    <col min="5039" max="5039" width="1.42578125" style="9" customWidth="1"/>
    <col min="5040" max="5040" width="59.5703125" style="9" customWidth="1"/>
    <col min="5041" max="5041" width="9.140625" style="9" customWidth="1"/>
    <col min="5042" max="5043" width="3.85546875" style="9" customWidth="1"/>
    <col min="5044" max="5044" width="10.5703125" style="9" customWidth="1"/>
    <col min="5045" max="5045" width="3.85546875" style="9" customWidth="1"/>
    <col min="5046" max="5048" width="14.42578125" style="9" customWidth="1"/>
    <col min="5049" max="5049" width="4.140625" style="9" customWidth="1"/>
    <col min="5050" max="5050" width="15" style="9" customWidth="1"/>
    <col min="5051" max="5052" width="9.140625" style="9" customWidth="1"/>
    <col min="5053" max="5053" width="11.5703125" style="9" customWidth="1"/>
    <col min="5054" max="5054" width="18.140625" style="9" customWidth="1"/>
    <col min="5055" max="5055" width="13.140625" style="9" customWidth="1"/>
    <col min="5056" max="5056" width="12.28515625" style="9" customWidth="1"/>
    <col min="5057" max="5294" width="9.140625" style="9"/>
    <col min="5295" max="5295" width="1.42578125" style="9" customWidth="1"/>
    <col min="5296" max="5296" width="59.5703125" style="9" customWidth="1"/>
    <col min="5297" max="5297" width="9.140625" style="9" customWidth="1"/>
    <col min="5298" max="5299" width="3.85546875" style="9" customWidth="1"/>
    <col min="5300" max="5300" width="10.5703125" style="9" customWidth="1"/>
    <col min="5301" max="5301" width="3.85546875" style="9" customWidth="1"/>
    <col min="5302" max="5304" width="14.42578125" style="9" customWidth="1"/>
    <col min="5305" max="5305" width="4.140625" style="9" customWidth="1"/>
    <col min="5306" max="5306" width="15" style="9" customWidth="1"/>
    <col min="5307" max="5308" width="9.140625" style="9" customWidth="1"/>
    <col min="5309" max="5309" width="11.5703125" style="9" customWidth="1"/>
    <col min="5310" max="5310" width="18.140625" style="9" customWidth="1"/>
    <col min="5311" max="5311" width="13.140625" style="9" customWidth="1"/>
    <col min="5312" max="5312" width="12.28515625" style="9" customWidth="1"/>
    <col min="5313" max="5550" width="9.140625" style="9"/>
    <col min="5551" max="5551" width="1.42578125" style="9" customWidth="1"/>
    <col min="5552" max="5552" width="59.5703125" style="9" customWidth="1"/>
    <col min="5553" max="5553" width="9.140625" style="9" customWidth="1"/>
    <col min="5554" max="5555" width="3.85546875" style="9" customWidth="1"/>
    <col min="5556" max="5556" width="10.5703125" style="9" customWidth="1"/>
    <col min="5557" max="5557" width="3.85546875" style="9" customWidth="1"/>
    <col min="5558" max="5560" width="14.42578125" style="9" customWidth="1"/>
    <col min="5561" max="5561" width="4.140625" style="9" customWidth="1"/>
    <col min="5562" max="5562" width="15" style="9" customWidth="1"/>
    <col min="5563" max="5564" width="9.140625" style="9" customWidth="1"/>
    <col min="5565" max="5565" width="11.5703125" style="9" customWidth="1"/>
    <col min="5566" max="5566" width="18.140625" style="9" customWidth="1"/>
    <col min="5567" max="5567" width="13.140625" style="9" customWidth="1"/>
    <col min="5568" max="5568" width="12.28515625" style="9" customWidth="1"/>
    <col min="5569" max="5806" width="9.140625" style="9"/>
    <col min="5807" max="5807" width="1.42578125" style="9" customWidth="1"/>
    <col min="5808" max="5808" width="59.5703125" style="9" customWidth="1"/>
    <col min="5809" max="5809" width="9.140625" style="9" customWidth="1"/>
    <col min="5810" max="5811" width="3.85546875" style="9" customWidth="1"/>
    <col min="5812" max="5812" width="10.5703125" style="9" customWidth="1"/>
    <col min="5813" max="5813" width="3.85546875" style="9" customWidth="1"/>
    <col min="5814" max="5816" width="14.42578125" style="9" customWidth="1"/>
    <col min="5817" max="5817" width="4.140625" style="9" customWidth="1"/>
    <col min="5818" max="5818" width="15" style="9" customWidth="1"/>
    <col min="5819" max="5820" width="9.140625" style="9" customWidth="1"/>
    <col min="5821" max="5821" width="11.5703125" style="9" customWidth="1"/>
    <col min="5822" max="5822" width="18.140625" style="9" customWidth="1"/>
    <col min="5823" max="5823" width="13.140625" style="9" customWidth="1"/>
    <col min="5824" max="5824" width="12.28515625" style="9" customWidth="1"/>
    <col min="5825" max="6062" width="9.140625" style="9"/>
    <col min="6063" max="6063" width="1.42578125" style="9" customWidth="1"/>
    <col min="6064" max="6064" width="59.5703125" style="9" customWidth="1"/>
    <col min="6065" max="6065" width="9.140625" style="9" customWidth="1"/>
    <col min="6066" max="6067" width="3.85546875" style="9" customWidth="1"/>
    <col min="6068" max="6068" width="10.5703125" style="9" customWidth="1"/>
    <col min="6069" max="6069" width="3.85546875" style="9" customWidth="1"/>
    <col min="6070" max="6072" width="14.42578125" style="9" customWidth="1"/>
    <col min="6073" max="6073" width="4.140625" style="9" customWidth="1"/>
    <col min="6074" max="6074" width="15" style="9" customWidth="1"/>
    <col min="6075" max="6076" width="9.140625" style="9" customWidth="1"/>
    <col min="6077" max="6077" width="11.5703125" style="9" customWidth="1"/>
    <col min="6078" max="6078" width="18.140625" style="9" customWidth="1"/>
    <col min="6079" max="6079" width="13.140625" style="9" customWidth="1"/>
    <col min="6080" max="6080" width="12.28515625" style="9" customWidth="1"/>
    <col min="6081" max="6318" width="9.140625" style="9"/>
    <col min="6319" max="6319" width="1.42578125" style="9" customWidth="1"/>
    <col min="6320" max="6320" width="59.5703125" style="9" customWidth="1"/>
    <col min="6321" max="6321" width="9.140625" style="9" customWidth="1"/>
    <col min="6322" max="6323" width="3.85546875" style="9" customWidth="1"/>
    <col min="6324" max="6324" width="10.5703125" style="9" customWidth="1"/>
    <col min="6325" max="6325" width="3.85546875" style="9" customWidth="1"/>
    <col min="6326" max="6328" width="14.42578125" style="9" customWidth="1"/>
    <col min="6329" max="6329" width="4.140625" style="9" customWidth="1"/>
    <col min="6330" max="6330" width="15" style="9" customWidth="1"/>
    <col min="6331" max="6332" width="9.140625" style="9" customWidth="1"/>
    <col min="6333" max="6333" width="11.5703125" style="9" customWidth="1"/>
    <col min="6334" max="6334" width="18.140625" style="9" customWidth="1"/>
    <col min="6335" max="6335" width="13.140625" style="9" customWidth="1"/>
    <col min="6336" max="6336" width="12.28515625" style="9" customWidth="1"/>
    <col min="6337" max="6574" width="9.140625" style="9"/>
    <col min="6575" max="6575" width="1.42578125" style="9" customWidth="1"/>
    <col min="6576" max="6576" width="59.5703125" style="9" customWidth="1"/>
    <col min="6577" max="6577" width="9.140625" style="9" customWidth="1"/>
    <col min="6578" max="6579" width="3.85546875" style="9" customWidth="1"/>
    <col min="6580" max="6580" width="10.5703125" style="9" customWidth="1"/>
    <col min="6581" max="6581" width="3.85546875" style="9" customWidth="1"/>
    <col min="6582" max="6584" width="14.42578125" style="9" customWidth="1"/>
    <col min="6585" max="6585" width="4.140625" style="9" customWidth="1"/>
    <col min="6586" max="6586" width="15" style="9" customWidth="1"/>
    <col min="6587" max="6588" width="9.140625" style="9" customWidth="1"/>
    <col min="6589" max="6589" width="11.5703125" style="9" customWidth="1"/>
    <col min="6590" max="6590" width="18.140625" style="9" customWidth="1"/>
    <col min="6591" max="6591" width="13.140625" style="9" customWidth="1"/>
    <col min="6592" max="6592" width="12.28515625" style="9" customWidth="1"/>
    <col min="6593" max="6830" width="9.140625" style="9"/>
    <col min="6831" max="6831" width="1.42578125" style="9" customWidth="1"/>
    <col min="6832" max="6832" width="59.5703125" style="9" customWidth="1"/>
    <col min="6833" max="6833" width="9.140625" style="9" customWidth="1"/>
    <col min="6834" max="6835" width="3.85546875" style="9" customWidth="1"/>
    <col min="6836" max="6836" width="10.5703125" style="9" customWidth="1"/>
    <col min="6837" max="6837" width="3.85546875" style="9" customWidth="1"/>
    <col min="6838" max="6840" width="14.42578125" style="9" customWidth="1"/>
    <col min="6841" max="6841" width="4.140625" style="9" customWidth="1"/>
    <col min="6842" max="6842" width="15" style="9" customWidth="1"/>
    <col min="6843" max="6844" width="9.140625" style="9" customWidth="1"/>
    <col min="6845" max="6845" width="11.5703125" style="9" customWidth="1"/>
    <col min="6846" max="6846" width="18.140625" style="9" customWidth="1"/>
    <col min="6847" max="6847" width="13.140625" style="9" customWidth="1"/>
    <col min="6848" max="6848" width="12.28515625" style="9" customWidth="1"/>
    <col min="6849" max="7086" width="9.140625" style="9"/>
    <col min="7087" max="7087" width="1.42578125" style="9" customWidth="1"/>
    <col min="7088" max="7088" width="59.5703125" style="9" customWidth="1"/>
    <col min="7089" max="7089" width="9.140625" style="9" customWidth="1"/>
    <col min="7090" max="7091" width="3.85546875" style="9" customWidth="1"/>
    <col min="7092" max="7092" width="10.5703125" style="9" customWidth="1"/>
    <col min="7093" max="7093" width="3.85546875" style="9" customWidth="1"/>
    <col min="7094" max="7096" width="14.42578125" style="9" customWidth="1"/>
    <col min="7097" max="7097" width="4.140625" style="9" customWidth="1"/>
    <col min="7098" max="7098" width="15" style="9" customWidth="1"/>
    <col min="7099" max="7100" width="9.140625" style="9" customWidth="1"/>
    <col min="7101" max="7101" width="11.5703125" style="9" customWidth="1"/>
    <col min="7102" max="7102" width="18.140625" style="9" customWidth="1"/>
    <col min="7103" max="7103" width="13.140625" style="9" customWidth="1"/>
    <col min="7104" max="7104" width="12.28515625" style="9" customWidth="1"/>
    <col min="7105" max="7342" width="9.140625" style="9"/>
    <col min="7343" max="7343" width="1.42578125" style="9" customWidth="1"/>
    <col min="7344" max="7344" width="59.5703125" style="9" customWidth="1"/>
    <col min="7345" max="7345" width="9.140625" style="9" customWidth="1"/>
    <col min="7346" max="7347" width="3.85546875" style="9" customWidth="1"/>
    <col min="7348" max="7348" width="10.5703125" style="9" customWidth="1"/>
    <col min="7349" max="7349" width="3.85546875" style="9" customWidth="1"/>
    <col min="7350" max="7352" width="14.42578125" style="9" customWidth="1"/>
    <col min="7353" max="7353" width="4.140625" style="9" customWidth="1"/>
    <col min="7354" max="7354" width="15" style="9" customWidth="1"/>
    <col min="7355" max="7356" width="9.140625" style="9" customWidth="1"/>
    <col min="7357" max="7357" width="11.5703125" style="9" customWidth="1"/>
    <col min="7358" max="7358" width="18.140625" style="9" customWidth="1"/>
    <col min="7359" max="7359" width="13.140625" style="9" customWidth="1"/>
    <col min="7360" max="7360" width="12.28515625" style="9" customWidth="1"/>
    <col min="7361" max="7598" width="9.140625" style="9"/>
    <col min="7599" max="7599" width="1.42578125" style="9" customWidth="1"/>
    <col min="7600" max="7600" width="59.5703125" style="9" customWidth="1"/>
    <col min="7601" max="7601" width="9.140625" style="9" customWidth="1"/>
    <col min="7602" max="7603" width="3.85546875" style="9" customWidth="1"/>
    <col min="7604" max="7604" width="10.5703125" style="9" customWidth="1"/>
    <col min="7605" max="7605" width="3.85546875" style="9" customWidth="1"/>
    <col min="7606" max="7608" width="14.42578125" style="9" customWidth="1"/>
    <col min="7609" max="7609" width="4.140625" style="9" customWidth="1"/>
    <col min="7610" max="7610" width="15" style="9" customWidth="1"/>
    <col min="7611" max="7612" width="9.140625" style="9" customWidth="1"/>
    <col min="7613" max="7613" width="11.5703125" style="9" customWidth="1"/>
    <col min="7614" max="7614" width="18.140625" style="9" customWidth="1"/>
    <col min="7615" max="7615" width="13.140625" style="9" customWidth="1"/>
    <col min="7616" max="7616" width="12.28515625" style="9" customWidth="1"/>
    <col min="7617" max="7854" width="9.140625" style="9"/>
    <col min="7855" max="7855" width="1.42578125" style="9" customWidth="1"/>
    <col min="7856" max="7856" width="59.5703125" style="9" customWidth="1"/>
    <col min="7857" max="7857" width="9.140625" style="9" customWidth="1"/>
    <col min="7858" max="7859" width="3.85546875" style="9" customWidth="1"/>
    <col min="7860" max="7860" width="10.5703125" style="9" customWidth="1"/>
    <col min="7861" max="7861" width="3.85546875" style="9" customWidth="1"/>
    <col min="7862" max="7864" width="14.42578125" style="9" customWidth="1"/>
    <col min="7865" max="7865" width="4.140625" style="9" customWidth="1"/>
    <col min="7866" max="7866" width="15" style="9" customWidth="1"/>
    <col min="7867" max="7868" width="9.140625" style="9" customWidth="1"/>
    <col min="7869" max="7869" width="11.5703125" style="9" customWidth="1"/>
    <col min="7870" max="7870" width="18.140625" style="9" customWidth="1"/>
    <col min="7871" max="7871" width="13.140625" style="9" customWidth="1"/>
    <col min="7872" max="7872" width="12.28515625" style="9" customWidth="1"/>
    <col min="7873" max="8110" width="9.140625" style="9"/>
    <col min="8111" max="8111" width="1.42578125" style="9" customWidth="1"/>
    <col min="8112" max="8112" width="59.5703125" style="9" customWidth="1"/>
    <col min="8113" max="8113" width="9.140625" style="9" customWidth="1"/>
    <col min="8114" max="8115" width="3.85546875" style="9" customWidth="1"/>
    <col min="8116" max="8116" width="10.5703125" style="9" customWidth="1"/>
    <col min="8117" max="8117" width="3.85546875" style="9" customWidth="1"/>
    <col min="8118" max="8120" width="14.42578125" style="9" customWidth="1"/>
    <col min="8121" max="8121" width="4.140625" style="9" customWidth="1"/>
    <col min="8122" max="8122" width="15" style="9" customWidth="1"/>
    <col min="8123" max="8124" width="9.140625" style="9" customWidth="1"/>
    <col min="8125" max="8125" width="11.5703125" style="9" customWidth="1"/>
    <col min="8126" max="8126" width="18.140625" style="9" customWidth="1"/>
    <col min="8127" max="8127" width="13.140625" style="9" customWidth="1"/>
    <col min="8128" max="8128" width="12.28515625" style="9" customWidth="1"/>
    <col min="8129" max="8366" width="9.140625" style="9"/>
    <col min="8367" max="8367" width="1.42578125" style="9" customWidth="1"/>
    <col min="8368" max="8368" width="59.5703125" style="9" customWidth="1"/>
    <col min="8369" max="8369" width="9.140625" style="9" customWidth="1"/>
    <col min="8370" max="8371" width="3.85546875" style="9" customWidth="1"/>
    <col min="8372" max="8372" width="10.5703125" style="9" customWidth="1"/>
    <col min="8373" max="8373" width="3.85546875" style="9" customWidth="1"/>
    <col min="8374" max="8376" width="14.42578125" style="9" customWidth="1"/>
    <col min="8377" max="8377" width="4.140625" style="9" customWidth="1"/>
    <col min="8378" max="8378" width="15" style="9" customWidth="1"/>
    <col min="8379" max="8380" width="9.140625" style="9" customWidth="1"/>
    <col min="8381" max="8381" width="11.5703125" style="9" customWidth="1"/>
    <col min="8382" max="8382" width="18.140625" style="9" customWidth="1"/>
    <col min="8383" max="8383" width="13.140625" style="9" customWidth="1"/>
    <col min="8384" max="8384" width="12.28515625" style="9" customWidth="1"/>
    <col min="8385" max="8622" width="9.140625" style="9"/>
    <col min="8623" max="8623" width="1.42578125" style="9" customWidth="1"/>
    <col min="8624" max="8624" width="59.5703125" style="9" customWidth="1"/>
    <col min="8625" max="8625" width="9.140625" style="9" customWidth="1"/>
    <col min="8626" max="8627" width="3.85546875" style="9" customWidth="1"/>
    <col min="8628" max="8628" width="10.5703125" style="9" customWidth="1"/>
    <col min="8629" max="8629" width="3.85546875" style="9" customWidth="1"/>
    <col min="8630" max="8632" width="14.42578125" style="9" customWidth="1"/>
    <col min="8633" max="8633" width="4.140625" style="9" customWidth="1"/>
    <col min="8634" max="8634" width="15" style="9" customWidth="1"/>
    <col min="8635" max="8636" width="9.140625" style="9" customWidth="1"/>
    <col min="8637" max="8637" width="11.5703125" style="9" customWidth="1"/>
    <col min="8638" max="8638" width="18.140625" style="9" customWidth="1"/>
    <col min="8639" max="8639" width="13.140625" style="9" customWidth="1"/>
    <col min="8640" max="8640" width="12.28515625" style="9" customWidth="1"/>
    <col min="8641" max="8878" width="9.140625" style="9"/>
    <col min="8879" max="8879" width="1.42578125" style="9" customWidth="1"/>
    <col min="8880" max="8880" width="59.5703125" style="9" customWidth="1"/>
    <col min="8881" max="8881" width="9.140625" style="9" customWidth="1"/>
    <col min="8882" max="8883" width="3.85546875" style="9" customWidth="1"/>
    <col min="8884" max="8884" width="10.5703125" style="9" customWidth="1"/>
    <col min="8885" max="8885" width="3.85546875" style="9" customWidth="1"/>
    <col min="8886" max="8888" width="14.42578125" style="9" customWidth="1"/>
    <col min="8889" max="8889" width="4.140625" style="9" customWidth="1"/>
    <col min="8890" max="8890" width="15" style="9" customWidth="1"/>
    <col min="8891" max="8892" width="9.140625" style="9" customWidth="1"/>
    <col min="8893" max="8893" width="11.5703125" style="9" customWidth="1"/>
    <col min="8894" max="8894" width="18.140625" style="9" customWidth="1"/>
    <col min="8895" max="8895" width="13.140625" style="9" customWidth="1"/>
    <col min="8896" max="8896" width="12.28515625" style="9" customWidth="1"/>
    <col min="8897" max="9134" width="9.140625" style="9"/>
    <col min="9135" max="9135" width="1.42578125" style="9" customWidth="1"/>
    <col min="9136" max="9136" width="59.5703125" style="9" customWidth="1"/>
    <col min="9137" max="9137" width="9.140625" style="9" customWidth="1"/>
    <col min="9138" max="9139" width="3.85546875" style="9" customWidth="1"/>
    <col min="9140" max="9140" width="10.5703125" style="9" customWidth="1"/>
    <col min="9141" max="9141" width="3.85546875" style="9" customWidth="1"/>
    <col min="9142" max="9144" width="14.42578125" style="9" customWidth="1"/>
    <col min="9145" max="9145" width="4.140625" style="9" customWidth="1"/>
    <col min="9146" max="9146" width="15" style="9" customWidth="1"/>
    <col min="9147" max="9148" width="9.140625" style="9" customWidth="1"/>
    <col min="9149" max="9149" width="11.5703125" style="9" customWidth="1"/>
    <col min="9150" max="9150" width="18.140625" style="9" customWidth="1"/>
    <col min="9151" max="9151" width="13.140625" style="9" customWidth="1"/>
    <col min="9152" max="9152" width="12.28515625" style="9" customWidth="1"/>
    <col min="9153" max="9390" width="9.140625" style="9"/>
    <col min="9391" max="9391" width="1.42578125" style="9" customWidth="1"/>
    <col min="9392" max="9392" width="59.5703125" style="9" customWidth="1"/>
    <col min="9393" max="9393" width="9.140625" style="9" customWidth="1"/>
    <col min="9394" max="9395" width="3.85546875" style="9" customWidth="1"/>
    <col min="9396" max="9396" width="10.5703125" style="9" customWidth="1"/>
    <col min="9397" max="9397" width="3.85546875" style="9" customWidth="1"/>
    <col min="9398" max="9400" width="14.42578125" style="9" customWidth="1"/>
    <col min="9401" max="9401" width="4.140625" style="9" customWidth="1"/>
    <col min="9402" max="9402" width="15" style="9" customWidth="1"/>
    <col min="9403" max="9404" width="9.140625" style="9" customWidth="1"/>
    <col min="9405" max="9405" width="11.5703125" style="9" customWidth="1"/>
    <col min="9406" max="9406" width="18.140625" style="9" customWidth="1"/>
    <col min="9407" max="9407" width="13.140625" style="9" customWidth="1"/>
    <col min="9408" max="9408" width="12.28515625" style="9" customWidth="1"/>
    <col min="9409" max="9646" width="9.140625" style="9"/>
    <col min="9647" max="9647" width="1.42578125" style="9" customWidth="1"/>
    <col min="9648" max="9648" width="59.5703125" style="9" customWidth="1"/>
    <col min="9649" max="9649" width="9.140625" style="9" customWidth="1"/>
    <col min="9650" max="9651" width="3.85546875" style="9" customWidth="1"/>
    <col min="9652" max="9652" width="10.5703125" style="9" customWidth="1"/>
    <col min="9653" max="9653" width="3.85546875" style="9" customWidth="1"/>
    <col min="9654" max="9656" width="14.42578125" style="9" customWidth="1"/>
    <col min="9657" max="9657" width="4.140625" style="9" customWidth="1"/>
    <col min="9658" max="9658" width="15" style="9" customWidth="1"/>
    <col min="9659" max="9660" width="9.140625" style="9" customWidth="1"/>
    <col min="9661" max="9661" width="11.5703125" style="9" customWidth="1"/>
    <col min="9662" max="9662" width="18.140625" style="9" customWidth="1"/>
    <col min="9663" max="9663" width="13.140625" style="9" customWidth="1"/>
    <col min="9664" max="9664" width="12.28515625" style="9" customWidth="1"/>
    <col min="9665" max="9902" width="9.140625" style="9"/>
    <col min="9903" max="9903" width="1.42578125" style="9" customWidth="1"/>
    <col min="9904" max="9904" width="59.5703125" style="9" customWidth="1"/>
    <col min="9905" max="9905" width="9.140625" style="9" customWidth="1"/>
    <col min="9906" max="9907" width="3.85546875" style="9" customWidth="1"/>
    <col min="9908" max="9908" width="10.5703125" style="9" customWidth="1"/>
    <col min="9909" max="9909" width="3.85546875" style="9" customWidth="1"/>
    <col min="9910" max="9912" width="14.42578125" style="9" customWidth="1"/>
    <col min="9913" max="9913" width="4.140625" style="9" customWidth="1"/>
    <col min="9914" max="9914" width="15" style="9" customWidth="1"/>
    <col min="9915" max="9916" width="9.140625" style="9" customWidth="1"/>
    <col min="9917" max="9917" width="11.5703125" style="9" customWidth="1"/>
    <col min="9918" max="9918" width="18.140625" style="9" customWidth="1"/>
    <col min="9919" max="9919" width="13.140625" style="9" customWidth="1"/>
    <col min="9920" max="9920" width="12.28515625" style="9" customWidth="1"/>
    <col min="9921" max="10158" width="9.140625" style="9"/>
    <col min="10159" max="10159" width="1.42578125" style="9" customWidth="1"/>
    <col min="10160" max="10160" width="59.5703125" style="9" customWidth="1"/>
    <col min="10161" max="10161" width="9.140625" style="9" customWidth="1"/>
    <col min="10162" max="10163" width="3.85546875" style="9" customWidth="1"/>
    <col min="10164" max="10164" width="10.5703125" style="9" customWidth="1"/>
    <col min="10165" max="10165" width="3.85546875" style="9" customWidth="1"/>
    <col min="10166" max="10168" width="14.42578125" style="9" customWidth="1"/>
    <col min="10169" max="10169" width="4.140625" style="9" customWidth="1"/>
    <col min="10170" max="10170" width="15" style="9" customWidth="1"/>
    <col min="10171" max="10172" width="9.140625" style="9" customWidth="1"/>
    <col min="10173" max="10173" width="11.5703125" style="9" customWidth="1"/>
    <col min="10174" max="10174" width="18.140625" style="9" customWidth="1"/>
    <col min="10175" max="10175" width="13.140625" style="9" customWidth="1"/>
    <col min="10176" max="10176" width="12.28515625" style="9" customWidth="1"/>
    <col min="10177" max="10414" width="9.140625" style="9"/>
    <col min="10415" max="10415" width="1.42578125" style="9" customWidth="1"/>
    <col min="10416" max="10416" width="59.5703125" style="9" customWidth="1"/>
    <col min="10417" max="10417" width="9.140625" style="9" customWidth="1"/>
    <col min="10418" max="10419" width="3.85546875" style="9" customWidth="1"/>
    <col min="10420" max="10420" width="10.5703125" style="9" customWidth="1"/>
    <col min="10421" max="10421" width="3.85546875" style="9" customWidth="1"/>
    <col min="10422" max="10424" width="14.42578125" style="9" customWidth="1"/>
    <col min="10425" max="10425" width="4.140625" style="9" customWidth="1"/>
    <col min="10426" max="10426" width="15" style="9" customWidth="1"/>
    <col min="10427" max="10428" width="9.140625" style="9" customWidth="1"/>
    <col min="10429" max="10429" width="11.5703125" style="9" customWidth="1"/>
    <col min="10430" max="10430" width="18.140625" style="9" customWidth="1"/>
    <col min="10431" max="10431" width="13.140625" style="9" customWidth="1"/>
    <col min="10432" max="10432" width="12.28515625" style="9" customWidth="1"/>
    <col min="10433" max="10670" width="9.140625" style="9"/>
    <col min="10671" max="10671" width="1.42578125" style="9" customWidth="1"/>
    <col min="10672" max="10672" width="59.5703125" style="9" customWidth="1"/>
    <col min="10673" max="10673" width="9.140625" style="9" customWidth="1"/>
    <col min="10674" max="10675" width="3.85546875" style="9" customWidth="1"/>
    <col min="10676" max="10676" width="10.5703125" style="9" customWidth="1"/>
    <col min="10677" max="10677" width="3.85546875" style="9" customWidth="1"/>
    <col min="10678" max="10680" width="14.42578125" style="9" customWidth="1"/>
    <col min="10681" max="10681" width="4.140625" style="9" customWidth="1"/>
    <col min="10682" max="10682" width="15" style="9" customWidth="1"/>
    <col min="10683" max="10684" width="9.140625" style="9" customWidth="1"/>
    <col min="10685" max="10685" width="11.5703125" style="9" customWidth="1"/>
    <col min="10686" max="10686" width="18.140625" style="9" customWidth="1"/>
    <col min="10687" max="10687" width="13.140625" style="9" customWidth="1"/>
    <col min="10688" max="10688" width="12.28515625" style="9" customWidth="1"/>
    <col min="10689" max="10926" width="9.140625" style="9"/>
    <col min="10927" max="10927" width="1.42578125" style="9" customWidth="1"/>
    <col min="10928" max="10928" width="59.5703125" style="9" customWidth="1"/>
    <col min="10929" max="10929" width="9.140625" style="9" customWidth="1"/>
    <col min="10930" max="10931" width="3.85546875" style="9" customWidth="1"/>
    <col min="10932" max="10932" width="10.5703125" style="9" customWidth="1"/>
    <col min="10933" max="10933" width="3.85546875" style="9" customWidth="1"/>
    <col min="10934" max="10936" width="14.42578125" style="9" customWidth="1"/>
    <col min="10937" max="10937" width="4.140625" style="9" customWidth="1"/>
    <col min="10938" max="10938" width="15" style="9" customWidth="1"/>
    <col min="10939" max="10940" width="9.140625" style="9" customWidth="1"/>
    <col min="10941" max="10941" width="11.5703125" style="9" customWidth="1"/>
    <col min="10942" max="10942" width="18.140625" style="9" customWidth="1"/>
    <col min="10943" max="10943" width="13.140625" style="9" customWidth="1"/>
    <col min="10944" max="10944" width="12.28515625" style="9" customWidth="1"/>
    <col min="10945" max="11182" width="9.140625" style="9"/>
    <col min="11183" max="11183" width="1.42578125" style="9" customWidth="1"/>
    <col min="11184" max="11184" width="59.5703125" style="9" customWidth="1"/>
    <col min="11185" max="11185" width="9.140625" style="9" customWidth="1"/>
    <col min="11186" max="11187" width="3.85546875" style="9" customWidth="1"/>
    <col min="11188" max="11188" width="10.5703125" style="9" customWidth="1"/>
    <col min="11189" max="11189" width="3.85546875" style="9" customWidth="1"/>
    <col min="11190" max="11192" width="14.42578125" style="9" customWidth="1"/>
    <col min="11193" max="11193" width="4.140625" style="9" customWidth="1"/>
    <col min="11194" max="11194" width="15" style="9" customWidth="1"/>
    <col min="11195" max="11196" width="9.140625" style="9" customWidth="1"/>
    <col min="11197" max="11197" width="11.5703125" style="9" customWidth="1"/>
    <col min="11198" max="11198" width="18.140625" style="9" customWidth="1"/>
    <col min="11199" max="11199" width="13.140625" style="9" customWidth="1"/>
    <col min="11200" max="11200" width="12.28515625" style="9" customWidth="1"/>
    <col min="11201" max="11438" width="9.140625" style="9"/>
    <col min="11439" max="11439" width="1.42578125" style="9" customWidth="1"/>
    <col min="11440" max="11440" width="59.5703125" style="9" customWidth="1"/>
    <col min="11441" max="11441" width="9.140625" style="9" customWidth="1"/>
    <col min="11442" max="11443" width="3.85546875" style="9" customWidth="1"/>
    <col min="11444" max="11444" width="10.5703125" style="9" customWidth="1"/>
    <col min="11445" max="11445" width="3.85546875" style="9" customWidth="1"/>
    <col min="11446" max="11448" width="14.42578125" style="9" customWidth="1"/>
    <col min="11449" max="11449" width="4.140625" style="9" customWidth="1"/>
    <col min="11450" max="11450" width="15" style="9" customWidth="1"/>
    <col min="11451" max="11452" width="9.140625" style="9" customWidth="1"/>
    <col min="11453" max="11453" width="11.5703125" style="9" customWidth="1"/>
    <col min="11454" max="11454" width="18.140625" style="9" customWidth="1"/>
    <col min="11455" max="11455" width="13.140625" style="9" customWidth="1"/>
    <col min="11456" max="11456" width="12.28515625" style="9" customWidth="1"/>
    <col min="11457" max="11694" width="9.140625" style="9"/>
    <col min="11695" max="11695" width="1.42578125" style="9" customWidth="1"/>
    <col min="11696" max="11696" width="59.5703125" style="9" customWidth="1"/>
    <col min="11697" max="11697" width="9.140625" style="9" customWidth="1"/>
    <col min="11698" max="11699" width="3.85546875" style="9" customWidth="1"/>
    <col min="11700" max="11700" width="10.5703125" style="9" customWidth="1"/>
    <col min="11701" max="11701" width="3.85546875" style="9" customWidth="1"/>
    <col min="11702" max="11704" width="14.42578125" style="9" customWidth="1"/>
    <col min="11705" max="11705" width="4.140625" style="9" customWidth="1"/>
    <col min="11706" max="11706" width="15" style="9" customWidth="1"/>
    <col min="11707" max="11708" width="9.140625" style="9" customWidth="1"/>
    <col min="11709" max="11709" width="11.5703125" style="9" customWidth="1"/>
    <col min="11710" max="11710" width="18.140625" style="9" customWidth="1"/>
    <col min="11711" max="11711" width="13.140625" style="9" customWidth="1"/>
    <col min="11712" max="11712" width="12.28515625" style="9" customWidth="1"/>
    <col min="11713" max="11950" width="9.140625" style="9"/>
    <col min="11951" max="11951" width="1.42578125" style="9" customWidth="1"/>
    <col min="11952" max="11952" width="59.5703125" style="9" customWidth="1"/>
    <col min="11953" max="11953" width="9.140625" style="9" customWidth="1"/>
    <col min="11954" max="11955" width="3.85546875" style="9" customWidth="1"/>
    <col min="11956" max="11956" width="10.5703125" style="9" customWidth="1"/>
    <col min="11957" max="11957" width="3.85546875" style="9" customWidth="1"/>
    <col min="11958" max="11960" width="14.42578125" style="9" customWidth="1"/>
    <col min="11961" max="11961" width="4.140625" style="9" customWidth="1"/>
    <col min="11962" max="11962" width="15" style="9" customWidth="1"/>
    <col min="11963" max="11964" width="9.140625" style="9" customWidth="1"/>
    <col min="11965" max="11965" width="11.5703125" style="9" customWidth="1"/>
    <col min="11966" max="11966" width="18.140625" style="9" customWidth="1"/>
    <col min="11967" max="11967" width="13.140625" style="9" customWidth="1"/>
    <col min="11968" max="11968" width="12.28515625" style="9" customWidth="1"/>
    <col min="11969" max="12206" width="9.140625" style="9"/>
    <col min="12207" max="12207" width="1.42578125" style="9" customWidth="1"/>
    <col min="12208" max="12208" width="59.5703125" style="9" customWidth="1"/>
    <col min="12209" max="12209" width="9.140625" style="9" customWidth="1"/>
    <col min="12210" max="12211" width="3.85546875" style="9" customWidth="1"/>
    <col min="12212" max="12212" width="10.5703125" style="9" customWidth="1"/>
    <col min="12213" max="12213" width="3.85546875" style="9" customWidth="1"/>
    <col min="12214" max="12216" width="14.42578125" style="9" customWidth="1"/>
    <col min="12217" max="12217" width="4.140625" style="9" customWidth="1"/>
    <col min="12218" max="12218" width="15" style="9" customWidth="1"/>
    <col min="12219" max="12220" width="9.140625" style="9" customWidth="1"/>
    <col min="12221" max="12221" width="11.5703125" style="9" customWidth="1"/>
    <col min="12222" max="12222" width="18.140625" style="9" customWidth="1"/>
    <col min="12223" max="12223" width="13.140625" style="9" customWidth="1"/>
    <col min="12224" max="12224" width="12.28515625" style="9" customWidth="1"/>
    <col min="12225" max="12462" width="9.140625" style="9"/>
    <col min="12463" max="12463" width="1.42578125" style="9" customWidth="1"/>
    <col min="12464" max="12464" width="59.5703125" style="9" customWidth="1"/>
    <col min="12465" max="12465" width="9.140625" style="9" customWidth="1"/>
    <col min="12466" max="12467" width="3.85546875" style="9" customWidth="1"/>
    <col min="12468" max="12468" width="10.5703125" style="9" customWidth="1"/>
    <col min="12469" max="12469" width="3.85546875" style="9" customWidth="1"/>
    <col min="12470" max="12472" width="14.42578125" style="9" customWidth="1"/>
    <col min="12473" max="12473" width="4.140625" style="9" customWidth="1"/>
    <col min="12474" max="12474" width="15" style="9" customWidth="1"/>
    <col min="12475" max="12476" width="9.140625" style="9" customWidth="1"/>
    <col min="12477" max="12477" width="11.5703125" style="9" customWidth="1"/>
    <col min="12478" max="12478" width="18.140625" style="9" customWidth="1"/>
    <col min="12479" max="12479" width="13.140625" style="9" customWidth="1"/>
    <col min="12480" max="12480" width="12.28515625" style="9" customWidth="1"/>
    <col min="12481" max="12718" width="9.140625" style="9"/>
    <col min="12719" max="12719" width="1.42578125" style="9" customWidth="1"/>
    <col min="12720" max="12720" width="59.5703125" style="9" customWidth="1"/>
    <col min="12721" max="12721" width="9.140625" style="9" customWidth="1"/>
    <col min="12722" max="12723" width="3.85546875" style="9" customWidth="1"/>
    <col min="12724" max="12724" width="10.5703125" style="9" customWidth="1"/>
    <col min="12725" max="12725" width="3.85546875" style="9" customWidth="1"/>
    <col min="12726" max="12728" width="14.42578125" style="9" customWidth="1"/>
    <col min="12729" max="12729" width="4.140625" style="9" customWidth="1"/>
    <col min="12730" max="12730" width="15" style="9" customWidth="1"/>
    <col min="12731" max="12732" width="9.140625" style="9" customWidth="1"/>
    <col min="12733" max="12733" width="11.5703125" style="9" customWidth="1"/>
    <col min="12734" max="12734" width="18.140625" style="9" customWidth="1"/>
    <col min="12735" max="12735" width="13.140625" style="9" customWidth="1"/>
    <col min="12736" max="12736" width="12.28515625" style="9" customWidth="1"/>
    <col min="12737" max="12974" width="9.140625" style="9"/>
    <col min="12975" max="12975" width="1.42578125" style="9" customWidth="1"/>
    <col min="12976" max="12976" width="59.5703125" style="9" customWidth="1"/>
    <col min="12977" max="12977" width="9.140625" style="9" customWidth="1"/>
    <col min="12978" max="12979" width="3.85546875" style="9" customWidth="1"/>
    <col min="12980" max="12980" width="10.5703125" style="9" customWidth="1"/>
    <col min="12981" max="12981" width="3.85546875" style="9" customWidth="1"/>
    <col min="12982" max="12984" width="14.42578125" style="9" customWidth="1"/>
    <col min="12985" max="12985" width="4.140625" style="9" customWidth="1"/>
    <col min="12986" max="12986" width="15" style="9" customWidth="1"/>
    <col min="12987" max="12988" width="9.140625" style="9" customWidth="1"/>
    <col min="12989" max="12989" width="11.5703125" style="9" customWidth="1"/>
    <col min="12990" max="12990" width="18.140625" style="9" customWidth="1"/>
    <col min="12991" max="12991" width="13.140625" style="9" customWidth="1"/>
    <col min="12992" max="12992" width="12.28515625" style="9" customWidth="1"/>
    <col min="12993" max="13230" width="9.140625" style="9"/>
    <col min="13231" max="13231" width="1.42578125" style="9" customWidth="1"/>
    <col min="13232" max="13232" width="59.5703125" style="9" customWidth="1"/>
    <col min="13233" max="13233" width="9.140625" style="9" customWidth="1"/>
    <col min="13234" max="13235" width="3.85546875" style="9" customWidth="1"/>
    <col min="13236" max="13236" width="10.5703125" style="9" customWidth="1"/>
    <col min="13237" max="13237" width="3.85546875" style="9" customWidth="1"/>
    <col min="13238" max="13240" width="14.42578125" style="9" customWidth="1"/>
    <col min="13241" max="13241" width="4.140625" style="9" customWidth="1"/>
    <col min="13242" max="13242" width="15" style="9" customWidth="1"/>
    <col min="13243" max="13244" width="9.140625" style="9" customWidth="1"/>
    <col min="13245" max="13245" width="11.5703125" style="9" customWidth="1"/>
    <col min="13246" max="13246" width="18.140625" style="9" customWidth="1"/>
    <col min="13247" max="13247" width="13.140625" style="9" customWidth="1"/>
    <col min="13248" max="13248" width="12.28515625" style="9" customWidth="1"/>
    <col min="13249" max="13486" width="9.140625" style="9"/>
    <col min="13487" max="13487" width="1.42578125" style="9" customWidth="1"/>
    <col min="13488" max="13488" width="59.5703125" style="9" customWidth="1"/>
    <col min="13489" max="13489" width="9.140625" style="9" customWidth="1"/>
    <col min="13490" max="13491" width="3.85546875" style="9" customWidth="1"/>
    <col min="13492" max="13492" width="10.5703125" style="9" customWidth="1"/>
    <col min="13493" max="13493" width="3.85546875" style="9" customWidth="1"/>
    <col min="13494" max="13496" width="14.42578125" style="9" customWidth="1"/>
    <col min="13497" max="13497" width="4.140625" style="9" customWidth="1"/>
    <col min="13498" max="13498" width="15" style="9" customWidth="1"/>
    <col min="13499" max="13500" width="9.140625" style="9" customWidth="1"/>
    <col min="13501" max="13501" width="11.5703125" style="9" customWidth="1"/>
    <col min="13502" max="13502" width="18.140625" style="9" customWidth="1"/>
    <col min="13503" max="13503" width="13.140625" style="9" customWidth="1"/>
    <col min="13504" max="13504" width="12.28515625" style="9" customWidth="1"/>
    <col min="13505" max="13742" width="9.140625" style="9"/>
    <col min="13743" max="13743" width="1.42578125" style="9" customWidth="1"/>
    <col min="13744" max="13744" width="59.5703125" style="9" customWidth="1"/>
    <col min="13745" max="13745" width="9.140625" style="9" customWidth="1"/>
    <col min="13746" max="13747" width="3.85546875" style="9" customWidth="1"/>
    <col min="13748" max="13748" width="10.5703125" style="9" customWidth="1"/>
    <col min="13749" max="13749" width="3.85546875" style="9" customWidth="1"/>
    <col min="13750" max="13752" width="14.42578125" style="9" customWidth="1"/>
    <col min="13753" max="13753" width="4.140625" style="9" customWidth="1"/>
    <col min="13754" max="13754" width="15" style="9" customWidth="1"/>
    <col min="13755" max="13756" width="9.140625" style="9" customWidth="1"/>
    <col min="13757" max="13757" width="11.5703125" style="9" customWidth="1"/>
    <col min="13758" max="13758" width="18.140625" style="9" customWidth="1"/>
    <col min="13759" max="13759" width="13.140625" style="9" customWidth="1"/>
    <col min="13760" max="13760" width="12.28515625" style="9" customWidth="1"/>
    <col min="13761" max="13998" width="9.140625" style="9"/>
    <col min="13999" max="13999" width="1.42578125" style="9" customWidth="1"/>
    <col min="14000" max="14000" width="59.5703125" style="9" customWidth="1"/>
    <col min="14001" max="14001" width="9.140625" style="9" customWidth="1"/>
    <col min="14002" max="14003" width="3.85546875" style="9" customWidth="1"/>
    <col min="14004" max="14004" width="10.5703125" style="9" customWidth="1"/>
    <col min="14005" max="14005" width="3.85546875" style="9" customWidth="1"/>
    <col min="14006" max="14008" width="14.42578125" style="9" customWidth="1"/>
    <col min="14009" max="14009" width="4.140625" style="9" customWidth="1"/>
    <col min="14010" max="14010" width="15" style="9" customWidth="1"/>
    <col min="14011" max="14012" width="9.140625" style="9" customWidth="1"/>
    <col min="14013" max="14013" width="11.5703125" style="9" customWidth="1"/>
    <col min="14014" max="14014" width="18.140625" style="9" customWidth="1"/>
    <col min="14015" max="14015" width="13.140625" style="9" customWidth="1"/>
    <col min="14016" max="14016" width="12.28515625" style="9" customWidth="1"/>
    <col min="14017" max="14254" width="9.140625" style="9"/>
    <col min="14255" max="14255" width="1.42578125" style="9" customWidth="1"/>
    <col min="14256" max="14256" width="59.5703125" style="9" customWidth="1"/>
    <col min="14257" max="14257" width="9.140625" style="9" customWidth="1"/>
    <col min="14258" max="14259" width="3.85546875" style="9" customWidth="1"/>
    <col min="14260" max="14260" width="10.5703125" style="9" customWidth="1"/>
    <col min="14261" max="14261" width="3.85546875" style="9" customWidth="1"/>
    <col min="14262" max="14264" width="14.42578125" style="9" customWidth="1"/>
    <col min="14265" max="14265" width="4.140625" style="9" customWidth="1"/>
    <col min="14266" max="14266" width="15" style="9" customWidth="1"/>
    <col min="14267" max="14268" width="9.140625" style="9" customWidth="1"/>
    <col min="14269" max="14269" width="11.5703125" style="9" customWidth="1"/>
    <col min="14270" max="14270" width="18.140625" style="9" customWidth="1"/>
    <col min="14271" max="14271" width="13.140625" style="9" customWidth="1"/>
    <col min="14272" max="14272" width="12.28515625" style="9" customWidth="1"/>
    <col min="14273" max="14510" width="9.140625" style="9"/>
    <col min="14511" max="14511" width="1.42578125" style="9" customWidth="1"/>
    <col min="14512" max="14512" width="59.5703125" style="9" customWidth="1"/>
    <col min="14513" max="14513" width="9.140625" style="9" customWidth="1"/>
    <col min="14514" max="14515" width="3.85546875" style="9" customWidth="1"/>
    <col min="14516" max="14516" width="10.5703125" style="9" customWidth="1"/>
    <col min="14517" max="14517" width="3.85546875" style="9" customWidth="1"/>
    <col min="14518" max="14520" width="14.42578125" style="9" customWidth="1"/>
    <col min="14521" max="14521" width="4.140625" style="9" customWidth="1"/>
    <col min="14522" max="14522" width="15" style="9" customWidth="1"/>
    <col min="14523" max="14524" width="9.140625" style="9" customWidth="1"/>
    <col min="14525" max="14525" width="11.5703125" style="9" customWidth="1"/>
    <col min="14526" max="14526" width="18.140625" style="9" customWidth="1"/>
    <col min="14527" max="14527" width="13.140625" style="9" customWidth="1"/>
    <col min="14528" max="14528" width="12.28515625" style="9" customWidth="1"/>
    <col min="14529" max="14766" width="9.140625" style="9"/>
    <col min="14767" max="14767" width="1.42578125" style="9" customWidth="1"/>
    <col min="14768" max="14768" width="59.5703125" style="9" customWidth="1"/>
    <col min="14769" max="14769" width="9.140625" style="9" customWidth="1"/>
    <col min="14770" max="14771" width="3.85546875" style="9" customWidth="1"/>
    <col min="14772" max="14772" width="10.5703125" style="9" customWidth="1"/>
    <col min="14773" max="14773" width="3.85546875" style="9" customWidth="1"/>
    <col min="14774" max="14776" width="14.42578125" style="9" customWidth="1"/>
    <col min="14777" max="14777" width="4.140625" style="9" customWidth="1"/>
    <col min="14778" max="14778" width="15" style="9" customWidth="1"/>
    <col min="14779" max="14780" width="9.140625" style="9" customWidth="1"/>
    <col min="14781" max="14781" width="11.5703125" style="9" customWidth="1"/>
    <col min="14782" max="14782" width="18.140625" style="9" customWidth="1"/>
    <col min="14783" max="14783" width="13.140625" style="9" customWidth="1"/>
    <col min="14784" max="14784" width="12.28515625" style="9" customWidth="1"/>
    <col min="14785" max="15022" width="9.140625" style="9"/>
    <col min="15023" max="15023" width="1.42578125" style="9" customWidth="1"/>
    <col min="15024" max="15024" width="59.5703125" style="9" customWidth="1"/>
    <col min="15025" max="15025" width="9.140625" style="9" customWidth="1"/>
    <col min="15026" max="15027" width="3.85546875" style="9" customWidth="1"/>
    <col min="15028" max="15028" width="10.5703125" style="9" customWidth="1"/>
    <col min="15029" max="15029" width="3.85546875" style="9" customWidth="1"/>
    <col min="15030" max="15032" width="14.42578125" style="9" customWidth="1"/>
    <col min="15033" max="15033" width="4.140625" style="9" customWidth="1"/>
    <col min="15034" max="15034" width="15" style="9" customWidth="1"/>
    <col min="15035" max="15036" width="9.140625" style="9" customWidth="1"/>
    <col min="15037" max="15037" width="11.5703125" style="9" customWidth="1"/>
    <col min="15038" max="15038" width="18.140625" style="9" customWidth="1"/>
    <col min="15039" max="15039" width="13.140625" style="9" customWidth="1"/>
    <col min="15040" max="15040" width="12.28515625" style="9" customWidth="1"/>
    <col min="15041" max="15278" width="9.140625" style="9"/>
    <col min="15279" max="15279" width="1.42578125" style="9" customWidth="1"/>
    <col min="15280" max="15280" width="59.5703125" style="9" customWidth="1"/>
    <col min="15281" max="15281" width="9.140625" style="9" customWidth="1"/>
    <col min="15282" max="15283" width="3.85546875" style="9" customWidth="1"/>
    <col min="15284" max="15284" width="10.5703125" style="9" customWidth="1"/>
    <col min="15285" max="15285" width="3.85546875" style="9" customWidth="1"/>
    <col min="15286" max="15288" width="14.42578125" style="9" customWidth="1"/>
    <col min="15289" max="15289" width="4.140625" style="9" customWidth="1"/>
    <col min="15290" max="15290" width="15" style="9" customWidth="1"/>
    <col min="15291" max="15292" width="9.140625" style="9" customWidth="1"/>
    <col min="15293" max="15293" width="11.5703125" style="9" customWidth="1"/>
    <col min="15294" max="15294" width="18.140625" style="9" customWidth="1"/>
    <col min="15295" max="15295" width="13.140625" style="9" customWidth="1"/>
    <col min="15296" max="15296" width="12.28515625" style="9" customWidth="1"/>
    <col min="15297" max="15534" width="9.140625" style="9"/>
    <col min="15535" max="15535" width="1.42578125" style="9" customWidth="1"/>
    <col min="15536" max="15536" width="59.5703125" style="9" customWidth="1"/>
    <col min="15537" max="15537" width="9.140625" style="9" customWidth="1"/>
    <col min="15538" max="15539" width="3.85546875" style="9" customWidth="1"/>
    <col min="15540" max="15540" width="10.5703125" style="9" customWidth="1"/>
    <col min="15541" max="15541" width="3.85546875" style="9" customWidth="1"/>
    <col min="15542" max="15544" width="14.42578125" style="9" customWidth="1"/>
    <col min="15545" max="15545" width="4.140625" style="9" customWidth="1"/>
    <col min="15546" max="15546" width="15" style="9" customWidth="1"/>
    <col min="15547" max="15548" width="9.140625" style="9" customWidth="1"/>
    <col min="15549" max="15549" width="11.5703125" style="9" customWidth="1"/>
    <col min="15550" max="15550" width="18.140625" style="9" customWidth="1"/>
    <col min="15551" max="15551" width="13.140625" style="9" customWidth="1"/>
    <col min="15552" max="15552" width="12.28515625" style="9" customWidth="1"/>
    <col min="15553" max="15790" width="9.140625" style="9"/>
    <col min="15791" max="15791" width="1.42578125" style="9" customWidth="1"/>
    <col min="15792" max="15792" width="59.5703125" style="9" customWidth="1"/>
    <col min="15793" max="15793" width="9.140625" style="9" customWidth="1"/>
    <col min="15794" max="15795" width="3.85546875" style="9" customWidth="1"/>
    <col min="15796" max="15796" width="10.5703125" style="9" customWidth="1"/>
    <col min="15797" max="15797" width="3.85546875" style="9" customWidth="1"/>
    <col min="15798" max="15800" width="14.42578125" style="9" customWidth="1"/>
    <col min="15801" max="15801" width="4.140625" style="9" customWidth="1"/>
    <col min="15802" max="15802" width="15" style="9" customWidth="1"/>
    <col min="15803" max="15804" width="9.140625" style="9" customWidth="1"/>
    <col min="15805" max="15805" width="11.5703125" style="9" customWidth="1"/>
    <col min="15806" max="15806" width="18.140625" style="9" customWidth="1"/>
    <col min="15807" max="15807" width="13.140625" style="9" customWidth="1"/>
    <col min="15808" max="15808" width="12.28515625" style="9" customWidth="1"/>
    <col min="15809" max="16046" width="9.140625" style="9"/>
    <col min="16047" max="16047" width="1.42578125" style="9" customWidth="1"/>
    <col min="16048" max="16048" width="59.5703125" style="9" customWidth="1"/>
    <col min="16049" max="16049" width="9.140625" style="9" customWidth="1"/>
    <col min="16050" max="16051" width="3.85546875" style="9" customWidth="1"/>
    <col min="16052" max="16052" width="10.5703125" style="9" customWidth="1"/>
    <col min="16053" max="16053" width="3.85546875" style="9" customWidth="1"/>
    <col min="16054" max="16056" width="14.42578125" style="9" customWidth="1"/>
    <col min="16057" max="16057" width="4.140625" style="9" customWidth="1"/>
    <col min="16058" max="16058" width="15" style="9" customWidth="1"/>
    <col min="16059" max="16060" width="9.140625" style="9" customWidth="1"/>
    <col min="16061" max="16061" width="11.5703125" style="9" customWidth="1"/>
    <col min="16062" max="16062" width="18.140625" style="9" customWidth="1"/>
    <col min="16063" max="16063" width="13.140625" style="9" customWidth="1"/>
    <col min="16064" max="16064" width="12.28515625" style="9" customWidth="1"/>
    <col min="16065" max="16384" width="9.140625" style="9"/>
  </cols>
  <sheetData>
    <row r="1" spans="1:63" x14ac:dyDescent="0.25">
      <c r="AD1" s="141" t="s">
        <v>473</v>
      </c>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row>
    <row r="2" spans="1:63" ht="103.15" customHeight="1" x14ac:dyDescent="0.25">
      <c r="AD2" s="142" t="s">
        <v>870</v>
      </c>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row>
    <row r="3" spans="1:63" ht="19.149999999999999" customHeight="1" x14ac:dyDescent="0.25">
      <c r="A3" s="121"/>
      <c r="E3" s="24"/>
      <c r="F3" s="24"/>
      <c r="G3" s="24"/>
      <c r="H3" s="12"/>
      <c r="I3" s="24"/>
      <c r="J3" s="24"/>
      <c r="K3" s="24"/>
      <c r="L3" s="24"/>
      <c r="M3" s="24"/>
      <c r="N3" s="24"/>
      <c r="O3" s="24"/>
      <c r="P3" s="24"/>
      <c r="Q3" s="24"/>
      <c r="R3" s="24"/>
      <c r="S3" s="24"/>
      <c r="T3" s="24"/>
      <c r="U3" s="24"/>
      <c r="V3" s="24"/>
      <c r="W3" s="24"/>
      <c r="X3" s="24"/>
      <c r="Y3" s="24"/>
      <c r="Z3" s="24"/>
      <c r="AA3" s="24"/>
      <c r="AB3" s="24"/>
      <c r="AC3" s="24"/>
      <c r="AD3" s="141" t="s">
        <v>874</v>
      </c>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row>
    <row r="4" spans="1:63" ht="72" customHeight="1" x14ac:dyDescent="0.25">
      <c r="A4" s="2"/>
      <c r="E4" s="24"/>
      <c r="F4" s="12"/>
      <c r="G4" s="12"/>
      <c r="H4" s="12"/>
      <c r="I4" s="12"/>
      <c r="J4" s="12"/>
      <c r="K4" s="12"/>
      <c r="L4" s="12"/>
      <c r="M4" s="12"/>
      <c r="N4" s="12"/>
      <c r="O4" s="12"/>
      <c r="P4" s="12"/>
      <c r="Q4" s="12"/>
      <c r="R4" s="12"/>
      <c r="S4" s="12"/>
      <c r="T4" s="12"/>
      <c r="U4" s="12"/>
      <c r="V4" s="12"/>
      <c r="W4" s="12"/>
      <c r="X4" s="12"/>
      <c r="Y4" s="12"/>
      <c r="Z4" s="12"/>
      <c r="AA4" s="12"/>
      <c r="AB4" s="12"/>
      <c r="AC4" s="12"/>
      <c r="AD4" s="140" t="s">
        <v>750</v>
      </c>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row>
    <row r="5" spans="1:63" ht="39.6" customHeight="1" x14ac:dyDescent="0.25">
      <c r="A5" s="143" t="s">
        <v>871</v>
      </c>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row>
    <row r="6" spans="1:63" s="24" customFormat="1" ht="21" customHeight="1" x14ac:dyDescent="0.25">
      <c r="A6" s="29"/>
      <c r="B6" s="22"/>
      <c r="C6" s="22"/>
      <c r="D6" s="22"/>
      <c r="E6" s="23"/>
      <c r="F6" s="23"/>
      <c r="G6" s="23"/>
      <c r="H6" s="29"/>
      <c r="I6" s="2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K6" s="24" t="s">
        <v>235</v>
      </c>
    </row>
    <row r="7" spans="1:63" s="2" customFormat="1" ht="25.9" customHeight="1" x14ac:dyDescent="0.25">
      <c r="A7" s="68" t="s">
        <v>0</v>
      </c>
      <c r="B7" s="68"/>
      <c r="C7" s="68"/>
      <c r="D7" s="68"/>
      <c r="E7" s="69" t="s">
        <v>1</v>
      </c>
      <c r="F7" s="69" t="s">
        <v>2</v>
      </c>
      <c r="G7" s="69" t="s">
        <v>3</v>
      </c>
      <c r="H7" s="69" t="s">
        <v>4</v>
      </c>
      <c r="I7" s="69" t="s">
        <v>5</v>
      </c>
      <c r="J7" s="18" t="s">
        <v>562</v>
      </c>
      <c r="K7" s="122" t="s">
        <v>527</v>
      </c>
      <c r="L7" s="122" t="s">
        <v>528</v>
      </c>
      <c r="M7" s="122" t="s">
        <v>529</v>
      </c>
      <c r="N7" s="18" t="s">
        <v>808</v>
      </c>
      <c r="O7" s="122" t="s">
        <v>527</v>
      </c>
      <c r="P7" s="122" t="s">
        <v>528</v>
      </c>
      <c r="Q7" s="122" t="s">
        <v>529</v>
      </c>
      <c r="R7" s="18" t="s">
        <v>809</v>
      </c>
      <c r="S7" s="122" t="s">
        <v>527</v>
      </c>
      <c r="T7" s="122" t="s">
        <v>528</v>
      </c>
      <c r="U7" s="122" t="s">
        <v>529</v>
      </c>
      <c r="V7" s="18" t="s">
        <v>845</v>
      </c>
      <c r="W7" s="122" t="s">
        <v>527</v>
      </c>
      <c r="X7" s="122" t="s">
        <v>528</v>
      </c>
      <c r="Y7" s="122" t="s">
        <v>529</v>
      </c>
      <c r="Z7" s="18" t="s">
        <v>846</v>
      </c>
      <c r="AA7" s="122" t="s">
        <v>527</v>
      </c>
      <c r="AB7" s="122" t="s">
        <v>528</v>
      </c>
      <c r="AC7" s="122" t="s">
        <v>529</v>
      </c>
      <c r="AD7" s="69" t="s">
        <v>291</v>
      </c>
      <c r="AE7" s="68" t="s">
        <v>527</v>
      </c>
      <c r="AF7" s="68" t="s">
        <v>528</v>
      </c>
      <c r="AG7" s="68" t="s">
        <v>529</v>
      </c>
      <c r="AH7" s="69" t="s">
        <v>864</v>
      </c>
      <c r="AI7" s="68" t="s">
        <v>527</v>
      </c>
      <c r="AJ7" s="68" t="s">
        <v>528</v>
      </c>
      <c r="AK7" s="68" t="s">
        <v>529</v>
      </c>
      <c r="AL7" s="69" t="s">
        <v>584</v>
      </c>
      <c r="AM7" s="68" t="s">
        <v>527</v>
      </c>
      <c r="AN7" s="68" t="s">
        <v>528</v>
      </c>
      <c r="AO7" s="68" t="s">
        <v>529</v>
      </c>
      <c r="AP7" s="69" t="s">
        <v>810</v>
      </c>
      <c r="AQ7" s="68" t="s">
        <v>527</v>
      </c>
      <c r="AR7" s="68" t="s">
        <v>528</v>
      </c>
      <c r="AS7" s="68" t="s">
        <v>529</v>
      </c>
      <c r="AT7" s="69" t="s">
        <v>811</v>
      </c>
      <c r="AU7" s="68" t="s">
        <v>527</v>
      </c>
      <c r="AV7" s="68" t="s">
        <v>528</v>
      </c>
      <c r="AW7" s="68" t="s">
        <v>529</v>
      </c>
      <c r="AX7" s="69" t="s">
        <v>744</v>
      </c>
      <c r="AY7" s="68" t="s">
        <v>527</v>
      </c>
      <c r="AZ7" s="68" t="s">
        <v>528</v>
      </c>
      <c r="BA7" s="68" t="s">
        <v>529</v>
      </c>
      <c r="BB7" s="69" t="s">
        <v>820</v>
      </c>
      <c r="BC7" s="68" t="s">
        <v>527</v>
      </c>
      <c r="BD7" s="68" t="s">
        <v>528</v>
      </c>
      <c r="BE7" s="68" t="s">
        <v>529</v>
      </c>
      <c r="BF7" s="69" t="s">
        <v>821</v>
      </c>
      <c r="BG7" s="68" t="s">
        <v>527</v>
      </c>
      <c r="BH7" s="68" t="s">
        <v>528</v>
      </c>
      <c r="BI7" s="68" t="s">
        <v>529</v>
      </c>
      <c r="BJ7" s="68" t="s">
        <v>563</v>
      </c>
      <c r="BK7" s="68" t="s">
        <v>625</v>
      </c>
    </row>
    <row r="8" spans="1:63" ht="18" hidden="1" customHeight="1" x14ac:dyDescent="0.25">
      <c r="A8" s="122"/>
      <c r="B8" s="122"/>
      <c r="C8" s="122"/>
      <c r="D8" s="122"/>
      <c r="E8" s="4"/>
      <c r="F8" s="3"/>
      <c r="G8" s="3"/>
      <c r="H8" s="4"/>
      <c r="I8" s="3"/>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19"/>
      <c r="BK8" s="19"/>
    </row>
    <row r="9" spans="1:63" ht="28.5" x14ac:dyDescent="0.25">
      <c r="A9" s="30" t="s">
        <v>6</v>
      </c>
      <c r="B9" s="130"/>
      <c r="C9" s="130"/>
      <c r="D9" s="130"/>
      <c r="E9" s="13">
        <v>851</v>
      </c>
      <c r="F9" s="3"/>
      <c r="G9" s="3"/>
      <c r="H9" s="131" t="s">
        <v>48</v>
      </c>
      <c r="I9" s="3"/>
      <c r="J9" s="14">
        <f t="shared" ref="J9:BI9" si="0">J10+J85+J94+J110+J139+J186+J206+J252+J268</f>
        <v>108027004.24999999</v>
      </c>
      <c r="K9" s="14">
        <f t="shared" si="0"/>
        <v>33200336.850000001</v>
      </c>
      <c r="L9" s="14">
        <f t="shared" si="0"/>
        <v>68242742</v>
      </c>
      <c r="M9" s="14">
        <f t="shared" si="0"/>
        <v>6583925.4000000004</v>
      </c>
      <c r="N9" s="14">
        <f t="shared" si="0"/>
        <v>13584525.960000001</v>
      </c>
      <c r="O9" s="14">
        <f t="shared" si="0"/>
        <v>4365293</v>
      </c>
      <c r="P9" s="14">
        <f t="shared" si="0"/>
        <v>9219232.9600000009</v>
      </c>
      <c r="Q9" s="14">
        <f t="shared" si="0"/>
        <v>0</v>
      </c>
      <c r="R9" s="14">
        <f t="shared" si="0"/>
        <v>121611530.20999999</v>
      </c>
      <c r="S9" s="14">
        <f t="shared" si="0"/>
        <v>37565629.850000001</v>
      </c>
      <c r="T9" s="14">
        <f t="shared" si="0"/>
        <v>77461974.959999993</v>
      </c>
      <c r="U9" s="14">
        <f t="shared" si="0"/>
        <v>6583925.4000000004</v>
      </c>
      <c r="V9" s="14">
        <f t="shared" si="0"/>
        <v>-267254.42999999993</v>
      </c>
      <c r="W9" s="14">
        <f t="shared" si="0"/>
        <v>-1095596.43</v>
      </c>
      <c r="X9" s="14">
        <f t="shared" si="0"/>
        <v>828342</v>
      </c>
      <c r="Y9" s="14">
        <f t="shared" si="0"/>
        <v>0</v>
      </c>
      <c r="Z9" s="14">
        <f t="shared" si="0"/>
        <v>121344275.78</v>
      </c>
      <c r="AA9" s="14">
        <f t="shared" si="0"/>
        <v>36470033.420000002</v>
      </c>
      <c r="AB9" s="14">
        <f t="shared" si="0"/>
        <v>78290316.959999993</v>
      </c>
      <c r="AC9" s="14">
        <f t="shared" si="0"/>
        <v>6583925.4000000004</v>
      </c>
      <c r="AD9" s="14">
        <f t="shared" ref="AD9:AK9" si="1">AD10+AD85+AD94+AD110+AD139+AD186+AD206+AD252+AD268</f>
        <v>1086329.1300000001</v>
      </c>
      <c r="AE9" s="14">
        <f t="shared" si="1"/>
        <v>-317130.67</v>
      </c>
      <c r="AF9" s="14">
        <f t="shared" si="1"/>
        <v>1362067</v>
      </c>
      <c r="AG9" s="14">
        <f t="shared" si="1"/>
        <v>41392.800000000003</v>
      </c>
      <c r="AH9" s="14">
        <f t="shared" si="1"/>
        <v>122430604.91</v>
      </c>
      <c r="AI9" s="14">
        <f t="shared" si="1"/>
        <v>36152902.75</v>
      </c>
      <c r="AJ9" s="14">
        <f t="shared" si="1"/>
        <v>79652383.959999993</v>
      </c>
      <c r="AK9" s="14">
        <f t="shared" si="1"/>
        <v>6625318.2000000002</v>
      </c>
      <c r="AL9" s="14">
        <f t="shared" si="0"/>
        <v>110397156.91</v>
      </c>
      <c r="AM9" s="14">
        <f t="shared" si="0"/>
        <v>48438984.309999995</v>
      </c>
      <c r="AN9" s="14">
        <f t="shared" si="0"/>
        <v>55351158</v>
      </c>
      <c r="AO9" s="14">
        <f t="shared" si="0"/>
        <v>6607014.5999999996</v>
      </c>
      <c r="AP9" s="14">
        <f t="shared" si="0"/>
        <v>-1737.73</v>
      </c>
      <c r="AQ9" s="14">
        <f t="shared" si="0"/>
        <v>0</v>
      </c>
      <c r="AR9" s="14">
        <f t="shared" si="0"/>
        <v>-1737.73</v>
      </c>
      <c r="AS9" s="14">
        <f t="shared" si="0"/>
        <v>0</v>
      </c>
      <c r="AT9" s="14">
        <f t="shared" si="0"/>
        <v>110395419.17999999</v>
      </c>
      <c r="AU9" s="14">
        <f t="shared" si="0"/>
        <v>48438984.309999995</v>
      </c>
      <c r="AV9" s="14">
        <f t="shared" si="0"/>
        <v>55349420.270000003</v>
      </c>
      <c r="AW9" s="14">
        <f t="shared" si="0"/>
        <v>6607014.5999999996</v>
      </c>
      <c r="AX9" s="14">
        <f t="shared" si="0"/>
        <v>82097960.879999995</v>
      </c>
      <c r="AY9" s="14">
        <f t="shared" si="0"/>
        <v>19812650.48</v>
      </c>
      <c r="AZ9" s="14">
        <f t="shared" si="0"/>
        <v>55653280</v>
      </c>
      <c r="BA9" s="14">
        <f t="shared" si="0"/>
        <v>6632030.4000000004</v>
      </c>
      <c r="BB9" s="14">
        <f t="shared" si="0"/>
        <v>-0.92</v>
      </c>
      <c r="BC9" s="14">
        <f t="shared" si="0"/>
        <v>0</v>
      </c>
      <c r="BD9" s="14">
        <f t="shared" si="0"/>
        <v>-0.92</v>
      </c>
      <c r="BE9" s="14">
        <f t="shared" si="0"/>
        <v>0</v>
      </c>
      <c r="BF9" s="14">
        <f t="shared" si="0"/>
        <v>82097959.959999993</v>
      </c>
      <c r="BG9" s="14">
        <f t="shared" si="0"/>
        <v>19812650.48</v>
      </c>
      <c r="BH9" s="14">
        <f t="shared" si="0"/>
        <v>55653279.079999998</v>
      </c>
      <c r="BI9" s="14">
        <f t="shared" si="0"/>
        <v>6632030.4000000004</v>
      </c>
      <c r="BJ9" s="19">
        <v>0</v>
      </c>
      <c r="BK9" s="19">
        <v>0</v>
      </c>
    </row>
    <row r="10" spans="1:63" s="17" customFormat="1" hidden="1" x14ac:dyDescent="0.25">
      <c r="A10" s="6" t="s">
        <v>10</v>
      </c>
      <c r="B10" s="30"/>
      <c r="C10" s="30"/>
      <c r="D10" s="30"/>
      <c r="E10" s="4">
        <v>851</v>
      </c>
      <c r="F10" s="13" t="s">
        <v>11</v>
      </c>
      <c r="G10" s="13"/>
      <c r="H10" s="4" t="s">
        <v>48</v>
      </c>
      <c r="I10" s="13"/>
      <c r="J10" s="16">
        <f t="shared" ref="J10:BI10" si="2">J11+J59+J63</f>
        <v>27819625</v>
      </c>
      <c r="K10" s="16">
        <f t="shared" si="2"/>
        <v>1618525</v>
      </c>
      <c r="L10" s="16">
        <f t="shared" si="2"/>
        <v>26198400</v>
      </c>
      <c r="M10" s="16">
        <f t="shared" si="2"/>
        <v>2700</v>
      </c>
      <c r="N10" s="16">
        <f t="shared" si="2"/>
        <v>1765575</v>
      </c>
      <c r="O10" s="16">
        <f t="shared" si="2"/>
        <v>0</v>
      </c>
      <c r="P10" s="16">
        <f t="shared" si="2"/>
        <v>1765575</v>
      </c>
      <c r="Q10" s="16">
        <f t="shared" si="2"/>
        <v>0</v>
      </c>
      <c r="R10" s="16">
        <f t="shared" si="2"/>
        <v>29585200</v>
      </c>
      <c r="S10" s="16">
        <f t="shared" si="2"/>
        <v>1618525</v>
      </c>
      <c r="T10" s="16">
        <f t="shared" si="2"/>
        <v>27963975</v>
      </c>
      <c r="U10" s="16">
        <f t="shared" si="2"/>
        <v>2700</v>
      </c>
      <c r="V10" s="16">
        <f t="shared" si="2"/>
        <v>455694.36</v>
      </c>
      <c r="W10" s="16">
        <f t="shared" si="2"/>
        <v>331523.36</v>
      </c>
      <c r="X10" s="16">
        <f t="shared" si="2"/>
        <v>124171</v>
      </c>
      <c r="Y10" s="16">
        <f t="shared" si="2"/>
        <v>0</v>
      </c>
      <c r="Z10" s="16">
        <f t="shared" si="2"/>
        <v>30040894.359999999</v>
      </c>
      <c r="AA10" s="16">
        <f t="shared" si="2"/>
        <v>1950048.3599999999</v>
      </c>
      <c r="AB10" s="16">
        <f t="shared" si="2"/>
        <v>28088146</v>
      </c>
      <c r="AC10" s="16">
        <f t="shared" si="2"/>
        <v>2700</v>
      </c>
      <c r="AD10" s="16">
        <f t="shared" ref="AD10:AK10" si="3">AD11+AD59+AD63</f>
        <v>0</v>
      </c>
      <c r="AE10" s="16">
        <f t="shared" si="3"/>
        <v>0</v>
      </c>
      <c r="AF10" s="16">
        <f t="shared" si="3"/>
        <v>0</v>
      </c>
      <c r="AG10" s="16">
        <f t="shared" si="3"/>
        <v>0</v>
      </c>
      <c r="AH10" s="16">
        <f t="shared" si="3"/>
        <v>30040894.359999999</v>
      </c>
      <c r="AI10" s="16">
        <f t="shared" si="3"/>
        <v>1950048.3599999999</v>
      </c>
      <c r="AJ10" s="16">
        <f t="shared" si="3"/>
        <v>28088146</v>
      </c>
      <c r="AK10" s="16">
        <f t="shared" si="3"/>
        <v>2700</v>
      </c>
      <c r="AL10" s="16">
        <f t="shared" si="2"/>
        <v>23043972</v>
      </c>
      <c r="AM10" s="16">
        <f t="shared" si="2"/>
        <v>1570072</v>
      </c>
      <c r="AN10" s="16">
        <f t="shared" si="2"/>
        <v>21471200</v>
      </c>
      <c r="AO10" s="16">
        <f t="shared" si="2"/>
        <v>2700</v>
      </c>
      <c r="AP10" s="16">
        <f t="shared" si="2"/>
        <v>0</v>
      </c>
      <c r="AQ10" s="16">
        <f t="shared" si="2"/>
        <v>0</v>
      </c>
      <c r="AR10" s="16">
        <f t="shared" si="2"/>
        <v>0</v>
      </c>
      <c r="AS10" s="16">
        <f t="shared" si="2"/>
        <v>0</v>
      </c>
      <c r="AT10" s="16">
        <f t="shared" si="2"/>
        <v>23043972</v>
      </c>
      <c r="AU10" s="16">
        <f t="shared" si="2"/>
        <v>1570072</v>
      </c>
      <c r="AV10" s="16">
        <f t="shared" si="2"/>
        <v>21471200</v>
      </c>
      <c r="AW10" s="16">
        <f t="shared" si="2"/>
        <v>2700</v>
      </c>
      <c r="AX10" s="16">
        <f t="shared" si="2"/>
        <v>23043623</v>
      </c>
      <c r="AY10" s="16">
        <f t="shared" si="2"/>
        <v>1569723</v>
      </c>
      <c r="AZ10" s="16">
        <f t="shared" si="2"/>
        <v>21471200</v>
      </c>
      <c r="BA10" s="16">
        <f t="shared" si="2"/>
        <v>2700</v>
      </c>
      <c r="BB10" s="16">
        <f t="shared" si="2"/>
        <v>0</v>
      </c>
      <c r="BC10" s="16">
        <f t="shared" si="2"/>
        <v>0</v>
      </c>
      <c r="BD10" s="16">
        <f t="shared" si="2"/>
        <v>0</v>
      </c>
      <c r="BE10" s="16">
        <f t="shared" si="2"/>
        <v>0</v>
      </c>
      <c r="BF10" s="16">
        <f t="shared" si="2"/>
        <v>23043623</v>
      </c>
      <c r="BG10" s="16">
        <f t="shared" si="2"/>
        <v>1569723</v>
      </c>
      <c r="BH10" s="16">
        <f t="shared" si="2"/>
        <v>21471200</v>
      </c>
      <c r="BI10" s="16">
        <f t="shared" si="2"/>
        <v>2700</v>
      </c>
      <c r="BJ10" s="19">
        <v>0</v>
      </c>
      <c r="BK10" s="19">
        <v>0</v>
      </c>
    </row>
    <row r="11" spans="1:63" s="17" customFormat="1" ht="26.25" hidden="1" customHeight="1" x14ac:dyDescent="0.25">
      <c r="A11" s="6" t="s">
        <v>12</v>
      </c>
      <c r="B11" s="30"/>
      <c r="C11" s="30"/>
      <c r="D11" s="30"/>
      <c r="E11" s="4">
        <v>851</v>
      </c>
      <c r="F11" s="13" t="s">
        <v>11</v>
      </c>
      <c r="G11" s="13" t="s">
        <v>13</v>
      </c>
      <c r="H11" s="4" t="s">
        <v>48</v>
      </c>
      <c r="I11" s="13"/>
      <c r="J11" s="16">
        <f t="shared" ref="J11:Q11" si="4">J12+J17+J22+J27+J32+J35+J53+J44+J47+J50</f>
        <v>24133140</v>
      </c>
      <c r="K11" s="16">
        <f t="shared" si="4"/>
        <v>1566940</v>
      </c>
      <c r="L11" s="16">
        <f t="shared" si="4"/>
        <v>22563500</v>
      </c>
      <c r="M11" s="16">
        <f t="shared" si="4"/>
        <v>2700</v>
      </c>
      <c r="N11" s="16">
        <f t="shared" si="4"/>
        <v>1765575</v>
      </c>
      <c r="O11" s="16">
        <f t="shared" si="4"/>
        <v>0</v>
      </c>
      <c r="P11" s="16">
        <f t="shared" si="4"/>
        <v>1765575</v>
      </c>
      <c r="Q11" s="16">
        <f t="shared" si="4"/>
        <v>0</v>
      </c>
      <c r="R11" s="16">
        <f t="shared" ref="R11:AC11" si="5">R12+R17+R22+R27+R32+R35+R53+R44+R47+R50+R56</f>
        <v>25898715</v>
      </c>
      <c r="S11" s="16">
        <f t="shared" si="5"/>
        <v>1566940</v>
      </c>
      <c r="T11" s="16">
        <f t="shared" si="5"/>
        <v>24329075</v>
      </c>
      <c r="U11" s="16">
        <f t="shared" si="5"/>
        <v>2700</v>
      </c>
      <c r="V11" s="16">
        <f t="shared" si="5"/>
        <v>331523.36</v>
      </c>
      <c r="W11" s="16">
        <f t="shared" si="5"/>
        <v>331523.36</v>
      </c>
      <c r="X11" s="16">
        <f t="shared" si="5"/>
        <v>0</v>
      </c>
      <c r="Y11" s="16">
        <f t="shared" si="5"/>
        <v>0</v>
      </c>
      <c r="Z11" s="16">
        <f t="shared" si="5"/>
        <v>26230238.359999999</v>
      </c>
      <c r="AA11" s="16">
        <f t="shared" si="5"/>
        <v>1898463.3599999999</v>
      </c>
      <c r="AB11" s="16">
        <f t="shared" si="5"/>
        <v>24329075</v>
      </c>
      <c r="AC11" s="16">
        <f t="shared" si="5"/>
        <v>2700</v>
      </c>
      <c r="AD11" s="16">
        <f t="shared" ref="AD11:AK11" si="6">AD12+AD17+AD22+AD27+AD32+AD35+AD53+AD44+AD47+AD50+AD56</f>
        <v>0</v>
      </c>
      <c r="AE11" s="16">
        <f t="shared" si="6"/>
        <v>0</v>
      </c>
      <c r="AF11" s="16">
        <f t="shared" si="6"/>
        <v>0</v>
      </c>
      <c r="AG11" s="16">
        <f t="shared" si="6"/>
        <v>0</v>
      </c>
      <c r="AH11" s="16">
        <f t="shared" si="6"/>
        <v>26230238.359999999</v>
      </c>
      <c r="AI11" s="16">
        <f t="shared" si="6"/>
        <v>1898463.3599999999</v>
      </c>
      <c r="AJ11" s="16">
        <f t="shared" si="6"/>
        <v>24329075</v>
      </c>
      <c r="AK11" s="16">
        <f t="shared" si="6"/>
        <v>2700</v>
      </c>
      <c r="AL11" s="16">
        <f t="shared" ref="AL11:BI11" si="7">AL12+AL17+AL22+AL27+AL32+AL35+AL53+AL44+AL47+AL50</f>
        <v>20291440</v>
      </c>
      <c r="AM11" s="16">
        <f t="shared" si="7"/>
        <v>1566940</v>
      </c>
      <c r="AN11" s="16">
        <f t="shared" si="7"/>
        <v>18721800</v>
      </c>
      <c r="AO11" s="16">
        <f t="shared" si="7"/>
        <v>2700</v>
      </c>
      <c r="AP11" s="16">
        <f t="shared" si="7"/>
        <v>0</v>
      </c>
      <c r="AQ11" s="16">
        <f t="shared" si="7"/>
        <v>0</v>
      </c>
      <c r="AR11" s="16">
        <f t="shared" si="7"/>
        <v>0</v>
      </c>
      <c r="AS11" s="16">
        <f t="shared" si="7"/>
        <v>0</v>
      </c>
      <c r="AT11" s="16">
        <f t="shared" si="7"/>
        <v>20291440</v>
      </c>
      <c r="AU11" s="16">
        <f t="shared" si="7"/>
        <v>1566940</v>
      </c>
      <c r="AV11" s="16">
        <f t="shared" si="7"/>
        <v>18721800</v>
      </c>
      <c r="AW11" s="16">
        <f t="shared" si="7"/>
        <v>2700</v>
      </c>
      <c r="AX11" s="16">
        <f t="shared" si="7"/>
        <v>20291440</v>
      </c>
      <c r="AY11" s="16">
        <f t="shared" si="7"/>
        <v>1566940</v>
      </c>
      <c r="AZ11" s="16">
        <f t="shared" si="7"/>
        <v>18721800</v>
      </c>
      <c r="BA11" s="16">
        <f t="shared" si="7"/>
        <v>2700</v>
      </c>
      <c r="BB11" s="16">
        <f t="shared" si="7"/>
        <v>0</v>
      </c>
      <c r="BC11" s="16">
        <f t="shared" si="7"/>
        <v>0</v>
      </c>
      <c r="BD11" s="16">
        <f t="shared" si="7"/>
        <v>0</v>
      </c>
      <c r="BE11" s="16">
        <f t="shared" si="7"/>
        <v>0</v>
      </c>
      <c r="BF11" s="16">
        <f t="shared" si="7"/>
        <v>20291440</v>
      </c>
      <c r="BG11" s="16">
        <f t="shared" si="7"/>
        <v>1566940</v>
      </c>
      <c r="BH11" s="16">
        <f t="shared" si="7"/>
        <v>18721800</v>
      </c>
      <c r="BI11" s="16">
        <f t="shared" si="7"/>
        <v>2700</v>
      </c>
      <c r="BJ11" s="19">
        <v>0</v>
      </c>
      <c r="BK11" s="19">
        <v>0</v>
      </c>
    </row>
    <row r="12" spans="1:63" ht="57" hidden="1" customHeight="1" x14ac:dyDescent="0.25">
      <c r="A12" s="125" t="s">
        <v>800</v>
      </c>
      <c r="B12" s="122"/>
      <c r="C12" s="122"/>
      <c r="D12" s="122"/>
      <c r="E12" s="4">
        <v>851</v>
      </c>
      <c r="F12" s="3" t="s">
        <v>11</v>
      </c>
      <c r="G12" s="3" t="s">
        <v>13</v>
      </c>
      <c r="H12" s="4" t="s">
        <v>794</v>
      </c>
      <c r="I12" s="3"/>
      <c r="J12" s="15">
        <f t="shared" ref="J12:BI12" si="8">J13+J15</f>
        <v>783270</v>
      </c>
      <c r="K12" s="15">
        <f t="shared" si="8"/>
        <v>783270</v>
      </c>
      <c r="L12" s="15">
        <f t="shared" si="8"/>
        <v>0</v>
      </c>
      <c r="M12" s="15">
        <f t="shared" si="8"/>
        <v>0</v>
      </c>
      <c r="N12" s="15">
        <f t="shared" si="8"/>
        <v>0</v>
      </c>
      <c r="O12" s="15">
        <f t="shared" si="8"/>
        <v>0</v>
      </c>
      <c r="P12" s="15">
        <f t="shared" si="8"/>
        <v>0</v>
      </c>
      <c r="Q12" s="15">
        <f t="shared" si="8"/>
        <v>0</v>
      </c>
      <c r="R12" s="15">
        <f t="shared" si="8"/>
        <v>783270</v>
      </c>
      <c r="S12" s="15">
        <f t="shared" si="8"/>
        <v>783270</v>
      </c>
      <c r="T12" s="15">
        <f t="shared" si="8"/>
        <v>0</v>
      </c>
      <c r="U12" s="15">
        <f t="shared" si="8"/>
        <v>0</v>
      </c>
      <c r="V12" s="15">
        <f t="shared" si="8"/>
        <v>0</v>
      </c>
      <c r="W12" s="15">
        <f t="shared" si="8"/>
        <v>0</v>
      </c>
      <c r="X12" s="15">
        <f t="shared" si="8"/>
        <v>0</v>
      </c>
      <c r="Y12" s="15">
        <f t="shared" si="8"/>
        <v>0</v>
      </c>
      <c r="Z12" s="15">
        <f t="shared" si="8"/>
        <v>783270</v>
      </c>
      <c r="AA12" s="15">
        <f t="shared" si="8"/>
        <v>783270</v>
      </c>
      <c r="AB12" s="15">
        <f t="shared" si="8"/>
        <v>0</v>
      </c>
      <c r="AC12" s="15">
        <f t="shared" si="8"/>
        <v>0</v>
      </c>
      <c r="AD12" s="15">
        <f t="shared" ref="AD12:AK12" si="9">AD13+AD15</f>
        <v>0</v>
      </c>
      <c r="AE12" s="15">
        <f t="shared" si="9"/>
        <v>0</v>
      </c>
      <c r="AF12" s="15">
        <f t="shared" si="9"/>
        <v>0</v>
      </c>
      <c r="AG12" s="15">
        <f t="shared" si="9"/>
        <v>0</v>
      </c>
      <c r="AH12" s="15">
        <f t="shared" si="9"/>
        <v>783270</v>
      </c>
      <c r="AI12" s="15">
        <f t="shared" si="9"/>
        <v>783270</v>
      </c>
      <c r="AJ12" s="15">
        <f t="shared" si="9"/>
        <v>0</v>
      </c>
      <c r="AK12" s="15">
        <f t="shared" si="9"/>
        <v>0</v>
      </c>
      <c r="AL12" s="15">
        <f t="shared" si="8"/>
        <v>783270</v>
      </c>
      <c r="AM12" s="15">
        <f t="shared" si="8"/>
        <v>783270</v>
      </c>
      <c r="AN12" s="15">
        <f t="shared" si="8"/>
        <v>0</v>
      </c>
      <c r="AO12" s="15">
        <f t="shared" si="8"/>
        <v>0</v>
      </c>
      <c r="AP12" s="15">
        <f t="shared" si="8"/>
        <v>0</v>
      </c>
      <c r="AQ12" s="15">
        <f t="shared" si="8"/>
        <v>0</v>
      </c>
      <c r="AR12" s="15">
        <f t="shared" si="8"/>
        <v>0</v>
      </c>
      <c r="AS12" s="15">
        <f t="shared" si="8"/>
        <v>0</v>
      </c>
      <c r="AT12" s="15">
        <f t="shared" si="8"/>
        <v>783270</v>
      </c>
      <c r="AU12" s="15">
        <f t="shared" si="8"/>
        <v>783270</v>
      </c>
      <c r="AV12" s="15">
        <f t="shared" si="8"/>
        <v>0</v>
      </c>
      <c r="AW12" s="15">
        <f t="shared" si="8"/>
        <v>0</v>
      </c>
      <c r="AX12" s="15">
        <f t="shared" si="8"/>
        <v>783270</v>
      </c>
      <c r="AY12" s="15">
        <f t="shared" si="8"/>
        <v>783270</v>
      </c>
      <c r="AZ12" s="15">
        <f t="shared" si="8"/>
        <v>0</v>
      </c>
      <c r="BA12" s="15">
        <f t="shared" si="8"/>
        <v>0</v>
      </c>
      <c r="BB12" s="15">
        <f t="shared" si="8"/>
        <v>0</v>
      </c>
      <c r="BC12" s="15">
        <f t="shared" si="8"/>
        <v>0</v>
      </c>
      <c r="BD12" s="15">
        <f t="shared" si="8"/>
        <v>0</v>
      </c>
      <c r="BE12" s="15">
        <f t="shared" si="8"/>
        <v>0</v>
      </c>
      <c r="BF12" s="15">
        <f t="shared" si="8"/>
        <v>783270</v>
      </c>
      <c r="BG12" s="15">
        <f t="shared" si="8"/>
        <v>783270</v>
      </c>
      <c r="BH12" s="15">
        <f t="shared" si="8"/>
        <v>0</v>
      </c>
      <c r="BI12" s="15">
        <f t="shared" si="8"/>
        <v>0</v>
      </c>
      <c r="BJ12" s="19">
        <v>0</v>
      </c>
      <c r="BK12" s="19">
        <v>0</v>
      </c>
    </row>
    <row r="13" spans="1:63" ht="32.25" hidden="1" customHeight="1" x14ac:dyDescent="0.25">
      <c r="A13" s="125" t="s">
        <v>15</v>
      </c>
      <c r="B13" s="122"/>
      <c r="C13" s="122"/>
      <c r="D13" s="122"/>
      <c r="E13" s="4">
        <v>851</v>
      </c>
      <c r="F13" s="3" t="s">
        <v>11</v>
      </c>
      <c r="G13" s="3" t="s">
        <v>13</v>
      </c>
      <c r="H13" s="4" t="s">
        <v>794</v>
      </c>
      <c r="I13" s="3" t="s">
        <v>17</v>
      </c>
      <c r="J13" s="15">
        <f t="shared" ref="J13:BI13" si="10">J14</f>
        <v>430300</v>
      </c>
      <c r="K13" s="15">
        <f t="shared" si="10"/>
        <v>430300</v>
      </c>
      <c r="L13" s="15">
        <f t="shared" si="10"/>
        <v>0</v>
      </c>
      <c r="M13" s="15">
        <f t="shared" si="10"/>
        <v>0</v>
      </c>
      <c r="N13" s="15">
        <f t="shared" si="10"/>
        <v>40800</v>
      </c>
      <c r="O13" s="15">
        <f t="shared" si="10"/>
        <v>40800</v>
      </c>
      <c r="P13" s="15">
        <f t="shared" si="10"/>
        <v>0</v>
      </c>
      <c r="Q13" s="15">
        <f t="shared" si="10"/>
        <v>0</v>
      </c>
      <c r="R13" s="15">
        <f t="shared" si="10"/>
        <v>471100</v>
      </c>
      <c r="S13" s="15">
        <f t="shared" si="10"/>
        <v>471100</v>
      </c>
      <c r="T13" s="15">
        <f t="shared" si="10"/>
        <v>0</v>
      </c>
      <c r="U13" s="15">
        <f t="shared" si="10"/>
        <v>0</v>
      </c>
      <c r="V13" s="15">
        <f t="shared" si="10"/>
        <v>35029</v>
      </c>
      <c r="W13" s="15">
        <f t="shared" si="10"/>
        <v>35029</v>
      </c>
      <c r="X13" s="15">
        <f t="shared" si="10"/>
        <v>0</v>
      </c>
      <c r="Y13" s="15">
        <f t="shared" si="10"/>
        <v>0</v>
      </c>
      <c r="Z13" s="15">
        <f t="shared" si="10"/>
        <v>506129</v>
      </c>
      <c r="AA13" s="15">
        <f t="shared" si="10"/>
        <v>506129</v>
      </c>
      <c r="AB13" s="15">
        <f t="shared" si="10"/>
        <v>0</v>
      </c>
      <c r="AC13" s="15">
        <f t="shared" si="10"/>
        <v>0</v>
      </c>
      <c r="AD13" s="15">
        <f t="shared" si="10"/>
        <v>0</v>
      </c>
      <c r="AE13" s="15">
        <f t="shared" si="10"/>
        <v>0</v>
      </c>
      <c r="AF13" s="15">
        <f t="shared" si="10"/>
        <v>0</v>
      </c>
      <c r="AG13" s="15">
        <f t="shared" si="10"/>
        <v>0</v>
      </c>
      <c r="AH13" s="15">
        <f t="shared" si="10"/>
        <v>506129</v>
      </c>
      <c r="AI13" s="15">
        <f t="shared" si="10"/>
        <v>506129</v>
      </c>
      <c r="AJ13" s="15">
        <f t="shared" si="10"/>
        <v>0</v>
      </c>
      <c r="AK13" s="15">
        <f t="shared" si="10"/>
        <v>0</v>
      </c>
      <c r="AL13" s="15">
        <f t="shared" si="10"/>
        <v>430300</v>
      </c>
      <c r="AM13" s="15">
        <f t="shared" si="10"/>
        <v>430300</v>
      </c>
      <c r="AN13" s="15">
        <f t="shared" si="10"/>
        <v>0</v>
      </c>
      <c r="AO13" s="15">
        <f t="shared" si="10"/>
        <v>0</v>
      </c>
      <c r="AP13" s="15">
        <f t="shared" si="10"/>
        <v>0</v>
      </c>
      <c r="AQ13" s="15">
        <f t="shared" si="10"/>
        <v>0</v>
      </c>
      <c r="AR13" s="15">
        <f t="shared" si="10"/>
        <v>0</v>
      </c>
      <c r="AS13" s="15">
        <f t="shared" si="10"/>
        <v>0</v>
      </c>
      <c r="AT13" s="15">
        <f t="shared" si="10"/>
        <v>430300</v>
      </c>
      <c r="AU13" s="15">
        <f t="shared" si="10"/>
        <v>430300</v>
      </c>
      <c r="AV13" s="15">
        <f t="shared" si="10"/>
        <v>0</v>
      </c>
      <c r="AW13" s="15">
        <f t="shared" si="10"/>
        <v>0</v>
      </c>
      <c r="AX13" s="15">
        <f t="shared" si="10"/>
        <v>430300</v>
      </c>
      <c r="AY13" s="15">
        <f t="shared" si="10"/>
        <v>430300</v>
      </c>
      <c r="AZ13" s="15">
        <f t="shared" si="10"/>
        <v>0</v>
      </c>
      <c r="BA13" s="15">
        <f t="shared" si="10"/>
        <v>0</v>
      </c>
      <c r="BB13" s="15">
        <f t="shared" si="10"/>
        <v>0</v>
      </c>
      <c r="BC13" s="15">
        <f t="shared" si="10"/>
        <v>0</v>
      </c>
      <c r="BD13" s="15">
        <f t="shared" si="10"/>
        <v>0</v>
      </c>
      <c r="BE13" s="15">
        <f t="shared" si="10"/>
        <v>0</v>
      </c>
      <c r="BF13" s="15">
        <f t="shared" si="10"/>
        <v>430300</v>
      </c>
      <c r="BG13" s="15">
        <f t="shared" si="10"/>
        <v>430300</v>
      </c>
      <c r="BH13" s="15">
        <f t="shared" si="10"/>
        <v>0</v>
      </c>
      <c r="BI13" s="15">
        <f t="shared" si="10"/>
        <v>0</v>
      </c>
      <c r="BJ13" s="19">
        <v>0</v>
      </c>
      <c r="BK13" s="19">
        <v>0</v>
      </c>
    </row>
    <row r="14" spans="1:63" ht="32.25" hidden="1" customHeight="1" x14ac:dyDescent="0.25">
      <c r="A14" s="125" t="s">
        <v>511</v>
      </c>
      <c r="B14" s="122"/>
      <c r="C14" s="122"/>
      <c r="D14" s="122"/>
      <c r="E14" s="4">
        <v>851</v>
      </c>
      <c r="F14" s="3" t="s">
        <v>11</v>
      </c>
      <c r="G14" s="3" t="s">
        <v>13</v>
      </c>
      <c r="H14" s="4" t="s">
        <v>794</v>
      </c>
      <c r="I14" s="3" t="s">
        <v>18</v>
      </c>
      <c r="J14" s="15">
        <v>430300</v>
      </c>
      <c r="K14" s="15">
        <f>J14</f>
        <v>430300</v>
      </c>
      <c r="L14" s="15"/>
      <c r="M14" s="15"/>
      <c r="N14" s="15">
        <v>40800</v>
      </c>
      <c r="O14" s="15">
        <f>N14</f>
        <v>40800</v>
      </c>
      <c r="P14" s="15"/>
      <c r="Q14" s="15"/>
      <c r="R14" s="15">
        <f>J14+N14</f>
        <v>471100</v>
      </c>
      <c r="S14" s="15">
        <f>K14+O14</f>
        <v>471100</v>
      </c>
      <c r="T14" s="15">
        <f>L14+P14</f>
        <v>0</v>
      </c>
      <c r="U14" s="15">
        <f>M14+Q14</f>
        <v>0</v>
      </c>
      <c r="V14" s="15">
        <f>26904+8125</f>
        <v>35029</v>
      </c>
      <c r="W14" s="15">
        <f>V14</f>
        <v>35029</v>
      </c>
      <c r="X14" s="15"/>
      <c r="Y14" s="15"/>
      <c r="Z14" s="15">
        <f>R14+V14</f>
        <v>506129</v>
      </c>
      <c r="AA14" s="15">
        <f>S14+W14</f>
        <v>506129</v>
      </c>
      <c r="AB14" s="15">
        <f>T14+X14</f>
        <v>0</v>
      </c>
      <c r="AC14" s="15">
        <f>U14+Y14</f>
        <v>0</v>
      </c>
      <c r="AD14" s="15"/>
      <c r="AE14" s="15">
        <f>AD14</f>
        <v>0</v>
      </c>
      <c r="AF14" s="15"/>
      <c r="AG14" s="15"/>
      <c r="AH14" s="15">
        <f>Z14+AD14</f>
        <v>506129</v>
      </c>
      <c r="AI14" s="15">
        <f>AA14+AE14</f>
        <v>506129</v>
      </c>
      <c r="AJ14" s="15">
        <f>AB14+AF14</f>
        <v>0</v>
      </c>
      <c r="AK14" s="15">
        <f>AC14+AG14</f>
        <v>0</v>
      </c>
      <c r="AL14" s="15">
        <v>430300</v>
      </c>
      <c r="AM14" s="15">
        <f>AL14</f>
        <v>430300</v>
      </c>
      <c r="AN14" s="15"/>
      <c r="AO14" s="15"/>
      <c r="AP14" s="15"/>
      <c r="AQ14" s="15">
        <f>AP14</f>
        <v>0</v>
      </c>
      <c r="AR14" s="15"/>
      <c r="AS14" s="15"/>
      <c r="AT14" s="15">
        <f>AL14+AP14</f>
        <v>430300</v>
      </c>
      <c r="AU14" s="15">
        <f>AM14+AQ14</f>
        <v>430300</v>
      </c>
      <c r="AV14" s="15">
        <f>AN14+AR14</f>
        <v>0</v>
      </c>
      <c r="AW14" s="15">
        <f>AO14+AS14</f>
        <v>0</v>
      </c>
      <c r="AX14" s="15">
        <v>430300</v>
      </c>
      <c r="AY14" s="15">
        <f>AX14</f>
        <v>430300</v>
      </c>
      <c r="AZ14" s="15"/>
      <c r="BA14" s="15"/>
      <c r="BB14" s="15"/>
      <c r="BC14" s="15">
        <f>BB14</f>
        <v>0</v>
      </c>
      <c r="BD14" s="15"/>
      <c r="BE14" s="15"/>
      <c r="BF14" s="15">
        <f>AX14+BB14</f>
        <v>430300</v>
      </c>
      <c r="BG14" s="15">
        <f>AY14+BC14</f>
        <v>430300</v>
      </c>
      <c r="BH14" s="15">
        <f>AZ14+BD14</f>
        <v>0</v>
      </c>
      <c r="BI14" s="15">
        <f>BA14+BE14</f>
        <v>0</v>
      </c>
      <c r="BJ14" s="19">
        <v>0</v>
      </c>
      <c r="BK14" s="19">
        <v>0</v>
      </c>
    </row>
    <row r="15" spans="1:63" ht="32.25" hidden="1" customHeight="1" x14ac:dyDescent="0.25">
      <c r="A15" s="125" t="s">
        <v>20</v>
      </c>
      <c r="B15" s="122"/>
      <c r="C15" s="122"/>
      <c r="D15" s="122"/>
      <c r="E15" s="4">
        <v>851</v>
      </c>
      <c r="F15" s="3" t="s">
        <v>11</v>
      </c>
      <c r="G15" s="3" t="s">
        <v>13</v>
      </c>
      <c r="H15" s="4" t="s">
        <v>794</v>
      </c>
      <c r="I15" s="3" t="s">
        <v>21</v>
      </c>
      <c r="J15" s="15">
        <f t="shared" ref="J15:BI15" si="11">J16</f>
        <v>352970</v>
      </c>
      <c r="K15" s="15">
        <f t="shared" si="11"/>
        <v>352970</v>
      </c>
      <c r="L15" s="15">
        <f t="shared" si="11"/>
        <v>0</v>
      </c>
      <c r="M15" s="15">
        <f t="shared" si="11"/>
        <v>0</v>
      </c>
      <c r="N15" s="15">
        <f t="shared" si="11"/>
        <v>-40800</v>
      </c>
      <c r="O15" s="15">
        <f t="shared" si="11"/>
        <v>-40800</v>
      </c>
      <c r="P15" s="15">
        <f t="shared" si="11"/>
        <v>0</v>
      </c>
      <c r="Q15" s="15">
        <f t="shared" si="11"/>
        <v>0</v>
      </c>
      <c r="R15" s="15">
        <f t="shared" si="11"/>
        <v>312170</v>
      </c>
      <c r="S15" s="15">
        <f t="shared" si="11"/>
        <v>312170</v>
      </c>
      <c r="T15" s="15">
        <f t="shared" si="11"/>
        <v>0</v>
      </c>
      <c r="U15" s="15">
        <f t="shared" si="11"/>
        <v>0</v>
      </c>
      <c r="V15" s="15">
        <f t="shared" si="11"/>
        <v>-35029</v>
      </c>
      <c r="W15" s="15">
        <f t="shared" si="11"/>
        <v>-35029</v>
      </c>
      <c r="X15" s="15">
        <f t="shared" si="11"/>
        <v>0</v>
      </c>
      <c r="Y15" s="15">
        <f t="shared" si="11"/>
        <v>0</v>
      </c>
      <c r="Z15" s="15">
        <f t="shared" si="11"/>
        <v>277141</v>
      </c>
      <c r="AA15" s="15">
        <f t="shared" si="11"/>
        <v>277141</v>
      </c>
      <c r="AB15" s="15">
        <f t="shared" si="11"/>
        <v>0</v>
      </c>
      <c r="AC15" s="15">
        <f t="shared" si="11"/>
        <v>0</v>
      </c>
      <c r="AD15" s="15">
        <f t="shared" si="11"/>
        <v>0</v>
      </c>
      <c r="AE15" s="15">
        <f t="shared" si="11"/>
        <v>0</v>
      </c>
      <c r="AF15" s="15">
        <f t="shared" si="11"/>
        <v>0</v>
      </c>
      <c r="AG15" s="15">
        <f t="shared" si="11"/>
        <v>0</v>
      </c>
      <c r="AH15" s="15">
        <f t="shared" si="11"/>
        <v>277141</v>
      </c>
      <c r="AI15" s="15">
        <f t="shared" si="11"/>
        <v>277141</v>
      </c>
      <c r="AJ15" s="15">
        <f t="shared" si="11"/>
        <v>0</v>
      </c>
      <c r="AK15" s="15">
        <f t="shared" si="11"/>
        <v>0</v>
      </c>
      <c r="AL15" s="15">
        <f t="shared" si="11"/>
        <v>352970</v>
      </c>
      <c r="AM15" s="15">
        <f t="shared" si="11"/>
        <v>352970</v>
      </c>
      <c r="AN15" s="15">
        <f t="shared" si="11"/>
        <v>0</v>
      </c>
      <c r="AO15" s="15">
        <f t="shared" si="11"/>
        <v>0</v>
      </c>
      <c r="AP15" s="15">
        <f t="shared" si="11"/>
        <v>0</v>
      </c>
      <c r="AQ15" s="15">
        <f t="shared" si="11"/>
        <v>0</v>
      </c>
      <c r="AR15" s="15">
        <f t="shared" si="11"/>
        <v>0</v>
      </c>
      <c r="AS15" s="15">
        <f t="shared" si="11"/>
        <v>0</v>
      </c>
      <c r="AT15" s="15">
        <f t="shared" si="11"/>
        <v>352970</v>
      </c>
      <c r="AU15" s="15">
        <f t="shared" si="11"/>
        <v>352970</v>
      </c>
      <c r="AV15" s="15">
        <f t="shared" si="11"/>
        <v>0</v>
      </c>
      <c r="AW15" s="15">
        <f t="shared" si="11"/>
        <v>0</v>
      </c>
      <c r="AX15" s="15">
        <f t="shared" si="11"/>
        <v>352970</v>
      </c>
      <c r="AY15" s="15">
        <f t="shared" si="11"/>
        <v>352970</v>
      </c>
      <c r="AZ15" s="15">
        <f t="shared" si="11"/>
        <v>0</v>
      </c>
      <c r="BA15" s="15">
        <f t="shared" si="11"/>
        <v>0</v>
      </c>
      <c r="BB15" s="15">
        <f t="shared" si="11"/>
        <v>0</v>
      </c>
      <c r="BC15" s="15">
        <f t="shared" si="11"/>
        <v>0</v>
      </c>
      <c r="BD15" s="15">
        <f t="shared" si="11"/>
        <v>0</v>
      </c>
      <c r="BE15" s="15">
        <f t="shared" si="11"/>
        <v>0</v>
      </c>
      <c r="BF15" s="15">
        <f t="shared" si="11"/>
        <v>352970</v>
      </c>
      <c r="BG15" s="15">
        <f t="shared" si="11"/>
        <v>352970</v>
      </c>
      <c r="BH15" s="15">
        <f t="shared" si="11"/>
        <v>0</v>
      </c>
      <c r="BI15" s="15">
        <f t="shared" si="11"/>
        <v>0</v>
      </c>
      <c r="BJ15" s="19">
        <v>0</v>
      </c>
      <c r="BK15" s="19">
        <v>0</v>
      </c>
    </row>
    <row r="16" spans="1:63" ht="32.25" hidden="1" customHeight="1" x14ac:dyDescent="0.25">
      <c r="A16" s="125" t="s">
        <v>9</v>
      </c>
      <c r="B16" s="122"/>
      <c r="C16" s="122"/>
      <c r="D16" s="122"/>
      <c r="E16" s="4">
        <v>851</v>
      </c>
      <c r="F16" s="3" t="s">
        <v>11</v>
      </c>
      <c r="G16" s="3" t="s">
        <v>13</v>
      </c>
      <c r="H16" s="4" t="s">
        <v>794</v>
      </c>
      <c r="I16" s="3" t="s">
        <v>22</v>
      </c>
      <c r="J16" s="15">
        <v>352970</v>
      </c>
      <c r="K16" s="15">
        <f>J16</f>
        <v>352970</v>
      </c>
      <c r="L16" s="15"/>
      <c r="M16" s="15"/>
      <c r="N16" s="15">
        <v>-40800</v>
      </c>
      <c r="O16" s="15">
        <f>N16</f>
        <v>-40800</v>
      </c>
      <c r="P16" s="15"/>
      <c r="Q16" s="15"/>
      <c r="R16" s="15">
        <f>J16+N16</f>
        <v>312170</v>
      </c>
      <c r="S16" s="15">
        <f>K16+O16</f>
        <v>312170</v>
      </c>
      <c r="T16" s="15">
        <f>L16+P16</f>
        <v>0</v>
      </c>
      <c r="U16" s="15">
        <f>M16+Q16</f>
        <v>0</v>
      </c>
      <c r="V16" s="15">
        <v>-35029</v>
      </c>
      <c r="W16" s="15">
        <f>V16</f>
        <v>-35029</v>
      </c>
      <c r="X16" s="15"/>
      <c r="Y16" s="15"/>
      <c r="Z16" s="15">
        <f>R16+V16</f>
        <v>277141</v>
      </c>
      <c r="AA16" s="15">
        <f>S16+W16</f>
        <v>277141</v>
      </c>
      <c r="AB16" s="15">
        <f>T16+X16</f>
        <v>0</v>
      </c>
      <c r="AC16" s="15">
        <f>U16+Y16</f>
        <v>0</v>
      </c>
      <c r="AD16" s="15"/>
      <c r="AE16" s="15">
        <f>AD16</f>
        <v>0</v>
      </c>
      <c r="AF16" s="15"/>
      <c r="AG16" s="15"/>
      <c r="AH16" s="15">
        <f>Z16+AD16</f>
        <v>277141</v>
      </c>
      <c r="AI16" s="15">
        <f>AA16+AE16</f>
        <v>277141</v>
      </c>
      <c r="AJ16" s="15">
        <f>AB16+AF16</f>
        <v>0</v>
      </c>
      <c r="AK16" s="15">
        <f>AC16+AG16</f>
        <v>0</v>
      </c>
      <c r="AL16" s="15">
        <v>352970</v>
      </c>
      <c r="AM16" s="15">
        <f>AL16</f>
        <v>352970</v>
      </c>
      <c r="AN16" s="15"/>
      <c r="AO16" s="15"/>
      <c r="AP16" s="15"/>
      <c r="AQ16" s="15">
        <f>AP16</f>
        <v>0</v>
      </c>
      <c r="AR16" s="15"/>
      <c r="AS16" s="15"/>
      <c r="AT16" s="15">
        <f>AL16+AP16</f>
        <v>352970</v>
      </c>
      <c r="AU16" s="15">
        <f>AM16+AQ16</f>
        <v>352970</v>
      </c>
      <c r="AV16" s="15">
        <f>AN16+AR16</f>
        <v>0</v>
      </c>
      <c r="AW16" s="15">
        <f>AO16+AS16</f>
        <v>0</v>
      </c>
      <c r="AX16" s="15">
        <v>352970</v>
      </c>
      <c r="AY16" s="15">
        <f>AX16</f>
        <v>352970</v>
      </c>
      <c r="AZ16" s="15"/>
      <c r="BA16" s="15"/>
      <c r="BB16" s="15"/>
      <c r="BC16" s="15">
        <f>BB16</f>
        <v>0</v>
      </c>
      <c r="BD16" s="15"/>
      <c r="BE16" s="15"/>
      <c r="BF16" s="15">
        <f>AX16+BB16</f>
        <v>352970</v>
      </c>
      <c r="BG16" s="15">
        <f>AY16+BC16</f>
        <v>352970</v>
      </c>
      <c r="BH16" s="15">
        <f>AZ16+BD16</f>
        <v>0</v>
      </c>
      <c r="BI16" s="15">
        <f>BA16+BE16</f>
        <v>0</v>
      </c>
      <c r="BJ16" s="19">
        <v>0</v>
      </c>
      <c r="BK16" s="19">
        <v>0</v>
      </c>
    </row>
    <row r="17" spans="1:63" ht="84" hidden="1" customHeight="1" x14ac:dyDescent="0.25">
      <c r="A17" s="125" t="s">
        <v>806</v>
      </c>
      <c r="B17" s="122"/>
      <c r="C17" s="122"/>
      <c r="D17" s="122"/>
      <c r="E17" s="4">
        <v>851</v>
      </c>
      <c r="F17" s="3" t="s">
        <v>11</v>
      </c>
      <c r="G17" s="3" t="s">
        <v>13</v>
      </c>
      <c r="H17" s="4" t="s">
        <v>795</v>
      </c>
      <c r="I17" s="3"/>
      <c r="J17" s="15">
        <f t="shared" ref="J17:BI17" si="12">J18+J20</f>
        <v>522380</v>
      </c>
      <c r="K17" s="15">
        <f t="shared" si="12"/>
        <v>522380</v>
      </c>
      <c r="L17" s="15">
        <f t="shared" si="12"/>
        <v>0</v>
      </c>
      <c r="M17" s="15">
        <f t="shared" si="12"/>
        <v>0</v>
      </c>
      <c r="N17" s="15">
        <f t="shared" si="12"/>
        <v>0</v>
      </c>
      <c r="O17" s="15">
        <f t="shared" si="12"/>
        <v>0</v>
      </c>
      <c r="P17" s="15">
        <f t="shared" si="12"/>
        <v>0</v>
      </c>
      <c r="Q17" s="15">
        <f t="shared" si="12"/>
        <v>0</v>
      </c>
      <c r="R17" s="15">
        <f t="shared" si="12"/>
        <v>522380</v>
      </c>
      <c r="S17" s="15">
        <f t="shared" si="12"/>
        <v>522380</v>
      </c>
      <c r="T17" s="15">
        <f t="shared" si="12"/>
        <v>0</v>
      </c>
      <c r="U17" s="15">
        <f t="shared" si="12"/>
        <v>0</v>
      </c>
      <c r="V17" s="15">
        <f t="shared" si="12"/>
        <v>0</v>
      </c>
      <c r="W17" s="15">
        <f t="shared" si="12"/>
        <v>0</v>
      </c>
      <c r="X17" s="15">
        <f t="shared" si="12"/>
        <v>0</v>
      </c>
      <c r="Y17" s="15">
        <f t="shared" si="12"/>
        <v>0</v>
      </c>
      <c r="Z17" s="15">
        <f t="shared" si="12"/>
        <v>522380</v>
      </c>
      <c r="AA17" s="15">
        <f t="shared" si="12"/>
        <v>522380</v>
      </c>
      <c r="AB17" s="15">
        <f t="shared" si="12"/>
        <v>0</v>
      </c>
      <c r="AC17" s="15">
        <f t="shared" si="12"/>
        <v>0</v>
      </c>
      <c r="AD17" s="15">
        <f t="shared" ref="AD17:AK17" si="13">AD18+AD20</f>
        <v>0</v>
      </c>
      <c r="AE17" s="15">
        <f t="shared" si="13"/>
        <v>0</v>
      </c>
      <c r="AF17" s="15">
        <f t="shared" si="13"/>
        <v>0</v>
      </c>
      <c r="AG17" s="15">
        <f t="shared" si="13"/>
        <v>0</v>
      </c>
      <c r="AH17" s="15">
        <f t="shared" si="13"/>
        <v>522380</v>
      </c>
      <c r="AI17" s="15">
        <f t="shared" si="13"/>
        <v>522380</v>
      </c>
      <c r="AJ17" s="15">
        <f t="shared" si="13"/>
        <v>0</v>
      </c>
      <c r="AK17" s="15">
        <f t="shared" si="13"/>
        <v>0</v>
      </c>
      <c r="AL17" s="15">
        <f t="shared" si="12"/>
        <v>522380</v>
      </c>
      <c r="AM17" s="15">
        <f t="shared" si="12"/>
        <v>522380</v>
      </c>
      <c r="AN17" s="15">
        <f t="shared" si="12"/>
        <v>0</v>
      </c>
      <c r="AO17" s="15">
        <f t="shared" si="12"/>
        <v>0</v>
      </c>
      <c r="AP17" s="15">
        <f t="shared" si="12"/>
        <v>0</v>
      </c>
      <c r="AQ17" s="15">
        <f t="shared" si="12"/>
        <v>0</v>
      </c>
      <c r="AR17" s="15">
        <f t="shared" si="12"/>
        <v>0</v>
      </c>
      <c r="AS17" s="15">
        <f t="shared" si="12"/>
        <v>0</v>
      </c>
      <c r="AT17" s="15">
        <f t="shared" si="12"/>
        <v>522380</v>
      </c>
      <c r="AU17" s="15">
        <f t="shared" si="12"/>
        <v>522380</v>
      </c>
      <c r="AV17" s="15">
        <f t="shared" si="12"/>
        <v>0</v>
      </c>
      <c r="AW17" s="15">
        <f t="shared" si="12"/>
        <v>0</v>
      </c>
      <c r="AX17" s="15">
        <f t="shared" si="12"/>
        <v>522380</v>
      </c>
      <c r="AY17" s="15">
        <f t="shared" si="12"/>
        <v>522380</v>
      </c>
      <c r="AZ17" s="15">
        <f t="shared" si="12"/>
        <v>0</v>
      </c>
      <c r="BA17" s="15">
        <f t="shared" si="12"/>
        <v>0</v>
      </c>
      <c r="BB17" s="15">
        <f t="shared" si="12"/>
        <v>0</v>
      </c>
      <c r="BC17" s="15">
        <f t="shared" si="12"/>
        <v>0</v>
      </c>
      <c r="BD17" s="15">
        <f t="shared" si="12"/>
        <v>0</v>
      </c>
      <c r="BE17" s="15">
        <f t="shared" si="12"/>
        <v>0</v>
      </c>
      <c r="BF17" s="15">
        <f t="shared" si="12"/>
        <v>522380</v>
      </c>
      <c r="BG17" s="15">
        <f t="shared" si="12"/>
        <v>522380</v>
      </c>
      <c r="BH17" s="15">
        <f t="shared" si="12"/>
        <v>0</v>
      </c>
      <c r="BI17" s="15">
        <f t="shared" si="12"/>
        <v>0</v>
      </c>
      <c r="BJ17" s="19">
        <v>0</v>
      </c>
      <c r="BK17" s="19">
        <v>0</v>
      </c>
    </row>
    <row r="18" spans="1:63" ht="32.25" hidden="1" customHeight="1" x14ac:dyDescent="0.25">
      <c r="A18" s="125" t="s">
        <v>15</v>
      </c>
      <c r="B18" s="122"/>
      <c r="C18" s="122"/>
      <c r="D18" s="122"/>
      <c r="E18" s="4">
        <v>851</v>
      </c>
      <c r="F18" s="3" t="s">
        <v>11</v>
      </c>
      <c r="G18" s="3" t="s">
        <v>13</v>
      </c>
      <c r="H18" s="4" t="s">
        <v>795</v>
      </c>
      <c r="I18" s="3" t="s">
        <v>17</v>
      </c>
      <c r="J18" s="15">
        <f t="shared" ref="J18:BI18" si="14">J19</f>
        <v>286300</v>
      </c>
      <c r="K18" s="15">
        <f t="shared" si="14"/>
        <v>286300</v>
      </c>
      <c r="L18" s="15">
        <f t="shared" si="14"/>
        <v>0</v>
      </c>
      <c r="M18" s="15">
        <f t="shared" si="14"/>
        <v>0</v>
      </c>
      <c r="N18" s="15">
        <f t="shared" si="14"/>
        <v>24230</v>
      </c>
      <c r="O18" s="15">
        <f t="shared" si="14"/>
        <v>24230</v>
      </c>
      <c r="P18" s="15">
        <f t="shared" si="14"/>
        <v>0</v>
      </c>
      <c r="Q18" s="15">
        <f t="shared" si="14"/>
        <v>0</v>
      </c>
      <c r="R18" s="15">
        <f t="shared" si="14"/>
        <v>310530</v>
      </c>
      <c r="S18" s="15">
        <f t="shared" si="14"/>
        <v>310530</v>
      </c>
      <c r="T18" s="15">
        <f t="shared" si="14"/>
        <v>0</v>
      </c>
      <c r="U18" s="15">
        <f t="shared" si="14"/>
        <v>0</v>
      </c>
      <c r="V18" s="15">
        <f t="shared" si="14"/>
        <v>0</v>
      </c>
      <c r="W18" s="15">
        <f t="shared" si="14"/>
        <v>0</v>
      </c>
      <c r="X18" s="15">
        <f t="shared" si="14"/>
        <v>0</v>
      </c>
      <c r="Y18" s="15">
        <f t="shared" si="14"/>
        <v>0</v>
      </c>
      <c r="Z18" s="15">
        <f t="shared" si="14"/>
        <v>310530</v>
      </c>
      <c r="AA18" s="15">
        <f t="shared" si="14"/>
        <v>310530</v>
      </c>
      <c r="AB18" s="15">
        <f t="shared" si="14"/>
        <v>0</v>
      </c>
      <c r="AC18" s="15">
        <f t="shared" si="14"/>
        <v>0</v>
      </c>
      <c r="AD18" s="15">
        <f t="shared" si="14"/>
        <v>0</v>
      </c>
      <c r="AE18" s="15">
        <f t="shared" si="14"/>
        <v>0</v>
      </c>
      <c r="AF18" s="15">
        <f t="shared" si="14"/>
        <v>0</v>
      </c>
      <c r="AG18" s="15">
        <f t="shared" si="14"/>
        <v>0</v>
      </c>
      <c r="AH18" s="15">
        <f t="shared" si="14"/>
        <v>310530</v>
      </c>
      <c r="AI18" s="15">
        <f t="shared" si="14"/>
        <v>310530</v>
      </c>
      <c r="AJ18" s="15">
        <f t="shared" si="14"/>
        <v>0</v>
      </c>
      <c r="AK18" s="15">
        <f t="shared" si="14"/>
        <v>0</v>
      </c>
      <c r="AL18" s="15">
        <f t="shared" si="14"/>
        <v>286300</v>
      </c>
      <c r="AM18" s="15">
        <f t="shared" si="14"/>
        <v>286300</v>
      </c>
      <c r="AN18" s="15">
        <f t="shared" si="14"/>
        <v>0</v>
      </c>
      <c r="AO18" s="15">
        <f t="shared" si="14"/>
        <v>0</v>
      </c>
      <c r="AP18" s="15">
        <f t="shared" si="14"/>
        <v>0</v>
      </c>
      <c r="AQ18" s="15">
        <f t="shared" si="14"/>
        <v>0</v>
      </c>
      <c r="AR18" s="15">
        <f t="shared" si="14"/>
        <v>0</v>
      </c>
      <c r="AS18" s="15">
        <f t="shared" si="14"/>
        <v>0</v>
      </c>
      <c r="AT18" s="15">
        <f t="shared" si="14"/>
        <v>286300</v>
      </c>
      <c r="AU18" s="15">
        <f t="shared" si="14"/>
        <v>286300</v>
      </c>
      <c r="AV18" s="15">
        <f t="shared" si="14"/>
        <v>0</v>
      </c>
      <c r="AW18" s="15">
        <f t="shared" si="14"/>
        <v>0</v>
      </c>
      <c r="AX18" s="15">
        <f t="shared" si="14"/>
        <v>286300</v>
      </c>
      <c r="AY18" s="15">
        <f t="shared" si="14"/>
        <v>286300</v>
      </c>
      <c r="AZ18" s="15">
        <f t="shared" si="14"/>
        <v>0</v>
      </c>
      <c r="BA18" s="15">
        <f t="shared" si="14"/>
        <v>0</v>
      </c>
      <c r="BB18" s="15">
        <f t="shared" si="14"/>
        <v>0</v>
      </c>
      <c r="BC18" s="15">
        <f t="shared" si="14"/>
        <v>0</v>
      </c>
      <c r="BD18" s="15">
        <f t="shared" si="14"/>
        <v>0</v>
      </c>
      <c r="BE18" s="15">
        <f t="shared" si="14"/>
        <v>0</v>
      </c>
      <c r="BF18" s="15">
        <f t="shared" si="14"/>
        <v>286300</v>
      </c>
      <c r="BG18" s="15">
        <f t="shared" si="14"/>
        <v>286300</v>
      </c>
      <c r="BH18" s="15">
        <f t="shared" si="14"/>
        <v>0</v>
      </c>
      <c r="BI18" s="15">
        <f t="shared" si="14"/>
        <v>0</v>
      </c>
      <c r="BJ18" s="19">
        <v>0</v>
      </c>
      <c r="BK18" s="19">
        <v>0</v>
      </c>
    </row>
    <row r="19" spans="1:63" ht="32.25" hidden="1" customHeight="1" x14ac:dyDescent="0.25">
      <c r="A19" s="125" t="s">
        <v>511</v>
      </c>
      <c r="B19" s="122"/>
      <c r="C19" s="122"/>
      <c r="D19" s="122"/>
      <c r="E19" s="4">
        <v>851</v>
      </c>
      <c r="F19" s="3" t="s">
        <v>11</v>
      </c>
      <c r="G19" s="3" t="s">
        <v>13</v>
      </c>
      <c r="H19" s="4" t="s">
        <v>795</v>
      </c>
      <c r="I19" s="3" t="s">
        <v>18</v>
      </c>
      <c r="J19" s="15">
        <f>286300</f>
        <v>286300</v>
      </c>
      <c r="K19" s="15">
        <f>J19</f>
        <v>286300</v>
      </c>
      <c r="L19" s="15"/>
      <c r="M19" s="15"/>
      <c r="N19" s="15">
        <v>24230</v>
      </c>
      <c r="O19" s="15">
        <f>N19</f>
        <v>24230</v>
      </c>
      <c r="P19" s="15"/>
      <c r="Q19" s="15"/>
      <c r="R19" s="15">
        <f>J19+N19</f>
        <v>310530</v>
      </c>
      <c r="S19" s="15">
        <f>K19+O19</f>
        <v>310530</v>
      </c>
      <c r="T19" s="15">
        <f>L19+P19</f>
        <v>0</v>
      </c>
      <c r="U19" s="15">
        <f>M19+Q19</f>
        <v>0</v>
      </c>
      <c r="V19" s="15"/>
      <c r="W19" s="15">
        <f>V19</f>
        <v>0</v>
      </c>
      <c r="X19" s="15"/>
      <c r="Y19" s="15"/>
      <c r="Z19" s="15">
        <f>R19+V19</f>
        <v>310530</v>
      </c>
      <c r="AA19" s="15">
        <f>S19+W19</f>
        <v>310530</v>
      </c>
      <c r="AB19" s="15">
        <f>T19+X19</f>
        <v>0</v>
      </c>
      <c r="AC19" s="15">
        <f>U19+Y19</f>
        <v>0</v>
      </c>
      <c r="AD19" s="15"/>
      <c r="AE19" s="15">
        <f>AD19</f>
        <v>0</v>
      </c>
      <c r="AF19" s="15"/>
      <c r="AG19" s="15"/>
      <c r="AH19" s="15">
        <f>Z19+AD19</f>
        <v>310530</v>
      </c>
      <c r="AI19" s="15">
        <f>AA19+AE19</f>
        <v>310530</v>
      </c>
      <c r="AJ19" s="15">
        <f>AB19+AF19</f>
        <v>0</v>
      </c>
      <c r="AK19" s="15">
        <f>AC19+AG19</f>
        <v>0</v>
      </c>
      <c r="AL19" s="15">
        <f>286300</f>
        <v>286300</v>
      </c>
      <c r="AM19" s="15">
        <f>AL19</f>
        <v>286300</v>
      </c>
      <c r="AN19" s="15"/>
      <c r="AO19" s="15"/>
      <c r="AP19" s="15"/>
      <c r="AQ19" s="15">
        <f>AP19</f>
        <v>0</v>
      </c>
      <c r="AR19" s="15"/>
      <c r="AS19" s="15"/>
      <c r="AT19" s="15">
        <f>AL19+AP19</f>
        <v>286300</v>
      </c>
      <c r="AU19" s="15">
        <f>AM19+AQ19</f>
        <v>286300</v>
      </c>
      <c r="AV19" s="15">
        <f>AN19+AR19</f>
        <v>0</v>
      </c>
      <c r="AW19" s="15">
        <f>AO19+AS19</f>
        <v>0</v>
      </c>
      <c r="AX19" s="15">
        <f>286300</f>
        <v>286300</v>
      </c>
      <c r="AY19" s="15">
        <f>AX19</f>
        <v>286300</v>
      </c>
      <c r="AZ19" s="15"/>
      <c r="BA19" s="15"/>
      <c r="BB19" s="15"/>
      <c r="BC19" s="15">
        <f>BB19</f>
        <v>0</v>
      </c>
      <c r="BD19" s="15"/>
      <c r="BE19" s="15"/>
      <c r="BF19" s="15">
        <f>AX19+BB19</f>
        <v>286300</v>
      </c>
      <c r="BG19" s="15">
        <f>AY19+BC19</f>
        <v>286300</v>
      </c>
      <c r="BH19" s="15">
        <f>AZ19+BD19</f>
        <v>0</v>
      </c>
      <c r="BI19" s="15">
        <f>BA19+BE19</f>
        <v>0</v>
      </c>
      <c r="BJ19" s="19">
        <v>0</v>
      </c>
      <c r="BK19" s="19">
        <v>0</v>
      </c>
    </row>
    <row r="20" spans="1:63" ht="32.25" hidden="1" customHeight="1" x14ac:dyDescent="0.25">
      <c r="A20" s="125" t="s">
        <v>20</v>
      </c>
      <c r="B20" s="122"/>
      <c r="C20" s="122"/>
      <c r="D20" s="122"/>
      <c r="E20" s="4">
        <v>851</v>
      </c>
      <c r="F20" s="3" t="s">
        <v>11</v>
      </c>
      <c r="G20" s="3" t="s">
        <v>13</v>
      </c>
      <c r="H20" s="4" t="s">
        <v>795</v>
      </c>
      <c r="I20" s="3" t="s">
        <v>21</v>
      </c>
      <c r="J20" s="15">
        <f t="shared" ref="J20:BI20" si="15">J21</f>
        <v>236080</v>
      </c>
      <c r="K20" s="15">
        <f t="shared" si="15"/>
        <v>236080</v>
      </c>
      <c r="L20" s="15">
        <f t="shared" si="15"/>
        <v>0</v>
      </c>
      <c r="M20" s="15">
        <f t="shared" si="15"/>
        <v>0</v>
      </c>
      <c r="N20" s="15">
        <f t="shared" si="15"/>
        <v>-24230</v>
      </c>
      <c r="O20" s="15">
        <f t="shared" si="15"/>
        <v>-24230</v>
      </c>
      <c r="P20" s="15">
        <f t="shared" si="15"/>
        <v>0</v>
      </c>
      <c r="Q20" s="15">
        <f t="shared" si="15"/>
        <v>0</v>
      </c>
      <c r="R20" s="15">
        <f t="shared" si="15"/>
        <v>211850</v>
      </c>
      <c r="S20" s="15">
        <f t="shared" si="15"/>
        <v>211850</v>
      </c>
      <c r="T20" s="15">
        <f t="shared" si="15"/>
        <v>0</v>
      </c>
      <c r="U20" s="15">
        <f t="shared" si="15"/>
        <v>0</v>
      </c>
      <c r="V20" s="15">
        <f t="shared" si="15"/>
        <v>0</v>
      </c>
      <c r="W20" s="15">
        <f t="shared" si="15"/>
        <v>0</v>
      </c>
      <c r="X20" s="15">
        <f t="shared" si="15"/>
        <v>0</v>
      </c>
      <c r="Y20" s="15">
        <f t="shared" si="15"/>
        <v>0</v>
      </c>
      <c r="Z20" s="15">
        <f t="shared" si="15"/>
        <v>211850</v>
      </c>
      <c r="AA20" s="15">
        <f t="shared" si="15"/>
        <v>211850</v>
      </c>
      <c r="AB20" s="15">
        <f t="shared" si="15"/>
        <v>0</v>
      </c>
      <c r="AC20" s="15">
        <f t="shared" si="15"/>
        <v>0</v>
      </c>
      <c r="AD20" s="15">
        <f t="shared" si="15"/>
        <v>0</v>
      </c>
      <c r="AE20" s="15">
        <f t="shared" si="15"/>
        <v>0</v>
      </c>
      <c r="AF20" s="15">
        <f t="shared" si="15"/>
        <v>0</v>
      </c>
      <c r="AG20" s="15">
        <f t="shared" si="15"/>
        <v>0</v>
      </c>
      <c r="AH20" s="15">
        <f t="shared" si="15"/>
        <v>211850</v>
      </c>
      <c r="AI20" s="15">
        <f t="shared" si="15"/>
        <v>211850</v>
      </c>
      <c r="AJ20" s="15">
        <f t="shared" si="15"/>
        <v>0</v>
      </c>
      <c r="AK20" s="15">
        <f t="shared" si="15"/>
        <v>0</v>
      </c>
      <c r="AL20" s="15">
        <f t="shared" si="15"/>
        <v>236080</v>
      </c>
      <c r="AM20" s="15">
        <f t="shared" si="15"/>
        <v>236080</v>
      </c>
      <c r="AN20" s="15">
        <f t="shared" si="15"/>
        <v>0</v>
      </c>
      <c r="AO20" s="15">
        <f t="shared" si="15"/>
        <v>0</v>
      </c>
      <c r="AP20" s="15">
        <f t="shared" si="15"/>
        <v>0</v>
      </c>
      <c r="AQ20" s="15">
        <f t="shared" si="15"/>
        <v>0</v>
      </c>
      <c r="AR20" s="15">
        <f t="shared" si="15"/>
        <v>0</v>
      </c>
      <c r="AS20" s="15">
        <f t="shared" si="15"/>
        <v>0</v>
      </c>
      <c r="AT20" s="15">
        <f t="shared" si="15"/>
        <v>236080</v>
      </c>
      <c r="AU20" s="15">
        <f t="shared" si="15"/>
        <v>236080</v>
      </c>
      <c r="AV20" s="15">
        <f t="shared" si="15"/>
        <v>0</v>
      </c>
      <c r="AW20" s="15">
        <f t="shared" si="15"/>
        <v>0</v>
      </c>
      <c r="AX20" s="15">
        <f t="shared" si="15"/>
        <v>236080</v>
      </c>
      <c r="AY20" s="15">
        <f t="shared" si="15"/>
        <v>236080</v>
      </c>
      <c r="AZ20" s="15">
        <f t="shared" si="15"/>
        <v>0</v>
      </c>
      <c r="BA20" s="15">
        <f t="shared" si="15"/>
        <v>0</v>
      </c>
      <c r="BB20" s="15">
        <f t="shared" si="15"/>
        <v>0</v>
      </c>
      <c r="BC20" s="15">
        <f t="shared" si="15"/>
        <v>0</v>
      </c>
      <c r="BD20" s="15">
        <f t="shared" si="15"/>
        <v>0</v>
      </c>
      <c r="BE20" s="15">
        <f t="shared" si="15"/>
        <v>0</v>
      </c>
      <c r="BF20" s="15">
        <f t="shared" si="15"/>
        <v>236080</v>
      </c>
      <c r="BG20" s="15">
        <f t="shared" si="15"/>
        <v>236080</v>
      </c>
      <c r="BH20" s="15">
        <f t="shared" si="15"/>
        <v>0</v>
      </c>
      <c r="BI20" s="15">
        <f t="shared" si="15"/>
        <v>0</v>
      </c>
      <c r="BJ20" s="19">
        <v>0</v>
      </c>
      <c r="BK20" s="19">
        <v>0</v>
      </c>
    </row>
    <row r="21" spans="1:63" ht="32.25" hidden="1" customHeight="1" x14ac:dyDescent="0.25">
      <c r="A21" s="125" t="s">
        <v>9</v>
      </c>
      <c r="B21" s="122"/>
      <c r="C21" s="122"/>
      <c r="D21" s="122"/>
      <c r="E21" s="4">
        <v>851</v>
      </c>
      <c r="F21" s="3" t="s">
        <v>11</v>
      </c>
      <c r="G21" s="3" t="s">
        <v>13</v>
      </c>
      <c r="H21" s="4" t="s">
        <v>795</v>
      </c>
      <c r="I21" s="3" t="s">
        <v>22</v>
      </c>
      <c r="J21" s="15">
        <f>236080</f>
        <v>236080</v>
      </c>
      <c r="K21" s="15">
        <f>J21</f>
        <v>236080</v>
      </c>
      <c r="L21" s="15"/>
      <c r="M21" s="15"/>
      <c r="N21" s="15">
        <v>-24230</v>
      </c>
      <c r="O21" s="15">
        <f>N21</f>
        <v>-24230</v>
      </c>
      <c r="P21" s="15"/>
      <c r="Q21" s="15"/>
      <c r="R21" s="15">
        <f>J21+N21</f>
        <v>211850</v>
      </c>
      <c r="S21" s="15">
        <f>K21+O21</f>
        <v>211850</v>
      </c>
      <c r="T21" s="15">
        <f>L21+P21</f>
        <v>0</v>
      </c>
      <c r="U21" s="15">
        <f>M21+Q21</f>
        <v>0</v>
      </c>
      <c r="V21" s="15"/>
      <c r="W21" s="15">
        <f>V21</f>
        <v>0</v>
      </c>
      <c r="X21" s="15"/>
      <c r="Y21" s="15"/>
      <c r="Z21" s="15">
        <f>R21+V21</f>
        <v>211850</v>
      </c>
      <c r="AA21" s="15">
        <f>S21+W21</f>
        <v>211850</v>
      </c>
      <c r="AB21" s="15">
        <f>T21+X21</f>
        <v>0</v>
      </c>
      <c r="AC21" s="15">
        <f>U21+Y21</f>
        <v>0</v>
      </c>
      <c r="AD21" s="15"/>
      <c r="AE21" s="15">
        <f>AD21</f>
        <v>0</v>
      </c>
      <c r="AF21" s="15"/>
      <c r="AG21" s="15"/>
      <c r="AH21" s="15">
        <f>Z21+AD21</f>
        <v>211850</v>
      </c>
      <c r="AI21" s="15">
        <f>AA21+AE21</f>
        <v>211850</v>
      </c>
      <c r="AJ21" s="15">
        <f>AB21+AF21</f>
        <v>0</v>
      </c>
      <c r="AK21" s="15">
        <f>AC21+AG21</f>
        <v>0</v>
      </c>
      <c r="AL21" s="15">
        <f>236080</f>
        <v>236080</v>
      </c>
      <c r="AM21" s="15">
        <f>AL21</f>
        <v>236080</v>
      </c>
      <c r="AN21" s="15"/>
      <c r="AO21" s="15"/>
      <c r="AP21" s="15"/>
      <c r="AQ21" s="15">
        <f>AP21</f>
        <v>0</v>
      </c>
      <c r="AR21" s="15"/>
      <c r="AS21" s="15"/>
      <c r="AT21" s="15">
        <f>AL21+AP21</f>
        <v>236080</v>
      </c>
      <c r="AU21" s="15">
        <f>AM21+AQ21</f>
        <v>236080</v>
      </c>
      <c r="AV21" s="15">
        <f>AN21+AR21</f>
        <v>0</v>
      </c>
      <c r="AW21" s="15">
        <f>AO21+AS21</f>
        <v>0</v>
      </c>
      <c r="AX21" s="15">
        <f>236080</f>
        <v>236080</v>
      </c>
      <c r="AY21" s="15">
        <f>AX21</f>
        <v>236080</v>
      </c>
      <c r="AZ21" s="15"/>
      <c r="BA21" s="15"/>
      <c r="BB21" s="15"/>
      <c r="BC21" s="15">
        <f>BB21</f>
        <v>0</v>
      </c>
      <c r="BD21" s="15"/>
      <c r="BE21" s="15"/>
      <c r="BF21" s="15">
        <f>AX21+BB21</f>
        <v>236080</v>
      </c>
      <c r="BG21" s="15">
        <f>AY21+BC21</f>
        <v>236080</v>
      </c>
      <c r="BH21" s="15">
        <f>AZ21+BD21</f>
        <v>0</v>
      </c>
      <c r="BI21" s="15">
        <f>BA21+BE21</f>
        <v>0</v>
      </c>
      <c r="BJ21" s="19">
        <v>0</v>
      </c>
      <c r="BK21" s="19">
        <v>0</v>
      </c>
    </row>
    <row r="22" spans="1:63" ht="54.75" hidden="1" customHeight="1" x14ac:dyDescent="0.25">
      <c r="A22" s="125" t="s">
        <v>802</v>
      </c>
      <c r="B22" s="122"/>
      <c r="C22" s="122"/>
      <c r="D22" s="122"/>
      <c r="E22" s="4">
        <v>851</v>
      </c>
      <c r="F22" s="3" t="s">
        <v>11</v>
      </c>
      <c r="G22" s="3" t="s">
        <v>13</v>
      </c>
      <c r="H22" s="4" t="s">
        <v>796</v>
      </c>
      <c r="I22" s="3"/>
      <c r="J22" s="15">
        <f t="shared" ref="J22:BI22" si="16">J23+J25</f>
        <v>400</v>
      </c>
      <c r="K22" s="15">
        <f t="shared" si="16"/>
        <v>200</v>
      </c>
      <c r="L22" s="15">
        <f t="shared" si="16"/>
        <v>0</v>
      </c>
      <c r="M22" s="15">
        <f t="shared" si="16"/>
        <v>200</v>
      </c>
      <c r="N22" s="15">
        <f t="shared" si="16"/>
        <v>0</v>
      </c>
      <c r="O22" s="15">
        <f t="shared" si="16"/>
        <v>0</v>
      </c>
      <c r="P22" s="15">
        <f t="shared" si="16"/>
        <v>0</v>
      </c>
      <c r="Q22" s="15">
        <f t="shared" si="16"/>
        <v>0</v>
      </c>
      <c r="R22" s="15">
        <f t="shared" si="16"/>
        <v>400</v>
      </c>
      <c r="S22" s="15">
        <f t="shared" si="16"/>
        <v>200</v>
      </c>
      <c r="T22" s="15">
        <f t="shared" si="16"/>
        <v>0</v>
      </c>
      <c r="U22" s="15">
        <f t="shared" si="16"/>
        <v>200</v>
      </c>
      <c r="V22" s="15">
        <f t="shared" si="16"/>
        <v>0</v>
      </c>
      <c r="W22" s="15">
        <f t="shared" si="16"/>
        <v>0</v>
      </c>
      <c r="X22" s="15">
        <f t="shared" si="16"/>
        <v>0</v>
      </c>
      <c r="Y22" s="15">
        <f t="shared" si="16"/>
        <v>0</v>
      </c>
      <c r="Z22" s="15">
        <f t="shared" si="16"/>
        <v>400</v>
      </c>
      <c r="AA22" s="15">
        <f t="shared" si="16"/>
        <v>200</v>
      </c>
      <c r="AB22" s="15">
        <f t="shared" si="16"/>
        <v>0</v>
      </c>
      <c r="AC22" s="15">
        <f t="shared" si="16"/>
        <v>200</v>
      </c>
      <c r="AD22" s="15">
        <f t="shared" ref="AD22:AK22" si="17">AD23+AD25</f>
        <v>0</v>
      </c>
      <c r="AE22" s="15">
        <f t="shared" si="17"/>
        <v>0</v>
      </c>
      <c r="AF22" s="15">
        <f t="shared" si="17"/>
        <v>0</v>
      </c>
      <c r="AG22" s="15">
        <f t="shared" si="17"/>
        <v>0</v>
      </c>
      <c r="AH22" s="15">
        <f t="shared" si="17"/>
        <v>400</v>
      </c>
      <c r="AI22" s="15">
        <f t="shared" si="17"/>
        <v>200</v>
      </c>
      <c r="AJ22" s="15">
        <f t="shared" si="17"/>
        <v>0</v>
      </c>
      <c r="AK22" s="15">
        <f t="shared" si="17"/>
        <v>200</v>
      </c>
      <c r="AL22" s="15">
        <f t="shared" si="16"/>
        <v>400</v>
      </c>
      <c r="AM22" s="15">
        <f t="shared" si="16"/>
        <v>200</v>
      </c>
      <c r="AN22" s="15">
        <f t="shared" si="16"/>
        <v>0</v>
      </c>
      <c r="AO22" s="15">
        <f t="shared" si="16"/>
        <v>200</v>
      </c>
      <c r="AP22" s="15">
        <f t="shared" si="16"/>
        <v>0</v>
      </c>
      <c r="AQ22" s="15">
        <f t="shared" si="16"/>
        <v>0</v>
      </c>
      <c r="AR22" s="15">
        <f t="shared" si="16"/>
        <v>0</v>
      </c>
      <c r="AS22" s="15">
        <f t="shared" si="16"/>
        <v>0</v>
      </c>
      <c r="AT22" s="15">
        <f t="shared" si="16"/>
        <v>400</v>
      </c>
      <c r="AU22" s="15">
        <f t="shared" si="16"/>
        <v>200</v>
      </c>
      <c r="AV22" s="15">
        <f t="shared" si="16"/>
        <v>0</v>
      </c>
      <c r="AW22" s="15">
        <f t="shared" si="16"/>
        <v>200</v>
      </c>
      <c r="AX22" s="15">
        <f t="shared" si="16"/>
        <v>400</v>
      </c>
      <c r="AY22" s="15">
        <f t="shared" si="16"/>
        <v>200</v>
      </c>
      <c r="AZ22" s="15">
        <f t="shared" si="16"/>
        <v>0</v>
      </c>
      <c r="BA22" s="15">
        <f t="shared" si="16"/>
        <v>200</v>
      </c>
      <c r="BB22" s="15">
        <f t="shared" si="16"/>
        <v>0</v>
      </c>
      <c r="BC22" s="15">
        <f t="shared" si="16"/>
        <v>0</v>
      </c>
      <c r="BD22" s="15">
        <f t="shared" si="16"/>
        <v>0</v>
      </c>
      <c r="BE22" s="15">
        <f t="shared" si="16"/>
        <v>0</v>
      </c>
      <c r="BF22" s="15">
        <f t="shared" si="16"/>
        <v>400</v>
      </c>
      <c r="BG22" s="15">
        <f t="shared" si="16"/>
        <v>200</v>
      </c>
      <c r="BH22" s="15">
        <f t="shared" si="16"/>
        <v>0</v>
      </c>
      <c r="BI22" s="15">
        <f t="shared" si="16"/>
        <v>200</v>
      </c>
      <c r="BJ22" s="19">
        <v>0</v>
      </c>
      <c r="BK22" s="19">
        <v>0</v>
      </c>
    </row>
    <row r="23" spans="1:63" ht="32.25" hidden="1" customHeight="1" x14ac:dyDescent="0.25">
      <c r="A23" s="125" t="s">
        <v>20</v>
      </c>
      <c r="B23" s="122"/>
      <c r="C23" s="122"/>
      <c r="D23" s="122"/>
      <c r="E23" s="4">
        <v>851</v>
      </c>
      <c r="F23" s="3" t="s">
        <v>11</v>
      </c>
      <c r="G23" s="3" t="s">
        <v>13</v>
      </c>
      <c r="H23" s="4" t="s">
        <v>796</v>
      </c>
      <c r="I23" s="3" t="s">
        <v>21</v>
      </c>
      <c r="J23" s="15">
        <f t="shared" ref="J23:BI23" si="18">J24</f>
        <v>200</v>
      </c>
      <c r="K23" s="15">
        <f t="shared" si="18"/>
        <v>0</v>
      </c>
      <c r="L23" s="15">
        <f t="shared" si="18"/>
        <v>0</v>
      </c>
      <c r="M23" s="15">
        <f t="shared" si="18"/>
        <v>200</v>
      </c>
      <c r="N23" s="15">
        <f t="shared" si="18"/>
        <v>0</v>
      </c>
      <c r="O23" s="15">
        <f t="shared" si="18"/>
        <v>0</v>
      </c>
      <c r="P23" s="15">
        <f t="shared" si="18"/>
        <v>0</v>
      </c>
      <c r="Q23" s="15">
        <f t="shared" si="18"/>
        <v>0</v>
      </c>
      <c r="R23" s="15">
        <f t="shared" si="18"/>
        <v>200</v>
      </c>
      <c r="S23" s="15">
        <f t="shared" si="18"/>
        <v>0</v>
      </c>
      <c r="T23" s="15">
        <f t="shared" si="18"/>
        <v>0</v>
      </c>
      <c r="U23" s="15">
        <f t="shared" si="18"/>
        <v>200</v>
      </c>
      <c r="V23" s="15">
        <f t="shared" si="18"/>
        <v>0</v>
      </c>
      <c r="W23" s="15">
        <f t="shared" si="18"/>
        <v>0</v>
      </c>
      <c r="X23" s="15">
        <f t="shared" si="18"/>
        <v>0</v>
      </c>
      <c r="Y23" s="15">
        <f t="shared" si="18"/>
        <v>0</v>
      </c>
      <c r="Z23" s="15">
        <f t="shared" si="18"/>
        <v>200</v>
      </c>
      <c r="AA23" s="15">
        <f t="shared" si="18"/>
        <v>0</v>
      </c>
      <c r="AB23" s="15">
        <f t="shared" si="18"/>
        <v>0</v>
      </c>
      <c r="AC23" s="15">
        <f t="shared" si="18"/>
        <v>200</v>
      </c>
      <c r="AD23" s="15">
        <f t="shared" si="18"/>
        <v>0</v>
      </c>
      <c r="AE23" s="15">
        <f t="shared" si="18"/>
        <v>0</v>
      </c>
      <c r="AF23" s="15">
        <f t="shared" si="18"/>
        <v>0</v>
      </c>
      <c r="AG23" s="15">
        <f t="shared" si="18"/>
        <v>0</v>
      </c>
      <c r="AH23" s="15">
        <f t="shared" si="18"/>
        <v>200</v>
      </c>
      <c r="AI23" s="15">
        <f t="shared" si="18"/>
        <v>0</v>
      </c>
      <c r="AJ23" s="15">
        <f t="shared" si="18"/>
        <v>0</v>
      </c>
      <c r="AK23" s="15">
        <f t="shared" si="18"/>
        <v>200</v>
      </c>
      <c r="AL23" s="15">
        <f t="shared" si="18"/>
        <v>200</v>
      </c>
      <c r="AM23" s="15">
        <f t="shared" si="18"/>
        <v>0</v>
      </c>
      <c r="AN23" s="15">
        <f t="shared" si="18"/>
        <v>0</v>
      </c>
      <c r="AO23" s="15">
        <f t="shared" si="18"/>
        <v>200</v>
      </c>
      <c r="AP23" s="15">
        <f t="shared" si="18"/>
        <v>0</v>
      </c>
      <c r="AQ23" s="15">
        <f t="shared" si="18"/>
        <v>0</v>
      </c>
      <c r="AR23" s="15">
        <f t="shared" si="18"/>
        <v>0</v>
      </c>
      <c r="AS23" s="15">
        <f t="shared" si="18"/>
        <v>0</v>
      </c>
      <c r="AT23" s="15">
        <f t="shared" si="18"/>
        <v>200</v>
      </c>
      <c r="AU23" s="15">
        <f t="shared" si="18"/>
        <v>0</v>
      </c>
      <c r="AV23" s="15">
        <f t="shared" si="18"/>
        <v>0</v>
      </c>
      <c r="AW23" s="15">
        <f t="shared" si="18"/>
        <v>200</v>
      </c>
      <c r="AX23" s="15">
        <f t="shared" si="18"/>
        <v>200</v>
      </c>
      <c r="AY23" s="15">
        <f t="shared" si="18"/>
        <v>0</v>
      </c>
      <c r="AZ23" s="15">
        <f t="shared" si="18"/>
        <v>0</v>
      </c>
      <c r="BA23" s="15">
        <f t="shared" si="18"/>
        <v>200</v>
      </c>
      <c r="BB23" s="15">
        <f t="shared" si="18"/>
        <v>0</v>
      </c>
      <c r="BC23" s="15">
        <f t="shared" si="18"/>
        <v>0</v>
      </c>
      <c r="BD23" s="15">
        <f t="shared" si="18"/>
        <v>0</v>
      </c>
      <c r="BE23" s="15">
        <f t="shared" si="18"/>
        <v>0</v>
      </c>
      <c r="BF23" s="15">
        <f t="shared" si="18"/>
        <v>200</v>
      </c>
      <c r="BG23" s="15">
        <f t="shared" si="18"/>
        <v>0</v>
      </c>
      <c r="BH23" s="15">
        <f t="shared" si="18"/>
        <v>0</v>
      </c>
      <c r="BI23" s="15">
        <f t="shared" si="18"/>
        <v>200</v>
      </c>
      <c r="BJ23" s="19">
        <v>0</v>
      </c>
      <c r="BK23" s="19">
        <v>0</v>
      </c>
    </row>
    <row r="24" spans="1:63" ht="32.25" hidden="1" customHeight="1" x14ac:dyDescent="0.25">
      <c r="A24" s="125" t="s">
        <v>9</v>
      </c>
      <c r="B24" s="122"/>
      <c r="C24" s="122"/>
      <c r="D24" s="122"/>
      <c r="E24" s="4">
        <v>851</v>
      </c>
      <c r="F24" s="3" t="s">
        <v>11</v>
      </c>
      <c r="G24" s="3" t="s">
        <v>13</v>
      </c>
      <c r="H24" s="4" t="s">
        <v>796</v>
      </c>
      <c r="I24" s="3" t="s">
        <v>22</v>
      </c>
      <c r="J24" s="15">
        <v>200</v>
      </c>
      <c r="K24" s="15"/>
      <c r="L24" s="15"/>
      <c r="M24" s="15">
        <f>J24</f>
        <v>200</v>
      </c>
      <c r="N24" s="15"/>
      <c r="O24" s="15"/>
      <c r="P24" s="15"/>
      <c r="Q24" s="15">
        <f>N24</f>
        <v>0</v>
      </c>
      <c r="R24" s="15">
        <f>J24+N24</f>
        <v>200</v>
      </c>
      <c r="S24" s="15">
        <f>K24+O24</f>
        <v>0</v>
      </c>
      <c r="T24" s="15">
        <f>L24+P24</f>
        <v>0</v>
      </c>
      <c r="U24" s="15">
        <f>M24+Q24</f>
        <v>200</v>
      </c>
      <c r="V24" s="15"/>
      <c r="W24" s="15"/>
      <c r="X24" s="15"/>
      <c r="Y24" s="15">
        <f>V24</f>
        <v>0</v>
      </c>
      <c r="Z24" s="15">
        <f>R24+V24</f>
        <v>200</v>
      </c>
      <c r="AA24" s="15">
        <f>S24+W24</f>
        <v>0</v>
      </c>
      <c r="AB24" s="15">
        <f>T24+X24</f>
        <v>0</v>
      </c>
      <c r="AC24" s="15">
        <f>U24+Y24</f>
        <v>200</v>
      </c>
      <c r="AD24" s="15"/>
      <c r="AE24" s="15"/>
      <c r="AF24" s="15"/>
      <c r="AG24" s="15">
        <f>AD24</f>
        <v>0</v>
      </c>
      <c r="AH24" s="15">
        <f>Z24+AD24</f>
        <v>200</v>
      </c>
      <c r="AI24" s="15">
        <f>AA24+AE24</f>
        <v>0</v>
      </c>
      <c r="AJ24" s="15">
        <f>AB24+AF24</f>
        <v>0</v>
      </c>
      <c r="AK24" s="15">
        <f>AC24+AG24</f>
        <v>200</v>
      </c>
      <c r="AL24" s="15">
        <v>200</v>
      </c>
      <c r="AM24" s="15"/>
      <c r="AN24" s="15"/>
      <c r="AO24" s="15">
        <f>AL24</f>
        <v>200</v>
      </c>
      <c r="AP24" s="15"/>
      <c r="AQ24" s="15"/>
      <c r="AR24" s="15"/>
      <c r="AS24" s="15">
        <f>AP24</f>
        <v>0</v>
      </c>
      <c r="AT24" s="15">
        <f>AL24+AP24</f>
        <v>200</v>
      </c>
      <c r="AU24" s="15">
        <f>AM24+AQ24</f>
        <v>0</v>
      </c>
      <c r="AV24" s="15">
        <f>AN24+AR24</f>
        <v>0</v>
      </c>
      <c r="AW24" s="15">
        <f>AO24+AS24</f>
        <v>200</v>
      </c>
      <c r="AX24" s="15">
        <v>200</v>
      </c>
      <c r="AY24" s="15"/>
      <c r="AZ24" s="15"/>
      <c r="BA24" s="15">
        <f>AX24</f>
        <v>200</v>
      </c>
      <c r="BB24" s="15"/>
      <c r="BC24" s="15"/>
      <c r="BD24" s="15"/>
      <c r="BE24" s="15">
        <f>BB24</f>
        <v>0</v>
      </c>
      <c r="BF24" s="15">
        <f>AX24+BB24</f>
        <v>200</v>
      </c>
      <c r="BG24" s="15">
        <f>AY24+BC24</f>
        <v>0</v>
      </c>
      <c r="BH24" s="15">
        <f>AZ24+BD24</f>
        <v>0</v>
      </c>
      <c r="BI24" s="15">
        <f>BA24+BE24</f>
        <v>200</v>
      </c>
      <c r="BJ24" s="19">
        <v>0</v>
      </c>
      <c r="BK24" s="19">
        <v>0</v>
      </c>
    </row>
    <row r="25" spans="1:63" ht="19.5" hidden="1" customHeight="1" x14ac:dyDescent="0.25">
      <c r="A25" s="125" t="s">
        <v>34</v>
      </c>
      <c r="B25" s="124"/>
      <c r="C25" s="124"/>
      <c r="D25" s="124"/>
      <c r="E25" s="4">
        <v>851</v>
      </c>
      <c r="F25" s="3" t="s">
        <v>11</v>
      </c>
      <c r="G25" s="3" t="s">
        <v>13</v>
      </c>
      <c r="H25" s="4" t="s">
        <v>796</v>
      </c>
      <c r="I25" s="3" t="s">
        <v>35</v>
      </c>
      <c r="J25" s="15">
        <f t="shared" ref="J25:BI25" si="19">J26</f>
        <v>200</v>
      </c>
      <c r="K25" s="15">
        <f t="shared" si="19"/>
        <v>200</v>
      </c>
      <c r="L25" s="15">
        <f t="shared" si="19"/>
        <v>0</v>
      </c>
      <c r="M25" s="15">
        <f t="shared" si="19"/>
        <v>0</v>
      </c>
      <c r="N25" s="15">
        <f t="shared" si="19"/>
        <v>0</v>
      </c>
      <c r="O25" s="15">
        <f t="shared" si="19"/>
        <v>0</v>
      </c>
      <c r="P25" s="15">
        <f t="shared" si="19"/>
        <v>0</v>
      </c>
      <c r="Q25" s="15">
        <f t="shared" si="19"/>
        <v>0</v>
      </c>
      <c r="R25" s="15">
        <f t="shared" si="19"/>
        <v>200</v>
      </c>
      <c r="S25" s="15">
        <f t="shared" si="19"/>
        <v>200</v>
      </c>
      <c r="T25" s="15">
        <f t="shared" si="19"/>
        <v>0</v>
      </c>
      <c r="U25" s="15">
        <f t="shared" si="19"/>
        <v>0</v>
      </c>
      <c r="V25" s="15">
        <f t="shared" si="19"/>
        <v>0</v>
      </c>
      <c r="W25" s="15">
        <f t="shared" si="19"/>
        <v>0</v>
      </c>
      <c r="X25" s="15">
        <f t="shared" si="19"/>
        <v>0</v>
      </c>
      <c r="Y25" s="15">
        <f t="shared" si="19"/>
        <v>0</v>
      </c>
      <c r="Z25" s="15">
        <f t="shared" si="19"/>
        <v>200</v>
      </c>
      <c r="AA25" s="15">
        <f t="shared" si="19"/>
        <v>200</v>
      </c>
      <c r="AB25" s="15">
        <f t="shared" si="19"/>
        <v>0</v>
      </c>
      <c r="AC25" s="15">
        <f t="shared" si="19"/>
        <v>0</v>
      </c>
      <c r="AD25" s="15">
        <f t="shared" si="19"/>
        <v>0</v>
      </c>
      <c r="AE25" s="15">
        <f t="shared" si="19"/>
        <v>0</v>
      </c>
      <c r="AF25" s="15">
        <f t="shared" si="19"/>
        <v>0</v>
      </c>
      <c r="AG25" s="15">
        <f t="shared" si="19"/>
        <v>0</v>
      </c>
      <c r="AH25" s="15">
        <f t="shared" si="19"/>
        <v>200</v>
      </c>
      <c r="AI25" s="15">
        <f t="shared" si="19"/>
        <v>200</v>
      </c>
      <c r="AJ25" s="15">
        <f t="shared" si="19"/>
        <v>0</v>
      </c>
      <c r="AK25" s="15">
        <f t="shared" si="19"/>
        <v>0</v>
      </c>
      <c r="AL25" s="15">
        <f t="shared" si="19"/>
        <v>200</v>
      </c>
      <c r="AM25" s="15">
        <f t="shared" si="19"/>
        <v>200</v>
      </c>
      <c r="AN25" s="15">
        <f t="shared" si="19"/>
        <v>0</v>
      </c>
      <c r="AO25" s="15">
        <f t="shared" si="19"/>
        <v>0</v>
      </c>
      <c r="AP25" s="15">
        <f t="shared" si="19"/>
        <v>0</v>
      </c>
      <c r="AQ25" s="15">
        <f t="shared" si="19"/>
        <v>0</v>
      </c>
      <c r="AR25" s="15">
        <f t="shared" si="19"/>
        <v>0</v>
      </c>
      <c r="AS25" s="15">
        <f t="shared" si="19"/>
        <v>0</v>
      </c>
      <c r="AT25" s="15">
        <f t="shared" si="19"/>
        <v>200</v>
      </c>
      <c r="AU25" s="15">
        <f t="shared" si="19"/>
        <v>200</v>
      </c>
      <c r="AV25" s="15">
        <f t="shared" si="19"/>
        <v>0</v>
      </c>
      <c r="AW25" s="15">
        <f t="shared" si="19"/>
        <v>0</v>
      </c>
      <c r="AX25" s="15">
        <f t="shared" si="19"/>
        <v>200</v>
      </c>
      <c r="AY25" s="15">
        <f t="shared" si="19"/>
        <v>200</v>
      </c>
      <c r="AZ25" s="15">
        <f t="shared" si="19"/>
        <v>0</v>
      </c>
      <c r="BA25" s="15">
        <f t="shared" si="19"/>
        <v>0</v>
      </c>
      <c r="BB25" s="15">
        <f t="shared" si="19"/>
        <v>0</v>
      </c>
      <c r="BC25" s="15">
        <f t="shared" si="19"/>
        <v>0</v>
      </c>
      <c r="BD25" s="15">
        <f t="shared" si="19"/>
        <v>0</v>
      </c>
      <c r="BE25" s="15">
        <f t="shared" si="19"/>
        <v>0</v>
      </c>
      <c r="BF25" s="15">
        <f t="shared" si="19"/>
        <v>200</v>
      </c>
      <c r="BG25" s="15">
        <f t="shared" si="19"/>
        <v>200</v>
      </c>
      <c r="BH25" s="15">
        <f t="shared" si="19"/>
        <v>0</v>
      </c>
      <c r="BI25" s="15">
        <f t="shared" si="19"/>
        <v>0</v>
      </c>
      <c r="BJ25" s="19">
        <v>0</v>
      </c>
      <c r="BK25" s="19">
        <v>0</v>
      </c>
    </row>
    <row r="26" spans="1:63" ht="19.5" hidden="1" customHeight="1" x14ac:dyDescent="0.25">
      <c r="A26" s="125" t="s">
        <v>36</v>
      </c>
      <c r="B26" s="124"/>
      <c r="C26" s="124"/>
      <c r="D26" s="124"/>
      <c r="E26" s="4">
        <v>851</v>
      </c>
      <c r="F26" s="3" t="s">
        <v>11</v>
      </c>
      <c r="G26" s="3" t="s">
        <v>13</v>
      </c>
      <c r="H26" s="4" t="s">
        <v>796</v>
      </c>
      <c r="I26" s="3" t="s">
        <v>37</v>
      </c>
      <c r="J26" s="15">
        <v>200</v>
      </c>
      <c r="K26" s="15">
        <f>J26</f>
        <v>200</v>
      </c>
      <c r="L26" s="15"/>
      <c r="M26" s="15"/>
      <c r="N26" s="15"/>
      <c r="O26" s="15">
        <f>N26</f>
        <v>0</v>
      </c>
      <c r="P26" s="15"/>
      <c r="Q26" s="15"/>
      <c r="R26" s="15">
        <f>J26+N26</f>
        <v>200</v>
      </c>
      <c r="S26" s="15">
        <f>K26+O26</f>
        <v>200</v>
      </c>
      <c r="T26" s="15">
        <f>L26+P26</f>
        <v>0</v>
      </c>
      <c r="U26" s="15">
        <f>M26+Q26</f>
        <v>0</v>
      </c>
      <c r="V26" s="15"/>
      <c r="W26" s="15">
        <f>V26</f>
        <v>0</v>
      </c>
      <c r="X26" s="15"/>
      <c r="Y26" s="15"/>
      <c r="Z26" s="15">
        <f>R26+V26</f>
        <v>200</v>
      </c>
      <c r="AA26" s="15">
        <f>S26+W26</f>
        <v>200</v>
      </c>
      <c r="AB26" s="15">
        <f>T26+X26</f>
        <v>0</v>
      </c>
      <c r="AC26" s="15">
        <f>U26+Y26</f>
        <v>0</v>
      </c>
      <c r="AD26" s="15"/>
      <c r="AE26" s="15">
        <f>AD26</f>
        <v>0</v>
      </c>
      <c r="AF26" s="15"/>
      <c r="AG26" s="15"/>
      <c r="AH26" s="15">
        <f>Z26+AD26</f>
        <v>200</v>
      </c>
      <c r="AI26" s="15">
        <f>AA26+AE26</f>
        <v>200</v>
      </c>
      <c r="AJ26" s="15">
        <f>AB26+AF26</f>
        <v>0</v>
      </c>
      <c r="AK26" s="15">
        <f>AC26+AG26</f>
        <v>0</v>
      </c>
      <c r="AL26" s="15">
        <v>200</v>
      </c>
      <c r="AM26" s="15">
        <f>AL26</f>
        <v>200</v>
      </c>
      <c r="AN26" s="15"/>
      <c r="AO26" s="15"/>
      <c r="AP26" s="15"/>
      <c r="AQ26" s="15">
        <f>AP26</f>
        <v>0</v>
      </c>
      <c r="AR26" s="15"/>
      <c r="AS26" s="15"/>
      <c r="AT26" s="15">
        <f>AL26+AP26</f>
        <v>200</v>
      </c>
      <c r="AU26" s="15">
        <f>AM26+AQ26</f>
        <v>200</v>
      </c>
      <c r="AV26" s="15">
        <f>AN26+AR26</f>
        <v>0</v>
      </c>
      <c r="AW26" s="15">
        <f>AO26+AS26</f>
        <v>0</v>
      </c>
      <c r="AX26" s="15">
        <v>200</v>
      </c>
      <c r="AY26" s="15">
        <f>AX26</f>
        <v>200</v>
      </c>
      <c r="AZ26" s="15"/>
      <c r="BA26" s="15"/>
      <c r="BB26" s="15"/>
      <c r="BC26" s="15">
        <f>BB26</f>
        <v>0</v>
      </c>
      <c r="BD26" s="15"/>
      <c r="BE26" s="15"/>
      <c r="BF26" s="15">
        <f>AX26+BB26</f>
        <v>200</v>
      </c>
      <c r="BG26" s="15">
        <f>AY26+BC26</f>
        <v>200</v>
      </c>
      <c r="BH26" s="15">
        <f>AZ26+BD26</f>
        <v>0</v>
      </c>
      <c r="BI26" s="15">
        <f>BA26+BE26</f>
        <v>0</v>
      </c>
      <c r="BJ26" s="19">
        <v>0</v>
      </c>
      <c r="BK26" s="19">
        <v>0</v>
      </c>
    </row>
    <row r="27" spans="1:63" ht="32.25" hidden="1" customHeight="1" x14ac:dyDescent="0.25">
      <c r="A27" s="125" t="s">
        <v>65</v>
      </c>
      <c r="B27" s="125"/>
      <c r="C27" s="125"/>
      <c r="D27" s="125"/>
      <c r="E27" s="4">
        <v>851</v>
      </c>
      <c r="F27" s="3" t="s">
        <v>11</v>
      </c>
      <c r="G27" s="3" t="s">
        <v>13</v>
      </c>
      <c r="H27" s="4" t="s">
        <v>645</v>
      </c>
      <c r="I27" s="4"/>
      <c r="J27" s="15">
        <f t="shared" ref="J27:BI27" si="20">J28+J30</f>
        <v>261090</v>
      </c>
      <c r="K27" s="15">
        <f t="shared" si="20"/>
        <v>261090</v>
      </c>
      <c r="L27" s="15">
        <f t="shared" si="20"/>
        <v>0</v>
      </c>
      <c r="M27" s="15">
        <f t="shared" si="20"/>
        <v>0</v>
      </c>
      <c r="N27" s="15">
        <f t="shared" si="20"/>
        <v>0</v>
      </c>
      <c r="O27" s="15">
        <f t="shared" si="20"/>
        <v>0</v>
      </c>
      <c r="P27" s="15">
        <f t="shared" si="20"/>
        <v>0</v>
      </c>
      <c r="Q27" s="15">
        <f t="shared" si="20"/>
        <v>0</v>
      </c>
      <c r="R27" s="15">
        <f t="shared" si="20"/>
        <v>261090</v>
      </c>
      <c r="S27" s="15">
        <f t="shared" si="20"/>
        <v>261090</v>
      </c>
      <c r="T27" s="15">
        <f t="shared" si="20"/>
        <v>0</v>
      </c>
      <c r="U27" s="15">
        <f t="shared" si="20"/>
        <v>0</v>
      </c>
      <c r="V27" s="15">
        <f t="shared" si="20"/>
        <v>0</v>
      </c>
      <c r="W27" s="15">
        <f t="shared" si="20"/>
        <v>0</v>
      </c>
      <c r="X27" s="15">
        <f t="shared" si="20"/>
        <v>0</v>
      </c>
      <c r="Y27" s="15">
        <f t="shared" si="20"/>
        <v>0</v>
      </c>
      <c r="Z27" s="15">
        <f t="shared" si="20"/>
        <v>261090</v>
      </c>
      <c r="AA27" s="15">
        <f t="shared" si="20"/>
        <v>261090</v>
      </c>
      <c r="AB27" s="15">
        <f t="shared" si="20"/>
        <v>0</v>
      </c>
      <c r="AC27" s="15">
        <f t="shared" si="20"/>
        <v>0</v>
      </c>
      <c r="AD27" s="15">
        <f t="shared" ref="AD27:AK27" si="21">AD28+AD30</f>
        <v>0</v>
      </c>
      <c r="AE27" s="15">
        <f t="shared" si="21"/>
        <v>0</v>
      </c>
      <c r="AF27" s="15">
        <f t="shared" si="21"/>
        <v>0</v>
      </c>
      <c r="AG27" s="15">
        <f t="shared" si="21"/>
        <v>0</v>
      </c>
      <c r="AH27" s="15">
        <f t="shared" si="21"/>
        <v>261090</v>
      </c>
      <c r="AI27" s="15">
        <f t="shared" si="21"/>
        <v>261090</v>
      </c>
      <c r="AJ27" s="15">
        <f t="shared" si="21"/>
        <v>0</v>
      </c>
      <c r="AK27" s="15">
        <f t="shared" si="21"/>
        <v>0</v>
      </c>
      <c r="AL27" s="15">
        <f t="shared" si="20"/>
        <v>261090</v>
      </c>
      <c r="AM27" s="15">
        <f t="shared" si="20"/>
        <v>261090</v>
      </c>
      <c r="AN27" s="15">
        <f t="shared" si="20"/>
        <v>0</v>
      </c>
      <c r="AO27" s="15">
        <f t="shared" si="20"/>
        <v>0</v>
      </c>
      <c r="AP27" s="15">
        <f t="shared" si="20"/>
        <v>0</v>
      </c>
      <c r="AQ27" s="15">
        <f t="shared" si="20"/>
        <v>0</v>
      </c>
      <c r="AR27" s="15">
        <f t="shared" si="20"/>
        <v>0</v>
      </c>
      <c r="AS27" s="15">
        <f t="shared" si="20"/>
        <v>0</v>
      </c>
      <c r="AT27" s="15">
        <f t="shared" si="20"/>
        <v>261090</v>
      </c>
      <c r="AU27" s="15">
        <f t="shared" si="20"/>
        <v>261090</v>
      </c>
      <c r="AV27" s="15">
        <f t="shared" si="20"/>
        <v>0</v>
      </c>
      <c r="AW27" s="15">
        <f t="shared" si="20"/>
        <v>0</v>
      </c>
      <c r="AX27" s="15">
        <f t="shared" si="20"/>
        <v>261090</v>
      </c>
      <c r="AY27" s="15">
        <f t="shared" si="20"/>
        <v>261090</v>
      </c>
      <c r="AZ27" s="15">
        <f t="shared" si="20"/>
        <v>0</v>
      </c>
      <c r="BA27" s="15">
        <f t="shared" si="20"/>
        <v>0</v>
      </c>
      <c r="BB27" s="15">
        <f t="shared" si="20"/>
        <v>0</v>
      </c>
      <c r="BC27" s="15">
        <f t="shared" si="20"/>
        <v>0</v>
      </c>
      <c r="BD27" s="15">
        <f t="shared" si="20"/>
        <v>0</v>
      </c>
      <c r="BE27" s="15">
        <f t="shared" si="20"/>
        <v>0</v>
      </c>
      <c r="BF27" s="15">
        <f t="shared" si="20"/>
        <v>261090</v>
      </c>
      <c r="BG27" s="15">
        <f t="shared" si="20"/>
        <v>261090</v>
      </c>
      <c r="BH27" s="15">
        <f t="shared" si="20"/>
        <v>0</v>
      </c>
      <c r="BI27" s="15">
        <f t="shared" si="20"/>
        <v>0</v>
      </c>
      <c r="BJ27" s="19">
        <v>0</v>
      </c>
      <c r="BK27" s="19">
        <v>0</v>
      </c>
    </row>
    <row r="28" spans="1:63" ht="32.25" hidden="1" customHeight="1" x14ac:dyDescent="0.25">
      <c r="A28" s="125" t="s">
        <v>15</v>
      </c>
      <c r="B28" s="125"/>
      <c r="C28" s="125"/>
      <c r="D28" s="125"/>
      <c r="E28" s="4">
        <v>851</v>
      </c>
      <c r="F28" s="3" t="s">
        <v>11</v>
      </c>
      <c r="G28" s="3" t="s">
        <v>13</v>
      </c>
      <c r="H28" s="4" t="s">
        <v>645</v>
      </c>
      <c r="I28" s="3" t="s">
        <v>17</v>
      </c>
      <c r="J28" s="15">
        <f t="shared" ref="J28:BI28" si="22">J29</f>
        <v>143200</v>
      </c>
      <c r="K28" s="15">
        <f t="shared" si="22"/>
        <v>143200</v>
      </c>
      <c r="L28" s="15">
        <f t="shared" si="22"/>
        <v>0</v>
      </c>
      <c r="M28" s="15">
        <f t="shared" si="22"/>
        <v>0</v>
      </c>
      <c r="N28" s="15">
        <f t="shared" si="22"/>
        <v>22550</v>
      </c>
      <c r="O28" s="15">
        <f t="shared" si="22"/>
        <v>22550</v>
      </c>
      <c r="P28" s="15">
        <f t="shared" si="22"/>
        <v>0</v>
      </c>
      <c r="Q28" s="15">
        <f t="shared" si="22"/>
        <v>0</v>
      </c>
      <c r="R28" s="15">
        <f t="shared" si="22"/>
        <v>165750</v>
      </c>
      <c r="S28" s="15">
        <f t="shared" si="22"/>
        <v>165750</v>
      </c>
      <c r="T28" s="15">
        <f t="shared" si="22"/>
        <v>0</v>
      </c>
      <c r="U28" s="15">
        <f t="shared" si="22"/>
        <v>0</v>
      </c>
      <c r="V28" s="15">
        <f t="shared" si="22"/>
        <v>0</v>
      </c>
      <c r="W28" s="15">
        <f t="shared" si="22"/>
        <v>0</v>
      </c>
      <c r="X28" s="15">
        <f t="shared" si="22"/>
        <v>0</v>
      </c>
      <c r="Y28" s="15">
        <f t="shared" si="22"/>
        <v>0</v>
      </c>
      <c r="Z28" s="15">
        <f t="shared" si="22"/>
        <v>165750</v>
      </c>
      <c r="AA28" s="15">
        <f t="shared" si="22"/>
        <v>165750</v>
      </c>
      <c r="AB28" s="15">
        <f t="shared" si="22"/>
        <v>0</v>
      </c>
      <c r="AC28" s="15">
        <f t="shared" si="22"/>
        <v>0</v>
      </c>
      <c r="AD28" s="15">
        <f t="shared" si="22"/>
        <v>0</v>
      </c>
      <c r="AE28" s="15">
        <f t="shared" si="22"/>
        <v>0</v>
      </c>
      <c r="AF28" s="15">
        <f t="shared" si="22"/>
        <v>0</v>
      </c>
      <c r="AG28" s="15">
        <f t="shared" si="22"/>
        <v>0</v>
      </c>
      <c r="AH28" s="15">
        <f t="shared" si="22"/>
        <v>165750</v>
      </c>
      <c r="AI28" s="15">
        <f t="shared" si="22"/>
        <v>165750</v>
      </c>
      <c r="AJ28" s="15">
        <f t="shared" si="22"/>
        <v>0</v>
      </c>
      <c r="AK28" s="15">
        <f t="shared" si="22"/>
        <v>0</v>
      </c>
      <c r="AL28" s="15">
        <f t="shared" si="22"/>
        <v>143200</v>
      </c>
      <c r="AM28" s="15">
        <f t="shared" si="22"/>
        <v>143200</v>
      </c>
      <c r="AN28" s="15">
        <f t="shared" si="22"/>
        <v>0</v>
      </c>
      <c r="AO28" s="15">
        <f t="shared" si="22"/>
        <v>0</v>
      </c>
      <c r="AP28" s="15">
        <f t="shared" si="22"/>
        <v>0</v>
      </c>
      <c r="AQ28" s="15">
        <f t="shared" si="22"/>
        <v>0</v>
      </c>
      <c r="AR28" s="15">
        <f t="shared" si="22"/>
        <v>0</v>
      </c>
      <c r="AS28" s="15">
        <f t="shared" si="22"/>
        <v>0</v>
      </c>
      <c r="AT28" s="15">
        <f t="shared" si="22"/>
        <v>143200</v>
      </c>
      <c r="AU28" s="15">
        <f t="shared" si="22"/>
        <v>143200</v>
      </c>
      <c r="AV28" s="15">
        <f t="shared" si="22"/>
        <v>0</v>
      </c>
      <c r="AW28" s="15">
        <f t="shared" si="22"/>
        <v>0</v>
      </c>
      <c r="AX28" s="15">
        <f t="shared" si="22"/>
        <v>143200</v>
      </c>
      <c r="AY28" s="15">
        <f t="shared" si="22"/>
        <v>143200</v>
      </c>
      <c r="AZ28" s="15">
        <f t="shared" si="22"/>
        <v>0</v>
      </c>
      <c r="BA28" s="15">
        <f t="shared" si="22"/>
        <v>0</v>
      </c>
      <c r="BB28" s="15">
        <f t="shared" si="22"/>
        <v>0</v>
      </c>
      <c r="BC28" s="15">
        <f t="shared" si="22"/>
        <v>0</v>
      </c>
      <c r="BD28" s="15">
        <f t="shared" si="22"/>
        <v>0</v>
      </c>
      <c r="BE28" s="15">
        <f t="shared" si="22"/>
        <v>0</v>
      </c>
      <c r="BF28" s="15">
        <f t="shared" si="22"/>
        <v>143200</v>
      </c>
      <c r="BG28" s="15">
        <f t="shared" si="22"/>
        <v>143200</v>
      </c>
      <c r="BH28" s="15">
        <f t="shared" si="22"/>
        <v>0</v>
      </c>
      <c r="BI28" s="15">
        <f t="shared" si="22"/>
        <v>0</v>
      </c>
      <c r="BJ28" s="19">
        <v>0</v>
      </c>
      <c r="BK28" s="19">
        <v>0</v>
      </c>
    </row>
    <row r="29" spans="1:63" ht="32.25" hidden="1" customHeight="1" x14ac:dyDescent="0.25">
      <c r="A29" s="125" t="s">
        <v>511</v>
      </c>
      <c r="B29" s="124"/>
      <c r="C29" s="124"/>
      <c r="D29" s="124"/>
      <c r="E29" s="4">
        <v>851</v>
      </c>
      <c r="F29" s="3" t="s">
        <v>11</v>
      </c>
      <c r="G29" s="3" t="s">
        <v>13</v>
      </c>
      <c r="H29" s="4" t="s">
        <v>645</v>
      </c>
      <c r="I29" s="3" t="s">
        <v>18</v>
      </c>
      <c r="J29" s="15">
        <v>143200</v>
      </c>
      <c r="K29" s="15">
        <f>J29</f>
        <v>143200</v>
      </c>
      <c r="L29" s="15"/>
      <c r="M29" s="15"/>
      <c r="N29" s="15">
        <v>22550</v>
      </c>
      <c r="O29" s="15">
        <f>N29</f>
        <v>22550</v>
      </c>
      <c r="P29" s="15"/>
      <c r="Q29" s="15"/>
      <c r="R29" s="15">
        <f>J29+N29</f>
        <v>165750</v>
      </c>
      <c r="S29" s="15">
        <f>K29+O29</f>
        <v>165750</v>
      </c>
      <c r="T29" s="15">
        <f>L29+P29</f>
        <v>0</v>
      </c>
      <c r="U29" s="15">
        <f>M29+Q29</f>
        <v>0</v>
      </c>
      <c r="V29" s="15"/>
      <c r="W29" s="15">
        <f>V29</f>
        <v>0</v>
      </c>
      <c r="X29" s="15"/>
      <c r="Y29" s="15"/>
      <c r="Z29" s="15">
        <f>R29+V29</f>
        <v>165750</v>
      </c>
      <c r="AA29" s="15">
        <f>S29+W29</f>
        <v>165750</v>
      </c>
      <c r="AB29" s="15">
        <f>T29+X29</f>
        <v>0</v>
      </c>
      <c r="AC29" s="15">
        <f>U29+Y29</f>
        <v>0</v>
      </c>
      <c r="AD29" s="15"/>
      <c r="AE29" s="15">
        <f>AD29</f>
        <v>0</v>
      </c>
      <c r="AF29" s="15"/>
      <c r="AG29" s="15"/>
      <c r="AH29" s="15">
        <f>Z29+AD29</f>
        <v>165750</v>
      </c>
      <c r="AI29" s="15">
        <f>AA29+AE29</f>
        <v>165750</v>
      </c>
      <c r="AJ29" s="15">
        <f>AB29+AF29</f>
        <v>0</v>
      </c>
      <c r="AK29" s="15">
        <f>AC29+AG29</f>
        <v>0</v>
      </c>
      <c r="AL29" s="15">
        <v>143200</v>
      </c>
      <c r="AM29" s="15">
        <f>AL29</f>
        <v>143200</v>
      </c>
      <c r="AN29" s="15"/>
      <c r="AO29" s="15"/>
      <c r="AP29" s="15"/>
      <c r="AQ29" s="15">
        <f>AP29</f>
        <v>0</v>
      </c>
      <c r="AR29" s="15"/>
      <c r="AS29" s="15"/>
      <c r="AT29" s="15">
        <f>AL29+AP29</f>
        <v>143200</v>
      </c>
      <c r="AU29" s="15">
        <f>AM29+AQ29</f>
        <v>143200</v>
      </c>
      <c r="AV29" s="15">
        <f>AN29+AR29</f>
        <v>0</v>
      </c>
      <c r="AW29" s="15">
        <f>AO29+AS29</f>
        <v>0</v>
      </c>
      <c r="AX29" s="15">
        <v>143200</v>
      </c>
      <c r="AY29" s="15">
        <f>AX29</f>
        <v>143200</v>
      </c>
      <c r="AZ29" s="15"/>
      <c r="BA29" s="15"/>
      <c r="BB29" s="15"/>
      <c r="BC29" s="15">
        <f>BB29</f>
        <v>0</v>
      </c>
      <c r="BD29" s="15"/>
      <c r="BE29" s="15"/>
      <c r="BF29" s="15">
        <f>AX29+BB29</f>
        <v>143200</v>
      </c>
      <c r="BG29" s="15">
        <f>AY29+BC29</f>
        <v>143200</v>
      </c>
      <c r="BH29" s="15">
        <f>AZ29+BD29</f>
        <v>0</v>
      </c>
      <c r="BI29" s="15">
        <f>BA29+BE29</f>
        <v>0</v>
      </c>
      <c r="BJ29" s="19">
        <v>0</v>
      </c>
      <c r="BK29" s="19">
        <v>0</v>
      </c>
    </row>
    <row r="30" spans="1:63" ht="32.25" hidden="1" customHeight="1" x14ac:dyDescent="0.25">
      <c r="A30" s="125" t="s">
        <v>20</v>
      </c>
      <c r="B30" s="124"/>
      <c r="C30" s="124"/>
      <c r="D30" s="124"/>
      <c r="E30" s="4">
        <v>851</v>
      </c>
      <c r="F30" s="3" t="s">
        <v>11</v>
      </c>
      <c r="G30" s="3" t="s">
        <v>13</v>
      </c>
      <c r="H30" s="4" t="s">
        <v>645</v>
      </c>
      <c r="I30" s="3" t="s">
        <v>21</v>
      </c>
      <c r="J30" s="15">
        <f t="shared" ref="J30:BI30" si="23">J31</f>
        <v>117890</v>
      </c>
      <c r="K30" s="15">
        <f t="shared" si="23"/>
        <v>117890</v>
      </c>
      <c r="L30" s="15">
        <f t="shared" si="23"/>
        <v>0</v>
      </c>
      <c r="M30" s="15">
        <f t="shared" si="23"/>
        <v>0</v>
      </c>
      <c r="N30" s="15">
        <f t="shared" si="23"/>
        <v>-22550</v>
      </c>
      <c r="O30" s="15">
        <f t="shared" si="23"/>
        <v>-22550</v>
      </c>
      <c r="P30" s="15">
        <f t="shared" si="23"/>
        <v>0</v>
      </c>
      <c r="Q30" s="15">
        <f t="shared" si="23"/>
        <v>0</v>
      </c>
      <c r="R30" s="15">
        <f t="shared" si="23"/>
        <v>95340</v>
      </c>
      <c r="S30" s="15">
        <f t="shared" si="23"/>
        <v>95340</v>
      </c>
      <c r="T30" s="15">
        <f t="shared" si="23"/>
        <v>0</v>
      </c>
      <c r="U30" s="15">
        <f t="shared" si="23"/>
        <v>0</v>
      </c>
      <c r="V30" s="15">
        <f t="shared" si="23"/>
        <v>0</v>
      </c>
      <c r="W30" s="15">
        <f t="shared" si="23"/>
        <v>0</v>
      </c>
      <c r="X30" s="15">
        <f t="shared" si="23"/>
        <v>0</v>
      </c>
      <c r="Y30" s="15">
        <f t="shared" si="23"/>
        <v>0</v>
      </c>
      <c r="Z30" s="15">
        <f t="shared" si="23"/>
        <v>95340</v>
      </c>
      <c r="AA30" s="15">
        <f t="shared" si="23"/>
        <v>95340</v>
      </c>
      <c r="AB30" s="15">
        <f t="shared" si="23"/>
        <v>0</v>
      </c>
      <c r="AC30" s="15">
        <f t="shared" si="23"/>
        <v>0</v>
      </c>
      <c r="AD30" s="15">
        <f t="shared" si="23"/>
        <v>0</v>
      </c>
      <c r="AE30" s="15">
        <f t="shared" si="23"/>
        <v>0</v>
      </c>
      <c r="AF30" s="15">
        <f t="shared" si="23"/>
        <v>0</v>
      </c>
      <c r="AG30" s="15">
        <f t="shared" si="23"/>
        <v>0</v>
      </c>
      <c r="AH30" s="15">
        <f t="shared" si="23"/>
        <v>95340</v>
      </c>
      <c r="AI30" s="15">
        <f t="shared" si="23"/>
        <v>95340</v>
      </c>
      <c r="AJ30" s="15">
        <f t="shared" si="23"/>
        <v>0</v>
      </c>
      <c r="AK30" s="15">
        <f t="shared" si="23"/>
        <v>0</v>
      </c>
      <c r="AL30" s="15">
        <f t="shared" si="23"/>
        <v>117890</v>
      </c>
      <c r="AM30" s="15">
        <f t="shared" si="23"/>
        <v>117890</v>
      </c>
      <c r="AN30" s="15">
        <f t="shared" si="23"/>
        <v>0</v>
      </c>
      <c r="AO30" s="15">
        <f t="shared" si="23"/>
        <v>0</v>
      </c>
      <c r="AP30" s="15">
        <f t="shared" si="23"/>
        <v>0</v>
      </c>
      <c r="AQ30" s="15">
        <f t="shared" si="23"/>
        <v>0</v>
      </c>
      <c r="AR30" s="15">
        <f t="shared" si="23"/>
        <v>0</v>
      </c>
      <c r="AS30" s="15">
        <f t="shared" si="23"/>
        <v>0</v>
      </c>
      <c r="AT30" s="15">
        <f t="shared" si="23"/>
        <v>117890</v>
      </c>
      <c r="AU30" s="15">
        <f t="shared" si="23"/>
        <v>117890</v>
      </c>
      <c r="AV30" s="15">
        <f t="shared" si="23"/>
        <v>0</v>
      </c>
      <c r="AW30" s="15">
        <f t="shared" si="23"/>
        <v>0</v>
      </c>
      <c r="AX30" s="15">
        <f t="shared" si="23"/>
        <v>117890</v>
      </c>
      <c r="AY30" s="15">
        <f t="shared" si="23"/>
        <v>117890</v>
      </c>
      <c r="AZ30" s="15">
        <f t="shared" si="23"/>
        <v>0</v>
      </c>
      <c r="BA30" s="15">
        <f t="shared" si="23"/>
        <v>0</v>
      </c>
      <c r="BB30" s="15">
        <f t="shared" si="23"/>
        <v>0</v>
      </c>
      <c r="BC30" s="15">
        <f t="shared" si="23"/>
        <v>0</v>
      </c>
      <c r="BD30" s="15">
        <f t="shared" si="23"/>
        <v>0</v>
      </c>
      <c r="BE30" s="15">
        <f t="shared" si="23"/>
        <v>0</v>
      </c>
      <c r="BF30" s="15">
        <f t="shared" si="23"/>
        <v>117890</v>
      </c>
      <c r="BG30" s="15">
        <f t="shared" si="23"/>
        <v>117890</v>
      </c>
      <c r="BH30" s="15">
        <f t="shared" si="23"/>
        <v>0</v>
      </c>
      <c r="BI30" s="15">
        <f t="shared" si="23"/>
        <v>0</v>
      </c>
      <c r="BJ30" s="19">
        <v>0</v>
      </c>
      <c r="BK30" s="19">
        <v>0</v>
      </c>
    </row>
    <row r="31" spans="1:63" ht="32.25" hidden="1" customHeight="1" x14ac:dyDescent="0.25">
      <c r="A31" s="125" t="s">
        <v>9</v>
      </c>
      <c r="B31" s="125"/>
      <c r="C31" s="125"/>
      <c r="D31" s="125"/>
      <c r="E31" s="4">
        <v>851</v>
      </c>
      <c r="F31" s="3" t="s">
        <v>11</v>
      </c>
      <c r="G31" s="3" t="s">
        <v>13</v>
      </c>
      <c r="H31" s="4" t="s">
        <v>645</v>
      </c>
      <c r="I31" s="3" t="s">
        <v>22</v>
      </c>
      <c r="J31" s="15">
        <v>117890</v>
      </c>
      <c r="K31" s="15">
        <f>J31</f>
        <v>117890</v>
      </c>
      <c r="L31" s="15"/>
      <c r="M31" s="15"/>
      <c r="N31" s="15">
        <v>-22550</v>
      </c>
      <c r="O31" s="15">
        <f>N31</f>
        <v>-22550</v>
      </c>
      <c r="P31" s="15"/>
      <c r="Q31" s="15"/>
      <c r="R31" s="15">
        <f>J31+N31</f>
        <v>95340</v>
      </c>
      <c r="S31" s="15">
        <f>K31+O31</f>
        <v>95340</v>
      </c>
      <c r="T31" s="15">
        <f>L31+P31</f>
        <v>0</v>
      </c>
      <c r="U31" s="15">
        <f>M31+Q31</f>
        <v>0</v>
      </c>
      <c r="V31" s="15"/>
      <c r="W31" s="15">
        <f>V31</f>
        <v>0</v>
      </c>
      <c r="X31" s="15"/>
      <c r="Y31" s="15"/>
      <c r="Z31" s="15">
        <f>R31+V31</f>
        <v>95340</v>
      </c>
      <c r="AA31" s="15">
        <f>S31+W31</f>
        <v>95340</v>
      </c>
      <c r="AB31" s="15">
        <f>T31+X31</f>
        <v>0</v>
      </c>
      <c r="AC31" s="15">
        <f>U31+Y31</f>
        <v>0</v>
      </c>
      <c r="AD31" s="15"/>
      <c r="AE31" s="15">
        <f>AD31</f>
        <v>0</v>
      </c>
      <c r="AF31" s="15"/>
      <c r="AG31" s="15"/>
      <c r="AH31" s="15">
        <f>Z31+AD31</f>
        <v>95340</v>
      </c>
      <c r="AI31" s="15">
        <f>AA31+AE31</f>
        <v>95340</v>
      </c>
      <c r="AJ31" s="15">
        <f>AB31+AF31</f>
        <v>0</v>
      </c>
      <c r="AK31" s="15">
        <f>AC31+AG31</f>
        <v>0</v>
      </c>
      <c r="AL31" s="15">
        <v>117890</v>
      </c>
      <c r="AM31" s="15">
        <f>AL31</f>
        <v>117890</v>
      </c>
      <c r="AN31" s="15"/>
      <c r="AO31" s="15"/>
      <c r="AP31" s="15"/>
      <c r="AQ31" s="15">
        <f>AP31</f>
        <v>0</v>
      </c>
      <c r="AR31" s="15"/>
      <c r="AS31" s="15"/>
      <c r="AT31" s="15">
        <f>AL31+AP31</f>
        <v>117890</v>
      </c>
      <c r="AU31" s="15">
        <f>AM31+AQ31</f>
        <v>117890</v>
      </c>
      <c r="AV31" s="15">
        <f>AN31+AR31</f>
        <v>0</v>
      </c>
      <c r="AW31" s="15">
        <f>AO31+AS31</f>
        <v>0</v>
      </c>
      <c r="AX31" s="15">
        <v>117890</v>
      </c>
      <c r="AY31" s="15">
        <f>AX31</f>
        <v>117890</v>
      </c>
      <c r="AZ31" s="15"/>
      <c r="BA31" s="15"/>
      <c r="BB31" s="15"/>
      <c r="BC31" s="15">
        <f>BB31</f>
        <v>0</v>
      </c>
      <c r="BD31" s="15"/>
      <c r="BE31" s="15"/>
      <c r="BF31" s="15">
        <f>AX31+BB31</f>
        <v>117890</v>
      </c>
      <c r="BG31" s="15">
        <f>AY31+BC31</f>
        <v>117890</v>
      </c>
      <c r="BH31" s="15">
        <f>AZ31+BD31</f>
        <v>0</v>
      </c>
      <c r="BI31" s="15">
        <f>BA31+BE31</f>
        <v>0</v>
      </c>
      <c r="BJ31" s="19">
        <v>0</v>
      </c>
      <c r="BK31" s="19">
        <v>0</v>
      </c>
    </row>
    <row r="32" spans="1:63" ht="26.25" hidden="1" customHeight="1" x14ac:dyDescent="0.25">
      <c r="A32" s="125" t="s">
        <v>510</v>
      </c>
      <c r="B32" s="125"/>
      <c r="C32" s="125"/>
      <c r="D32" s="125"/>
      <c r="E32" s="4">
        <v>851</v>
      </c>
      <c r="F32" s="3" t="s">
        <v>11</v>
      </c>
      <c r="G32" s="3" t="s">
        <v>13</v>
      </c>
      <c r="H32" s="4" t="s">
        <v>626</v>
      </c>
      <c r="I32" s="3"/>
      <c r="J32" s="15">
        <f t="shared" ref="J32:S33" si="24">J33</f>
        <v>1505600</v>
      </c>
      <c r="K32" s="15">
        <f t="shared" si="24"/>
        <v>0</v>
      </c>
      <c r="L32" s="15">
        <f t="shared" si="24"/>
        <v>1505600</v>
      </c>
      <c r="M32" s="15">
        <f t="shared" si="24"/>
        <v>0</v>
      </c>
      <c r="N32" s="15">
        <f t="shared" si="24"/>
        <v>64600</v>
      </c>
      <c r="O32" s="15">
        <f t="shared" si="24"/>
        <v>0</v>
      </c>
      <c r="P32" s="15">
        <f t="shared" si="24"/>
        <v>64600</v>
      </c>
      <c r="Q32" s="15">
        <f t="shared" si="24"/>
        <v>0</v>
      </c>
      <c r="R32" s="15">
        <f t="shared" si="24"/>
        <v>1570200</v>
      </c>
      <c r="S32" s="15">
        <f t="shared" si="24"/>
        <v>0</v>
      </c>
      <c r="T32" s="15">
        <f t="shared" ref="T32:AI33" si="25">T33</f>
        <v>1570200</v>
      </c>
      <c r="U32" s="15">
        <f t="shared" si="25"/>
        <v>0</v>
      </c>
      <c r="V32" s="15">
        <f t="shared" si="25"/>
        <v>0</v>
      </c>
      <c r="W32" s="15">
        <f t="shared" si="25"/>
        <v>0</v>
      </c>
      <c r="X32" s="15">
        <f t="shared" si="25"/>
        <v>0</v>
      </c>
      <c r="Y32" s="15">
        <f t="shared" si="25"/>
        <v>0</v>
      </c>
      <c r="Z32" s="15">
        <f t="shared" si="25"/>
        <v>1570200</v>
      </c>
      <c r="AA32" s="15">
        <f t="shared" si="25"/>
        <v>0</v>
      </c>
      <c r="AB32" s="15">
        <f t="shared" si="25"/>
        <v>1570200</v>
      </c>
      <c r="AC32" s="15">
        <f t="shared" si="25"/>
        <v>0</v>
      </c>
      <c r="AD32" s="15">
        <f t="shared" si="25"/>
        <v>0</v>
      </c>
      <c r="AE32" s="15">
        <f t="shared" si="25"/>
        <v>0</v>
      </c>
      <c r="AF32" s="15">
        <f t="shared" si="25"/>
        <v>0</v>
      </c>
      <c r="AG32" s="15">
        <f t="shared" si="25"/>
        <v>0</v>
      </c>
      <c r="AH32" s="15">
        <f t="shared" si="25"/>
        <v>1570200</v>
      </c>
      <c r="AI32" s="15">
        <f t="shared" si="25"/>
        <v>0</v>
      </c>
      <c r="AJ32" s="15">
        <f t="shared" ref="AD32:AK33" si="26">AJ33</f>
        <v>1570200</v>
      </c>
      <c r="AK32" s="15">
        <f t="shared" si="26"/>
        <v>0</v>
      </c>
      <c r="AL32" s="15">
        <f t="shared" ref="AL32:AU33" si="27">AL33</f>
        <v>1505600</v>
      </c>
      <c r="AM32" s="15">
        <f t="shared" si="27"/>
        <v>0</v>
      </c>
      <c r="AN32" s="15">
        <f t="shared" si="27"/>
        <v>1505600</v>
      </c>
      <c r="AO32" s="15">
        <f t="shared" si="27"/>
        <v>0</v>
      </c>
      <c r="AP32" s="15">
        <f t="shared" si="27"/>
        <v>0</v>
      </c>
      <c r="AQ32" s="15">
        <f t="shared" si="27"/>
        <v>0</v>
      </c>
      <c r="AR32" s="15">
        <f t="shared" si="27"/>
        <v>0</v>
      </c>
      <c r="AS32" s="15">
        <f t="shared" si="27"/>
        <v>0</v>
      </c>
      <c r="AT32" s="15">
        <f t="shared" si="27"/>
        <v>1505600</v>
      </c>
      <c r="AU32" s="15">
        <f t="shared" si="27"/>
        <v>0</v>
      </c>
      <c r="AV32" s="15">
        <f t="shared" ref="AV32:BE33" si="28">AV33</f>
        <v>1505600</v>
      </c>
      <c r="AW32" s="15">
        <f t="shared" si="28"/>
        <v>0</v>
      </c>
      <c r="AX32" s="15">
        <f t="shared" si="28"/>
        <v>1505600</v>
      </c>
      <c r="AY32" s="15">
        <f t="shared" si="28"/>
        <v>0</v>
      </c>
      <c r="AZ32" s="15">
        <f t="shared" si="28"/>
        <v>1505600</v>
      </c>
      <c r="BA32" s="15">
        <f t="shared" si="28"/>
        <v>0</v>
      </c>
      <c r="BB32" s="15">
        <f t="shared" si="28"/>
        <v>0</v>
      </c>
      <c r="BC32" s="15">
        <f t="shared" si="28"/>
        <v>0</v>
      </c>
      <c r="BD32" s="15">
        <f t="shared" si="28"/>
        <v>0</v>
      </c>
      <c r="BE32" s="15">
        <f t="shared" si="28"/>
        <v>0</v>
      </c>
      <c r="BF32" s="15">
        <f t="shared" ref="BF32:BI33" si="29">BF33</f>
        <v>1505600</v>
      </c>
      <c r="BG32" s="15">
        <f t="shared" si="29"/>
        <v>0</v>
      </c>
      <c r="BH32" s="15">
        <f t="shared" si="29"/>
        <v>1505600</v>
      </c>
      <c r="BI32" s="15">
        <f t="shared" si="29"/>
        <v>0</v>
      </c>
      <c r="BJ32" s="19">
        <v>0</v>
      </c>
      <c r="BK32" s="19">
        <v>0</v>
      </c>
    </row>
    <row r="33" spans="1:63" ht="32.25" hidden="1" customHeight="1" x14ac:dyDescent="0.25">
      <c r="A33" s="125" t="s">
        <v>15</v>
      </c>
      <c r="B33" s="125"/>
      <c r="C33" s="125"/>
      <c r="D33" s="125"/>
      <c r="E33" s="4">
        <v>851</v>
      </c>
      <c r="F33" s="3" t="s">
        <v>16</v>
      </c>
      <c r="G33" s="3" t="s">
        <v>13</v>
      </c>
      <c r="H33" s="4" t="s">
        <v>626</v>
      </c>
      <c r="I33" s="3" t="s">
        <v>17</v>
      </c>
      <c r="J33" s="15">
        <f t="shared" si="24"/>
        <v>1505600</v>
      </c>
      <c r="K33" s="15">
        <f t="shared" si="24"/>
        <v>0</v>
      </c>
      <c r="L33" s="15">
        <f t="shared" si="24"/>
        <v>1505600</v>
      </c>
      <c r="M33" s="15">
        <f t="shared" si="24"/>
        <v>0</v>
      </c>
      <c r="N33" s="15">
        <f t="shared" si="24"/>
        <v>64600</v>
      </c>
      <c r="O33" s="15">
        <f t="shared" si="24"/>
        <v>0</v>
      </c>
      <c r="P33" s="15">
        <f t="shared" si="24"/>
        <v>64600</v>
      </c>
      <c r="Q33" s="15">
        <f t="shared" si="24"/>
        <v>0</v>
      </c>
      <c r="R33" s="15">
        <f t="shared" si="24"/>
        <v>1570200</v>
      </c>
      <c r="S33" s="15">
        <f t="shared" si="24"/>
        <v>0</v>
      </c>
      <c r="T33" s="15">
        <f t="shared" si="25"/>
        <v>1570200</v>
      </c>
      <c r="U33" s="15">
        <f t="shared" si="25"/>
        <v>0</v>
      </c>
      <c r="V33" s="15">
        <f t="shared" si="25"/>
        <v>0</v>
      </c>
      <c r="W33" s="15">
        <f t="shared" si="25"/>
        <v>0</v>
      </c>
      <c r="X33" s="15">
        <f t="shared" si="25"/>
        <v>0</v>
      </c>
      <c r="Y33" s="15">
        <f t="shared" si="25"/>
        <v>0</v>
      </c>
      <c r="Z33" s="15">
        <f t="shared" si="25"/>
        <v>1570200</v>
      </c>
      <c r="AA33" s="15">
        <f t="shared" si="25"/>
        <v>0</v>
      </c>
      <c r="AB33" s="15">
        <f t="shared" si="25"/>
        <v>1570200</v>
      </c>
      <c r="AC33" s="15">
        <f t="shared" si="25"/>
        <v>0</v>
      </c>
      <c r="AD33" s="15">
        <f t="shared" si="26"/>
        <v>0</v>
      </c>
      <c r="AE33" s="15">
        <f t="shared" si="26"/>
        <v>0</v>
      </c>
      <c r="AF33" s="15">
        <f t="shared" si="26"/>
        <v>0</v>
      </c>
      <c r="AG33" s="15">
        <f t="shared" si="26"/>
        <v>0</v>
      </c>
      <c r="AH33" s="15">
        <f t="shared" si="26"/>
        <v>1570200</v>
      </c>
      <c r="AI33" s="15">
        <f t="shared" si="26"/>
        <v>0</v>
      </c>
      <c r="AJ33" s="15">
        <f t="shared" si="26"/>
        <v>1570200</v>
      </c>
      <c r="AK33" s="15">
        <f t="shared" si="26"/>
        <v>0</v>
      </c>
      <c r="AL33" s="15">
        <f t="shared" si="27"/>
        <v>1505600</v>
      </c>
      <c r="AM33" s="15">
        <f t="shared" si="27"/>
        <v>0</v>
      </c>
      <c r="AN33" s="15">
        <f t="shared" si="27"/>
        <v>1505600</v>
      </c>
      <c r="AO33" s="15">
        <f t="shared" si="27"/>
        <v>0</v>
      </c>
      <c r="AP33" s="15">
        <f t="shared" si="27"/>
        <v>0</v>
      </c>
      <c r="AQ33" s="15">
        <f t="shared" si="27"/>
        <v>0</v>
      </c>
      <c r="AR33" s="15">
        <f t="shared" si="27"/>
        <v>0</v>
      </c>
      <c r="AS33" s="15">
        <f t="shared" si="27"/>
        <v>0</v>
      </c>
      <c r="AT33" s="15">
        <f t="shared" si="27"/>
        <v>1505600</v>
      </c>
      <c r="AU33" s="15">
        <f t="shared" si="27"/>
        <v>0</v>
      </c>
      <c r="AV33" s="15">
        <f t="shared" si="28"/>
        <v>1505600</v>
      </c>
      <c r="AW33" s="15">
        <f t="shared" si="28"/>
        <v>0</v>
      </c>
      <c r="AX33" s="15">
        <f t="shared" si="28"/>
        <v>1505600</v>
      </c>
      <c r="AY33" s="15">
        <f t="shared" si="28"/>
        <v>0</v>
      </c>
      <c r="AZ33" s="15">
        <f t="shared" si="28"/>
        <v>1505600</v>
      </c>
      <c r="BA33" s="15">
        <f t="shared" si="28"/>
        <v>0</v>
      </c>
      <c r="BB33" s="15">
        <f t="shared" si="28"/>
        <v>0</v>
      </c>
      <c r="BC33" s="15">
        <f t="shared" si="28"/>
        <v>0</v>
      </c>
      <c r="BD33" s="15">
        <f t="shared" si="28"/>
        <v>0</v>
      </c>
      <c r="BE33" s="15">
        <f t="shared" si="28"/>
        <v>0</v>
      </c>
      <c r="BF33" s="15">
        <f t="shared" si="29"/>
        <v>1505600</v>
      </c>
      <c r="BG33" s="15">
        <f t="shared" si="29"/>
        <v>0</v>
      </c>
      <c r="BH33" s="15">
        <f t="shared" si="29"/>
        <v>1505600</v>
      </c>
      <c r="BI33" s="15">
        <f t="shared" si="29"/>
        <v>0</v>
      </c>
      <c r="BJ33" s="19">
        <v>0</v>
      </c>
      <c r="BK33" s="19">
        <v>0</v>
      </c>
    </row>
    <row r="34" spans="1:63" ht="32.25" hidden="1" customHeight="1" x14ac:dyDescent="0.25">
      <c r="A34" s="125" t="s">
        <v>511</v>
      </c>
      <c r="B34" s="124"/>
      <c r="C34" s="124"/>
      <c r="D34" s="124"/>
      <c r="E34" s="4">
        <v>851</v>
      </c>
      <c r="F34" s="3" t="s">
        <v>11</v>
      </c>
      <c r="G34" s="3" t="s">
        <v>13</v>
      </c>
      <c r="H34" s="4" t="s">
        <v>626</v>
      </c>
      <c r="I34" s="3" t="s">
        <v>18</v>
      </c>
      <c r="J34" s="15">
        <v>1505600</v>
      </c>
      <c r="K34" s="15"/>
      <c r="L34" s="15">
        <f>J34</f>
        <v>1505600</v>
      </c>
      <c r="M34" s="15"/>
      <c r="N34" s="15">
        <v>64600</v>
      </c>
      <c r="O34" s="15"/>
      <c r="P34" s="15">
        <f>N34</f>
        <v>64600</v>
      </c>
      <c r="Q34" s="15"/>
      <c r="R34" s="15">
        <f>J34+N34</f>
        <v>1570200</v>
      </c>
      <c r="S34" s="15">
        <f>K34+O34</f>
        <v>0</v>
      </c>
      <c r="T34" s="15">
        <f>L34+P34</f>
        <v>1570200</v>
      </c>
      <c r="U34" s="15">
        <f>M34+Q34</f>
        <v>0</v>
      </c>
      <c r="V34" s="15"/>
      <c r="W34" s="15"/>
      <c r="X34" s="15">
        <f>V34</f>
        <v>0</v>
      </c>
      <c r="Y34" s="15"/>
      <c r="Z34" s="15">
        <f>R34+V34</f>
        <v>1570200</v>
      </c>
      <c r="AA34" s="15">
        <f>S34+W34</f>
        <v>0</v>
      </c>
      <c r="AB34" s="15">
        <f>T34+X34</f>
        <v>1570200</v>
      </c>
      <c r="AC34" s="15">
        <f>U34+Y34</f>
        <v>0</v>
      </c>
      <c r="AD34" s="15"/>
      <c r="AE34" s="15"/>
      <c r="AF34" s="15">
        <f>AD34</f>
        <v>0</v>
      </c>
      <c r="AG34" s="15"/>
      <c r="AH34" s="15">
        <f>Z34+AD34</f>
        <v>1570200</v>
      </c>
      <c r="AI34" s="15">
        <f>AA34+AE34</f>
        <v>0</v>
      </c>
      <c r="AJ34" s="15">
        <f>AB34+AF34</f>
        <v>1570200</v>
      </c>
      <c r="AK34" s="15">
        <f>AC34+AG34</f>
        <v>0</v>
      </c>
      <c r="AL34" s="15">
        <v>1505600</v>
      </c>
      <c r="AM34" s="15"/>
      <c r="AN34" s="15">
        <f>AL34</f>
        <v>1505600</v>
      </c>
      <c r="AO34" s="15"/>
      <c r="AP34" s="15"/>
      <c r="AQ34" s="15"/>
      <c r="AR34" s="15">
        <f>AP34</f>
        <v>0</v>
      </c>
      <c r="AS34" s="15"/>
      <c r="AT34" s="15">
        <f>AL34+AP34</f>
        <v>1505600</v>
      </c>
      <c r="AU34" s="15">
        <f>AM34+AQ34</f>
        <v>0</v>
      </c>
      <c r="AV34" s="15">
        <f>AN34+AR34</f>
        <v>1505600</v>
      </c>
      <c r="AW34" s="15">
        <f>AO34+AS34</f>
        <v>0</v>
      </c>
      <c r="AX34" s="15">
        <v>1505600</v>
      </c>
      <c r="AY34" s="15"/>
      <c r="AZ34" s="15">
        <f>AX34</f>
        <v>1505600</v>
      </c>
      <c r="BA34" s="15"/>
      <c r="BB34" s="15"/>
      <c r="BC34" s="15"/>
      <c r="BD34" s="15">
        <f>BB34</f>
        <v>0</v>
      </c>
      <c r="BE34" s="15"/>
      <c r="BF34" s="15">
        <f>AX34+BB34</f>
        <v>1505600</v>
      </c>
      <c r="BG34" s="15">
        <f>AY34+BC34</f>
        <v>0</v>
      </c>
      <c r="BH34" s="15">
        <f>AZ34+BD34</f>
        <v>1505600</v>
      </c>
      <c r="BI34" s="15">
        <f>BA34+BE34</f>
        <v>0</v>
      </c>
      <c r="BJ34" s="19">
        <v>0</v>
      </c>
      <c r="BK34" s="19">
        <v>0</v>
      </c>
    </row>
    <row r="35" spans="1:63" ht="32.25" hidden="1" customHeight="1" x14ac:dyDescent="0.25">
      <c r="A35" s="125" t="s">
        <v>19</v>
      </c>
      <c r="B35" s="124"/>
      <c r="C35" s="122"/>
      <c r="D35" s="122"/>
      <c r="E35" s="4">
        <v>851</v>
      </c>
      <c r="F35" s="3" t="s">
        <v>16</v>
      </c>
      <c r="G35" s="3" t="s">
        <v>13</v>
      </c>
      <c r="H35" s="4" t="s">
        <v>627</v>
      </c>
      <c r="I35" s="3"/>
      <c r="J35" s="15">
        <f t="shared" ref="J35:BI35" si="30">J36+J38+J40+J42</f>
        <v>20792900</v>
      </c>
      <c r="K35" s="15">
        <f t="shared" si="30"/>
        <v>0</v>
      </c>
      <c r="L35" s="15">
        <f t="shared" si="30"/>
        <v>20792900</v>
      </c>
      <c r="M35" s="15">
        <f t="shared" si="30"/>
        <v>0</v>
      </c>
      <c r="N35" s="15">
        <f t="shared" si="30"/>
        <v>1687975</v>
      </c>
      <c r="O35" s="15">
        <f t="shared" si="30"/>
        <v>0</v>
      </c>
      <c r="P35" s="15">
        <f t="shared" si="30"/>
        <v>1687975</v>
      </c>
      <c r="Q35" s="15">
        <f t="shared" si="30"/>
        <v>0</v>
      </c>
      <c r="R35" s="15">
        <f t="shared" si="30"/>
        <v>22480875</v>
      </c>
      <c r="S35" s="15">
        <f t="shared" si="30"/>
        <v>0</v>
      </c>
      <c r="T35" s="15">
        <f t="shared" si="30"/>
        <v>22480875</v>
      </c>
      <c r="U35" s="15">
        <f t="shared" si="30"/>
        <v>0</v>
      </c>
      <c r="V35" s="15">
        <f t="shared" si="30"/>
        <v>0</v>
      </c>
      <c r="W35" s="15">
        <f t="shared" si="30"/>
        <v>0</v>
      </c>
      <c r="X35" s="15">
        <f t="shared" si="30"/>
        <v>0</v>
      </c>
      <c r="Y35" s="15">
        <f t="shared" si="30"/>
        <v>0</v>
      </c>
      <c r="Z35" s="15">
        <f t="shared" si="30"/>
        <v>22480875</v>
      </c>
      <c r="AA35" s="15">
        <f t="shared" si="30"/>
        <v>0</v>
      </c>
      <c r="AB35" s="15">
        <f t="shared" si="30"/>
        <v>22480875</v>
      </c>
      <c r="AC35" s="15">
        <f t="shared" si="30"/>
        <v>0</v>
      </c>
      <c r="AD35" s="15">
        <f t="shared" ref="AD35:AK35" si="31">AD36+AD38+AD40+AD42</f>
        <v>0</v>
      </c>
      <c r="AE35" s="15">
        <f t="shared" si="31"/>
        <v>0</v>
      </c>
      <c r="AF35" s="15">
        <f t="shared" si="31"/>
        <v>0</v>
      </c>
      <c r="AG35" s="15">
        <f t="shared" si="31"/>
        <v>0</v>
      </c>
      <c r="AH35" s="15">
        <f t="shared" si="31"/>
        <v>22480875</v>
      </c>
      <c r="AI35" s="15">
        <f t="shared" si="31"/>
        <v>0</v>
      </c>
      <c r="AJ35" s="15">
        <f t="shared" si="31"/>
        <v>22480875</v>
      </c>
      <c r="AK35" s="15">
        <f t="shared" si="31"/>
        <v>0</v>
      </c>
      <c r="AL35" s="15">
        <f t="shared" si="30"/>
        <v>17216200</v>
      </c>
      <c r="AM35" s="15">
        <f t="shared" si="30"/>
        <v>0</v>
      </c>
      <c r="AN35" s="15">
        <f t="shared" si="30"/>
        <v>17216200</v>
      </c>
      <c r="AO35" s="15">
        <f t="shared" si="30"/>
        <v>0</v>
      </c>
      <c r="AP35" s="15">
        <f t="shared" si="30"/>
        <v>0</v>
      </c>
      <c r="AQ35" s="15">
        <f t="shared" si="30"/>
        <v>0</v>
      </c>
      <c r="AR35" s="15">
        <f t="shared" si="30"/>
        <v>0</v>
      </c>
      <c r="AS35" s="15">
        <f t="shared" si="30"/>
        <v>0</v>
      </c>
      <c r="AT35" s="15">
        <f t="shared" si="30"/>
        <v>17216200</v>
      </c>
      <c r="AU35" s="15">
        <f t="shared" si="30"/>
        <v>0</v>
      </c>
      <c r="AV35" s="15">
        <f t="shared" si="30"/>
        <v>17216200</v>
      </c>
      <c r="AW35" s="15">
        <f t="shared" si="30"/>
        <v>0</v>
      </c>
      <c r="AX35" s="15">
        <f t="shared" si="30"/>
        <v>17216200</v>
      </c>
      <c r="AY35" s="15">
        <f t="shared" si="30"/>
        <v>0</v>
      </c>
      <c r="AZ35" s="15">
        <f t="shared" si="30"/>
        <v>17216200</v>
      </c>
      <c r="BA35" s="15">
        <f t="shared" si="30"/>
        <v>0</v>
      </c>
      <c r="BB35" s="15">
        <f t="shared" si="30"/>
        <v>0</v>
      </c>
      <c r="BC35" s="15">
        <f t="shared" si="30"/>
        <v>0</v>
      </c>
      <c r="BD35" s="15">
        <f t="shared" si="30"/>
        <v>0</v>
      </c>
      <c r="BE35" s="15">
        <f t="shared" si="30"/>
        <v>0</v>
      </c>
      <c r="BF35" s="15">
        <f t="shared" si="30"/>
        <v>17216200</v>
      </c>
      <c r="BG35" s="15">
        <f t="shared" si="30"/>
        <v>0</v>
      </c>
      <c r="BH35" s="15">
        <f t="shared" si="30"/>
        <v>17216200</v>
      </c>
      <c r="BI35" s="15">
        <f t="shared" si="30"/>
        <v>0</v>
      </c>
      <c r="BJ35" s="19">
        <v>0</v>
      </c>
      <c r="BK35" s="19">
        <v>0</v>
      </c>
    </row>
    <row r="36" spans="1:63" ht="32.25" hidden="1" customHeight="1" x14ac:dyDescent="0.25">
      <c r="A36" s="125" t="s">
        <v>15</v>
      </c>
      <c r="B36" s="122"/>
      <c r="C36" s="122"/>
      <c r="D36" s="122"/>
      <c r="E36" s="4">
        <v>851</v>
      </c>
      <c r="F36" s="3" t="s">
        <v>11</v>
      </c>
      <c r="G36" s="3" t="s">
        <v>13</v>
      </c>
      <c r="H36" s="4" t="s">
        <v>627</v>
      </c>
      <c r="I36" s="3" t="s">
        <v>17</v>
      </c>
      <c r="J36" s="15">
        <f t="shared" ref="J36:BI36" si="32">J37</f>
        <v>15979000</v>
      </c>
      <c r="K36" s="15">
        <f t="shared" si="32"/>
        <v>0</v>
      </c>
      <c r="L36" s="15">
        <f t="shared" si="32"/>
        <v>15979000</v>
      </c>
      <c r="M36" s="15">
        <f t="shared" si="32"/>
        <v>0</v>
      </c>
      <c r="N36" s="15">
        <f t="shared" si="32"/>
        <v>1675900</v>
      </c>
      <c r="O36" s="15">
        <f t="shared" si="32"/>
        <v>0</v>
      </c>
      <c r="P36" s="15">
        <f t="shared" si="32"/>
        <v>1675900</v>
      </c>
      <c r="Q36" s="15">
        <f t="shared" si="32"/>
        <v>0</v>
      </c>
      <c r="R36" s="15">
        <f t="shared" si="32"/>
        <v>17654900</v>
      </c>
      <c r="S36" s="15">
        <f t="shared" si="32"/>
        <v>0</v>
      </c>
      <c r="T36" s="15">
        <f t="shared" si="32"/>
        <v>17654900</v>
      </c>
      <c r="U36" s="15">
        <f t="shared" si="32"/>
        <v>0</v>
      </c>
      <c r="V36" s="15">
        <f t="shared" si="32"/>
        <v>0</v>
      </c>
      <c r="W36" s="15">
        <f t="shared" si="32"/>
        <v>0</v>
      </c>
      <c r="X36" s="15">
        <f t="shared" si="32"/>
        <v>0</v>
      </c>
      <c r="Y36" s="15">
        <f t="shared" si="32"/>
        <v>0</v>
      </c>
      <c r="Z36" s="15">
        <f t="shared" si="32"/>
        <v>17654900</v>
      </c>
      <c r="AA36" s="15">
        <f t="shared" si="32"/>
        <v>0</v>
      </c>
      <c r="AB36" s="15">
        <f t="shared" si="32"/>
        <v>17654900</v>
      </c>
      <c r="AC36" s="15">
        <f t="shared" si="32"/>
        <v>0</v>
      </c>
      <c r="AD36" s="15">
        <f t="shared" si="32"/>
        <v>0</v>
      </c>
      <c r="AE36" s="15">
        <f t="shared" si="32"/>
        <v>0</v>
      </c>
      <c r="AF36" s="15">
        <f t="shared" si="32"/>
        <v>0</v>
      </c>
      <c r="AG36" s="15">
        <f t="shared" si="32"/>
        <v>0</v>
      </c>
      <c r="AH36" s="15">
        <f t="shared" si="32"/>
        <v>17654900</v>
      </c>
      <c r="AI36" s="15">
        <f t="shared" si="32"/>
        <v>0</v>
      </c>
      <c r="AJ36" s="15">
        <f t="shared" si="32"/>
        <v>17654900</v>
      </c>
      <c r="AK36" s="15">
        <f t="shared" si="32"/>
        <v>0</v>
      </c>
      <c r="AL36" s="15">
        <f t="shared" si="32"/>
        <v>15979000</v>
      </c>
      <c r="AM36" s="15">
        <f t="shared" si="32"/>
        <v>0</v>
      </c>
      <c r="AN36" s="15">
        <f t="shared" si="32"/>
        <v>15979000</v>
      </c>
      <c r="AO36" s="15">
        <f t="shared" si="32"/>
        <v>0</v>
      </c>
      <c r="AP36" s="15">
        <f t="shared" si="32"/>
        <v>0</v>
      </c>
      <c r="AQ36" s="15">
        <f t="shared" si="32"/>
        <v>0</v>
      </c>
      <c r="AR36" s="15">
        <f t="shared" si="32"/>
        <v>0</v>
      </c>
      <c r="AS36" s="15">
        <f t="shared" si="32"/>
        <v>0</v>
      </c>
      <c r="AT36" s="15">
        <f t="shared" si="32"/>
        <v>15979000</v>
      </c>
      <c r="AU36" s="15">
        <f t="shared" si="32"/>
        <v>0</v>
      </c>
      <c r="AV36" s="15">
        <f t="shared" si="32"/>
        <v>15979000</v>
      </c>
      <c r="AW36" s="15">
        <f t="shared" si="32"/>
        <v>0</v>
      </c>
      <c r="AX36" s="15">
        <f t="shared" si="32"/>
        <v>15979000</v>
      </c>
      <c r="AY36" s="15">
        <f t="shared" si="32"/>
        <v>0</v>
      </c>
      <c r="AZ36" s="15">
        <f t="shared" si="32"/>
        <v>15979000</v>
      </c>
      <c r="BA36" s="15">
        <f t="shared" si="32"/>
        <v>0</v>
      </c>
      <c r="BB36" s="15">
        <f t="shared" si="32"/>
        <v>0</v>
      </c>
      <c r="BC36" s="15">
        <f t="shared" si="32"/>
        <v>0</v>
      </c>
      <c r="BD36" s="15">
        <f t="shared" si="32"/>
        <v>0</v>
      </c>
      <c r="BE36" s="15">
        <f t="shared" si="32"/>
        <v>0</v>
      </c>
      <c r="BF36" s="15">
        <f t="shared" si="32"/>
        <v>15979000</v>
      </c>
      <c r="BG36" s="15">
        <f t="shared" si="32"/>
        <v>0</v>
      </c>
      <c r="BH36" s="15">
        <f t="shared" si="32"/>
        <v>15979000</v>
      </c>
      <c r="BI36" s="15">
        <f t="shared" si="32"/>
        <v>0</v>
      </c>
      <c r="BJ36" s="19">
        <v>0</v>
      </c>
      <c r="BK36" s="19">
        <v>0</v>
      </c>
    </row>
    <row r="37" spans="1:63" ht="32.25" hidden="1" customHeight="1" x14ac:dyDescent="0.25">
      <c r="A37" s="125" t="s">
        <v>511</v>
      </c>
      <c r="B37" s="122"/>
      <c r="C37" s="122"/>
      <c r="D37" s="122"/>
      <c r="E37" s="4">
        <v>851</v>
      </c>
      <c r="F37" s="3" t="s">
        <v>11</v>
      </c>
      <c r="G37" s="3" t="s">
        <v>13</v>
      </c>
      <c r="H37" s="4" t="s">
        <v>627</v>
      </c>
      <c r="I37" s="3" t="s">
        <v>18</v>
      </c>
      <c r="J37" s="15">
        <v>15979000</v>
      </c>
      <c r="K37" s="15"/>
      <c r="L37" s="15">
        <f>J37</f>
        <v>15979000</v>
      </c>
      <c r="M37" s="15"/>
      <c r="N37" s="15">
        <v>1675900</v>
      </c>
      <c r="O37" s="15"/>
      <c r="P37" s="15">
        <f>N37</f>
        <v>1675900</v>
      </c>
      <c r="Q37" s="15"/>
      <c r="R37" s="15">
        <f>J37+N37</f>
        <v>17654900</v>
      </c>
      <c r="S37" s="15">
        <f>K37+O37</f>
        <v>0</v>
      </c>
      <c r="T37" s="15">
        <f>L37+P37</f>
        <v>17654900</v>
      </c>
      <c r="U37" s="15">
        <f>M37+Q37</f>
        <v>0</v>
      </c>
      <c r="V37" s="15"/>
      <c r="W37" s="15"/>
      <c r="X37" s="15">
        <f>V37</f>
        <v>0</v>
      </c>
      <c r="Y37" s="15"/>
      <c r="Z37" s="15">
        <f>R37+V37</f>
        <v>17654900</v>
      </c>
      <c r="AA37" s="15">
        <f>S37+W37</f>
        <v>0</v>
      </c>
      <c r="AB37" s="15">
        <f>T37+X37</f>
        <v>17654900</v>
      </c>
      <c r="AC37" s="15">
        <f>U37+Y37</f>
        <v>0</v>
      </c>
      <c r="AD37" s="15"/>
      <c r="AE37" s="15"/>
      <c r="AF37" s="15">
        <f>AD37</f>
        <v>0</v>
      </c>
      <c r="AG37" s="15"/>
      <c r="AH37" s="15">
        <f>Z37+AD37</f>
        <v>17654900</v>
      </c>
      <c r="AI37" s="15">
        <f>AA37+AE37</f>
        <v>0</v>
      </c>
      <c r="AJ37" s="15">
        <f>AB37+AF37</f>
        <v>17654900</v>
      </c>
      <c r="AK37" s="15">
        <f>AC37+AG37</f>
        <v>0</v>
      </c>
      <c r="AL37" s="15">
        <v>15979000</v>
      </c>
      <c r="AM37" s="15"/>
      <c r="AN37" s="15">
        <f>AL37</f>
        <v>15979000</v>
      </c>
      <c r="AO37" s="15"/>
      <c r="AP37" s="15"/>
      <c r="AQ37" s="15"/>
      <c r="AR37" s="15">
        <f>AP37</f>
        <v>0</v>
      </c>
      <c r="AS37" s="15"/>
      <c r="AT37" s="15">
        <f>AL37+AP37</f>
        <v>15979000</v>
      </c>
      <c r="AU37" s="15">
        <f>AM37+AQ37</f>
        <v>0</v>
      </c>
      <c r="AV37" s="15">
        <f>AN37+AR37</f>
        <v>15979000</v>
      </c>
      <c r="AW37" s="15">
        <f>AO37+AS37</f>
        <v>0</v>
      </c>
      <c r="AX37" s="15">
        <v>15979000</v>
      </c>
      <c r="AY37" s="15"/>
      <c r="AZ37" s="15">
        <f>AX37</f>
        <v>15979000</v>
      </c>
      <c r="BA37" s="15"/>
      <c r="BB37" s="15"/>
      <c r="BC37" s="15"/>
      <c r="BD37" s="15">
        <f>BB37</f>
        <v>0</v>
      </c>
      <c r="BE37" s="15"/>
      <c r="BF37" s="15">
        <f>AX37+BB37</f>
        <v>15979000</v>
      </c>
      <c r="BG37" s="15">
        <f>AY37+BC37</f>
        <v>0</v>
      </c>
      <c r="BH37" s="15">
        <f>AZ37+BD37</f>
        <v>15979000</v>
      </c>
      <c r="BI37" s="15">
        <f>BA37+BE37</f>
        <v>0</v>
      </c>
      <c r="BJ37" s="19">
        <v>0</v>
      </c>
      <c r="BK37" s="19">
        <v>0</v>
      </c>
    </row>
    <row r="38" spans="1:63" ht="32.25" hidden="1" customHeight="1" x14ac:dyDescent="0.25">
      <c r="A38" s="125" t="s">
        <v>20</v>
      </c>
      <c r="B38" s="122"/>
      <c r="C38" s="122"/>
      <c r="D38" s="122"/>
      <c r="E38" s="4">
        <v>851</v>
      </c>
      <c r="F38" s="3" t="s">
        <v>11</v>
      </c>
      <c r="G38" s="3" t="s">
        <v>13</v>
      </c>
      <c r="H38" s="4" t="s">
        <v>627</v>
      </c>
      <c r="I38" s="3" t="s">
        <v>21</v>
      </c>
      <c r="J38" s="15">
        <f t="shared" ref="J38:BI38" si="33">J39</f>
        <v>4721600</v>
      </c>
      <c r="K38" s="15">
        <f t="shared" si="33"/>
        <v>0</v>
      </c>
      <c r="L38" s="15">
        <f t="shared" si="33"/>
        <v>4721600</v>
      </c>
      <c r="M38" s="15">
        <f t="shared" si="33"/>
        <v>0</v>
      </c>
      <c r="N38" s="15">
        <f t="shared" si="33"/>
        <v>12075</v>
      </c>
      <c r="O38" s="15">
        <f t="shared" si="33"/>
        <v>0</v>
      </c>
      <c r="P38" s="15">
        <f t="shared" si="33"/>
        <v>12075</v>
      </c>
      <c r="Q38" s="15">
        <f t="shared" si="33"/>
        <v>0</v>
      </c>
      <c r="R38" s="15">
        <f t="shared" si="33"/>
        <v>4733675</v>
      </c>
      <c r="S38" s="15">
        <f t="shared" si="33"/>
        <v>0</v>
      </c>
      <c r="T38" s="15">
        <f t="shared" si="33"/>
        <v>4733675</v>
      </c>
      <c r="U38" s="15">
        <f t="shared" si="33"/>
        <v>0</v>
      </c>
      <c r="V38" s="15">
        <f t="shared" si="33"/>
        <v>0</v>
      </c>
      <c r="W38" s="15">
        <f t="shared" si="33"/>
        <v>0</v>
      </c>
      <c r="X38" s="15">
        <f t="shared" si="33"/>
        <v>0</v>
      </c>
      <c r="Y38" s="15">
        <f t="shared" si="33"/>
        <v>0</v>
      </c>
      <c r="Z38" s="15">
        <f t="shared" si="33"/>
        <v>4733675</v>
      </c>
      <c r="AA38" s="15">
        <f t="shared" si="33"/>
        <v>0</v>
      </c>
      <c r="AB38" s="15">
        <f t="shared" si="33"/>
        <v>4733675</v>
      </c>
      <c r="AC38" s="15">
        <f t="shared" si="33"/>
        <v>0</v>
      </c>
      <c r="AD38" s="15">
        <f t="shared" si="33"/>
        <v>0</v>
      </c>
      <c r="AE38" s="15">
        <f t="shared" si="33"/>
        <v>0</v>
      </c>
      <c r="AF38" s="15">
        <f t="shared" si="33"/>
        <v>0</v>
      </c>
      <c r="AG38" s="15">
        <f t="shared" si="33"/>
        <v>0</v>
      </c>
      <c r="AH38" s="15">
        <f t="shared" si="33"/>
        <v>4733675</v>
      </c>
      <c r="AI38" s="15">
        <f t="shared" si="33"/>
        <v>0</v>
      </c>
      <c r="AJ38" s="15">
        <f t="shared" si="33"/>
        <v>4733675</v>
      </c>
      <c r="AK38" s="15">
        <f t="shared" si="33"/>
        <v>0</v>
      </c>
      <c r="AL38" s="15">
        <f t="shared" si="33"/>
        <v>1191000</v>
      </c>
      <c r="AM38" s="15">
        <f t="shared" si="33"/>
        <v>0</v>
      </c>
      <c r="AN38" s="15">
        <f t="shared" si="33"/>
        <v>1191000</v>
      </c>
      <c r="AO38" s="15">
        <f t="shared" si="33"/>
        <v>0</v>
      </c>
      <c r="AP38" s="15">
        <f t="shared" si="33"/>
        <v>0</v>
      </c>
      <c r="AQ38" s="15">
        <f t="shared" si="33"/>
        <v>0</v>
      </c>
      <c r="AR38" s="15">
        <f t="shared" si="33"/>
        <v>0</v>
      </c>
      <c r="AS38" s="15">
        <f t="shared" si="33"/>
        <v>0</v>
      </c>
      <c r="AT38" s="15">
        <f t="shared" si="33"/>
        <v>1191000</v>
      </c>
      <c r="AU38" s="15">
        <f t="shared" si="33"/>
        <v>0</v>
      </c>
      <c r="AV38" s="15">
        <f t="shared" si="33"/>
        <v>1191000</v>
      </c>
      <c r="AW38" s="15">
        <f t="shared" si="33"/>
        <v>0</v>
      </c>
      <c r="AX38" s="15">
        <f t="shared" si="33"/>
        <v>1191000</v>
      </c>
      <c r="AY38" s="15">
        <f t="shared" si="33"/>
        <v>0</v>
      </c>
      <c r="AZ38" s="15">
        <f t="shared" si="33"/>
        <v>1191000</v>
      </c>
      <c r="BA38" s="15">
        <f t="shared" si="33"/>
        <v>0</v>
      </c>
      <c r="BB38" s="15">
        <f t="shared" si="33"/>
        <v>0</v>
      </c>
      <c r="BC38" s="15">
        <f t="shared" si="33"/>
        <v>0</v>
      </c>
      <c r="BD38" s="15">
        <f t="shared" si="33"/>
        <v>0</v>
      </c>
      <c r="BE38" s="15">
        <f t="shared" si="33"/>
        <v>0</v>
      </c>
      <c r="BF38" s="15">
        <f t="shared" si="33"/>
        <v>1191000</v>
      </c>
      <c r="BG38" s="15">
        <f t="shared" si="33"/>
        <v>0</v>
      </c>
      <c r="BH38" s="15">
        <f t="shared" si="33"/>
        <v>1191000</v>
      </c>
      <c r="BI38" s="15">
        <f t="shared" si="33"/>
        <v>0</v>
      </c>
      <c r="BJ38" s="19">
        <v>0</v>
      </c>
      <c r="BK38" s="19">
        <v>0</v>
      </c>
    </row>
    <row r="39" spans="1:63" ht="32.25" hidden="1" customHeight="1" x14ac:dyDescent="0.25">
      <c r="A39" s="125" t="s">
        <v>9</v>
      </c>
      <c r="B39" s="122"/>
      <c r="C39" s="122"/>
      <c r="D39" s="122"/>
      <c r="E39" s="4">
        <v>851</v>
      </c>
      <c r="F39" s="3" t="s">
        <v>11</v>
      </c>
      <c r="G39" s="3" t="s">
        <v>13</v>
      </c>
      <c r="H39" s="4" t="s">
        <v>627</v>
      </c>
      <c r="I39" s="3" t="s">
        <v>22</v>
      </c>
      <c r="J39" s="15">
        <v>4721600</v>
      </c>
      <c r="K39" s="15"/>
      <c r="L39" s="15">
        <f>J39</f>
        <v>4721600</v>
      </c>
      <c r="M39" s="15"/>
      <c r="N39" s="15">
        <f>4575+7500</f>
        <v>12075</v>
      </c>
      <c r="O39" s="15"/>
      <c r="P39" s="15">
        <f>N39</f>
        <v>12075</v>
      </c>
      <c r="Q39" s="15"/>
      <c r="R39" s="15">
        <f>J39+N39</f>
        <v>4733675</v>
      </c>
      <c r="S39" s="15">
        <f>K39+O39</f>
        <v>0</v>
      </c>
      <c r="T39" s="15">
        <f>L39+P39</f>
        <v>4733675</v>
      </c>
      <c r="U39" s="15">
        <f>M39+Q39</f>
        <v>0</v>
      </c>
      <c r="V39" s="15"/>
      <c r="W39" s="15"/>
      <c r="X39" s="15">
        <f>V39</f>
        <v>0</v>
      </c>
      <c r="Y39" s="15"/>
      <c r="Z39" s="15">
        <f>R39+V39</f>
        <v>4733675</v>
      </c>
      <c r="AA39" s="15">
        <f>S39+W39</f>
        <v>0</v>
      </c>
      <c r="AB39" s="15">
        <f>T39+X39</f>
        <v>4733675</v>
      </c>
      <c r="AC39" s="15">
        <f>U39+Y39</f>
        <v>0</v>
      </c>
      <c r="AD39" s="15"/>
      <c r="AE39" s="15"/>
      <c r="AF39" s="15">
        <f>AD39</f>
        <v>0</v>
      </c>
      <c r="AG39" s="15"/>
      <c r="AH39" s="15">
        <f>Z39+AD39</f>
        <v>4733675</v>
      </c>
      <c r="AI39" s="15">
        <f>AA39+AE39</f>
        <v>0</v>
      </c>
      <c r="AJ39" s="15">
        <f>AB39+AF39</f>
        <v>4733675</v>
      </c>
      <c r="AK39" s="15">
        <f>AC39+AG39</f>
        <v>0</v>
      </c>
      <c r="AL39" s="15">
        <v>1191000</v>
      </c>
      <c r="AM39" s="15"/>
      <c r="AN39" s="15">
        <f>AL39</f>
        <v>1191000</v>
      </c>
      <c r="AO39" s="15"/>
      <c r="AP39" s="15"/>
      <c r="AQ39" s="15"/>
      <c r="AR39" s="15">
        <f>AP39</f>
        <v>0</v>
      </c>
      <c r="AS39" s="15"/>
      <c r="AT39" s="15">
        <f>AL39+AP39</f>
        <v>1191000</v>
      </c>
      <c r="AU39" s="15">
        <f>AM39+AQ39</f>
        <v>0</v>
      </c>
      <c r="AV39" s="15">
        <f>AN39+AR39</f>
        <v>1191000</v>
      </c>
      <c r="AW39" s="15">
        <f>AO39+AS39</f>
        <v>0</v>
      </c>
      <c r="AX39" s="15">
        <v>1191000</v>
      </c>
      <c r="AY39" s="15"/>
      <c r="AZ39" s="15">
        <f>AX39</f>
        <v>1191000</v>
      </c>
      <c r="BA39" s="15"/>
      <c r="BB39" s="15"/>
      <c r="BC39" s="15"/>
      <c r="BD39" s="15">
        <f>BB39</f>
        <v>0</v>
      </c>
      <c r="BE39" s="15"/>
      <c r="BF39" s="15">
        <f>AX39+BB39</f>
        <v>1191000</v>
      </c>
      <c r="BG39" s="15">
        <f>AY39+BC39</f>
        <v>0</v>
      </c>
      <c r="BH39" s="15">
        <f>AZ39+BD39</f>
        <v>1191000</v>
      </c>
      <c r="BI39" s="15">
        <f>BA39+BE39</f>
        <v>0</v>
      </c>
      <c r="BJ39" s="19">
        <v>0</v>
      </c>
      <c r="BK39" s="19">
        <v>0</v>
      </c>
    </row>
    <row r="40" spans="1:63" ht="32.25" hidden="1" customHeight="1" x14ac:dyDescent="0.25">
      <c r="A40" s="125" t="s">
        <v>96</v>
      </c>
      <c r="B40" s="122"/>
      <c r="C40" s="122"/>
      <c r="D40" s="122"/>
      <c r="E40" s="4">
        <v>851</v>
      </c>
      <c r="F40" s="3" t="s">
        <v>11</v>
      </c>
      <c r="G40" s="3" t="s">
        <v>13</v>
      </c>
      <c r="H40" s="4" t="s">
        <v>627</v>
      </c>
      <c r="I40" s="3" t="s">
        <v>97</v>
      </c>
      <c r="J40" s="15">
        <f>J41</f>
        <v>0</v>
      </c>
      <c r="K40" s="15"/>
      <c r="L40" s="15"/>
      <c r="M40" s="15"/>
      <c r="N40" s="15">
        <f>N41</f>
        <v>0</v>
      </c>
      <c r="O40" s="15"/>
      <c r="P40" s="15"/>
      <c r="Q40" s="15"/>
      <c r="R40" s="15">
        <f>R41</f>
        <v>0</v>
      </c>
      <c r="S40" s="15"/>
      <c r="T40" s="15"/>
      <c r="U40" s="15"/>
      <c r="V40" s="15">
        <f>V41</f>
        <v>0</v>
      </c>
      <c r="W40" s="15"/>
      <c r="X40" s="15"/>
      <c r="Y40" s="15"/>
      <c r="Z40" s="15">
        <f>Z41</f>
        <v>0</v>
      </c>
      <c r="AA40" s="15"/>
      <c r="AB40" s="15"/>
      <c r="AC40" s="15"/>
      <c r="AD40" s="15">
        <f>AD41</f>
        <v>0</v>
      </c>
      <c r="AE40" s="15"/>
      <c r="AF40" s="15"/>
      <c r="AG40" s="15"/>
      <c r="AH40" s="15">
        <f>AH41</f>
        <v>0</v>
      </c>
      <c r="AI40" s="15"/>
      <c r="AJ40" s="15"/>
      <c r="AK40" s="15"/>
      <c r="AL40" s="15">
        <f>AL41</f>
        <v>0</v>
      </c>
      <c r="AM40" s="15"/>
      <c r="AN40" s="15"/>
      <c r="AO40" s="15"/>
      <c r="AP40" s="15">
        <f>AP41</f>
        <v>0</v>
      </c>
      <c r="AQ40" s="15"/>
      <c r="AR40" s="15"/>
      <c r="AS40" s="15"/>
      <c r="AT40" s="15">
        <f>AT41</f>
        <v>0</v>
      </c>
      <c r="AU40" s="15"/>
      <c r="AV40" s="15"/>
      <c r="AW40" s="15"/>
      <c r="AX40" s="15">
        <f>AX41</f>
        <v>0</v>
      </c>
      <c r="AY40" s="15"/>
      <c r="AZ40" s="15"/>
      <c r="BA40" s="15"/>
      <c r="BB40" s="15">
        <f>BB41</f>
        <v>0</v>
      </c>
      <c r="BC40" s="15"/>
      <c r="BD40" s="15"/>
      <c r="BE40" s="15"/>
      <c r="BF40" s="15">
        <f>BF41</f>
        <v>0</v>
      </c>
      <c r="BG40" s="15"/>
      <c r="BH40" s="15"/>
      <c r="BI40" s="15"/>
      <c r="BJ40" s="19">
        <v>0</v>
      </c>
      <c r="BK40" s="19">
        <v>0</v>
      </c>
    </row>
    <row r="41" spans="1:63" ht="32.25" hidden="1" customHeight="1" x14ac:dyDescent="0.25">
      <c r="A41" s="125" t="s">
        <v>98</v>
      </c>
      <c r="B41" s="122"/>
      <c r="C41" s="122"/>
      <c r="D41" s="122"/>
      <c r="E41" s="4">
        <v>851</v>
      </c>
      <c r="F41" s="3" t="s">
        <v>11</v>
      </c>
      <c r="G41" s="3" t="s">
        <v>13</v>
      </c>
      <c r="H41" s="4" t="s">
        <v>627</v>
      </c>
      <c r="I41" s="3" t="s">
        <v>99</v>
      </c>
      <c r="J41" s="15"/>
      <c r="K41" s="15"/>
      <c r="L41" s="15">
        <f>J41</f>
        <v>0</v>
      </c>
      <c r="M41" s="15"/>
      <c r="N41" s="15"/>
      <c r="O41" s="15"/>
      <c r="P41" s="15">
        <f>N41</f>
        <v>0</v>
      </c>
      <c r="Q41" s="15"/>
      <c r="R41" s="15">
        <f>J41+N41</f>
        <v>0</v>
      </c>
      <c r="S41" s="15">
        <f>K41+O41</f>
        <v>0</v>
      </c>
      <c r="T41" s="15">
        <f>L41+P41</f>
        <v>0</v>
      </c>
      <c r="U41" s="15">
        <f>M41+Q41</f>
        <v>0</v>
      </c>
      <c r="V41" s="15"/>
      <c r="W41" s="15"/>
      <c r="X41" s="15">
        <f>V41</f>
        <v>0</v>
      </c>
      <c r="Y41" s="15"/>
      <c r="Z41" s="15">
        <f>R41+V41</f>
        <v>0</v>
      </c>
      <c r="AA41" s="15">
        <f>S41+W41</f>
        <v>0</v>
      </c>
      <c r="AB41" s="15">
        <f>T41+X41</f>
        <v>0</v>
      </c>
      <c r="AC41" s="15">
        <f>U41+Y41</f>
        <v>0</v>
      </c>
      <c r="AD41" s="15"/>
      <c r="AE41" s="15"/>
      <c r="AF41" s="15">
        <f>AD41</f>
        <v>0</v>
      </c>
      <c r="AG41" s="15"/>
      <c r="AH41" s="15">
        <f>Z41+AD41</f>
        <v>0</v>
      </c>
      <c r="AI41" s="15">
        <f>AA41+AE41</f>
        <v>0</v>
      </c>
      <c r="AJ41" s="15">
        <f>AB41+AF41</f>
        <v>0</v>
      </c>
      <c r="AK41" s="15">
        <f>AC41+AG41</f>
        <v>0</v>
      </c>
      <c r="AL41" s="15"/>
      <c r="AM41" s="15"/>
      <c r="AN41" s="15">
        <f>AL41</f>
        <v>0</v>
      </c>
      <c r="AO41" s="15"/>
      <c r="AP41" s="15"/>
      <c r="AQ41" s="15"/>
      <c r="AR41" s="15">
        <f>AP41</f>
        <v>0</v>
      </c>
      <c r="AS41" s="15"/>
      <c r="AT41" s="15">
        <f>AL41+AP41</f>
        <v>0</v>
      </c>
      <c r="AU41" s="15">
        <f>AM41+AQ41</f>
        <v>0</v>
      </c>
      <c r="AV41" s="15">
        <f>AN41+AR41</f>
        <v>0</v>
      </c>
      <c r="AW41" s="15">
        <f>AO41+AS41</f>
        <v>0</v>
      </c>
      <c r="AX41" s="15"/>
      <c r="AY41" s="15"/>
      <c r="AZ41" s="15">
        <f>AX41</f>
        <v>0</v>
      </c>
      <c r="BA41" s="15"/>
      <c r="BB41" s="15"/>
      <c r="BC41" s="15"/>
      <c r="BD41" s="15">
        <f>BB41</f>
        <v>0</v>
      </c>
      <c r="BE41" s="15"/>
      <c r="BF41" s="15">
        <f>AX41+BB41</f>
        <v>0</v>
      </c>
      <c r="BG41" s="15">
        <f>AY41+BC41</f>
        <v>0</v>
      </c>
      <c r="BH41" s="15">
        <f>AZ41+BD41</f>
        <v>0</v>
      </c>
      <c r="BI41" s="15">
        <f>BA41+BE41</f>
        <v>0</v>
      </c>
      <c r="BJ41" s="19">
        <v>0</v>
      </c>
      <c r="BK41" s="19">
        <v>0</v>
      </c>
    </row>
    <row r="42" spans="1:63" ht="19.5" hidden="1" customHeight="1" x14ac:dyDescent="0.25">
      <c r="A42" s="125" t="s">
        <v>23</v>
      </c>
      <c r="B42" s="122"/>
      <c r="C42" s="122"/>
      <c r="D42" s="122"/>
      <c r="E42" s="4">
        <v>851</v>
      </c>
      <c r="F42" s="3" t="s">
        <v>11</v>
      </c>
      <c r="G42" s="3" t="s">
        <v>13</v>
      </c>
      <c r="H42" s="4" t="s">
        <v>627</v>
      </c>
      <c r="I42" s="3" t="s">
        <v>24</v>
      </c>
      <c r="J42" s="15">
        <f t="shared" ref="J42:BI42" si="34">J43</f>
        <v>92300</v>
      </c>
      <c r="K42" s="15">
        <f t="shared" si="34"/>
        <v>0</v>
      </c>
      <c r="L42" s="15">
        <f t="shared" si="34"/>
        <v>92300</v>
      </c>
      <c r="M42" s="15">
        <f t="shared" si="34"/>
        <v>0</v>
      </c>
      <c r="N42" s="15">
        <f t="shared" si="34"/>
        <v>0</v>
      </c>
      <c r="O42" s="15">
        <f t="shared" si="34"/>
        <v>0</v>
      </c>
      <c r="P42" s="15">
        <f t="shared" si="34"/>
        <v>0</v>
      </c>
      <c r="Q42" s="15">
        <f t="shared" si="34"/>
        <v>0</v>
      </c>
      <c r="R42" s="15">
        <f t="shared" si="34"/>
        <v>92300</v>
      </c>
      <c r="S42" s="15">
        <f t="shared" si="34"/>
        <v>0</v>
      </c>
      <c r="T42" s="15">
        <f t="shared" si="34"/>
        <v>92300</v>
      </c>
      <c r="U42" s="15">
        <f t="shared" si="34"/>
        <v>0</v>
      </c>
      <c r="V42" s="15">
        <f t="shared" si="34"/>
        <v>0</v>
      </c>
      <c r="W42" s="15">
        <f t="shared" si="34"/>
        <v>0</v>
      </c>
      <c r="X42" s="15">
        <f t="shared" si="34"/>
        <v>0</v>
      </c>
      <c r="Y42" s="15">
        <f t="shared" si="34"/>
        <v>0</v>
      </c>
      <c r="Z42" s="15">
        <f t="shared" si="34"/>
        <v>92300</v>
      </c>
      <c r="AA42" s="15">
        <f t="shared" si="34"/>
        <v>0</v>
      </c>
      <c r="AB42" s="15">
        <f t="shared" si="34"/>
        <v>92300</v>
      </c>
      <c r="AC42" s="15">
        <f t="shared" si="34"/>
        <v>0</v>
      </c>
      <c r="AD42" s="15">
        <f t="shared" si="34"/>
        <v>0</v>
      </c>
      <c r="AE42" s="15">
        <f t="shared" si="34"/>
        <v>0</v>
      </c>
      <c r="AF42" s="15">
        <f t="shared" si="34"/>
        <v>0</v>
      </c>
      <c r="AG42" s="15">
        <f t="shared" si="34"/>
        <v>0</v>
      </c>
      <c r="AH42" s="15">
        <f t="shared" si="34"/>
        <v>92300</v>
      </c>
      <c r="AI42" s="15">
        <f t="shared" si="34"/>
        <v>0</v>
      </c>
      <c r="AJ42" s="15">
        <f t="shared" si="34"/>
        <v>92300</v>
      </c>
      <c r="AK42" s="15">
        <f t="shared" si="34"/>
        <v>0</v>
      </c>
      <c r="AL42" s="15">
        <f t="shared" si="34"/>
        <v>46200</v>
      </c>
      <c r="AM42" s="15">
        <f t="shared" si="34"/>
        <v>0</v>
      </c>
      <c r="AN42" s="15">
        <f t="shared" si="34"/>
        <v>46200</v>
      </c>
      <c r="AO42" s="15">
        <f t="shared" si="34"/>
        <v>0</v>
      </c>
      <c r="AP42" s="15">
        <f t="shared" si="34"/>
        <v>0</v>
      </c>
      <c r="AQ42" s="15">
        <f t="shared" si="34"/>
        <v>0</v>
      </c>
      <c r="AR42" s="15">
        <f t="shared" si="34"/>
        <v>0</v>
      </c>
      <c r="AS42" s="15">
        <f t="shared" si="34"/>
        <v>0</v>
      </c>
      <c r="AT42" s="15">
        <f t="shared" si="34"/>
        <v>46200</v>
      </c>
      <c r="AU42" s="15">
        <f t="shared" si="34"/>
        <v>0</v>
      </c>
      <c r="AV42" s="15">
        <f t="shared" si="34"/>
        <v>46200</v>
      </c>
      <c r="AW42" s="15">
        <f t="shared" si="34"/>
        <v>0</v>
      </c>
      <c r="AX42" s="15">
        <f t="shared" si="34"/>
        <v>46200</v>
      </c>
      <c r="AY42" s="15">
        <f t="shared" si="34"/>
        <v>0</v>
      </c>
      <c r="AZ42" s="15">
        <f t="shared" si="34"/>
        <v>46200</v>
      </c>
      <c r="BA42" s="15">
        <f t="shared" si="34"/>
        <v>0</v>
      </c>
      <c r="BB42" s="15">
        <f t="shared" si="34"/>
        <v>0</v>
      </c>
      <c r="BC42" s="15">
        <f t="shared" si="34"/>
        <v>0</v>
      </c>
      <c r="BD42" s="15">
        <f t="shared" si="34"/>
        <v>0</v>
      </c>
      <c r="BE42" s="15">
        <f t="shared" si="34"/>
        <v>0</v>
      </c>
      <c r="BF42" s="15">
        <f t="shared" si="34"/>
        <v>46200</v>
      </c>
      <c r="BG42" s="15">
        <f t="shared" si="34"/>
        <v>0</v>
      </c>
      <c r="BH42" s="15">
        <f t="shared" si="34"/>
        <v>46200</v>
      </c>
      <c r="BI42" s="15">
        <f t="shared" si="34"/>
        <v>0</v>
      </c>
      <c r="BJ42" s="19">
        <v>0</v>
      </c>
      <c r="BK42" s="19">
        <v>0</v>
      </c>
    </row>
    <row r="43" spans="1:63" ht="23.25" hidden="1" customHeight="1" x14ac:dyDescent="0.25">
      <c r="A43" s="125" t="s">
        <v>25</v>
      </c>
      <c r="B43" s="122"/>
      <c r="C43" s="122"/>
      <c r="D43" s="122"/>
      <c r="E43" s="4">
        <v>851</v>
      </c>
      <c r="F43" s="3" t="s">
        <v>11</v>
      </c>
      <c r="G43" s="3" t="s">
        <v>13</v>
      </c>
      <c r="H43" s="4" t="s">
        <v>627</v>
      </c>
      <c r="I43" s="3" t="s">
        <v>26</v>
      </c>
      <c r="J43" s="15">
        <v>92300</v>
      </c>
      <c r="K43" s="15"/>
      <c r="L43" s="15">
        <f>J43</f>
        <v>92300</v>
      </c>
      <c r="M43" s="15"/>
      <c r="N43" s="15"/>
      <c r="O43" s="15"/>
      <c r="P43" s="15">
        <f>N43</f>
        <v>0</v>
      </c>
      <c r="Q43" s="15"/>
      <c r="R43" s="15">
        <f>J43+N43</f>
        <v>92300</v>
      </c>
      <c r="S43" s="15">
        <f>K43+O43</f>
        <v>0</v>
      </c>
      <c r="T43" s="15">
        <f>L43+P43</f>
        <v>92300</v>
      </c>
      <c r="U43" s="15">
        <f>M43+Q43</f>
        <v>0</v>
      </c>
      <c r="V43" s="15"/>
      <c r="W43" s="15"/>
      <c r="X43" s="15">
        <f>V43</f>
        <v>0</v>
      </c>
      <c r="Y43" s="15"/>
      <c r="Z43" s="15">
        <f>R43+V43</f>
        <v>92300</v>
      </c>
      <c r="AA43" s="15">
        <f>S43+W43</f>
        <v>0</v>
      </c>
      <c r="AB43" s="15">
        <f>T43+X43</f>
        <v>92300</v>
      </c>
      <c r="AC43" s="15">
        <f>U43+Y43</f>
        <v>0</v>
      </c>
      <c r="AD43" s="15"/>
      <c r="AE43" s="15"/>
      <c r="AF43" s="15">
        <f>AD43</f>
        <v>0</v>
      </c>
      <c r="AG43" s="15"/>
      <c r="AH43" s="15">
        <f>Z43+AD43</f>
        <v>92300</v>
      </c>
      <c r="AI43" s="15">
        <f>AA43+AE43</f>
        <v>0</v>
      </c>
      <c r="AJ43" s="15">
        <f>AB43+AF43</f>
        <v>92300</v>
      </c>
      <c r="AK43" s="15">
        <f>AC43+AG43</f>
        <v>0</v>
      </c>
      <c r="AL43" s="15">
        <v>46200</v>
      </c>
      <c r="AM43" s="15"/>
      <c r="AN43" s="15">
        <f>AL43</f>
        <v>46200</v>
      </c>
      <c r="AO43" s="15"/>
      <c r="AP43" s="15"/>
      <c r="AQ43" s="15"/>
      <c r="AR43" s="15">
        <f>AP43</f>
        <v>0</v>
      </c>
      <c r="AS43" s="15"/>
      <c r="AT43" s="15">
        <f>AL43+AP43</f>
        <v>46200</v>
      </c>
      <c r="AU43" s="15">
        <f>AM43+AQ43</f>
        <v>0</v>
      </c>
      <c r="AV43" s="15">
        <f>AN43+AR43</f>
        <v>46200</v>
      </c>
      <c r="AW43" s="15">
        <f>AO43+AS43</f>
        <v>0</v>
      </c>
      <c r="AX43" s="15">
        <v>46200</v>
      </c>
      <c r="AY43" s="15"/>
      <c r="AZ43" s="15">
        <f>AX43</f>
        <v>46200</v>
      </c>
      <c r="BA43" s="15"/>
      <c r="BB43" s="15"/>
      <c r="BC43" s="15"/>
      <c r="BD43" s="15">
        <f>BB43</f>
        <v>0</v>
      </c>
      <c r="BE43" s="15"/>
      <c r="BF43" s="15">
        <f>AX43+BB43</f>
        <v>46200</v>
      </c>
      <c r="BG43" s="15">
        <f>AY43+BC43</f>
        <v>0</v>
      </c>
      <c r="BH43" s="15">
        <f>AZ43+BD43</f>
        <v>46200</v>
      </c>
      <c r="BI43" s="15">
        <f>BA43+BE43</f>
        <v>0</v>
      </c>
      <c r="BJ43" s="19">
        <v>0</v>
      </c>
      <c r="BK43" s="19">
        <v>0</v>
      </c>
    </row>
    <row r="44" spans="1:63" ht="32.25" hidden="1" customHeight="1" x14ac:dyDescent="0.25">
      <c r="A44" s="125" t="s">
        <v>743</v>
      </c>
      <c r="B44" s="124"/>
      <c r="C44" s="125"/>
      <c r="D44" s="125"/>
      <c r="E44" s="4">
        <v>851</v>
      </c>
      <c r="F44" s="3" t="s">
        <v>11</v>
      </c>
      <c r="G44" s="3" t="s">
        <v>13</v>
      </c>
      <c r="H44" s="4" t="s">
        <v>628</v>
      </c>
      <c r="I44" s="3"/>
      <c r="J44" s="15">
        <f t="shared" ref="J44:S45" si="35">J45</f>
        <v>100000</v>
      </c>
      <c r="K44" s="15">
        <f t="shared" si="35"/>
        <v>0</v>
      </c>
      <c r="L44" s="15">
        <f t="shared" si="35"/>
        <v>100000</v>
      </c>
      <c r="M44" s="15">
        <f t="shared" si="35"/>
        <v>0</v>
      </c>
      <c r="N44" s="15">
        <f t="shared" si="35"/>
        <v>0</v>
      </c>
      <c r="O44" s="15">
        <f t="shared" si="35"/>
        <v>0</v>
      </c>
      <c r="P44" s="15">
        <f t="shared" si="35"/>
        <v>0</v>
      </c>
      <c r="Q44" s="15">
        <f t="shared" si="35"/>
        <v>0</v>
      </c>
      <c r="R44" s="15">
        <f t="shared" si="35"/>
        <v>100000</v>
      </c>
      <c r="S44" s="15">
        <f t="shared" si="35"/>
        <v>0</v>
      </c>
      <c r="T44" s="15">
        <f t="shared" ref="T44:AI45" si="36">T45</f>
        <v>100000</v>
      </c>
      <c r="U44" s="15">
        <f t="shared" si="36"/>
        <v>0</v>
      </c>
      <c r="V44" s="15">
        <f t="shared" si="36"/>
        <v>0</v>
      </c>
      <c r="W44" s="15">
        <f t="shared" si="36"/>
        <v>0</v>
      </c>
      <c r="X44" s="15">
        <f t="shared" si="36"/>
        <v>0</v>
      </c>
      <c r="Y44" s="15">
        <f t="shared" si="36"/>
        <v>0</v>
      </c>
      <c r="Z44" s="15">
        <f t="shared" si="36"/>
        <v>100000</v>
      </c>
      <c r="AA44" s="15">
        <f t="shared" si="36"/>
        <v>0</v>
      </c>
      <c r="AB44" s="15">
        <f t="shared" si="36"/>
        <v>100000</v>
      </c>
      <c r="AC44" s="15">
        <f t="shared" si="36"/>
        <v>0</v>
      </c>
      <c r="AD44" s="15">
        <f t="shared" si="36"/>
        <v>0</v>
      </c>
      <c r="AE44" s="15">
        <f t="shared" si="36"/>
        <v>0</v>
      </c>
      <c r="AF44" s="15">
        <f t="shared" si="36"/>
        <v>0</v>
      </c>
      <c r="AG44" s="15">
        <f t="shared" si="36"/>
        <v>0</v>
      </c>
      <c r="AH44" s="15">
        <f t="shared" si="36"/>
        <v>100000</v>
      </c>
      <c r="AI44" s="15">
        <f t="shared" si="36"/>
        <v>0</v>
      </c>
      <c r="AJ44" s="15">
        <f t="shared" ref="AD44:AK45" si="37">AJ45</f>
        <v>100000</v>
      </c>
      <c r="AK44" s="15">
        <f t="shared" si="37"/>
        <v>0</v>
      </c>
      <c r="AL44" s="15">
        <f t="shared" ref="AL44:AU45" si="38">AL45</f>
        <v>0</v>
      </c>
      <c r="AM44" s="15">
        <f t="shared" si="38"/>
        <v>0</v>
      </c>
      <c r="AN44" s="15">
        <f t="shared" si="38"/>
        <v>0</v>
      </c>
      <c r="AO44" s="15">
        <f t="shared" si="38"/>
        <v>0</v>
      </c>
      <c r="AP44" s="15">
        <f t="shared" si="38"/>
        <v>0</v>
      </c>
      <c r="AQ44" s="15">
        <f t="shared" si="38"/>
        <v>0</v>
      </c>
      <c r="AR44" s="15">
        <f t="shared" si="38"/>
        <v>0</v>
      </c>
      <c r="AS44" s="15">
        <f t="shared" si="38"/>
        <v>0</v>
      </c>
      <c r="AT44" s="15">
        <f t="shared" si="38"/>
        <v>0</v>
      </c>
      <c r="AU44" s="15">
        <f t="shared" si="38"/>
        <v>0</v>
      </c>
      <c r="AV44" s="15">
        <f t="shared" ref="AV44:BE45" si="39">AV45</f>
        <v>0</v>
      </c>
      <c r="AW44" s="15">
        <f t="shared" si="39"/>
        <v>0</v>
      </c>
      <c r="AX44" s="15">
        <f t="shared" si="39"/>
        <v>0</v>
      </c>
      <c r="AY44" s="15">
        <f t="shared" si="39"/>
        <v>0</v>
      </c>
      <c r="AZ44" s="15">
        <f t="shared" si="39"/>
        <v>0</v>
      </c>
      <c r="BA44" s="15">
        <f t="shared" si="39"/>
        <v>0</v>
      </c>
      <c r="BB44" s="15">
        <f t="shared" si="39"/>
        <v>0</v>
      </c>
      <c r="BC44" s="15">
        <f t="shared" si="39"/>
        <v>0</v>
      </c>
      <c r="BD44" s="15">
        <f t="shared" si="39"/>
        <v>0</v>
      </c>
      <c r="BE44" s="15">
        <f t="shared" si="39"/>
        <v>0</v>
      </c>
      <c r="BF44" s="15">
        <f t="shared" ref="BF44:BI45" si="40">BF45</f>
        <v>0</v>
      </c>
      <c r="BG44" s="15">
        <f t="shared" si="40"/>
        <v>0</v>
      </c>
      <c r="BH44" s="15">
        <f t="shared" si="40"/>
        <v>0</v>
      </c>
      <c r="BI44" s="15">
        <f t="shared" si="40"/>
        <v>0</v>
      </c>
      <c r="BJ44" s="19">
        <v>0</v>
      </c>
      <c r="BK44" s="19">
        <v>0</v>
      </c>
    </row>
    <row r="45" spans="1:63" ht="32.25" hidden="1" customHeight="1" x14ac:dyDescent="0.25">
      <c r="A45" s="125" t="s">
        <v>20</v>
      </c>
      <c r="B45" s="125"/>
      <c r="C45" s="125"/>
      <c r="D45" s="125"/>
      <c r="E45" s="4">
        <v>851</v>
      </c>
      <c r="F45" s="3" t="s">
        <v>11</v>
      </c>
      <c r="G45" s="3" t="s">
        <v>13</v>
      </c>
      <c r="H45" s="4" t="s">
        <v>628</v>
      </c>
      <c r="I45" s="3" t="s">
        <v>21</v>
      </c>
      <c r="J45" s="15">
        <f t="shared" si="35"/>
        <v>100000</v>
      </c>
      <c r="K45" s="15">
        <f t="shared" si="35"/>
        <v>0</v>
      </c>
      <c r="L45" s="15">
        <f t="shared" si="35"/>
        <v>100000</v>
      </c>
      <c r="M45" s="15">
        <f t="shared" si="35"/>
        <v>0</v>
      </c>
      <c r="N45" s="15">
        <f t="shared" si="35"/>
        <v>0</v>
      </c>
      <c r="O45" s="15">
        <f t="shared" si="35"/>
        <v>0</v>
      </c>
      <c r="P45" s="15">
        <f t="shared" si="35"/>
        <v>0</v>
      </c>
      <c r="Q45" s="15">
        <f t="shared" si="35"/>
        <v>0</v>
      </c>
      <c r="R45" s="15">
        <f t="shared" si="35"/>
        <v>100000</v>
      </c>
      <c r="S45" s="15">
        <f t="shared" si="35"/>
        <v>0</v>
      </c>
      <c r="T45" s="15">
        <f t="shared" si="36"/>
        <v>100000</v>
      </c>
      <c r="U45" s="15">
        <f t="shared" si="36"/>
        <v>0</v>
      </c>
      <c r="V45" s="15">
        <f t="shared" si="36"/>
        <v>0</v>
      </c>
      <c r="W45" s="15">
        <f t="shared" si="36"/>
        <v>0</v>
      </c>
      <c r="X45" s="15">
        <f t="shared" si="36"/>
        <v>0</v>
      </c>
      <c r="Y45" s="15">
        <f t="shared" si="36"/>
        <v>0</v>
      </c>
      <c r="Z45" s="15">
        <f t="shared" si="36"/>
        <v>100000</v>
      </c>
      <c r="AA45" s="15">
        <f t="shared" si="36"/>
        <v>0</v>
      </c>
      <c r="AB45" s="15">
        <f t="shared" si="36"/>
        <v>100000</v>
      </c>
      <c r="AC45" s="15">
        <f t="shared" si="36"/>
        <v>0</v>
      </c>
      <c r="AD45" s="15">
        <f t="shared" si="37"/>
        <v>0</v>
      </c>
      <c r="AE45" s="15">
        <f t="shared" si="37"/>
        <v>0</v>
      </c>
      <c r="AF45" s="15">
        <f t="shared" si="37"/>
        <v>0</v>
      </c>
      <c r="AG45" s="15">
        <f t="shared" si="37"/>
        <v>0</v>
      </c>
      <c r="AH45" s="15">
        <f t="shared" si="37"/>
        <v>100000</v>
      </c>
      <c r="AI45" s="15">
        <f t="shared" si="37"/>
        <v>0</v>
      </c>
      <c r="AJ45" s="15">
        <f t="shared" si="37"/>
        <v>100000</v>
      </c>
      <c r="AK45" s="15">
        <f t="shared" si="37"/>
        <v>0</v>
      </c>
      <c r="AL45" s="15">
        <f t="shared" si="38"/>
        <v>0</v>
      </c>
      <c r="AM45" s="15">
        <f t="shared" si="38"/>
        <v>0</v>
      </c>
      <c r="AN45" s="15">
        <f t="shared" si="38"/>
        <v>0</v>
      </c>
      <c r="AO45" s="15">
        <f t="shared" si="38"/>
        <v>0</v>
      </c>
      <c r="AP45" s="15">
        <f t="shared" si="38"/>
        <v>0</v>
      </c>
      <c r="AQ45" s="15">
        <f t="shared" si="38"/>
        <v>0</v>
      </c>
      <c r="AR45" s="15">
        <f t="shared" si="38"/>
        <v>0</v>
      </c>
      <c r="AS45" s="15">
        <f t="shared" si="38"/>
        <v>0</v>
      </c>
      <c r="AT45" s="15">
        <f t="shared" si="38"/>
        <v>0</v>
      </c>
      <c r="AU45" s="15">
        <f t="shared" si="38"/>
        <v>0</v>
      </c>
      <c r="AV45" s="15">
        <f t="shared" si="39"/>
        <v>0</v>
      </c>
      <c r="AW45" s="15">
        <f t="shared" si="39"/>
        <v>0</v>
      </c>
      <c r="AX45" s="15">
        <f t="shared" si="39"/>
        <v>0</v>
      </c>
      <c r="AY45" s="15">
        <f t="shared" si="39"/>
        <v>0</v>
      </c>
      <c r="AZ45" s="15">
        <f t="shared" si="39"/>
        <v>0</v>
      </c>
      <c r="BA45" s="15">
        <f t="shared" si="39"/>
        <v>0</v>
      </c>
      <c r="BB45" s="15">
        <f t="shared" si="39"/>
        <v>0</v>
      </c>
      <c r="BC45" s="15">
        <f t="shared" si="39"/>
        <v>0</v>
      </c>
      <c r="BD45" s="15">
        <f t="shared" si="39"/>
        <v>0</v>
      </c>
      <c r="BE45" s="15">
        <f t="shared" si="39"/>
        <v>0</v>
      </c>
      <c r="BF45" s="15">
        <f t="shared" si="40"/>
        <v>0</v>
      </c>
      <c r="BG45" s="15">
        <f t="shared" si="40"/>
        <v>0</v>
      </c>
      <c r="BH45" s="15">
        <f t="shared" si="40"/>
        <v>0</v>
      </c>
      <c r="BI45" s="15">
        <f t="shared" si="40"/>
        <v>0</v>
      </c>
      <c r="BJ45" s="19">
        <v>0</v>
      </c>
      <c r="BK45" s="19">
        <v>0</v>
      </c>
    </row>
    <row r="46" spans="1:63" ht="32.25" hidden="1" customHeight="1" x14ac:dyDescent="0.25">
      <c r="A46" s="125" t="s">
        <v>9</v>
      </c>
      <c r="B46" s="125"/>
      <c r="C46" s="125"/>
      <c r="D46" s="125"/>
      <c r="E46" s="4">
        <v>851</v>
      </c>
      <c r="F46" s="3" t="s">
        <v>11</v>
      </c>
      <c r="G46" s="3" t="s">
        <v>13</v>
      </c>
      <c r="H46" s="4" t="s">
        <v>628</v>
      </c>
      <c r="I46" s="3" t="s">
        <v>22</v>
      </c>
      <c r="J46" s="15">
        <v>100000</v>
      </c>
      <c r="K46" s="15"/>
      <c r="L46" s="15">
        <f>J46</f>
        <v>100000</v>
      </c>
      <c r="M46" s="15"/>
      <c r="N46" s="15"/>
      <c r="O46" s="15"/>
      <c r="P46" s="15">
        <f>N46</f>
        <v>0</v>
      </c>
      <c r="Q46" s="15"/>
      <c r="R46" s="15">
        <f>J46+N46</f>
        <v>100000</v>
      </c>
      <c r="S46" s="15">
        <f>K46+O46</f>
        <v>0</v>
      </c>
      <c r="T46" s="15">
        <f>L46+P46</f>
        <v>100000</v>
      </c>
      <c r="U46" s="15">
        <f>M46+Q46</f>
        <v>0</v>
      </c>
      <c r="V46" s="15"/>
      <c r="W46" s="15"/>
      <c r="X46" s="15">
        <f>V46</f>
        <v>0</v>
      </c>
      <c r="Y46" s="15"/>
      <c r="Z46" s="15">
        <f>R46+V46</f>
        <v>100000</v>
      </c>
      <c r="AA46" s="15">
        <f>S46+W46</f>
        <v>0</v>
      </c>
      <c r="AB46" s="15">
        <f>T46+X46</f>
        <v>100000</v>
      </c>
      <c r="AC46" s="15">
        <f>U46+Y46</f>
        <v>0</v>
      </c>
      <c r="AD46" s="15"/>
      <c r="AE46" s="15"/>
      <c r="AF46" s="15">
        <f>AD46</f>
        <v>0</v>
      </c>
      <c r="AG46" s="15"/>
      <c r="AH46" s="15">
        <f>Z46+AD46</f>
        <v>100000</v>
      </c>
      <c r="AI46" s="15">
        <f>AA46+AE46</f>
        <v>0</v>
      </c>
      <c r="AJ46" s="15">
        <f>AB46+AF46</f>
        <v>100000</v>
      </c>
      <c r="AK46" s="15">
        <f>AC46+AG46</f>
        <v>0</v>
      </c>
      <c r="AL46" s="15"/>
      <c r="AM46" s="15"/>
      <c r="AN46" s="15">
        <f>AL46</f>
        <v>0</v>
      </c>
      <c r="AO46" s="15"/>
      <c r="AP46" s="15"/>
      <c r="AQ46" s="15"/>
      <c r="AR46" s="15">
        <f>AP46</f>
        <v>0</v>
      </c>
      <c r="AS46" s="15"/>
      <c r="AT46" s="15">
        <f>AL46+AP46</f>
        <v>0</v>
      </c>
      <c r="AU46" s="15">
        <f>AM46+AQ46</f>
        <v>0</v>
      </c>
      <c r="AV46" s="15">
        <f>AN46+AR46</f>
        <v>0</v>
      </c>
      <c r="AW46" s="15">
        <f>AO46+AS46</f>
        <v>0</v>
      </c>
      <c r="AX46" s="15"/>
      <c r="AY46" s="15"/>
      <c r="AZ46" s="15">
        <f>AX46</f>
        <v>0</v>
      </c>
      <c r="BA46" s="15"/>
      <c r="BB46" s="15"/>
      <c r="BC46" s="15"/>
      <c r="BD46" s="15">
        <f>BB46</f>
        <v>0</v>
      </c>
      <c r="BE46" s="15"/>
      <c r="BF46" s="15">
        <f>AX46+BB46</f>
        <v>0</v>
      </c>
      <c r="BG46" s="15">
        <f>AY46+BC46</f>
        <v>0</v>
      </c>
      <c r="BH46" s="15">
        <f>AZ46+BD46</f>
        <v>0</v>
      </c>
      <c r="BI46" s="15">
        <f>BA46+BE46</f>
        <v>0</v>
      </c>
      <c r="BJ46" s="19">
        <v>0</v>
      </c>
      <c r="BK46" s="19">
        <v>0</v>
      </c>
    </row>
    <row r="47" spans="1:63" ht="32.25" hidden="1" customHeight="1" x14ac:dyDescent="0.25">
      <c r="A47" s="124" t="s">
        <v>586</v>
      </c>
      <c r="B47" s="124"/>
      <c r="C47" s="124"/>
      <c r="D47" s="124"/>
      <c r="E47" s="4">
        <v>851</v>
      </c>
      <c r="F47" s="3" t="s">
        <v>11</v>
      </c>
      <c r="G47" s="3" t="s">
        <v>13</v>
      </c>
      <c r="H47" s="4" t="s">
        <v>629</v>
      </c>
      <c r="I47" s="3"/>
      <c r="J47" s="15">
        <f t="shared" ref="J47:S48" si="41">J48</f>
        <v>100000</v>
      </c>
      <c r="K47" s="15">
        <f t="shared" si="41"/>
        <v>0</v>
      </c>
      <c r="L47" s="15">
        <f t="shared" si="41"/>
        <v>100000</v>
      </c>
      <c r="M47" s="15">
        <f t="shared" si="41"/>
        <v>0</v>
      </c>
      <c r="N47" s="15">
        <f t="shared" si="41"/>
        <v>0</v>
      </c>
      <c r="O47" s="15">
        <f t="shared" si="41"/>
        <v>0</v>
      </c>
      <c r="P47" s="15">
        <f t="shared" si="41"/>
        <v>0</v>
      </c>
      <c r="Q47" s="15">
        <f t="shared" si="41"/>
        <v>0</v>
      </c>
      <c r="R47" s="15">
        <f t="shared" si="41"/>
        <v>100000</v>
      </c>
      <c r="S47" s="15">
        <f t="shared" si="41"/>
        <v>0</v>
      </c>
      <c r="T47" s="15">
        <f t="shared" ref="T47:AI48" si="42">T48</f>
        <v>100000</v>
      </c>
      <c r="U47" s="15">
        <f t="shared" si="42"/>
        <v>0</v>
      </c>
      <c r="V47" s="15">
        <f t="shared" si="42"/>
        <v>0</v>
      </c>
      <c r="W47" s="15">
        <f t="shared" si="42"/>
        <v>0</v>
      </c>
      <c r="X47" s="15">
        <f t="shared" si="42"/>
        <v>0</v>
      </c>
      <c r="Y47" s="15">
        <f t="shared" si="42"/>
        <v>0</v>
      </c>
      <c r="Z47" s="15">
        <f t="shared" si="42"/>
        <v>100000</v>
      </c>
      <c r="AA47" s="15">
        <f t="shared" si="42"/>
        <v>0</v>
      </c>
      <c r="AB47" s="15">
        <f t="shared" si="42"/>
        <v>100000</v>
      </c>
      <c r="AC47" s="15">
        <f t="shared" si="42"/>
        <v>0</v>
      </c>
      <c r="AD47" s="15">
        <f t="shared" si="42"/>
        <v>0</v>
      </c>
      <c r="AE47" s="15">
        <f t="shared" si="42"/>
        <v>0</v>
      </c>
      <c r="AF47" s="15">
        <f t="shared" si="42"/>
        <v>0</v>
      </c>
      <c r="AG47" s="15">
        <f t="shared" si="42"/>
        <v>0</v>
      </c>
      <c r="AH47" s="15">
        <f t="shared" si="42"/>
        <v>100000</v>
      </c>
      <c r="AI47" s="15">
        <f t="shared" si="42"/>
        <v>0</v>
      </c>
      <c r="AJ47" s="15">
        <f t="shared" ref="AD47:AK48" si="43">AJ48</f>
        <v>100000</v>
      </c>
      <c r="AK47" s="15">
        <f t="shared" si="43"/>
        <v>0</v>
      </c>
      <c r="AL47" s="15">
        <f t="shared" ref="AL47:AU48" si="44">AL48</f>
        <v>0</v>
      </c>
      <c r="AM47" s="15">
        <f t="shared" si="44"/>
        <v>0</v>
      </c>
      <c r="AN47" s="15">
        <f t="shared" si="44"/>
        <v>0</v>
      </c>
      <c r="AO47" s="15">
        <f t="shared" si="44"/>
        <v>0</v>
      </c>
      <c r="AP47" s="15">
        <f t="shared" si="44"/>
        <v>0</v>
      </c>
      <c r="AQ47" s="15">
        <f t="shared" si="44"/>
        <v>0</v>
      </c>
      <c r="AR47" s="15">
        <f t="shared" si="44"/>
        <v>0</v>
      </c>
      <c r="AS47" s="15">
        <f t="shared" si="44"/>
        <v>0</v>
      </c>
      <c r="AT47" s="15">
        <f t="shared" si="44"/>
        <v>0</v>
      </c>
      <c r="AU47" s="15">
        <f t="shared" si="44"/>
        <v>0</v>
      </c>
      <c r="AV47" s="15">
        <f t="shared" ref="AV47:BE48" si="45">AV48</f>
        <v>0</v>
      </c>
      <c r="AW47" s="15">
        <f t="shared" si="45"/>
        <v>0</v>
      </c>
      <c r="AX47" s="15">
        <f t="shared" si="45"/>
        <v>0</v>
      </c>
      <c r="AY47" s="15">
        <f t="shared" si="45"/>
        <v>0</v>
      </c>
      <c r="AZ47" s="15">
        <f t="shared" si="45"/>
        <v>0</v>
      </c>
      <c r="BA47" s="15">
        <f t="shared" si="45"/>
        <v>0</v>
      </c>
      <c r="BB47" s="15">
        <f t="shared" si="45"/>
        <v>0</v>
      </c>
      <c r="BC47" s="15">
        <f t="shared" si="45"/>
        <v>0</v>
      </c>
      <c r="BD47" s="15">
        <f t="shared" si="45"/>
        <v>0</v>
      </c>
      <c r="BE47" s="15">
        <f t="shared" si="45"/>
        <v>0</v>
      </c>
      <c r="BF47" s="15">
        <f t="shared" ref="BF47:BI48" si="46">BF48</f>
        <v>0</v>
      </c>
      <c r="BG47" s="15">
        <f t="shared" si="46"/>
        <v>0</v>
      </c>
      <c r="BH47" s="15">
        <f t="shared" si="46"/>
        <v>0</v>
      </c>
      <c r="BI47" s="15">
        <f t="shared" si="46"/>
        <v>0</v>
      </c>
      <c r="BJ47" s="19">
        <v>0</v>
      </c>
      <c r="BK47" s="19">
        <v>0</v>
      </c>
    </row>
    <row r="48" spans="1:63" ht="32.25" hidden="1" customHeight="1" x14ac:dyDescent="0.25">
      <c r="A48" s="125" t="s">
        <v>20</v>
      </c>
      <c r="B48" s="125"/>
      <c r="C48" s="125"/>
      <c r="D48" s="125"/>
      <c r="E48" s="4">
        <v>851</v>
      </c>
      <c r="F48" s="3" t="s">
        <v>11</v>
      </c>
      <c r="G48" s="3" t="s">
        <v>13</v>
      </c>
      <c r="H48" s="4" t="s">
        <v>629</v>
      </c>
      <c r="I48" s="3" t="s">
        <v>21</v>
      </c>
      <c r="J48" s="15">
        <f t="shared" si="41"/>
        <v>100000</v>
      </c>
      <c r="K48" s="15">
        <f t="shared" si="41"/>
        <v>0</v>
      </c>
      <c r="L48" s="15">
        <f t="shared" si="41"/>
        <v>100000</v>
      </c>
      <c r="M48" s="15">
        <f t="shared" si="41"/>
        <v>0</v>
      </c>
      <c r="N48" s="15">
        <f t="shared" si="41"/>
        <v>0</v>
      </c>
      <c r="O48" s="15">
        <f t="shared" si="41"/>
        <v>0</v>
      </c>
      <c r="P48" s="15">
        <f t="shared" si="41"/>
        <v>0</v>
      </c>
      <c r="Q48" s="15">
        <f t="shared" si="41"/>
        <v>0</v>
      </c>
      <c r="R48" s="15">
        <f t="shared" si="41"/>
        <v>100000</v>
      </c>
      <c r="S48" s="15">
        <f t="shared" si="41"/>
        <v>0</v>
      </c>
      <c r="T48" s="15">
        <f t="shared" si="42"/>
        <v>100000</v>
      </c>
      <c r="U48" s="15">
        <f t="shared" si="42"/>
        <v>0</v>
      </c>
      <c r="V48" s="15">
        <f t="shared" si="42"/>
        <v>0</v>
      </c>
      <c r="W48" s="15">
        <f t="shared" si="42"/>
        <v>0</v>
      </c>
      <c r="X48" s="15">
        <f t="shared" si="42"/>
        <v>0</v>
      </c>
      <c r="Y48" s="15">
        <f t="shared" si="42"/>
        <v>0</v>
      </c>
      <c r="Z48" s="15">
        <f t="shared" si="42"/>
        <v>100000</v>
      </c>
      <c r="AA48" s="15">
        <f t="shared" si="42"/>
        <v>0</v>
      </c>
      <c r="AB48" s="15">
        <f t="shared" si="42"/>
        <v>100000</v>
      </c>
      <c r="AC48" s="15">
        <f t="shared" si="42"/>
        <v>0</v>
      </c>
      <c r="AD48" s="15">
        <f t="shared" si="43"/>
        <v>0</v>
      </c>
      <c r="AE48" s="15">
        <f t="shared" si="43"/>
        <v>0</v>
      </c>
      <c r="AF48" s="15">
        <f t="shared" si="43"/>
        <v>0</v>
      </c>
      <c r="AG48" s="15">
        <f t="shared" si="43"/>
        <v>0</v>
      </c>
      <c r="AH48" s="15">
        <f t="shared" si="43"/>
        <v>100000</v>
      </c>
      <c r="AI48" s="15">
        <f t="shared" si="43"/>
        <v>0</v>
      </c>
      <c r="AJ48" s="15">
        <f t="shared" si="43"/>
        <v>100000</v>
      </c>
      <c r="AK48" s="15">
        <f t="shared" si="43"/>
        <v>0</v>
      </c>
      <c r="AL48" s="15">
        <f t="shared" si="44"/>
        <v>0</v>
      </c>
      <c r="AM48" s="15">
        <f t="shared" si="44"/>
        <v>0</v>
      </c>
      <c r="AN48" s="15">
        <f t="shared" si="44"/>
        <v>0</v>
      </c>
      <c r="AO48" s="15">
        <f t="shared" si="44"/>
        <v>0</v>
      </c>
      <c r="AP48" s="15">
        <f t="shared" si="44"/>
        <v>0</v>
      </c>
      <c r="AQ48" s="15">
        <f t="shared" si="44"/>
        <v>0</v>
      </c>
      <c r="AR48" s="15">
        <f t="shared" si="44"/>
        <v>0</v>
      </c>
      <c r="AS48" s="15">
        <f t="shared" si="44"/>
        <v>0</v>
      </c>
      <c r="AT48" s="15">
        <f t="shared" si="44"/>
        <v>0</v>
      </c>
      <c r="AU48" s="15">
        <f t="shared" si="44"/>
        <v>0</v>
      </c>
      <c r="AV48" s="15">
        <f t="shared" si="45"/>
        <v>0</v>
      </c>
      <c r="AW48" s="15">
        <f t="shared" si="45"/>
        <v>0</v>
      </c>
      <c r="AX48" s="15">
        <f t="shared" si="45"/>
        <v>0</v>
      </c>
      <c r="AY48" s="15">
        <f t="shared" si="45"/>
        <v>0</v>
      </c>
      <c r="AZ48" s="15">
        <f t="shared" si="45"/>
        <v>0</v>
      </c>
      <c r="BA48" s="15">
        <f t="shared" si="45"/>
        <v>0</v>
      </c>
      <c r="BB48" s="15">
        <f t="shared" si="45"/>
        <v>0</v>
      </c>
      <c r="BC48" s="15">
        <f t="shared" si="45"/>
        <v>0</v>
      </c>
      <c r="BD48" s="15">
        <f t="shared" si="45"/>
        <v>0</v>
      </c>
      <c r="BE48" s="15">
        <f t="shared" si="45"/>
        <v>0</v>
      </c>
      <c r="BF48" s="15">
        <f t="shared" si="46"/>
        <v>0</v>
      </c>
      <c r="BG48" s="15">
        <f t="shared" si="46"/>
        <v>0</v>
      </c>
      <c r="BH48" s="15">
        <f t="shared" si="46"/>
        <v>0</v>
      </c>
      <c r="BI48" s="15">
        <f t="shared" si="46"/>
        <v>0</v>
      </c>
      <c r="BJ48" s="19">
        <v>0</v>
      </c>
      <c r="BK48" s="19">
        <v>0</v>
      </c>
    </row>
    <row r="49" spans="1:63" ht="32.25" hidden="1" customHeight="1" x14ac:dyDescent="0.25">
      <c r="A49" s="125" t="s">
        <v>9</v>
      </c>
      <c r="B49" s="125"/>
      <c r="C49" s="125"/>
      <c r="D49" s="125"/>
      <c r="E49" s="4">
        <v>851</v>
      </c>
      <c r="F49" s="3" t="s">
        <v>11</v>
      </c>
      <c r="G49" s="3" t="s">
        <v>13</v>
      </c>
      <c r="H49" s="4" t="s">
        <v>629</v>
      </c>
      <c r="I49" s="3" t="s">
        <v>22</v>
      </c>
      <c r="J49" s="15">
        <v>100000</v>
      </c>
      <c r="K49" s="15"/>
      <c r="L49" s="15">
        <f>J49</f>
        <v>100000</v>
      </c>
      <c r="M49" s="15"/>
      <c r="N49" s="15"/>
      <c r="O49" s="15"/>
      <c r="P49" s="15">
        <f>N49</f>
        <v>0</v>
      </c>
      <c r="Q49" s="15"/>
      <c r="R49" s="15">
        <f>J49+N49</f>
        <v>100000</v>
      </c>
      <c r="S49" s="15">
        <f>K49+O49</f>
        <v>0</v>
      </c>
      <c r="T49" s="15">
        <f>L49+P49</f>
        <v>100000</v>
      </c>
      <c r="U49" s="15">
        <f>M49+Q49</f>
        <v>0</v>
      </c>
      <c r="V49" s="15"/>
      <c r="W49" s="15"/>
      <c r="X49" s="15">
        <f>V49</f>
        <v>0</v>
      </c>
      <c r="Y49" s="15"/>
      <c r="Z49" s="15">
        <f>R49+V49</f>
        <v>100000</v>
      </c>
      <c r="AA49" s="15">
        <f>S49+W49</f>
        <v>0</v>
      </c>
      <c r="AB49" s="15">
        <f>T49+X49</f>
        <v>100000</v>
      </c>
      <c r="AC49" s="15">
        <f>U49+Y49</f>
        <v>0</v>
      </c>
      <c r="AD49" s="15"/>
      <c r="AE49" s="15"/>
      <c r="AF49" s="15">
        <f>AD49</f>
        <v>0</v>
      </c>
      <c r="AG49" s="15"/>
      <c r="AH49" s="15">
        <f>Z49+AD49</f>
        <v>100000</v>
      </c>
      <c r="AI49" s="15">
        <f>AA49+AE49</f>
        <v>0</v>
      </c>
      <c r="AJ49" s="15">
        <f>AB49+AF49</f>
        <v>100000</v>
      </c>
      <c r="AK49" s="15">
        <f>AC49+AG49</f>
        <v>0</v>
      </c>
      <c r="AL49" s="15"/>
      <c r="AM49" s="15"/>
      <c r="AN49" s="15">
        <f>AL49</f>
        <v>0</v>
      </c>
      <c r="AO49" s="15"/>
      <c r="AP49" s="15"/>
      <c r="AQ49" s="15"/>
      <c r="AR49" s="15">
        <f>AP49</f>
        <v>0</v>
      </c>
      <c r="AS49" s="15"/>
      <c r="AT49" s="15">
        <f>AL49+AP49</f>
        <v>0</v>
      </c>
      <c r="AU49" s="15">
        <f>AM49+AQ49</f>
        <v>0</v>
      </c>
      <c r="AV49" s="15">
        <f>AN49+AR49</f>
        <v>0</v>
      </c>
      <c r="AW49" s="15">
        <f>AO49+AS49</f>
        <v>0</v>
      </c>
      <c r="AX49" s="15"/>
      <c r="AY49" s="15"/>
      <c r="AZ49" s="15">
        <f>AX49</f>
        <v>0</v>
      </c>
      <c r="BA49" s="15"/>
      <c r="BB49" s="15"/>
      <c r="BC49" s="15"/>
      <c r="BD49" s="15">
        <f>BB49</f>
        <v>0</v>
      </c>
      <c r="BE49" s="15"/>
      <c r="BF49" s="15">
        <f>AX49+BB49</f>
        <v>0</v>
      </c>
      <c r="BG49" s="15">
        <f>AY49+BC49</f>
        <v>0</v>
      </c>
      <c r="BH49" s="15">
        <f>AZ49+BD49</f>
        <v>0</v>
      </c>
      <c r="BI49" s="15">
        <f>BA49+BE49</f>
        <v>0</v>
      </c>
      <c r="BJ49" s="19">
        <v>0</v>
      </c>
      <c r="BK49" s="19">
        <v>0</v>
      </c>
    </row>
    <row r="50" spans="1:63" ht="32.25" hidden="1" customHeight="1" x14ac:dyDescent="0.25">
      <c r="A50" s="125" t="s">
        <v>28</v>
      </c>
      <c r="B50" s="124"/>
      <c r="C50" s="125"/>
      <c r="D50" s="125"/>
      <c r="E50" s="4">
        <v>851</v>
      </c>
      <c r="F50" s="3" t="s">
        <v>11</v>
      </c>
      <c r="G50" s="3" t="s">
        <v>13</v>
      </c>
      <c r="H50" s="4" t="s">
        <v>630</v>
      </c>
      <c r="I50" s="3"/>
      <c r="J50" s="15">
        <f t="shared" ref="J50:S51" si="47">J51</f>
        <v>65000</v>
      </c>
      <c r="K50" s="15">
        <f t="shared" si="47"/>
        <v>0</v>
      </c>
      <c r="L50" s="15">
        <f t="shared" si="47"/>
        <v>65000</v>
      </c>
      <c r="M50" s="15">
        <f t="shared" si="47"/>
        <v>0</v>
      </c>
      <c r="N50" s="15">
        <f t="shared" si="47"/>
        <v>13000</v>
      </c>
      <c r="O50" s="15">
        <f t="shared" si="47"/>
        <v>0</v>
      </c>
      <c r="P50" s="15">
        <f t="shared" si="47"/>
        <v>13000</v>
      </c>
      <c r="Q50" s="15">
        <f t="shared" si="47"/>
        <v>0</v>
      </c>
      <c r="R50" s="15">
        <f t="shared" si="47"/>
        <v>78000</v>
      </c>
      <c r="S50" s="15">
        <f t="shared" si="47"/>
        <v>0</v>
      </c>
      <c r="T50" s="15">
        <f t="shared" ref="T50:AI51" si="48">T51</f>
        <v>78000</v>
      </c>
      <c r="U50" s="15">
        <f t="shared" si="48"/>
        <v>0</v>
      </c>
      <c r="V50" s="15">
        <f t="shared" si="48"/>
        <v>0</v>
      </c>
      <c r="W50" s="15">
        <f t="shared" si="48"/>
        <v>0</v>
      </c>
      <c r="X50" s="15">
        <f t="shared" si="48"/>
        <v>0</v>
      </c>
      <c r="Y50" s="15">
        <f t="shared" si="48"/>
        <v>0</v>
      </c>
      <c r="Z50" s="15">
        <f t="shared" si="48"/>
        <v>78000</v>
      </c>
      <c r="AA50" s="15">
        <f t="shared" si="48"/>
        <v>0</v>
      </c>
      <c r="AB50" s="15">
        <f t="shared" si="48"/>
        <v>78000</v>
      </c>
      <c r="AC50" s="15">
        <f t="shared" si="48"/>
        <v>0</v>
      </c>
      <c r="AD50" s="15">
        <f t="shared" si="48"/>
        <v>0</v>
      </c>
      <c r="AE50" s="15">
        <f t="shared" si="48"/>
        <v>0</v>
      </c>
      <c r="AF50" s="15">
        <f t="shared" si="48"/>
        <v>0</v>
      </c>
      <c r="AG50" s="15">
        <f t="shared" si="48"/>
        <v>0</v>
      </c>
      <c r="AH50" s="15">
        <f t="shared" si="48"/>
        <v>78000</v>
      </c>
      <c r="AI50" s="15">
        <f t="shared" si="48"/>
        <v>0</v>
      </c>
      <c r="AJ50" s="15">
        <f t="shared" ref="AD50:AK51" si="49">AJ51</f>
        <v>78000</v>
      </c>
      <c r="AK50" s="15">
        <f t="shared" si="49"/>
        <v>0</v>
      </c>
      <c r="AL50" s="15">
        <f t="shared" ref="AL50:AU51" si="50">AL51</f>
        <v>0</v>
      </c>
      <c r="AM50" s="15">
        <f t="shared" si="50"/>
        <v>0</v>
      </c>
      <c r="AN50" s="15">
        <f t="shared" si="50"/>
        <v>0</v>
      </c>
      <c r="AO50" s="15">
        <f t="shared" si="50"/>
        <v>0</v>
      </c>
      <c r="AP50" s="15">
        <f t="shared" si="50"/>
        <v>0</v>
      </c>
      <c r="AQ50" s="15">
        <f t="shared" si="50"/>
        <v>0</v>
      </c>
      <c r="AR50" s="15">
        <f t="shared" si="50"/>
        <v>0</v>
      </c>
      <c r="AS50" s="15">
        <f t="shared" si="50"/>
        <v>0</v>
      </c>
      <c r="AT50" s="15">
        <f t="shared" si="50"/>
        <v>0</v>
      </c>
      <c r="AU50" s="15">
        <f t="shared" si="50"/>
        <v>0</v>
      </c>
      <c r="AV50" s="15">
        <f t="shared" ref="AV50:BE51" si="51">AV51</f>
        <v>0</v>
      </c>
      <c r="AW50" s="15">
        <f t="shared" si="51"/>
        <v>0</v>
      </c>
      <c r="AX50" s="15">
        <f t="shared" si="51"/>
        <v>0</v>
      </c>
      <c r="AY50" s="15">
        <f t="shared" si="51"/>
        <v>0</v>
      </c>
      <c r="AZ50" s="15">
        <f t="shared" si="51"/>
        <v>0</v>
      </c>
      <c r="BA50" s="15">
        <f t="shared" si="51"/>
        <v>0</v>
      </c>
      <c r="BB50" s="15">
        <f t="shared" si="51"/>
        <v>0</v>
      </c>
      <c r="BC50" s="15">
        <f t="shared" si="51"/>
        <v>0</v>
      </c>
      <c r="BD50" s="15">
        <f t="shared" si="51"/>
        <v>0</v>
      </c>
      <c r="BE50" s="15">
        <f t="shared" si="51"/>
        <v>0</v>
      </c>
      <c r="BF50" s="15">
        <f t="shared" ref="BF50:BI51" si="52">BF51</f>
        <v>0</v>
      </c>
      <c r="BG50" s="15">
        <f t="shared" si="52"/>
        <v>0</v>
      </c>
      <c r="BH50" s="15">
        <f t="shared" si="52"/>
        <v>0</v>
      </c>
      <c r="BI50" s="15">
        <f t="shared" si="52"/>
        <v>0</v>
      </c>
      <c r="BJ50" s="19">
        <v>0</v>
      </c>
      <c r="BK50" s="19">
        <v>0</v>
      </c>
    </row>
    <row r="51" spans="1:63" ht="32.25" hidden="1" customHeight="1" x14ac:dyDescent="0.25">
      <c r="A51" s="125" t="s">
        <v>23</v>
      </c>
      <c r="B51" s="125"/>
      <c r="C51" s="125"/>
      <c r="D51" s="125"/>
      <c r="E51" s="4">
        <v>851</v>
      </c>
      <c r="F51" s="3" t="s">
        <v>11</v>
      </c>
      <c r="G51" s="3" t="s">
        <v>13</v>
      </c>
      <c r="H51" s="4" t="s">
        <v>630</v>
      </c>
      <c r="I51" s="3" t="s">
        <v>24</v>
      </c>
      <c r="J51" s="15">
        <f t="shared" si="47"/>
        <v>65000</v>
      </c>
      <c r="K51" s="15">
        <f t="shared" si="47"/>
        <v>0</v>
      </c>
      <c r="L51" s="15">
        <f t="shared" si="47"/>
        <v>65000</v>
      </c>
      <c r="M51" s="15">
        <f t="shared" si="47"/>
        <v>0</v>
      </c>
      <c r="N51" s="15">
        <f t="shared" si="47"/>
        <v>13000</v>
      </c>
      <c r="O51" s="15">
        <f t="shared" si="47"/>
        <v>0</v>
      </c>
      <c r="P51" s="15">
        <f t="shared" si="47"/>
        <v>13000</v>
      </c>
      <c r="Q51" s="15">
        <f t="shared" si="47"/>
        <v>0</v>
      </c>
      <c r="R51" s="15">
        <f t="shared" si="47"/>
        <v>78000</v>
      </c>
      <c r="S51" s="15">
        <f t="shared" si="47"/>
        <v>0</v>
      </c>
      <c r="T51" s="15">
        <f t="shared" si="48"/>
        <v>78000</v>
      </c>
      <c r="U51" s="15">
        <f t="shared" si="48"/>
        <v>0</v>
      </c>
      <c r="V51" s="15">
        <f t="shared" si="48"/>
        <v>0</v>
      </c>
      <c r="W51" s="15">
        <f t="shared" si="48"/>
        <v>0</v>
      </c>
      <c r="X51" s="15">
        <f t="shared" si="48"/>
        <v>0</v>
      </c>
      <c r="Y51" s="15">
        <f t="shared" si="48"/>
        <v>0</v>
      </c>
      <c r="Z51" s="15">
        <f t="shared" si="48"/>
        <v>78000</v>
      </c>
      <c r="AA51" s="15">
        <f t="shared" si="48"/>
        <v>0</v>
      </c>
      <c r="AB51" s="15">
        <f t="shared" si="48"/>
        <v>78000</v>
      </c>
      <c r="AC51" s="15">
        <f t="shared" si="48"/>
        <v>0</v>
      </c>
      <c r="AD51" s="15">
        <f t="shared" si="49"/>
        <v>0</v>
      </c>
      <c r="AE51" s="15">
        <f t="shared" si="49"/>
        <v>0</v>
      </c>
      <c r="AF51" s="15">
        <f t="shared" si="49"/>
        <v>0</v>
      </c>
      <c r="AG51" s="15">
        <f t="shared" si="49"/>
        <v>0</v>
      </c>
      <c r="AH51" s="15">
        <f t="shared" si="49"/>
        <v>78000</v>
      </c>
      <c r="AI51" s="15">
        <f t="shared" si="49"/>
        <v>0</v>
      </c>
      <c r="AJ51" s="15">
        <f t="shared" si="49"/>
        <v>78000</v>
      </c>
      <c r="AK51" s="15">
        <f t="shared" si="49"/>
        <v>0</v>
      </c>
      <c r="AL51" s="15">
        <f t="shared" si="50"/>
        <v>0</v>
      </c>
      <c r="AM51" s="15">
        <f t="shared" si="50"/>
        <v>0</v>
      </c>
      <c r="AN51" s="15">
        <f t="shared" si="50"/>
        <v>0</v>
      </c>
      <c r="AO51" s="15">
        <f t="shared" si="50"/>
        <v>0</v>
      </c>
      <c r="AP51" s="15">
        <f t="shared" si="50"/>
        <v>0</v>
      </c>
      <c r="AQ51" s="15">
        <f t="shared" si="50"/>
        <v>0</v>
      </c>
      <c r="AR51" s="15">
        <f t="shared" si="50"/>
        <v>0</v>
      </c>
      <c r="AS51" s="15">
        <f t="shared" si="50"/>
        <v>0</v>
      </c>
      <c r="AT51" s="15">
        <f t="shared" si="50"/>
        <v>0</v>
      </c>
      <c r="AU51" s="15">
        <f t="shared" si="50"/>
        <v>0</v>
      </c>
      <c r="AV51" s="15">
        <f t="shared" si="51"/>
        <v>0</v>
      </c>
      <c r="AW51" s="15">
        <f t="shared" si="51"/>
        <v>0</v>
      </c>
      <c r="AX51" s="15">
        <f t="shared" si="51"/>
        <v>0</v>
      </c>
      <c r="AY51" s="15">
        <f t="shared" si="51"/>
        <v>0</v>
      </c>
      <c r="AZ51" s="15">
        <f t="shared" si="51"/>
        <v>0</v>
      </c>
      <c r="BA51" s="15">
        <f t="shared" si="51"/>
        <v>0</v>
      </c>
      <c r="BB51" s="15">
        <f t="shared" si="51"/>
        <v>0</v>
      </c>
      <c r="BC51" s="15">
        <f t="shared" si="51"/>
        <v>0</v>
      </c>
      <c r="BD51" s="15">
        <f t="shared" si="51"/>
        <v>0</v>
      </c>
      <c r="BE51" s="15">
        <f t="shared" si="51"/>
        <v>0</v>
      </c>
      <c r="BF51" s="15">
        <f t="shared" si="52"/>
        <v>0</v>
      </c>
      <c r="BG51" s="15">
        <f t="shared" si="52"/>
        <v>0</v>
      </c>
      <c r="BH51" s="15">
        <f t="shared" si="52"/>
        <v>0</v>
      </c>
      <c r="BI51" s="15">
        <f t="shared" si="52"/>
        <v>0</v>
      </c>
      <c r="BJ51" s="19">
        <v>0</v>
      </c>
      <c r="BK51" s="19">
        <v>0</v>
      </c>
    </row>
    <row r="52" spans="1:63" ht="32.25" hidden="1" customHeight="1" x14ac:dyDescent="0.25">
      <c r="A52" s="125" t="s">
        <v>25</v>
      </c>
      <c r="B52" s="125"/>
      <c r="C52" s="125"/>
      <c r="D52" s="125"/>
      <c r="E52" s="4">
        <v>851</v>
      </c>
      <c r="F52" s="3" t="s">
        <v>11</v>
      </c>
      <c r="G52" s="3" t="s">
        <v>13</v>
      </c>
      <c r="H52" s="4" t="s">
        <v>630</v>
      </c>
      <c r="I52" s="3" t="s">
        <v>26</v>
      </c>
      <c r="J52" s="15">
        <v>65000</v>
      </c>
      <c r="K52" s="15"/>
      <c r="L52" s="15">
        <f>J52</f>
        <v>65000</v>
      </c>
      <c r="M52" s="15"/>
      <c r="N52" s="15">
        <v>13000</v>
      </c>
      <c r="O52" s="15"/>
      <c r="P52" s="15">
        <f>N52</f>
        <v>13000</v>
      </c>
      <c r="Q52" s="15"/>
      <c r="R52" s="15">
        <f>J52+N52</f>
        <v>78000</v>
      </c>
      <c r="S52" s="15">
        <f>K52+O52</f>
        <v>0</v>
      </c>
      <c r="T52" s="15">
        <f>L52+P52</f>
        <v>78000</v>
      </c>
      <c r="U52" s="15">
        <f>M52+Q52</f>
        <v>0</v>
      </c>
      <c r="V52" s="15"/>
      <c r="W52" s="15"/>
      <c r="X52" s="15">
        <f>V52</f>
        <v>0</v>
      </c>
      <c r="Y52" s="15"/>
      <c r="Z52" s="15">
        <f>R52+V52</f>
        <v>78000</v>
      </c>
      <c r="AA52" s="15">
        <f>S52+W52</f>
        <v>0</v>
      </c>
      <c r="AB52" s="15">
        <f>T52+X52</f>
        <v>78000</v>
      </c>
      <c r="AC52" s="15">
        <f>U52+Y52</f>
        <v>0</v>
      </c>
      <c r="AD52" s="15"/>
      <c r="AE52" s="15"/>
      <c r="AF52" s="15">
        <f>AD52</f>
        <v>0</v>
      </c>
      <c r="AG52" s="15"/>
      <c r="AH52" s="15">
        <f>Z52+AD52</f>
        <v>78000</v>
      </c>
      <c r="AI52" s="15">
        <f>AA52+AE52</f>
        <v>0</v>
      </c>
      <c r="AJ52" s="15">
        <f>AB52+AF52</f>
        <v>78000</v>
      </c>
      <c r="AK52" s="15">
        <f>AC52+AG52</f>
        <v>0</v>
      </c>
      <c r="AL52" s="15"/>
      <c r="AM52" s="15"/>
      <c r="AN52" s="15">
        <f>AL52</f>
        <v>0</v>
      </c>
      <c r="AO52" s="15"/>
      <c r="AP52" s="15"/>
      <c r="AQ52" s="15"/>
      <c r="AR52" s="15">
        <f>AP52</f>
        <v>0</v>
      </c>
      <c r="AS52" s="15"/>
      <c r="AT52" s="15">
        <f>AL52+AP52</f>
        <v>0</v>
      </c>
      <c r="AU52" s="15">
        <f>AM52+AQ52</f>
        <v>0</v>
      </c>
      <c r="AV52" s="15">
        <f>AN52+AR52</f>
        <v>0</v>
      </c>
      <c r="AW52" s="15">
        <f>AO52+AS52</f>
        <v>0</v>
      </c>
      <c r="AX52" s="15"/>
      <c r="AY52" s="15"/>
      <c r="AZ52" s="15">
        <f>AX52</f>
        <v>0</v>
      </c>
      <c r="BA52" s="15"/>
      <c r="BB52" s="15"/>
      <c r="BC52" s="15"/>
      <c r="BD52" s="15">
        <f>BB52</f>
        <v>0</v>
      </c>
      <c r="BE52" s="15"/>
      <c r="BF52" s="15">
        <f>AX52+BB52</f>
        <v>0</v>
      </c>
      <c r="BG52" s="15">
        <f>AY52+BC52</f>
        <v>0</v>
      </c>
      <c r="BH52" s="15">
        <f>AZ52+BD52</f>
        <v>0</v>
      </c>
      <c r="BI52" s="15">
        <f>BA52+BE52</f>
        <v>0</v>
      </c>
      <c r="BJ52" s="19">
        <v>0</v>
      </c>
      <c r="BK52" s="19">
        <v>0</v>
      </c>
    </row>
    <row r="53" spans="1:63" ht="32.25" hidden="1" customHeight="1" x14ac:dyDescent="0.25">
      <c r="A53" s="125" t="s">
        <v>27</v>
      </c>
      <c r="B53" s="124"/>
      <c r="C53" s="125"/>
      <c r="D53" s="125"/>
      <c r="E53" s="4">
        <v>851</v>
      </c>
      <c r="F53" s="3" t="s">
        <v>11</v>
      </c>
      <c r="G53" s="3" t="s">
        <v>13</v>
      </c>
      <c r="H53" s="4" t="s">
        <v>631</v>
      </c>
      <c r="I53" s="3"/>
      <c r="J53" s="15">
        <f t="shared" ref="J53:S54" si="53">J54</f>
        <v>2500</v>
      </c>
      <c r="K53" s="15">
        <f t="shared" si="53"/>
        <v>0</v>
      </c>
      <c r="L53" s="15">
        <f t="shared" si="53"/>
        <v>0</v>
      </c>
      <c r="M53" s="15">
        <f t="shared" si="53"/>
        <v>2500</v>
      </c>
      <c r="N53" s="15">
        <f t="shared" si="53"/>
        <v>0</v>
      </c>
      <c r="O53" s="15">
        <f t="shared" si="53"/>
        <v>0</v>
      </c>
      <c r="P53" s="15">
        <f t="shared" si="53"/>
        <v>0</v>
      </c>
      <c r="Q53" s="15">
        <f t="shared" si="53"/>
        <v>0</v>
      </c>
      <c r="R53" s="15">
        <f t="shared" si="53"/>
        <v>2500</v>
      </c>
      <c r="S53" s="15">
        <f t="shared" si="53"/>
        <v>0</v>
      </c>
      <c r="T53" s="15">
        <f t="shared" ref="T53:AI54" si="54">T54</f>
        <v>0</v>
      </c>
      <c r="U53" s="15">
        <f t="shared" si="54"/>
        <v>2500</v>
      </c>
      <c r="V53" s="15">
        <f t="shared" si="54"/>
        <v>0</v>
      </c>
      <c r="W53" s="15">
        <f t="shared" si="54"/>
        <v>0</v>
      </c>
      <c r="X53" s="15">
        <f t="shared" si="54"/>
        <v>0</v>
      </c>
      <c r="Y53" s="15">
        <f t="shared" si="54"/>
        <v>0</v>
      </c>
      <c r="Z53" s="15">
        <f t="shared" si="54"/>
        <v>2500</v>
      </c>
      <c r="AA53" s="15">
        <f t="shared" si="54"/>
        <v>0</v>
      </c>
      <c r="AB53" s="15">
        <f t="shared" si="54"/>
        <v>0</v>
      </c>
      <c r="AC53" s="15">
        <f t="shared" si="54"/>
        <v>2500</v>
      </c>
      <c r="AD53" s="15">
        <f t="shared" si="54"/>
        <v>0</v>
      </c>
      <c r="AE53" s="15">
        <f t="shared" si="54"/>
        <v>0</v>
      </c>
      <c r="AF53" s="15">
        <f t="shared" si="54"/>
        <v>0</v>
      </c>
      <c r="AG53" s="15">
        <f t="shared" si="54"/>
        <v>0</v>
      </c>
      <c r="AH53" s="15">
        <f t="shared" si="54"/>
        <v>2500</v>
      </c>
      <c r="AI53" s="15">
        <f t="shared" si="54"/>
        <v>0</v>
      </c>
      <c r="AJ53" s="15">
        <f t="shared" ref="AD53:AK54" si="55">AJ54</f>
        <v>0</v>
      </c>
      <c r="AK53" s="15">
        <f t="shared" si="55"/>
        <v>2500</v>
      </c>
      <c r="AL53" s="15">
        <f t="shared" ref="AL53:AU54" si="56">AL54</f>
        <v>2500</v>
      </c>
      <c r="AM53" s="15">
        <f t="shared" si="56"/>
        <v>0</v>
      </c>
      <c r="AN53" s="15">
        <f t="shared" si="56"/>
        <v>0</v>
      </c>
      <c r="AO53" s="15">
        <f t="shared" si="56"/>
        <v>2500</v>
      </c>
      <c r="AP53" s="15">
        <f t="shared" si="56"/>
        <v>0</v>
      </c>
      <c r="AQ53" s="15">
        <f t="shared" si="56"/>
        <v>0</v>
      </c>
      <c r="AR53" s="15">
        <f t="shared" si="56"/>
        <v>0</v>
      </c>
      <c r="AS53" s="15">
        <f t="shared" si="56"/>
        <v>0</v>
      </c>
      <c r="AT53" s="15">
        <f t="shared" si="56"/>
        <v>2500</v>
      </c>
      <c r="AU53" s="15">
        <f t="shared" si="56"/>
        <v>0</v>
      </c>
      <c r="AV53" s="15">
        <f t="shared" ref="AV53:BE54" si="57">AV54</f>
        <v>0</v>
      </c>
      <c r="AW53" s="15">
        <f t="shared" si="57"/>
        <v>2500</v>
      </c>
      <c r="AX53" s="15">
        <f t="shared" si="57"/>
        <v>2500</v>
      </c>
      <c r="AY53" s="15">
        <f t="shared" si="57"/>
        <v>0</v>
      </c>
      <c r="AZ53" s="15">
        <f t="shared" si="57"/>
        <v>0</v>
      </c>
      <c r="BA53" s="15">
        <f t="shared" si="57"/>
        <v>2500</v>
      </c>
      <c r="BB53" s="15">
        <f t="shared" si="57"/>
        <v>0</v>
      </c>
      <c r="BC53" s="15">
        <f t="shared" si="57"/>
        <v>0</v>
      </c>
      <c r="BD53" s="15">
        <f t="shared" si="57"/>
        <v>0</v>
      </c>
      <c r="BE53" s="15">
        <f t="shared" si="57"/>
        <v>0</v>
      </c>
      <c r="BF53" s="15">
        <f t="shared" ref="BF53:BI54" si="58">BF54</f>
        <v>2500</v>
      </c>
      <c r="BG53" s="15">
        <f t="shared" si="58"/>
        <v>0</v>
      </c>
      <c r="BH53" s="15">
        <f t="shared" si="58"/>
        <v>0</v>
      </c>
      <c r="BI53" s="15">
        <f t="shared" si="58"/>
        <v>2500</v>
      </c>
      <c r="BJ53" s="19">
        <v>0</v>
      </c>
      <c r="BK53" s="19">
        <v>0</v>
      </c>
    </row>
    <row r="54" spans="1:63" ht="32.25" hidden="1" customHeight="1" x14ac:dyDescent="0.25">
      <c r="A54" s="125" t="s">
        <v>20</v>
      </c>
      <c r="B54" s="124"/>
      <c r="C54" s="124"/>
      <c r="D54" s="124"/>
      <c r="E54" s="4">
        <v>851</v>
      </c>
      <c r="F54" s="3" t="s">
        <v>11</v>
      </c>
      <c r="G54" s="3" t="s">
        <v>13</v>
      </c>
      <c r="H54" s="4" t="s">
        <v>631</v>
      </c>
      <c r="I54" s="3" t="s">
        <v>21</v>
      </c>
      <c r="J54" s="15">
        <f t="shared" si="53"/>
        <v>2500</v>
      </c>
      <c r="K54" s="15">
        <f t="shared" si="53"/>
        <v>0</v>
      </c>
      <c r="L54" s="15">
        <f t="shared" si="53"/>
        <v>0</v>
      </c>
      <c r="M54" s="15">
        <f t="shared" si="53"/>
        <v>2500</v>
      </c>
      <c r="N54" s="15">
        <f t="shared" si="53"/>
        <v>0</v>
      </c>
      <c r="O54" s="15">
        <f t="shared" si="53"/>
        <v>0</v>
      </c>
      <c r="P54" s="15">
        <f t="shared" si="53"/>
        <v>0</v>
      </c>
      <c r="Q54" s="15">
        <f t="shared" si="53"/>
        <v>0</v>
      </c>
      <c r="R54" s="15">
        <f t="shared" si="53"/>
        <v>2500</v>
      </c>
      <c r="S54" s="15">
        <f t="shared" si="53"/>
        <v>0</v>
      </c>
      <c r="T54" s="15">
        <f t="shared" si="54"/>
        <v>0</v>
      </c>
      <c r="U54" s="15">
        <f t="shared" si="54"/>
        <v>2500</v>
      </c>
      <c r="V54" s="15">
        <f t="shared" si="54"/>
        <v>0</v>
      </c>
      <c r="W54" s="15">
        <f t="shared" si="54"/>
        <v>0</v>
      </c>
      <c r="X54" s="15">
        <f t="shared" si="54"/>
        <v>0</v>
      </c>
      <c r="Y54" s="15">
        <f t="shared" si="54"/>
        <v>0</v>
      </c>
      <c r="Z54" s="15">
        <f t="shared" si="54"/>
        <v>2500</v>
      </c>
      <c r="AA54" s="15">
        <f t="shared" si="54"/>
        <v>0</v>
      </c>
      <c r="AB54" s="15">
        <f t="shared" si="54"/>
        <v>0</v>
      </c>
      <c r="AC54" s="15">
        <f t="shared" si="54"/>
        <v>2500</v>
      </c>
      <c r="AD54" s="15">
        <f t="shared" si="55"/>
        <v>0</v>
      </c>
      <c r="AE54" s="15">
        <f t="shared" si="55"/>
        <v>0</v>
      </c>
      <c r="AF54" s="15">
        <f t="shared" si="55"/>
        <v>0</v>
      </c>
      <c r="AG54" s="15">
        <f t="shared" si="55"/>
        <v>0</v>
      </c>
      <c r="AH54" s="15">
        <f t="shared" si="55"/>
        <v>2500</v>
      </c>
      <c r="AI54" s="15">
        <f t="shared" si="55"/>
        <v>0</v>
      </c>
      <c r="AJ54" s="15">
        <f t="shared" si="55"/>
        <v>0</v>
      </c>
      <c r="AK54" s="15">
        <f t="shared" si="55"/>
        <v>2500</v>
      </c>
      <c r="AL54" s="15">
        <f t="shared" si="56"/>
        <v>2500</v>
      </c>
      <c r="AM54" s="15">
        <f t="shared" si="56"/>
        <v>0</v>
      </c>
      <c r="AN54" s="15">
        <f t="shared" si="56"/>
        <v>0</v>
      </c>
      <c r="AO54" s="15">
        <f t="shared" si="56"/>
        <v>2500</v>
      </c>
      <c r="AP54" s="15">
        <f t="shared" si="56"/>
        <v>0</v>
      </c>
      <c r="AQ54" s="15">
        <f t="shared" si="56"/>
        <v>0</v>
      </c>
      <c r="AR54" s="15">
        <f t="shared" si="56"/>
        <v>0</v>
      </c>
      <c r="AS54" s="15">
        <f t="shared" si="56"/>
        <v>0</v>
      </c>
      <c r="AT54" s="15">
        <f t="shared" si="56"/>
        <v>2500</v>
      </c>
      <c r="AU54" s="15">
        <f t="shared" si="56"/>
        <v>0</v>
      </c>
      <c r="AV54" s="15">
        <f t="shared" si="57"/>
        <v>0</v>
      </c>
      <c r="AW54" s="15">
        <f t="shared" si="57"/>
        <v>2500</v>
      </c>
      <c r="AX54" s="15">
        <f t="shared" si="57"/>
        <v>2500</v>
      </c>
      <c r="AY54" s="15">
        <f t="shared" si="57"/>
        <v>0</v>
      </c>
      <c r="AZ54" s="15">
        <f t="shared" si="57"/>
        <v>0</v>
      </c>
      <c r="BA54" s="15">
        <f t="shared" si="57"/>
        <v>2500</v>
      </c>
      <c r="BB54" s="15">
        <f t="shared" si="57"/>
        <v>0</v>
      </c>
      <c r="BC54" s="15">
        <f t="shared" si="57"/>
        <v>0</v>
      </c>
      <c r="BD54" s="15">
        <f t="shared" si="57"/>
        <v>0</v>
      </c>
      <c r="BE54" s="15">
        <f t="shared" si="57"/>
        <v>0</v>
      </c>
      <c r="BF54" s="15">
        <f t="shared" si="58"/>
        <v>2500</v>
      </c>
      <c r="BG54" s="15">
        <f t="shared" si="58"/>
        <v>0</v>
      </c>
      <c r="BH54" s="15">
        <f t="shared" si="58"/>
        <v>0</v>
      </c>
      <c r="BI54" s="15">
        <f t="shared" si="58"/>
        <v>2500</v>
      </c>
      <c r="BJ54" s="19">
        <v>0</v>
      </c>
      <c r="BK54" s="19">
        <v>0</v>
      </c>
    </row>
    <row r="55" spans="1:63" ht="32.25" hidden="1" customHeight="1" x14ac:dyDescent="0.25">
      <c r="A55" s="125" t="s">
        <v>9</v>
      </c>
      <c r="B55" s="125"/>
      <c r="C55" s="125"/>
      <c r="D55" s="125"/>
      <c r="E55" s="4">
        <v>851</v>
      </c>
      <c r="F55" s="3" t="s">
        <v>11</v>
      </c>
      <c r="G55" s="3" t="s">
        <v>13</v>
      </c>
      <c r="H55" s="4" t="s">
        <v>631</v>
      </c>
      <c r="I55" s="3" t="s">
        <v>22</v>
      </c>
      <c r="J55" s="15">
        <v>2500</v>
      </c>
      <c r="K55" s="15"/>
      <c r="L55" s="15"/>
      <c r="M55" s="15">
        <f>J55</f>
        <v>2500</v>
      </c>
      <c r="N55" s="15"/>
      <c r="O55" s="15"/>
      <c r="P55" s="15"/>
      <c r="Q55" s="15">
        <f>N55</f>
        <v>0</v>
      </c>
      <c r="R55" s="15">
        <f>J55+N55</f>
        <v>2500</v>
      </c>
      <c r="S55" s="15">
        <f>K55+O55</f>
        <v>0</v>
      </c>
      <c r="T55" s="15">
        <f>L55+P55</f>
        <v>0</v>
      </c>
      <c r="U55" s="15">
        <f>M55+Q55</f>
        <v>2500</v>
      </c>
      <c r="V55" s="15"/>
      <c r="W55" s="15"/>
      <c r="X55" s="15"/>
      <c r="Y55" s="15">
        <f>V55</f>
        <v>0</v>
      </c>
      <c r="Z55" s="15">
        <f>R55+V55</f>
        <v>2500</v>
      </c>
      <c r="AA55" s="15">
        <f>S55+W55</f>
        <v>0</v>
      </c>
      <c r="AB55" s="15">
        <f>T55+X55</f>
        <v>0</v>
      </c>
      <c r="AC55" s="15">
        <f>U55+Y55</f>
        <v>2500</v>
      </c>
      <c r="AD55" s="15"/>
      <c r="AE55" s="15"/>
      <c r="AF55" s="15"/>
      <c r="AG55" s="15">
        <f>AD55</f>
        <v>0</v>
      </c>
      <c r="AH55" s="15">
        <f>Z55+AD55</f>
        <v>2500</v>
      </c>
      <c r="AI55" s="15">
        <f>AA55+AE55</f>
        <v>0</v>
      </c>
      <c r="AJ55" s="15">
        <f>AB55+AF55</f>
        <v>0</v>
      </c>
      <c r="AK55" s="15">
        <f>AC55+AG55</f>
        <v>2500</v>
      </c>
      <c r="AL55" s="15">
        <v>2500</v>
      </c>
      <c r="AM55" s="15"/>
      <c r="AN55" s="15"/>
      <c r="AO55" s="15">
        <f>AL55</f>
        <v>2500</v>
      </c>
      <c r="AP55" s="15"/>
      <c r="AQ55" s="15"/>
      <c r="AR55" s="15"/>
      <c r="AS55" s="15">
        <f>AP55</f>
        <v>0</v>
      </c>
      <c r="AT55" s="15">
        <f>AL55+AP55</f>
        <v>2500</v>
      </c>
      <c r="AU55" s="15">
        <f>AM55+AQ55</f>
        <v>0</v>
      </c>
      <c r="AV55" s="15">
        <f>AN55+AR55</f>
        <v>0</v>
      </c>
      <c r="AW55" s="15">
        <f>AO55+AS55</f>
        <v>2500</v>
      </c>
      <c r="AX55" s="15">
        <v>2500</v>
      </c>
      <c r="AY55" s="15"/>
      <c r="AZ55" s="15"/>
      <c r="BA55" s="15">
        <f>AX55</f>
        <v>2500</v>
      </c>
      <c r="BB55" s="15"/>
      <c r="BC55" s="15"/>
      <c r="BD55" s="15"/>
      <c r="BE55" s="15">
        <f>BB55</f>
        <v>0</v>
      </c>
      <c r="BF55" s="15">
        <f>AX55+BB55</f>
        <v>2500</v>
      </c>
      <c r="BG55" s="15">
        <f>AY55+BC55</f>
        <v>0</v>
      </c>
      <c r="BH55" s="15">
        <f>AZ55+BD55</f>
        <v>0</v>
      </c>
      <c r="BI55" s="15">
        <f>BA55+BE55</f>
        <v>2500</v>
      </c>
      <c r="BJ55" s="19">
        <v>0</v>
      </c>
      <c r="BK55" s="19">
        <v>0</v>
      </c>
    </row>
    <row r="56" spans="1:63" ht="32.25" hidden="1" customHeight="1" x14ac:dyDescent="0.25">
      <c r="A56" s="1" t="s">
        <v>842</v>
      </c>
      <c r="B56" s="125"/>
      <c r="C56" s="125"/>
      <c r="D56" s="125"/>
      <c r="E56" s="4">
        <v>851</v>
      </c>
      <c r="F56" s="3" t="s">
        <v>11</v>
      </c>
      <c r="G56" s="3" t="s">
        <v>13</v>
      </c>
      <c r="H56" s="66" t="s">
        <v>843</v>
      </c>
      <c r="I56" s="3"/>
      <c r="J56" s="15">
        <f t="shared" ref="J56:S57" si="59">J57</f>
        <v>0</v>
      </c>
      <c r="K56" s="15">
        <f t="shared" si="59"/>
        <v>0</v>
      </c>
      <c r="L56" s="15">
        <f t="shared" si="59"/>
        <v>0</v>
      </c>
      <c r="M56" s="15">
        <f t="shared" si="59"/>
        <v>0</v>
      </c>
      <c r="N56" s="15">
        <f t="shared" si="59"/>
        <v>0</v>
      </c>
      <c r="O56" s="15">
        <f t="shared" si="59"/>
        <v>0</v>
      </c>
      <c r="P56" s="15">
        <f t="shared" si="59"/>
        <v>0</v>
      </c>
      <c r="Q56" s="15">
        <f t="shared" si="59"/>
        <v>0</v>
      </c>
      <c r="R56" s="15">
        <f t="shared" si="59"/>
        <v>0</v>
      </c>
      <c r="S56" s="15">
        <f t="shared" si="59"/>
        <v>0</v>
      </c>
      <c r="T56" s="15">
        <f t="shared" ref="T56:AI57" si="60">T57</f>
        <v>0</v>
      </c>
      <c r="U56" s="15">
        <f t="shared" si="60"/>
        <v>0</v>
      </c>
      <c r="V56" s="15">
        <f t="shared" si="60"/>
        <v>331523.36</v>
      </c>
      <c r="W56" s="15">
        <f t="shared" si="60"/>
        <v>331523.36</v>
      </c>
      <c r="X56" s="15">
        <f t="shared" si="60"/>
        <v>0</v>
      </c>
      <c r="Y56" s="15">
        <f t="shared" si="60"/>
        <v>0</v>
      </c>
      <c r="Z56" s="15">
        <f t="shared" si="60"/>
        <v>331523.36</v>
      </c>
      <c r="AA56" s="15">
        <f t="shared" si="60"/>
        <v>331523.36</v>
      </c>
      <c r="AB56" s="15">
        <f t="shared" si="60"/>
        <v>0</v>
      </c>
      <c r="AC56" s="15">
        <f t="shared" si="60"/>
        <v>0</v>
      </c>
      <c r="AD56" s="15">
        <f t="shared" si="60"/>
        <v>0</v>
      </c>
      <c r="AE56" s="15">
        <f t="shared" si="60"/>
        <v>0</v>
      </c>
      <c r="AF56" s="15">
        <f t="shared" si="60"/>
        <v>0</v>
      </c>
      <c r="AG56" s="15">
        <f t="shared" si="60"/>
        <v>0</v>
      </c>
      <c r="AH56" s="15">
        <f t="shared" si="60"/>
        <v>331523.36</v>
      </c>
      <c r="AI56" s="15">
        <f t="shared" si="60"/>
        <v>331523.36</v>
      </c>
      <c r="AJ56" s="15">
        <f t="shared" ref="AD56:AK57" si="61">AJ57</f>
        <v>0</v>
      </c>
      <c r="AK56" s="15">
        <f t="shared" si="61"/>
        <v>0</v>
      </c>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9">
        <v>0</v>
      </c>
      <c r="BK56" s="19">
        <v>0</v>
      </c>
    </row>
    <row r="57" spans="1:63" ht="32.25" hidden="1" customHeight="1" x14ac:dyDescent="0.25">
      <c r="A57" s="1" t="s">
        <v>15</v>
      </c>
      <c r="B57" s="125"/>
      <c r="C57" s="125"/>
      <c r="D57" s="125"/>
      <c r="E57" s="4">
        <v>851</v>
      </c>
      <c r="F57" s="3" t="s">
        <v>11</v>
      </c>
      <c r="G57" s="3" t="s">
        <v>13</v>
      </c>
      <c r="H57" s="66" t="s">
        <v>843</v>
      </c>
      <c r="I57" s="3" t="s">
        <v>17</v>
      </c>
      <c r="J57" s="15">
        <f t="shared" si="59"/>
        <v>0</v>
      </c>
      <c r="K57" s="15">
        <f t="shared" si="59"/>
        <v>0</v>
      </c>
      <c r="L57" s="15">
        <f t="shared" si="59"/>
        <v>0</v>
      </c>
      <c r="M57" s="15">
        <f t="shared" si="59"/>
        <v>0</v>
      </c>
      <c r="N57" s="15">
        <f t="shared" si="59"/>
        <v>0</v>
      </c>
      <c r="O57" s="15">
        <f t="shared" si="59"/>
        <v>0</v>
      </c>
      <c r="P57" s="15">
        <f t="shared" si="59"/>
        <v>0</v>
      </c>
      <c r="Q57" s="15">
        <f t="shared" si="59"/>
        <v>0</v>
      </c>
      <c r="R57" s="15">
        <f t="shared" si="59"/>
        <v>0</v>
      </c>
      <c r="S57" s="15">
        <f t="shared" si="59"/>
        <v>0</v>
      </c>
      <c r="T57" s="15">
        <f t="shared" si="60"/>
        <v>0</v>
      </c>
      <c r="U57" s="15">
        <f t="shared" si="60"/>
        <v>0</v>
      </c>
      <c r="V57" s="15">
        <f t="shared" si="60"/>
        <v>331523.36</v>
      </c>
      <c r="W57" s="15">
        <f t="shared" si="60"/>
        <v>331523.36</v>
      </c>
      <c r="X57" s="15">
        <f t="shared" si="60"/>
        <v>0</v>
      </c>
      <c r="Y57" s="15">
        <f t="shared" si="60"/>
        <v>0</v>
      </c>
      <c r="Z57" s="15">
        <f t="shared" si="60"/>
        <v>331523.36</v>
      </c>
      <c r="AA57" s="15">
        <f t="shared" si="60"/>
        <v>331523.36</v>
      </c>
      <c r="AB57" s="15">
        <f t="shared" si="60"/>
        <v>0</v>
      </c>
      <c r="AC57" s="15">
        <f t="shared" si="60"/>
        <v>0</v>
      </c>
      <c r="AD57" s="15">
        <f t="shared" si="61"/>
        <v>0</v>
      </c>
      <c r="AE57" s="15">
        <f t="shared" si="61"/>
        <v>0</v>
      </c>
      <c r="AF57" s="15">
        <f t="shared" si="61"/>
        <v>0</v>
      </c>
      <c r="AG57" s="15">
        <f t="shared" si="61"/>
        <v>0</v>
      </c>
      <c r="AH57" s="15">
        <f t="shared" si="61"/>
        <v>331523.36</v>
      </c>
      <c r="AI57" s="15">
        <f t="shared" si="61"/>
        <v>331523.36</v>
      </c>
      <c r="AJ57" s="15">
        <f t="shared" si="61"/>
        <v>0</v>
      </c>
      <c r="AK57" s="15">
        <f t="shared" si="61"/>
        <v>0</v>
      </c>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9">
        <v>0</v>
      </c>
      <c r="BK57" s="19">
        <v>0</v>
      </c>
    </row>
    <row r="58" spans="1:63" ht="32.25" hidden="1" customHeight="1" x14ac:dyDescent="0.25">
      <c r="A58" s="1" t="s">
        <v>511</v>
      </c>
      <c r="B58" s="125"/>
      <c r="C58" s="125"/>
      <c r="D58" s="125"/>
      <c r="E58" s="4">
        <v>851</v>
      </c>
      <c r="F58" s="3" t="s">
        <v>11</v>
      </c>
      <c r="G58" s="3" t="s">
        <v>13</v>
      </c>
      <c r="H58" s="66" t="s">
        <v>843</v>
      </c>
      <c r="I58" s="3" t="s">
        <v>18</v>
      </c>
      <c r="J58" s="15"/>
      <c r="K58" s="15"/>
      <c r="L58" s="15"/>
      <c r="M58" s="15"/>
      <c r="N58" s="15"/>
      <c r="O58" s="15"/>
      <c r="P58" s="15"/>
      <c r="Q58" s="15"/>
      <c r="R58" s="15"/>
      <c r="S58" s="15"/>
      <c r="T58" s="15"/>
      <c r="U58" s="15"/>
      <c r="V58" s="15">
        <v>331523.36</v>
      </c>
      <c r="W58" s="15">
        <f>V58</f>
        <v>331523.36</v>
      </c>
      <c r="X58" s="15"/>
      <c r="Y58" s="15"/>
      <c r="Z58" s="15">
        <f>R58+V58</f>
        <v>331523.36</v>
      </c>
      <c r="AA58" s="15">
        <f>S58+W58</f>
        <v>331523.36</v>
      </c>
      <c r="AB58" s="15">
        <f>T58+X58</f>
        <v>0</v>
      </c>
      <c r="AC58" s="15">
        <f>U58+Y58</f>
        <v>0</v>
      </c>
      <c r="AD58" s="15"/>
      <c r="AE58" s="15">
        <f>AD58</f>
        <v>0</v>
      </c>
      <c r="AF58" s="15"/>
      <c r="AG58" s="15"/>
      <c r="AH58" s="15">
        <f>Z58+AD58</f>
        <v>331523.36</v>
      </c>
      <c r="AI58" s="15">
        <f>AA58+AE58</f>
        <v>331523.36</v>
      </c>
      <c r="AJ58" s="15">
        <f>AB58+AF58</f>
        <v>0</v>
      </c>
      <c r="AK58" s="15">
        <f>AC58+AG58</f>
        <v>0</v>
      </c>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9">
        <v>0</v>
      </c>
      <c r="BK58" s="19">
        <v>0</v>
      </c>
    </row>
    <row r="59" spans="1:63" ht="17.25" hidden="1" customHeight="1" x14ac:dyDescent="0.25">
      <c r="A59" s="6" t="s">
        <v>29</v>
      </c>
      <c r="B59" s="125"/>
      <c r="C59" s="125"/>
      <c r="D59" s="125"/>
      <c r="E59" s="18">
        <v>851</v>
      </c>
      <c r="F59" s="13" t="s">
        <v>11</v>
      </c>
      <c r="G59" s="13" t="s">
        <v>30</v>
      </c>
      <c r="H59" s="4" t="s">
        <v>48</v>
      </c>
      <c r="I59" s="13"/>
      <c r="J59" s="16">
        <f t="shared" ref="J59:S61" si="62">J60</f>
        <v>51585</v>
      </c>
      <c r="K59" s="16">
        <f t="shared" si="62"/>
        <v>51585</v>
      </c>
      <c r="L59" s="16">
        <f t="shared" si="62"/>
        <v>0</v>
      </c>
      <c r="M59" s="16">
        <f t="shared" si="62"/>
        <v>0</v>
      </c>
      <c r="N59" s="16">
        <f t="shared" si="62"/>
        <v>0</v>
      </c>
      <c r="O59" s="16">
        <f t="shared" si="62"/>
        <v>0</v>
      </c>
      <c r="P59" s="16">
        <f t="shared" si="62"/>
        <v>0</v>
      </c>
      <c r="Q59" s="16">
        <f t="shared" si="62"/>
        <v>0</v>
      </c>
      <c r="R59" s="16">
        <f t="shared" si="62"/>
        <v>51585</v>
      </c>
      <c r="S59" s="16">
        <f t="shared" si="62"/>
        <v>51585</v>
      </c>
      <c r="T59" s="16">
        <f t="shared" ref="T59:AI61" si="63">T60</f>
        <v>0</v>
      </c>
      <c r="U59" s="16">
        <f t="shared" si="63"/>
        <v>0</v>
      </c>
      <c r="V59" s="16">
        <f t="shared" si="63"/>
        <v>0</v>
      </c>
      <c r="W59" s="16">
        <f t="shared" si="63"/>
        <v>0</v>
      </c>
      <c r="X59" s="16">
        <f t="shared" si="63"/>
        <v>0</v>
      </c>
      <c r="Y59" s="16">
        <f t="shared" si="63"/>
        <v>0</v>
      </c>
      <c r="Z59" s="16">
        <f t="shared" si="63"/>
        <v>51585</v>
      </c>
      <c r="AA59" s="16">
        <f t="shared" si="63"/>
        <v>51585</v>
      </c>
      <c r="AB59" s="16">
        <f t="shared" si="63"/>
        <v>0</v>
      </c>
      <c r="AC59" s="16">
        <f t="shared" si="63"/>
        <v>0</v>
      </c>
      <c r="AD59" s="16">
        <f t="shared" si="63"/>
        <v>0</v>
      </c>
      <c r="AE59" s="16">
        <f t="shared" si="63"/>
        <v>0</v>
      </c>
      <c r="AF59" s="16">
        <f t="shared" si="63"/>
        <v>0</v>
      </c>
      <c r="AG59" s="16">
        <f t="shared" si="63"/>
        <v>0</v>
      </c>
      <c r="AH59" s="16">
        <f t="shared" si="63"/>
        <v>51585</v>
      </c>
      <c r="AI59" s="16">
        <f t="shared" si="63"/>
        <v>51585</v>
      </c>
      <c r="AJ59" s="16">
        <f t="shared" ref="AD59:AK61" si="64">AJ60</f>
        <v>0</v>
      </c>
      <c r="AK59" s="16">
        <f t="shared" si="64"/>
        <v>0</v>
      </c>
      <c r="AL59" s="16">
        <f t="shared" ref="AL59:AU61" si="65">AL60</f>
        <v>3132</v>
      </c>
      <c r="AM59" s="16">
        <f t="shared" si="65"/>
        <v>3132</v>
      </c>
      <c r="AN59" s="16">
        <f t="shared" si="65"/>
        <v>0</v>
      </c>
      <c r="AO59" s="16">
        <f t="shared" si="65"/>
        <v>0</v>
      </c>
      <c r="AP59" s="16">
        <f t="shared" si="65"/>
        <v>0</v>
      </c>
      <c r="AQ59" s="16">
        <f t="shared" si="65"/>
        <v>0</v>
      </c>
      <c r="AR59" s="16">
        <f t="shared" si="65"/>
        <v>0</v>
      </c>
      <c r="AS59" s="16">
        <f t="shared" si="65"/>
        <v>0</v>
      </c>
      <c r="AT59" s="16">
        <f t="shared" si="65"/>
        <v>3132</v>
      </c>
      <c r="AU59" s="16">
        <f t="shared" si="65"/>
        <v>3132</v>
      </c>
      <c r="AV59" s="16">
        <f t="shared" ref="AV59:BE61" si="66">AV60</f>
        <v>0</v>
      </c>
      <c r="AW59" s="16">
        <f t="shared" si="66"/>
        <v>0</v>
      </c>
      <c r="AX59" s="16">
        <f t="shared" si="66"/>
        <v>2783</v>
      </c>
      <c r="AY59" s="16">
        <f t="shared" si="66"/>
        <v>2783</v>
      </c>
      <c r="AZ59" s="16">
        <f t="shared" si="66"/>
        <v>0</v>
      </c>
      <c r="BA59" s="16">
        <f t="shared" si="66"/>
        <v>0</v>
      </c>
      <c r="BB59" s="16">
        <f t="shared" si="66"/>
        <v>0</v>
      </c>
      <c r="BC59" s="16">
        <f t="shared" si="66"/>
        <v>0</v>
      </c>
      <c r="BD59" s="16">
        <f t="shared" si="66"/>
        <v>0</v>
      </c>
      <c r="BE59" s="16">
        <f t="shared" si="66"/>
        <v>0</v>
      </c>
      <c r="BF59" s="16">
        <f t="shared" ref="BF59:BI61" si="67">BF60</f>
        <v>2783</v>
      </c>
      <c r="BG59" s="16">
        <f t="shared" si="67"/>
        <v>2783</v>
      </c>
      <c r="BH59" s="16">
        <f t="shared" si="67"/>
        <v>0</v>
      </c>
      <c r="BI59" s="16">
        <f t="shared" si="67"/>
        <v>0</v>
      </c>
      <c r="BJ59" s="19">
        <v>0</v>
      </c>
      <c r="BK59" s="19">
        <v>0</v>
      </c>
    </row>
    <row r="60" spans="1:63" ht="32.25" hidden="1" customHeight="1" x14ac:dyDescent="0.25">
      <c r="A60" s="125" t="s">
        <v>166</v>
      </c>
      <c r="B60" s="125"/>
      <c r="C60" s="125"/>
      <c r="D60" s="125"/>
      <c r="E60" s="4">
        <v>851</v>
      </c>
      <c r="F60" s="3" t="s">
        <v>11</v>
      </c>
      <c r="G60" s="3" t="s">
        <v>30</v>
      </c>
      <c r="H60" s="4" t="s">
        <v>632</v>
      </c>
      <c r="I60" s="3"/>
      <c r="J60" s="15">
        <f t="shared" si="62"/>
        <v>51585</v>
      </c>
      <c r="K60" s="15">
        <f t="shared" si="62"/>
        <v>51585</v>
      </c>
      <c r="L60" s="15">
        <f t="shared" si="62"/>
        <v>0</v>
      </c>
      <c r="M60" s="15">
        <f t="shared" si="62"/>
        <v>0</v>
      </c>
      <c r="N60" s="15">
        <f t="shared" si="62"/>
        <v>0</v>
      </c>
      <c r="O60" s="15">
        <f t="shared" si="62"/>
        <v>0</v>
      </c>
      <c r="P60" s="15">
        <f t="shared" si="62"/>
        <v>0</v>
      </c>
      <c r="Q60" s="15">
        <f t="shared" si="62"/>
        <v>0</v>
      </c>
      <c r="R60" s="15">
        <f t="shared" si="62"/>
        <v>51585</v>
      </c>
      <c r="S60" s="15">
        <f t="shared" si="62"/>
        <v>51585</v>
      </c>
      <c r="T60" s="15">
        <f t="shared" si="63"/>
        <v>0</v>
      </c>
      <c r="U60" s="15">
        <f t="shared" si="63"/>
        <v>0</v>
      </c>
      <c r="V60" s="15">
        <f t="shared" si="63"/>
        <v>0</v>
      </c>
      <c r="W60" s="15">
        <f t="shared" si="63"/>
        <v>0</v>
      </c>
      <c r="X60" s="15">
        <f t="shared" si="63"/>
        <v>0</v>
      </c>
      <c r="Y60" s="15">
        <f t="shared" si="63"/>
        <v>0</v>
      </c>
      <c r="Z60" s="15">
        <f t="shared" si="63"/>
        <v>51585</v>
      </c>
      <c r="AA60" s="15">
        <f t="shared" si="63"/>
        <v>51585</v>
      </c>
      <c r="AB60" s="15">
        <f t="shared" si="63"/>
        <v>0</v>
      </c>
      <c r="AC60" s="15">
        <f t="shared" si="63"/>
        <v>0</v>
      </c>
      <c r="AD60" s="15">
        <f t="shared" si="64"/>
        <v>0</v>
      </c>
      <c r="AE60" s="15">
        <f t="shared" si="64"/>
        <v>0</v>
      </c>
      <c r="AF60" s="15">
        <f t="shared" si="64"/>
        <v>0</v>
      </c>
      <c r="AG60" s="15">
        <f t="shared" si="64"/>
        <v>0</v>
      </c>
      <c r="AH60" s="15">
        <f t="shared" si="64"/>
        <v>51585</v>
      </c>
      <c r="AI60" s="15">
        <f t="shared" si="64"/>
        <v>51585</v>
      </c>
      <c r="AJ60" s="15">
        <f t="shared" si="64"/>
        <v>0</v>
      </c>
      <c r="AK60" s="15">
        <f t="shared" si="64"/>
        <v>0</v>
      </c>
      <c r="AL60" s="15">
        <f t="shared" si="65"/>
        <v>3132</v>
      </c>
      <c r="AM60" s="15">
        <f t="shared" si="65"/>
        <v>3132</v>
      </c>
      <c r="AN60" s="15">
        <f t="shared" si="65"/>
        <v>0</v>
      </c>
      <c r="AO60" s="15">
        <f t="shared" si="65"/>
        <v>0</v>
      </c>
      <c r="AP60" s="15">
        <f t="shared" si="65"/>
        <v>0</v>
      </c>
      <c r="AQ60" s="15">
        <f t="shared" si="65"/>
        <v>0</v>
      </c>
      <c r="AR60" s="15">
        <f t="shared" si="65"/>
        <v>0</v>
      </c>
      <c r="AS60" s="15">
        <f t="shared" si="65"/>
        <v>0</v>
      </c>
      <c r="AT60" s="15">
        <f t="shared" si="65"/>
        <v>3132</v>
      </c>
      <c r="AU60" s="15">
        <f t="shared" si="65"/>
        <v>3132</v>
      </c>
      <c r="AV60" s="15">
        <f t="shared" si="66"/>
        <v>0</v>
      </c>
      <c r="AW60" s="15">
        <f t="shared" si="66"/>
        <v>0</v>
      </c>
      <c r="AX60" s="15">
        <f t="shared" si="66"/>
        <v>2783</v>
      </c>
      <c r="AY60" s="15">
        <f t="shared" si="66"/>
        <v>2783</v>
      </c>
      <c r="AZ60" s="15">
        <f t="shared" si="66"/>
        <v>0</v>
      </c>
      <c r="BA60" s="15">
        <f t="shared" si="66"/>
        <v>0</v>
      </c>
      <c r="BB60" s="15">
        <f t="shared" si="66"/>
        <v>0</v>
      </c>
      <c r="BC60" s="15">
        <f t="shared" si="66"/>
        <v>0</v>
      </c>
      <c r="BD60" s="15">
        <f t="shared" si="66"/>
        <v>0</v>
      </c>
      <c r="BE60" s="15">
        <f t="shared" si="66"/>
        <v>0</v>
      </c>
      <c r="BF60" s="15">
        <f t="shared" si="67"/>
        <v>2783</v>
      </c>
      <c r="BG60" s="15">
        <f t="shared" si="67"/>
        <v>2783</v>
      </c>
      <c r="BH60" s="15">
        <f t="shared" si="67"/>
        <v>0</v>
      </c>
      <c r="BI60" s="15">
        <f t="shared" si="67"/>
        <v>0</v>
      </c>
      <c r="BJ60" s="19">
        <v>0</v>
      </c>
      <c r="BK60" s="19">
        <v>0</v>
      </c>
    </row>
    <row r="61" spans="1:63" ht="32.25" hidden="1" customHeight="1" x14ac:dyDescent="0.25">
      <c r="A61" s="125" t="s">
        <v>20</v>
      </c>
      <c r="B61" s="124"/>
      <c r="C61" s="124"/>
      <c r="D61" s="124"/>
      <c r="E61" s="4">
        <v>851</v>
      </c>
      <c r="F61" s="3" t="s">
        <v>11</v>
      </c>
      <c r="G61" s="3" t="s">
        <v>30</v>
      </c>
      <c r="H61" s="4" t="s">
        <v>632</v>
      </c>
      <c r="I61" s="3" t="s">
        <v>21</v>
      </c>
      <c r="J61" s="15">
        <f t="shared" si="62"/>
        <v>51585</v>
      </c>
      <c r="K61" s="15">
        <f t="shared" si="62"/>
        <v>51585</v>
      </c>
      <c r="L61" s="15">
        <f t="shared" si="62"/>
        <v>0</v>
      </c>
      <c r="M61" s="15">
        <f t="shared" si="62"/>
        <v>0</v>
      </c>
      <c r="N61" s="15">
        <f t="shared" si="62"/>
        <v>0</v>
      </c>
      <c r="O61" s="15">
        <f t="shared" si="62"/>
        <v>0</v>
      </c>
      <c r="P61" s="15">
        <f t="shared" si="62"/>
        <v>0</v>
      </c>
      <c r="Q61" s="15">
        <f t="shared" si="62"/>
        <v>0</v>
      </c>
      <c r="R61" s="15">
        <f t="shared" si="62"/>
        <v>51585</v>
      </c>
      <c r="S61" s="15">
        <f t="shared" si="62"/>
        <v>51585</v>
      </c>
      <c r="T61" s="15">
        <f t="shared" si="63"/>
        <v>0</v>
      </c>
      <c r="U61" s="15">
        <f t="shared" si="63"/>
        <v>0</v>
      </c>
      <c r="V61" s="15">
        <f t="shared" si="63"/>
        <v>0</v>
      </c>
      <c r="W61" s="15">
        <f t="shared" si="63"/>
        <v>0</v>
      </c>
      <c r="X61" s="15">
        <f t="shared" si="63"/>
        <v>0</v>
      </c>
      <c r="Y61" s="15">
        <f t="shared" si="63"/>
        <v>0</v>
      </c>
      <c r="Z61" s="15">
        <f t="shared" si="63"/>
        <v>51585</v>
      </c>
      <c r="AA61" s="15">
        <f t="shared" si="63"/>
        <v>51585</v>
      </c>
      <c r="AB61" s="15">
        <f t="shared" si="63"/>
        <v>0</v>
      </c>
      <c r="AC61" s="15">
        <f t="shared" si="63"/>
        <v>0</v>
      </c>
      <c r="AD61" s="15">
        <f t="shared" si="64"/>
        <v>0</v>
      </c>
      <c r="AE61" s="15">
        <f t="shared" si="64"/>
        <v>0</v>
      </c>
      <c r="AF61" s="15">
        <f t="shared" si="64"/>
        <v>0</v>
      </c>
      <c r="AG61" s="15">
        <f t="shared" si="64"/>
        <v>0</v>
      </c>
      <c r="AH61" s="15">
        <f t="shared" si="64"/>
        <v>51585</v>
      </c>
      <c r="AI61" s="15">
        <f t="shared" si="64"/>
        <v>51585</v>
      </c>
      <c r="AJ61" s="15">
        <f t="shared" si="64"/>
        <v>0</v>
      </c>
      <c r="AK61" s="15">
        <f t="shared" si="64"/>
        <v>0</v>
      </c>
      <c r="AL61" s="15">
        <f t="shared" si="65"/>
        <v>3132</v>
      </c>
      <c r="AM61" s="15">
        <f t="shared" si="65"/>
        <v>3132</v>
      </c>
      <c r="AN61" s="15">
        <f t="shared" si="65"/>
        <v>0</v>
      </c>
      <c r="AO61" s="15">
        <f t="shared" si="65"/>
        <v>0</v>
      </c>
      <c r="AP61" s="15">
        <f t="shared" si="65"/>
        <v>0</v>
      </c>
      <c r="AQ61" s="15">
        <f t="shared" si="65"/>
        <v>0</v>
      </c>
      <c r="AR61" s="15">
        <f t="shared" si="65"/>
        <v>0</v>
      </c>
      <c r="AS61" s="15">
        <f t="shared" si="65"/>
        <v>0</v>
      </c>
      <c r="AT61" s="15">
        <f t="shared" si="65"/>
        <v>3132</v>
      </c>
      <c r="AU61" s="15">
        <f t="shared" si="65"/>
        <v>3132</v>
      </c>
      <c r="AV61" s="15">
        <f t="shared" si="66"/>
        <v>0</v>
      </c>
      <c r="AW61" s="15">
        <f t="shared" si="66"/>
        <v>0</v>
      </c>
      <c r="AX61" s="15">
        <f t="shared" si="66"/>
        <v>2783</v>
      </c>
      <c r="AY61" s="15">
        <f t="shared" si="66"/>
        <v>2783</v>
      </c>
      <c r="AZ61" s="15">
        <f t="shared" si="66"/>
        <v>0</v>
      </c>
      <c r="BA61" s="15">
        <f t="shared" si="66"/>
        <v>0</v>
      </c>
      <c r="BB61" s="15">
        <f t="shared" si="66"/>
        <v>0</v>
      </c>
      <c r="BC61" s="15">
        <f t="shared" si="66"/>
        <v>0</v>
      </c>
      <c r="BD61" s="15">
        <f t="shared" si="66"/>
        <v>0</v>
      </c>
      <c r="BE61" s="15">
        <f t="shared" si="66"/>
        <v>0</v>
      </c>
      <c r="BF61" s="15">
        <f t="shared" si="67"/>
        <v>2783</v>
      </c>
      <c r="BG61" s="15">
        <f t="shared" si="67"/>
        <v>2783</v>
      </c>
      <c r="BH61" s="15">
        <f t="shared" si="67"/>
        <v>0</v>
      </c>
      <c r="BI61" s="15">
        <f t="shared" si="67"/>
        <v>0</v>
      </c>
      <c r="BJ61" s="19">
        <v>0</v>
      </c>
      <c r="BK61" s="19">
        <v>0</v>
      </c>
    </row>
    <row r="62" spans="1:63" ht="32.25" hidden="1" customHeight="1" x14ac:dyDescent="0.25">
      <c r="A62" s="125" t="s">
        <v>9</v>
      </c>
      <c r="B62" s="125"/>
      <c r="C62" s="125"/>
      <c r="D62" s="125"/>
      <c r="E62" s="4">
        <v>851</v>
      </c>
      <c r="F62" s="3" t="s">
        <v>11</v>
      </c>
      <c r="G62" s="3" t="s">
        <v>30</v>
      </c>
      <c r="H62" s="4" t="s">
        <v>632</v>
      </c>
      <c r="I62" s="3" t="s">
        <v>22</v>
      </c>
      <c r="J62" s="15">
        <v>51585</v>
      </c>
      <c r="K62" s="15">
        <f>J62</f>
        <v>51585</v>
      </c>
      <c r="L62" s="15"/>
      <c r="M62" s="15"/>
      <c r="N62" s="15"/>
      <c r="O62" s="15">
        <f>N62</f>
        <v>0</v>
      </c>
      <c r="P62" s="15"/>
      <c r="Q62" s="15"/>
      <c r="R62" s="15">
        <f>J62+N62</f>
        <v>51585</v>
      </c>
      <c r="S62" s="15">
        <f>K62+O62</f>
        <v>51585</v>
      </c>
      <c r="T62" s="15">
        <f>L62+P62</f>
        <v>0</v>
      </c>
      <c r="U62" s="15">
        <f>M62+Q62</f>
        <v>0</v>
      </c>
      <c r="V62" s="15"/>
      <c r="W62" s="15">
        <f>V62</f>
        <v>0</v>
      </c>
      <c r="X62" s="15"/>
      <c r="Y62" s="15"/>
      <c r="Z62" s="15">
        <f>R62+V62</f>
        <v>51585</v>
      </c>
      <c r="AA62" s="15">
        <f>S62+W62</f>
        <v>51585</v>
      </c>
      <c r="AB62" s="15">
        <f>T62+X62</f>
        <v>0</v>
      </c>
      <c r="AC62" s="15">
        <f>U62+Y62</f>
        <v>0</v>
      </c>
      <c r="AD62" s="15"/>
      <c r="AE62" s="15">
        <f>AD62</f>
        <v>0</v>
      </c>
      <c r="AF62" s="15"/>
      <c r="AG62" s="15"/>
      <c r="AH62" s="15">
        <f>Z62+AD62</f>
        <v>51585</v>
      </c>
      <c r="AI62" s="15">
        <f>AA62+AE62</f>
        <v>51585</v>
      </c>
      <c r="AJ62" s="15">
        <f>AB62+AF62</f>
        <v>0</v>
      </c>
      <c r="AK62" s="15">
        <f>AC62+AG62</f>
        <v>0</v>
      </c>
      <c r="AL62" s="15">
        <v>3132</v>
      </c>
      <c r="AM62" s="15">
        <f>AL62</f>
        <v>3132</v>
      </c>
      <c r="AN62" s="15"/>
      <c r="AO62" s="15"/>
      <c r="AP62" s="15"/>
      <c r="AQ62" s="15">
        <f>AP62</f>
        <v>0</v>
      </c>
      <c r="AR62" s="15"/>
      <c r="AS62" s="15"/>
      <c r="AT62" s="15">
        <f>AL62+AP62</f>
        <v>3132</v>
      </c>
      <c r="AU62" s="15">
        <f>AM62+AQ62</f>
        <v>3132</v>
      </c>
      <c r="AV62" s="15">
        <f>AN62+AR62</f>
        <v>0</v>
      </c>
      <c r="AW62" s="15">
        <f>AO62+AS62</f>
        <v>0</v>
      </c>
      <c r="AX62" s="15">
        <v>2783</v>
      </c>
      <c r="AY62" s="15">
        <f>AX62</f>
        <v>2783</v>
      </c>
      <c r="AZ62" s="15"/>
      <c r="BA62" s="15"/>
      <c r="BB62" s="15"/>
      <c r="BC62" s="15">
        <f>BB62</f>
        <v>0</v>
      </c>
      <c r="BD62" s="15"/>
      <c r="BE62" s="15"/>
      <c r="BF62" s="15">
        <f>AX62+BB62</f>
        <v>2783</v>
      </c>
      <c r="BG62" s="15">
        <f>AY62+BC62</f>
        <v>2783</v>
      </c>
      <c r="BH62" s="15">
        <f>AZ62+BD62</f>
        <v>0</v>
      </c>
      <c r="BI62" s="15">
        <f>BA62+BE62</f>
        <v>0</v>
      </c>
      <c r="BJ62" s="19">
        <v>0</v>
      </c>
      <c r="BK62" s="19">
        <v>0</v>
      </c>
    </row>
    <row r="63" spans="1:63" s="17" customFormat="1" ht="32.25" hidden="1" customHeight="1" x14ac:dyDescent="0.25">
      <c r="A63" s="6" t="s">
        <v>32</v>
      </c>
      <c r="B63" s="30"/>
      <c r="C63" s="30"/>
      <c r="D63" s="30"/>
      <c r="E63" s="4">
        <v>851</v>
      </c>
      <c r="F63" s="13" t="s">
        <v>11</v>
      </c>
      <c r="G63" s="13" t="s">
        <v>33</v>
      </c>
      <c r="H63" s="4" t="s">
        <v>48</v>
      </c>
      <c r="I63" s="13"/>
      <c r="J63" s="16">
        <f t="shared" ref="J63:BI63" si="68">J64+J70+J73+J76+J67+J79+J82</f>
        <v>3634900</v>
      </c>
      <c r="K63" s="16">
        <f t="shared" si="68"/>
        <v>0</v>
      </c>
      <c r="L63" s="16">
        <f t="shared" si="68"/>
        <v>3634900</v>
      </c>
      <c r="M63" s="16">
        <f t="shared" si="68"/>
        <v>0</v>
      </c>
      <c r="N63" s="16">
        <f t="shared" si="68"/>
        <v>0</v>
      </c>
      <c r="O63" s="16">
        <f t="shared" si="68"/>
        <v>0</v>
      </c>
      <c r="P63" s="16">
        <f t="shared" si="68"/>
        <v>0</v>
      </c>
      <c r="Q63" s="16">
        <f t="shared" si="68"/>
        <v>0</v>
      </c>
      <c r="R63" s="16">
        <f t="shared" si="68"/>
        <v>3634900</v>
      </c>
      <c r="S63" s="16">
        <f t="shared" si="68"/>
        <v>0</v>
      </c>
      <c r="T63" s="16">
        <f t="shared" si="68"/>
        <v>3634900</v>
      </c>
      <c r="U63" s="16">
        <f t="shared" si="68"/>
        <v>0</v>
      </c>
      <c r="V63" s="16">
        <f t="shared" si="68"/>
        <v>124171</v>
      </c>
      <c r="W63" s="16">
        <f t="shared" si="68"/>
        <v>0</v>
      </c>
      <c r="X63" s="16">
        <f t="shared" si="68"/>
        <v>124171</v>
      </c>
      <c r="Y63" s="16">
        <f t="shared" si="68"/>
        <v>0</v>
      </c>
      <c r="Z63" s="16">
        <f t="shared" si="68"/>
        <v>3759071</v>
      </c>
      <c r="AA63" s="16">
        <f t="shared" si="68"/>
        <v>0</v>
      </c>
      <c r="AB63" s="16">
        <f t="shared" si="68"/>
        <v>3759071</v>
      </c>
      <c r="AC63" s="16">
        <f t="shared" si="68"/>
        <v>0</v>
      </c>
      <c r="AD63" s="16">
        <f t="shared" ref="AD63:AK63" si="69">AD64+AD70+AD73+AD76+AD67+AD79+AD82</f>
        <v>0</v>
      </c>
      <c r="AE63" s="16">
        <f t="shared" si="69"/>
        <v>0</v>
      </c>
      <c r="AF63" s="16">
        <f t="shared" si="69"/>
        <v>0</v>
      </c>
      <c r="AG63" s="16">
        <f t="shared" si="69"/>
        <v>0</v>
      </c>
      <c r="AH63" s="16">
        <f t="shared" si="69"/>
        <v>3759071</v>
      </c>
      <c r="AI63" s="16">
        <f t="shared" si="69"/>
        <v>0</v>
      </c>
      <c r="AJ63" s="16">
        <f t="shared" si="69"/>
        <v>3759071</v>
      </c>
      <c r="AK63" s="16">
        <f t="shared" si="69"/>
        <v>0</v>
      </c>
      <c r="AL63" s="16">
        <f t="shared" si="68"/>
        <v>2749400</v>
      </c>
      <c r="AM63" s="16">
        <f t="shared" si="68"/>
        <v>0</v>
      </c>
      <c r="AN63" s="16">
        <f t="shared" si="68"/>
        <v>2749400</v>
      </c>
      <c r="AO63" s="16">
        <f t="shared" si="68"/>
        <v>0</v>
      </c>
      <c r="AP63" s="16">
        <f t="shared" si="68"/>
        <v>0</v>
      </c>
      <c r="AQ63" s="16">
        <f t="shared" si="68"/>
        <v>0</v>
      </c>
      <c r="AR63" s="16">
        <f t="shared" si="68"/>
        <v>0</v>
      </c>
      <c r="AS63" s="16">
        <f t="shared" si="68"/>
        <v>0</v>
      </c>
      <c r="AT63" s="16">
        <f t="shared" si="68"/>
        <v>2749400</v>
      </c>
      <c r="AU63" s="16">
        <f t="shared" si="68"/>
        <v>0</v>
      </c>
      <c r="AV63" s="16">
        <f t="shared" si="68"/>
        <v>2749400</v>
      </c>
      <c r="AW63" s="16">
        <f t="shared" si="68"/>
        <v>0</v>
      </c>
      <c r="AX63" s="16">
        <f t="shared" si="68"/>
        <v>2749400</v>
      </c>
      <c r="AY63" s="16">
        <f t="shared" si="68"/>
        <v>0</v>
      </c>
      <c r="AZ63" s="16">
        <f t="shared" si="68"/>
        <v>2749400</v>
      </c>
      <c r="BA63" s="16">
        <f t="shared" si="68"/>
        <v>0</v>
      </c>
      <c r="BB63" s="16">
        <f t="shared" si="68"/>
        <v>0</v>
      </c>
      <c r="BC63" s="16">
        <f t="shared" si="68"/>
        <v>0</v>
      </c>
      <c r="BD63" s="16">
        <f t="shared" si="68"/>
        <v>0</v>
      </c>
      <c r="BE63" s="16">
        <f t="shared" si="68"/>
        <v>0</v>
      </c>
      <c r="BF63" s="16">
        <f t="shared" si="68"/>
        <v>2749400</v>
      </c>
      <c r="BG63" s="16">
        <f t="shared" si="68"/>
        <v>0</v>
      </c>
      <c r="BH63" s="16">
        <f t="shared" si="68"/>
        <v>2749400</v>
      </c>
      <c r="BI63" s="16">
        <f t="shared" si="68"/>
        <v>0</v>
      </c>
      <c r="BJ63" s="19">
        <v>0</v>
      </c>
      <c r="BK63" s="19">
        <v>0</v>
      </c>
    </row>
    <row r="64" spans="1:63" ht="32.25" hidden="1" customHeight="1" x14ac:dyDescent="0.25">
      <c r="A64" s="125" t="s">
        <v>548</v>
      </c>
      <c r="B64" s="125"/>
      <c r="C64" s="125"/>
      <c r="D64" s="125"/>
      <c r="E64" s="4">
        <v>851</v>
      </c>
      <c r="F64" s="3" t="s">
        <v>11</v>
      </c>
      <c r="G64" s="4" t="s">
        <v>33</v>
      </c>
      <c r="H64" s="4" t="s">
        <v>633</v>
      </c>
      <c r="I64" s="3"/>
      <c r="J64" s="15">
        <f t="shared" ref="J64:S65" si="70">J65</f>
        <v>0</v>
      </c>
      <c r="K64" s="15">
        <f t="shared" si="70"/>
        <v>0</v>
      </c>
      <c r="L64" s="15">
        <f t="shared" si="70"/>
        <v>0</v>
      </c>
      <c r="M64" s="15">
        <f t="shared" si="70"/>
        <v>0</v>
      </c>
      <c r="N64" s="15">
        <f t="shared" si="70"/>
        <v>0</v>
      </c>
      <c r="O64" s="15">
        <f t="shared" si="70"/>
        <v>0</v>
      </c>
      <c r="P64" s="15">
        <f t="shared" si="70"/>
        <v>0</v>
      </c>
      <c r="Q64" s="15">
        <f t="shared" si="70"/>
        <v>0</v>
      </c>
      <c r="R64" s="15">
        <f t="shared" si="70"/>
        <v>0</v>
      </c>
      <c r="S64" s="15">
        <f t="shared" si="70"/>
        <v>0</v>
      </c>
      <c r="T64" s="15">
        <f t="shared" ref="T64:AI65" si="71">T65</f>
        <v>0</v>
      </c>
      <c r="U64" s="15">
        <f t="shared" si="71"/>
        <v>0</v>
      </c>
      <c r="V64" s="15">
        <f t="shared" si="71"/>
        <v>0</v>
      </c>
      <c r="W64" s="15">
        <f t="shared" si="71"/>
        <v>0</v>
      </c>
      <c r="X64" s="15">
        <f t="shared" si="71"/>
        <v>0</v>
      </c>
      <c r="Y64" s="15">
        <f t="shared" si="71"/>
        <v>0</v>
      </c>
      <c r="Z64" s="15">
        <f t="shared" si="71"/>
        <v>0</v>
      </c>
      <c r="AA64" s="15">
        <f t="shared" si="71"/>
        <v>0</v>
      </c>
      <c r="AB64" s="15">
        <f t="shared" si="71"/>
        <v>0</v>
      </c>
      <c r="AC64" s="15">
        <f t="shared" si="71"/>
        <v>0</v>
      </c>
      <c r="AD64" s="15">
        <f t="shared" si="71"/>
        <v>0</v>
      </c>
      <c r="AE64" s="15">
        <f t="shared" si="71"/>
        <v>0</v>
      </c>
      <c r="AF64" s="15">
        <f t="shared" si="71"/>
        <v>0</v>
      </c>
      <c r="AG64" s="15">
        <f t="shared" si="71"/>
        <v>0</v>
      </c>
      <c r="AH64" s="15">
        <f t="shared" si="71"/>
        <v>0</v>
      </c>
      <c r="AI64" s="15">
        <f t="shared" si="71"/>
        <v>0</v>
      </c>
      <c r="AJ64" s="15">
        <f t="shared" ref="AD64:AK65" si="72">AJ65</f>
        <v>0</v>
      </c>
      <c r="AK64" s="15">
        <f t="shared" si="72"/>
        <v>0</v>
      </c>
      <c r="AL64" s="15">
        <f t="shared" ref="AL64:AU65" si="73">AL65</f>
        <v>0</v>
      </c>
      <c r="AM64" s="15">
        <f t="shared" si="73"/>
        <v>0</v>
      </c>
      <c r="AN64" s="15">
        <f t="shared" si="73"/>
        <v>0</v>
      </c>
      <c r="AO64" s="15">
        <f t="shared" si="73"/>
        <v>0</v>
      </c>
      <c r="AP64" s="15">
        <f t="shared" si="73"/>
        <v>0</v>
      </c>
      <c r="AQ64" s="15">
        <f t="shared" si="73"/>
        <v>0</v>
      </c>
      <c r="AR64" s="15">
        <f t="shared" si="73"/>
        <v>0</v>
      </c>
      <c r="AS64" s="15">
        <f t="shared" si="73"/>
        <v>0</v>
      </c>
      <c r="AT64" s="15">
        <f t="shared" si="73"/>
        <v>0</v>
      </c>
      <c r="AU64" s="15">
        <f t="shared" si="73"/>
        <v>0</v>
      </c>
      <c r="AV64" s="15">
        <f t="shared" ref="AV64:BE65" si="74">AV65</f>
        <v>0</v>
      </c>
      <c r="AW64" s="15">
        <f t="shared" si="74"/>
        <v>0</v>
      </c>
      <c r="AX64" s="15">
        <f t="shared" si="74"/>
        <v>0</v>
      </c>
      <c r="AY64" s="15">
        <f t="shared" si="74"/>
        <v>0</v>
      </c>
      <c r="AZ64" s="15">
        <f t="shared" si="74"/>
        <v>0</v>
      </c>
      <c r="BA64" s="15">
        <f t="shared" si="74"/>
        <v>0</v>
      </c>
      <c r="BB64" s="15">
        <f t="shared" si="74"/>
        <v>0</v>
      </c>
      <c r="BC64" s="15">
        <f t="shared" si="74"/>
        <v>0</v>
      </c>
      <c r="BD64" s="15">
        <f t="shared" si="74"/>
        <v>0</v>
      </c>
      <c r="BE64" s="15">
        <f t="shared" si="74"/>
        <v>0</v>
      </c>
      <c r="BF64" s="15">
        <f t="shared" ref="BF64:BI65" si="75">BF65</f>
        <v>0</v>
      </c>
      <c r="BG64" s="15">
        <f t="shared" si="75"/>
        <v>0</v>
      </c>
      <c r="BH64" s="15">
        <f t="shared" si="75"/>
        <v>0</v>
      </c>
      <c r="BI64" s="15">
        <f t="shared" si="75"/>
        <v>0</v>
      </c>
      <c r="BJ64" s="19">
        <v>0</v>
      </c>
      <c r="BK64" s="19">
        <v>0</v>
      </c>
    </row>
    <row r="65" spans="1:63" ht="32.25" hidden="1" customHeight="1" x14ac:dyDescent="0.25">
      <c r="A65" s="125" t="s">
        <v>20</v>
      </c>
      <c r="B65" s="125"/>
      <c r="C65" s="125"/>
      <c r="D65" s="125"/>
      <c r="E65" s="4">
        <v>851</v>
      </c>
      <c r="F65" s="3" t="s">
        <v>11</v>
      </c>
      <c r="G65" s="4" t="s">
        <v>33</v>
      </c>
      <c r="H65" s="4" t="s">
        <v>633</v>
      </c>
      <c r="I65" s="3" t="s">
        <v>21</v>
      </c>
      <c r="J65" s="15">
        <f t="shared" si="70"/>
        <v>0</v>
      </c>
      <c r="K65" s="15">
        <f t="shared" si="70"/>
        <v>0</v>
      </c>
      <c r="L65" s="15">
        <f t="shared" si="70"/>
        <v>0</v>
      </c>
      <c r="M65" s="15">
        <f t="shared" si="70"/>
        <v>0</v>
      </c>
      <c r="N65" s="15">
        <f t="shared" si="70"/>
        <v>0</v>
      </c>
      <c r="O65" s="15">
        <f t="shared" si="70"/>
        <v>0</v>
      </c>
      <c r="P65" s="15">
        <f t="shared" si="70"/>
        <v>0</v>
      </c>
      <c r="Q65" s="15">
        <f t="shared" si="70"/>
        <v>0</v>
      </c>
      <c r="R65" s="15">
        <f t="shared" si="70"/>
        <v>0</v>
      </c>
      <c r="S65" s="15">
        <f t="shared" si="70"/>
        <v>0</v>
      </c>
      <c r="T65" s="15">
        <f t="shared" si="71"/>
        <v>0</v>
      </c>
      <c r="U65" s="15">
        <f t="shared" si="71"/>
        <v>0</v>
      </c>
      <c r="V65" s="15">
        <f t="shared" si="71"/>
        <v>0</v>
      </c>
      <c r="W65" s="15">
        <f t="shared" si="71"/>
        <v>0</v>
      </c>
      <c r="X65" s="15">
        <f t="shared" si="71"/>
        <v>0</v>
      </c>
      <c r="Y65" s="15">
        <f t="shared" si="71"/>
        <v>0</v>
      </c>
      <c r="Z65" s="15">
        <f t="shared" si="71"/>
        <v>0</v>
      </c>
      <c r="AA65" s="15">
        <f t="shared" si="71"/>
        <v>0</v>
      </c>
      <c r="AB65" s="15">
        <f t="shared" si="71"/>
        <v>0</v>
      </c>
      <c r="AC65" s="15">
        <f t="shared" si="71"/>
        <v>0</v>
      </c>
      <c r="AD65" s="15">
        <f t="shared" si="72"/>
        <v>0</v>
      </c>
      <c r="AE65" s="15">
        <f t="shared" si="72"/>
        <v>0</v>
      </c>
      <c r="AF65" s="15">
        <f t="shared" si="72"/>
        <v>0</v>
      </c>
      <c r="AG65" s="15">
        <f t="shared" si="72"/>
        <v>0</v>
      </c>
      <c r="AH65" s="15">
        <f t="shared" si="72"/>
        <v>0</v>
      </c>
      <c r="AI65" s="15">
        <f t="shared" si="72"/>
        <v>0</v>
      </c>
      <c r="AJ65" s="15">
        <f t="shared" si="72"/>
        <v>0</v>
      </c>
      <c r="AK65" s="15">
        <f t="shared" si="72"/>
        <v>0</v>
      </c>
      <c r="AL65" s="15">
        <f t="shared" si="73"/>
        <v>0</v>
      </c>
      <c r="AM65" s="15">
        <f t="shared" si="73"/>
        <v>0</v>
      </c>
      <c r="AN65" s="15">
        <f t="shared" si="73"/>
        <v>0</v>
      </c>
      <c r="AO65" s="15">
        <f t="shared" si="73"/>
        <v>0</v>
      </c>
      <c r="AP65" s="15">
        <f t="shared" si="73"/>
        <v>0</v>
      </c>
      <c r="AQ65" s="15">
        <f t="shared" si="73"/>
        <v>0</v>
      </c>
      <c r="AR65" s="15">
        <f t="shared" si="73"/>
        <v>0</v>
      </c>
      <c r="AS65" s="15">
        <f t="shared" si="73"/>
        <v>0</v>
      </c>
      <c r="AT65" s="15">
        <f t="shared" si="73"/>
        <v>0</v>
      </c>
      <c r="AU65" s="15">
        <f t="shared" si="73"/>
        <v>0</v>
      </c>
      <c r="AV65" s="15">
        <f t="shared" si="74"/>
        <v>0</v>
      </c>
      <c r="AW65" s="15">
        <f t="shared" si="74"/>
        <v>0</v>
      </c>
      <c r="AX65" s="15">
        <f t="shared" si="74"/>
        <v>0</v>
      </c>
      <c r="AY65" s="15">
        <f t="shared" si="74"/>
        <v>0</v>
      </c>
      <c r="AZ65" s="15">
        <f t="shared" si="74"/>
        <v>0</v>
      </c>
      <c r="BA65" s="15">
        <f t="shared" si="74"/>
        <v>0</v>
      </c>
      <c r="BB65" s="15">
        <f t="shared" si="74"/>
        <v>0</v>
      </c>
      <c r="BC65" s="15">
        <f t="shared" si="74"/>
        <v>0</v>
      </c>
      <c r="BD65" s="15">
        <f t="shared" si="74"/>
        <v>0</v>
      </c>
      <c r="BE65" s="15">
        <f t="shared" si="74"/>
        <v>0</v>
      </c>
      <c r="BF65" s="15">
        <f t="shared" si="75"/>
        <v>0</v>
      </c>
      <c r="BG65" s="15">
        <f t="shared" si="75"/>
        <v>0</v>
      </c>
      <c r="BH65" s="15">
        <f t="shared" si="75"/>
        <v>0</v>
      </c>
      <c r="BI65" s="15">
        <f t="shared" si="75"/>
        <v>0</v>
      </c>
      <c r="BJ65" s="19">
        <v>0</v>
      </c>
      <c r="BK65" s="19">
        <v>0</v>
      </c>
    </row>
    <row r="66" spans="1:63" ht="32.25" hidden="1" customHeight="1" x14ac:dyDescent="0.25">
      <c r="A66" s="125" t="s">
        <v>9</v>
      </c>
      <c r="B66" s="125"/>
      <c r="C66" s="125"/>
      <c r="D66" s="125"/>
      <c r="E66" s="4">
        <v>851</v>
      </c>
      <c r="F66" s="3" t="s">
        <v>11</v>
      </c>
      <c r="G66" s="4" t="s">
        <v>33</v>
      </c>
      <c r="H66" s="4" t="s">
        <v>633</v>
      </c>
      <c r="I66" s="3" t="s">
        <v>22</v>
      </c>
      <c r="J66" s="15"/>
      <c r="K66" s="15"/>
      <c r="L66" s="15"/>
      <c r="M66" s="15"/>
      <c r="N66" s="15"/>
      <c r="O66" s="15"/>
      <c r="P66" s="15"/>
      <c r="Q66" s="15"/>
      <c r="R66" s="15">
        <f>J66+N66</f>
        <v>0</v>
      </c>
      <c r="S66" s="15">
        <f>K66+O66</f>
        <v>0</v>
      </c>
      <c r="T66" s="15">
        <f>L66+P66</f>
        <v>0</v>
      </c>
      <c r="U66" s="15">
        <f>M66+Q66</f>
        <v>0</v>
      </c>
      <c r="V66" s="15"/>
      <c r="W66" s="15"/>
      <c r="X66" s="15"/>
      <c r="Y66" s="15"/>
      <c r="Z66" s="15">
        <f>R66+V66</f>
        <v>0</v>
      </c>
      <c r="AA66" s="15">
        <f>S66+W66</f>
        <v>0</v>
      </c>
      <c r="AB66" s="15">
        <f>T66+X66</f>
        <v>0</v>
      </c>
      <c r="AC66" s="15">
        <f>U66+Y66</f>
        <v>0</v>
      </c>
      <c r="AD66" s="15"/>
      <c r="AE66" s="15"/>
      <c r="AF66" s="15"/>
      <c r="AG66" s="15"/>
      <c r="AH66" s="15">
        <f>Z66+AD66</f>
        <v>0</v>
      </c>
      <c r="AI66" s="15">
        <f>AA66+AE66</f>
        <v>0</v>
      </c>
      <c r="AJ66" s="15">
        <f>AB66+AF66</f>
        <v>0</v>
      </c>
      <c r="AK66" s="15">
        <f>AC66+AG66</f>
        <v>0</v>
      </c>
      <c r="AL66" s="15"/>
      <c r="AM66" s="15"/>
      <c r="AN66" s="15"/>
      <c r="AO66" s="15"/>
      <c r="AP66" s="15"/>
      <c r="AQ66" s="15"/>
      <c r="AR66" s="15"/>
      <c r="AS66" s="15"/>
      <c r="AT66" s="15">
        <f>AL66+AP66</f>
        <v>0</v>
      </c>
      <c r="AU66" s="15">
        <f>AM66+AQ66</f>
        <v>0</v>
      </c>
      <c r="AV66" s="15">
        <f>AN66+AR66</f>
        <v>0</v>
      </c>
      <c r="AW66" s="15">
        <f>AO66+AS66</f>
        <v>0</v>
      </c>
      <c r="AX66" s="15"/>
      <c r="AY66" s="15"/>
      <c r="AZ66" s="15"/>
      <c r="BA66" s="15"/>
      <c r="BB66" s="15"/>
      <c r="BC66" s="15"/>
      <c r="BD66" s="15"/>
      <c r="BE66" s="15"/>
      <c r="BF66" s="15">
        <f>AX66+BB66</f>
        <v>0</v>
      </c>
      <c r="BG66" s="15">
        <f>AY66+BC66</f>
        <v>0</v>
      </c>
      <c r="BH66" s="15">
        <f>AZ66+BD66</f>
        <v>0</v>
      </c>
      <c r="BI66" s="15">
        <f>BA66+BE66</f>
        <v>0</v>
      </c>
      <c r="BJ66" s="19">
        <v>0</v>
      </c>
      <c r="BK66" s="19">
        <v>0</v>
      </c>
    </row>
    <row r="67" spans="1:63" ht="32.25" hidden="1" customHeight="1" x14ac:dyDescent="0.25">
      <c r="A67" s="125" t="s">
        <v>244</v>
      </c>
      <c r="B67" s="125"/>
      <c r="C67" s="125"/>
      <c r="D67" s="125"/>
      <c r="E67" s="4">
        <v>851</v>
      </c>
      <c r="F67" s="3" t="s">
        <v>11</v>
      </c>
      <c r="G67" s="4" t="s">
        <v>33</v>
      </c>
      <c r="H67" s="4" t="s">
        <v>635</v>
      </c>
      <c r="I67" s="3"/>
      <c r="J67" s="15">
        <f t="shared" ref="J67:S68" si="76">J68</f>
        <v>35500</v>
      </c>
      <c r="K67" s="15">
        <f t="shared" si="76"/>
        <v>0</v>
      </c>
      <c r="L67" s="15">
        <f t="shared" si="76"/>
        <v>35500</v>
      </c>
      <c r="M67" s="15">
        <f t="shared" si="76"/>
        <v>0</v>
      </c>
      <c r="N67" s="15">
        <f t="shared" si="76"/>
        <v>0</v>
      </c>
      <c r="O67" s="15">
        <f t="shared" si="76"/>
        <v>0</v>
      </c>
      <c r="P67" s="15">
        <f t="shared" si="76"/>
        <v>0</v>
      </c>
      <c r="Q67" s="15">
        <f t="shared" si="76"/>
        <v>0</v>
      </c>
      <c r="R67" s="15">
        <f t="shared" si="76"/>
        <v>35500</v>
      </c>
      <c r="S67" s="15">
        <f t="shared" si="76"/>
        <v>0</v>
      </c>
      <c r="T67" s="15">
        <f t="shared" ref="T67:AI68" si="77">T68</f>
        <v>35500</v>
      </c>
      <c r="U67" s="15">
        <f t="shared" si="77"/>
        <v>0</v>
      </c>
      <c r="V67" s="15">
        <f t="shared" si="77"/>
        <v>0</v>
      </c>
      <c r="W67" s="15">
        <f t="shared" si="77"/>
        <v>0</v>
      </c>
      <c r="X67" s="15">
        <f t="shared" si="77"/>
        <v>0</v>
      </c>
      <c r="Y67" s="15">
        <f t="shared" si="77"/>
        <v>0</v>
      </c>
      <c r="Z67" s="15">
        <f t="shared" si="77"/>
        <v>35500</v>
      </c>
      <c r="AA67" s="15">
        <f t="shared" si="77"/>
        <v>0</v>
      </c>
      <c r="AB67" s="15">
        <f t="shared" si="77"/>
        <v>35500</v>
      </c>
      <c r="AC67" s="15">
        <f t="shared" si="77"/>
        <v>0</v>
      </c>
      <c r="AD67" s="15">
        <f t="shared" si="77"/>
        <v>0</v>
      </c>
      <c r="AE67" s="15">
        <f t="shared" si="77"/>
        <v>0</v>
      </c>
      <c r="AF67" s="15">
        <f t="shared" si="77"/>
        <v>0</v>
      </c>
      <c r="AG67" s="15">
        <f t="shared" si="77"/>
        <v>0</v>
      </c>
      <c r="AH67" s="15">
        <f t="shared" si="77"/>
        <v>35500</v>
      </c>
      <c r="AI67" s="15">
        <f t="shared" si="77"/>
        <v>0</v>
      </c>
      <c r="AJ67" s="15">
        <f t="shared" ref="AD67:AK68" si="78">AJ68</f>
        <v>35500</v>
      </c>
      <c r="AK67" s="15">
        <f t="shared" si="78"/>
        <v>0</v>
      </c>
      <c r="AL67" s="15">
        <f t="shared" ref="AL67:AU68" si="79">AL68</f>
        <v>0</v>
      </c>
      <c r="AM67" s="15">
        <f t="shared" si="79"/>
        <v>0</v>
      </c>
      <c r="AN67" s="15">
        <f t="shared" si="79"/>
        <v>0</v>
      </c>
      <c r="AO67" s="15">
        <f t="shared" si="79"/>
        <v>0</v>
      </c>
      <c r="AP67" s="15">
        <f t="shared" si="79"/>
        <v>0</v>
      </c>
      <c r="AQ67" s="15">
        <f t="shared" si="79"/>
        <v>0</v>
      </c>
      <c r="AR67" s="15">
        <f t="shared" si="79"/>
        <v>0</v>
      </c>
      <c r="AS67" s="15">
        <f t="shared" si="79"/>
        <v>0</v>
      </c>
      <c r="AT67" s="15">
        <f t="shared" si="79"/>
        <v>0</v>
      </c>
      <c r="AU67" s="15">
        <f t="shared" si="79"/>
        <v>0</v>
      </c>
      <c r="AV67" s="15">
        <f t="shared" ref="AV67:BE68" si="80">AV68</f>
        <v>0</v>
      </c>
      <c r="AW67" s="15">
        <f t="shared" si="80"/>
        <v>0</v>
      </c>
      <c r="AX67" s="15">
        <f t="shared" si="80"/>
        <v>0</v>
      </c>
      <c r="AY67" s="15">
        <f t="shared" si="80"/>
        <v>0</v>
      </c>
      <c r="AZ67" s="15">
        <f t="shared" si="80"/>
        <v>0</v>
      </c>
      <c r="BA67" s="15">
        <f t="shared" si="80"/>
        <v>0</v>
      </c>
      <c r="BB67" s="15">
        <f t="shared" si="80"/>
        <v>0</v>
      </c>
      <c r="BC67" s="15">
        <f t="shared" si="80"/>
        <v>0</v>
      </c>
      <c r="BD67" s="15">
        <f t="shared" si="80"/>
        <v>0</v>
      </c>
      <c r="BE67" s="15">
        <f t="shared" si="80"/>
        <v>0</v>
      </c>
      <c r="BF67" s="15">
        <f t="shared" ref="BF67:BI68" si="81">BF68</f>
        <v>0</v>
      </c>
      <c r="BG67" s="15">
        <f t="shared" si="81"/>
        <v>0</v>
      </c>
      <c r="BH67" s="15">
        <f t="shared" si="81"/>
        <v>0</v>
      </c>
      <c r="BI67" s="15">
        <f t="shared" si="81"/>
        <v>0</v>
      </c>
      <c r="BJ67" s="19">
        <v>0</v>
      </c>
      <c r="BK67" s="19">
        <v>0</v>
      </c>
    </row>
    <row r="68" spans="1:63" ht="32.25" hidden="1" customHeight="1" x14ac:dyDescent="0.25">
      <c r="A68" s="125" t="s">
        <v>20</v>
      </c>
      <c r="B68" s="124"/>
      <c r="C68" s="124"/>
      <c r="D68" s="124"/>
      <c r="E68" s="4">
        <v>851</v>
      </c>
      <c r="F68" s="3" t="s">
        <v>11</v>
      </c>
      <c r="G68" s="4" t="s">
        <v>33</v>
      </c>
      <c r="H68" s="4" t="s">
        <v>635</v>
      </c>
      <c r="I68" s="3" t="s">
        <v>21</v>
      </c>
      <c r="J68" s="15">
        <f t="shared" si="76"/>
        <v>35500</v>
      </c>
      <c r="K68" s="15">
        <f t="shared" si="76"/>
        <v>0</v>
      </c>
      <c r="L68" s="15">
        <f t="shared" si="76"/>
        <v>35500</v>
      </c>
      <c r="M68" s="15">
        <f t="shared" si="76"/>
        <v>0</v>
      </c>
      <c r="N68" s="15">
        <f t="shared" si="76"/>
        <v>0</v>
      </c>
      <c r="O68" s="15">
        <f t="shared" si="76"/>
        <v>0</v>
      </c>
      <c r="P68" s="15">
        <f t="shared" si="76"/>
        <v>0</v>
      </c>
      <c r="Q68" s="15">
        <f t="shared" si="76"/>
        <v>0</v>
      </c>
      <c r="R68" s="15">
        <f t="shared" si="76"/>
        <v>35500</v>
      </c>
      <c r="S68" s="15">
        <f t="shared" si="76"/>
        <v>0</v>
      </c>
      <c r="T68" s="15">
        <f t="shared" si="77"/>
        <v>35500</v>
      </c>
      <c r="U68" s="15">
        <f t="shared" si="77"/>
        <v>0</v>
      </c>
      <c r="V68" s="15">
        <f t="shared" si="77"/>
        <v>0</v>
      </c>
      <c r="W68" s="15">
        <f t="shared" si="77"/>
        <v>0</v>
      </c>
      <c r="X68" s="15">
        <f t="shared" si="77"/>
        <v>0</v>
      </c>
      <c r="Y68" s="15">
        <f t="shared" si="77"/>
        <v>0</v>
      </c>
      <c r="Z68" s="15">
        <f t="shared" si="77"/>
        <v>35500</v>
      </c>
      <c r="AA68" s="15">
        <f t="shared" si="77"/>
        <v>0</v>
      </c>
      <c r="AB68" s="15">
        <f t="shared" si="77"/>
        <v>35500</v>
      </c>
      <c r="AC68" s="15">
        <f t="shared" si="77"/>
        <v>0</v>
      </c>
      <c r="AD68" s="15">
        <f t="shared" si="78"/>
        <v>0</v>
      </c>
      <c r="AE68" s="15">
        <f t="shared" si="78"/>
        <v>0</v>
      </c>
      <c r="AF68" s="15">
        <f t="shared" si="78"/>
        <v>0</v>
      </c>
      <c r="AG68" s="15">
        <f t="shared" si="78"/>
        <v>0</v>
      </c>
      <c r="AH68" s="15">
        <f t="shared" si="78"/>
        <v>35500</v>
      </c>
      <c r="AI68" s="15">
        <f t="shared" si="78"/>
        <v>0</v>
      </c>
      <c r="AJ68" s="15">
        <f t="shared" si="78"/>
        <v>35500</v>
      </c>
      <c r="AK68" s="15">
        <f t="shared" si="78"/>
        <v>0</v>
      </c>
      <c r="AL68" s="15">
        <f t="shared" si="79"/>
        <v>0</v>
      </c>
      <c r="AM68" s="15">
        <f t="shared" si="79"/>
        <v>0</v>
      </c>
      <c r="AN68" s="15">
        <f t="shared" si="79"/>
        <v>0</v>
      </c>
      <c r="AO68" s="15">
        <f t="shared" si="79"/>
        <v>0</v>
      </c>
      <c r="AP68" s="15">
        <f t="shared" si="79"/>
        <v>0</v>
      </c>
      <c r="AQ68" s="15">
        <f t="shared" si="79"/>
        <v>0</v>
      </c>
      <c r="AR68" s="15">
        <f t="shared" si="79"/>
        <v>0</v>
      </c>
      <c r="AS68" s="15">
        <f t="shared" si="79"/>
        <v>0</v>
      </c>
      <c r="AT68" s="15">
        <f t="shared" si="79"/>
        <v>0</v>
      </c>
      <c r="AU68" s="15">
        <f t="shared" si="79"/>
        <v>0</v>
      </c>
      <c r="AV68" s="15">
        <f t="shared" si="80"/>
        <v>0</v>
      </c>
      <c r="AW68" s="15">
        <f t="shared" si="80"/>
        <v>0</v>
      </c>
      <c r="AX68" s="15">
        <f t="shared" si="80"/>
        <v>0</v>
      </c>
      <c r="AY68" s="15">
        <f t="shared" si="80"/>
        <v>0</v>
      </c>
      <c r="AZ68" s="15">
        <f t="shared" si="80"/>
        <v>0</v>
      </c>
      <c r="BA68" s="15">
        <f t="shared" si="80"/>
        <v>0</v>
      </c>
      <c r="BB68" s="15">
        <f t="shared" si="80"/>
        <v>0</v>
      </c>
      <c r="BC68" s="15">
        <f t="shared" si="80"/>
        <v>0</v>
      </c>
      <c r="BD68" s="15">
        <f t="shared" si="80"/>
        <v>0</v>
      </c>
      <c r="BE68" s="15">
        <f t="shared" si="80"/>
        <v>0</v>
      </c>
      <c r="BF68" s="15">
        <f t="shared" si="81"/>
        <v>0</v>
      </c>
      <c r="BG68" s="15">
        <f t="shared" si="81"/>
        <v>0</v>
      </c>
      <c r="BH68" s="15">
        <f t="shared" si="81"/>
        <v>0</v>
      </c>
      <c r="BI68" s="15">
        <f t="shared" si="81"/>
        <v>0</v>
      </c>
      <c r="BJ68" s="19">
        <v>0</v>
      </c>
      <c r="BK68" s="19">
        <v>0</v>
      </c>
    </row>
    <row r="69" spans="1:63" ht="32.25" hidden="1" customHeight="1" x14ac:dyDescent="0.25">
      <c r="A69" s="125" t="s">
        <v>9</v>
      </c>
      <c r="B69" s="125"/>
      <c r="C69" s="125"/>
      <c r="D69" s="125"/>
      <c r="E69" s="4">
        <v>851</v>
      </c>
      <c r="F69" s="3" t="s">
        <v>11</v>
      </c>
      <c r="G69" s="4" t="s">
        <v>33</v>
      </c>
      <c r="H69" s="4" t="s">
        <v>635</v>
      </c>
      <c r="I69" s="3" t="s">
        <v>22</v>
      </c>
      <c r="J69" s="15">
        <v>35500</v>
      </c>
      <c r="K69" s="15"/>
      <c r="L69" s="15">
        <f>J69</f>
        <v>35500</v>
      </c>
      <c r="M69" s="15"/>
      <c r="N69" s="15"/>
      <c r="O69" s="15"/>
      <c r="P69" s="15">
        <f>N69</f>
        <v>0</v>
      </c>
      <c r="Q69" s="15"/>
      <c r="R69" s="15">
        <f>J69+N69</f>
        <v>35500</v>
      </c>
      <c r="S69" s="15">
        <f>K69+O69</f>
        <v>0</v>
      </c>
      <c r="T69" s="15">
        <f>L69+P69</f>
        <v>35500</v>
      </c>
      <c r="U69" s="15">
        <f>M69+Q69</f>
        <v>0</v>
      </c>
      <c r="V69" s="15"/>
      <c r="W69" s="15"/>
      <c r="X69" s="15">
        <f>V69</f>
        <v>0</v>
      </c>
      <c r="Y69" s="15"/>
      <c r="Z69" s="15">
        <f>R69+V69</f>
        <v>35500</v>
      </c>
      <c r="AA69" s="15">
        <f>S69+W69</f>
        <v>0</v>
      </c>
      <c r="AB69" s="15">
        <f>T69+X69</f>
        <v>35500</v>
      </c>
      <c r="AC69" s="15">
        <f>U69+Y69</f>
        <v>0</v>
      </c>
      <c r="AD69" s="15"/>
      <c r="AE69" s="15"/>
      <c r="AF69" s="15">
        <f>AD69</f>
        <v>0</v>
      </c>
      <c r="AG69" s="15"/>
      <c r="AH69" s="15">
        <f>Z69+AD69</f>
        <v>35500</v>
      </c>
      <c r="AI69" s="15">
        <f>AA69+AE69</f>
        <v>0</v>
      </c>
      <c r="AJ69" s="15">
        <f>AB69+AF69</f>
        <v>35500</v>
      </c>
      <c r="AK69" s="15">
        <f>AC69+AG69</f>
        <v>0</v>
      </c>
      <c r="AL69" s="15"/>
      <c r="AM69" s="15"/>
      <c r="AN69" s="15">
        <f>AL69</f>
        <v>0</v>
      </c>
      <c r="AO69" s="15"/>
      <c r="AP69" s="15"/>
      <c r="AQ69" s="15"/>
      <c r="AR69" s="15">
        <f>AP69</f>
        <v>0</v>
      </c>
      <c r="AS69" s="15"/>
      <c r="AT69" s="15">
        <f>AL69+AP69</f>
        <v>0</v>
      </c>
      <c r="AU69" s="15">
        <f>AM69+AQ69</f>
        <v>0</v>
      </c>
      <c r="AV69" s="15">
        <f>AN69+AR69</f>
        <v>0</v>
      </c>
      <c r="AW69" s="15">
        <f>AO69+AS69</f>
        <v>0</v>
      </c>
      <c r="AX69" s="15"/>
      <c r="AY69" s="15"/>
      <c r="AZ69" s="15">
        <f>AX69</f>
        <v>0</v>
      </c>
      <c r="BA69" s="15"/>
      <c r="BB69" s="15"/>
      <c r="BC69" s="15"/>
      <c r="BD69" s="15">
        <f>BB69</f>
        <v>0</v>
      </c>
      <c r="BE69" s="15"/>
      <c r="BF69" s="15">
        <f>AX69+BB69</f>
        <v>0</v>
      </c>
      <c r="BG69" s="15">
        <f>AY69+BC69</f>
        <v>0</v>
      </c>
      <c r="BH69" s="15">
        <f>AZ69+BD69</f>
        <v>0</v>
      </c>
      <c r="BI69" s="15">
        <f>BA69+BE69</f>
        <v>0</v>
      </c>
      <c r="BJ69" s="19">
        <v>0</v>
      </c>
      <c r="BK69" s="19">
        <v>0</v>
      </c>
    </row>
    <row r="70" spans="1:63" ht="32.25" hidden="1" customHeight="1" x14ac:dyDescent="0.25">
      <c r="A70" s="125" t="s">
        <v>38</v>
      </c>
      <c r="B70" s="125"/>
      <c r="C70" s="125"/>
      <c r="D70" s="125"/>
      <c r="E70" s="4">
        <v>851</v>
      </c>
      <c r="F70" s="3" t="s">
        <v>16</v>
      </c>
      <c r="G70" s="4" t="s">
        <v>33</v>
      </c>
      <c r="H70" s="4" t="s">
        <v>734</v>
      </c>
      <c r="I70" s="3"/>
      <c r="J70" s="15">
        <f t="shared" ref="J70:S71" si="82">J71</f>
        <v>579500</v>
      </c>
      <c r="K70" s="15">
        <f t="shared" si="82"/>
        <v>0</v>
      </c>
      <c r="L70" s="15">
        <f t="shared" si="82"/>
        <v>579500</v>
      </c>
      <c r="M70" s="15">
        <f t="shared" si="82"/>
        <v>0</v>
      </c>
      <c r="N70" s="15">
        <f t="shared" si="82"/>
        <v>0</v>
      </c>
      <c r="O70" s="15">
        <f t="shared" si="82"/>
        <v>0</v>
      </c>
      <c r="P70" s="15">
        <f t="shared" si="82"/>
        <v>0</v>
      </c>
      <c r="Q70" s="15">
        <f t="shared" si="82"/>
        <v>0</v>
      </c>
      <c r="R70" s="15">
        <f t="shared" si="82"/>
        <v>579500</v>
      </c>
      <c r="S70" s="15">
        <f t="shared" si="82"/>
        <v>0</v>
      </c>
      <c r="T70" s="15">
        <f t="shared" ref="T70:AI71" si="83">T71</f>
        <v>579500</v>
      </c>
      <c r="U70" s="15">
        <f t="shared" si="83"/>
        <v>0</v>
      </c>
      <c r="V70" s="15">
        <f t="shared" si="83"/>
        <v>0</v>
      </c>
      <c r="W70" s="15">
        <f t="shared" si="83"/>
        <v>0</v>
      </c>
      <c r="X70" s="15">
        <f t="shared" si="83"/>
        <v>0</v>
      </c>
      <c r="Y70" s="15">
        <f t="shared" si="83"/>
        <v>0</v>
      </c>
      <c r="Z70" s="15">
        <f t="shared" si="83"/>
        <v>579500</v>
      </c>
      <c r="AA70" s="15">
        <f t="shared" si="83"/>
        <v>0</v>
      </c>
      <c r="AB70" s="15">
        <f t="shared" si="83"/>
        <v>579500</v>
      </c>
      <c r="AC70" s="15">
        <f t="shared" si="83"/>
        <v>0</v>
      </c>
      <c r="AD70" s="15">
        <f t="shared" si="83"/>
        <v>0</v>
      </c>
      <c r="AE70" s="15">
        <f t="shared" si="83"/>
        <v>0</v>
      </c>
      <c r="AF70" s="15">
        <f t="shared" si="83"/>
        <v>0</v>
      </c>
      <c r="AG70" s="15">
        <f t="shared" si="83"/>
        <v>0</v>
      </c>
      <c r="AH70" s="15">
        <f t="shared" si="83"/>
        <v>579500</v>
      </c>
      <c r="AI70" s="15">
        <f t="shared" si="83"/>
        <v>0</v>
      </c>
      <c r="AJ70" s="15">
        <f t="shared" ref="AD70:AK71" si="84">AJ71</f>
        <v>579500</v>
      </c>
      <c r="AK70" s="15">
        <f t="shared" si="84"/>
        <v>0</v>
      </c>
      <c r="AL70" s="15">
        <f t="shared" ref="AL70:AU71" si="85">AL71</f>
        <v>0</v>
      </c>
      <c r="AM70" s="15">
        <f t="shared" si="85"/>
        <v>0</v>
      </c>
      <c r="AN70" s="15">
        <f t="shared" si="85"/>
        <v>0</v>
      </c>
      <c r="AO70" s="15">
        <f t="shared" si="85"/>
        <v>0</v>
      </c>
      <c r="AP70" s="15">
        <f t="shared" si="85"/>
        <v>0</v>
      </c>
      <c r="AQ70" s="15">
        <f t="shared" si="85"/>
        <v>0</v>
      </c>
      <c r="AR70" s="15">
        <f t="shared" si="85"/>
        <v>0</v>
      </c>
      <c r="AS70" s="15">
        <f t="shared" si="85"/>
        <v>0</v>
      </c>
      <c r="AT70" s="15">
        <f t="shared" si="85"/>
        <v>0</v>
      </c>
      <c r="AU70" s="15">
        <f t="shared" si="85"/>
        <v>0</v>
      </c>
      <c r="AV70" s="15">
        <f t="shared" ref="AV70:BE71" si="86">AV71</f>
        <v>0</v>
      </c>
      <c r="AW70" s="15">
        <f t="shared" si="86"/>
        <v>0</v>
      </c>
      <c r="AX70" s="15">
        <f t="shared" si="86"/>
        <v>0</v>
      </c>
      <c r="AY70" s="15">
        <f t="shared" si="86"/>
        <v>0</v>
      </c>
      <c r="AZ70" s="15">
        <f t="shared" si="86"/>
        <v>0</v>
      </c>
      <c r="BA70" s="15">
        <f t="shared" si="86"/>
        <v>0</v>
      </c>
      <c r="BB70" s="15">
        <f t="shared" si="86"/>
        <v>0</v>
      </c>
      <c r="BC70" s="15">
        <f t="shared" si="86"/>
        <v>0</v>
      </c>
      <c r="BD70" s="15">
        <f t="shared" si="86"/>
        <v>0</v>
      </c>
      <c r="BE70" s="15">
        <f t="shared" si="86"/>
        <v>0</v>
      </c>
      <c r="BF70" s="15">
        <f t="shared" ref="BF70:BI71" si="87">BF71</f>
        <v>0</v>
      </c>
      <c r="BG70" s="15">
        <f t="shared" si="87"/>
        <v>0</v>
      </c>
      <c r="BH70" s="15">
        <f t="shared" si="87"/>
        <v>0</v>
      </c>
      <c r="BI70" s="15">
        <f t="shared" si="87"/>
        <v>0</v>
      </c>
      <c r="BJ70" s="19">
        <v>0</v>
      </c>
      <c r="BK70" s="19">
        <v>0</v>
      </c>
    </row>
    <row r="71" spans="1:63" ht="32.25" hidden="1" customHeight="1" x14ac:dyDescent="0.25">
      <c r="A71" s="125" t="s">
        <v>20</v>
      </c>
      <c r="B71" s="124"/>
      <c r="C71" s="124"/>
      <c r="D71" s="124"/>
      <c r="E71" s="4">
        <v>851</v>
      </c>
      <c r="F71" s="3" t="s">
        <v>11</v>
      </c>
      <c r="G71" s="3" t="s">
        <v>33</v>
      </c>
      <c r="H71" s="4" t="s">
        <v>734</v>
      </c>
      <c r="I71" s="3" t="s">
        <v>21</v>
      </c>
      <c r="J71" s="15">
        <f t="shared" si="82"/>
        <v>579500</v>
      </c>
      <c r="K71" s="15">
        <f t="shared" si="82"/>
        <v>0</v>
      </c>
      <c r="L71" s="15">
        <f t="shared" si="82"/>
        <v>579500</v>
      </c>
      <c r="M71" s="15">
        <f t="shared" si="82"/>
        <v>0</v>
      </c>
      <c r="N71" s="15">
        <f t="shared" si="82"/>
        <v>0</v>
      </c>
      <c r="O71" s="15">
        <f t="shared" si="82"/>
        <v>0</v>
      </c>
      <c r="P71" s="15">
        <f t="shared" si="82"/>
        <v>0</v>
      </c>
      <c r="Q71" s="15">
        <f t="shared" si="82"/>
        <v>0</v>
      </c>
      <c r="R71" s="15">
        <f t="shared" si="82"/>
        <v>579500</v>
      </c>
      <c r="S71" s="15">
        <f t="shared" si="82"/>
        <v>0</v>
      </c>
      <c r="T71" s="15">
        <f t="shared" si="83"/>
        <v>579500</v>
      </c>
      <c r="U71" s="15">
        <f t="shared" si="83"/>
        <v>0</v>
      </c>
      <c r="V71" s="15">
        <f t="shared" si="83"/>
        <v>0</v>
      </c>
      <c r="W71" s="15">
        <f t="shared" si="83"/>
        <v>0</v>
      </c>
      <c r="X71" s="15">
        <f t="shared" si="83"/>
        <v>0</v>
      </c>
      <c r="Y71" s="15">
        <f t="shared" si="83"/>
        <v>0</v>
      </c>
      <c r="Z71" s="15">
        <f t="shared" si="83"/>
        <v>579500</v>
      </c>
      <c r="AA71" s="15">
        <f t="shared" si="83"/>
        <v>0</v>
      </c>
      <c r="AB71" s="15">
        <f t="shared" si="83"/>
        <v>579500</v>
      </c>
      <c r="AC71" s="15">
        <f t="shared" si="83"/>
        <v>0</v>
      </c>
      <c r="AD71" s="15">
        <f t="shared" si="84"/>
        <v>0</v>
      </c>
      <c r="AE71" s="15">
        <f t="shared" si="84"/>
        <v>0</v>
      </c>
      <c r="AF71" s="15">
        <f t="shared" si="84"/>
        <v>0</v>
      </c>
      <c r="AG71" s="15">
        <f t="shared" si="84"/>
        <v>0</v>
      </c>
      <c r="AH71" s="15">
        <f t="shared" si="84"/>
        <v>579500</v>
      </c>
      <c r="AI71" s="15">
        <f t="shared" si="84"/>
        <v>0</v>
      </c>
      <c r="AJ71" s="15">
        <f t="shared" si="84"/>
        <v>579500</v>
      </c>
      <c r="AK71" s="15">
        <f t="shared" si="84"/>
        <v>0</v>
      </c>
      <c r="AL71" s="15">
        <f t="shared" si="85"/>
        <v>0</v>
      </c>
      <c r="AM71" s="15">
        <f t="shared" si="85"/>
        <v>0</v>
      </c>
      <c r="AN71" s="15">
        <f t="shared" si="85"/>
        <v>0</v>
      </c>
      <c r="AO71" s="15">
        <f t="shared" si="85"/>
        <v>0</v>
      </c>
      <c r="AP71" s="15">
        <f t="shared" si="85"/>
        <v>0</v>
      </c>
      <c r="AQ71" s="15">
        <f t="shared" si="85"/>
        <v>0</v>
      </c>
      <c r="AR71" s="15">
        <f t="shared" si="85"/>
        <v>0</v>
      </c>
      <c r="AS71" s="15">
        <f t="shared" si="85"/>
        <v>0</v>
      </c>
      <c r="AT71" s="15">
        <f t="shared" si="85"/>
        <v>0</v>
      </c>
      <c r="AU71" s="15">
        <f t="shared" si="85"/>
        <v>0</v>
      </c>
      <c r="AV71" s="15">
        <f t="shared" si="86"/>
        <v>0</v>
      </c>
      <c r="AW71" s="15">
        <f t="shared" si="86"/>
        <v>0</v>
      </c>
      <c r="AX71" s="15">
        <f t="shared" si="86"/>
        <v>0</v>
      </c>
      <c r="AY71" s="15">
        <f t="shared" si="86"/>
        <v>0</v>
      </c>
      <c r="AZ71" s="15">
        <f t="shared" si="86"/>
        <v>0</v>
      </c>
      <c r="BA71" s="15">
        <f t="shared" si="86"/>
        <v>0</v>
      </c>
      <c r="BB71" s="15">
        <f t="shared" si="86"/>
        <v>0</v>
      </c>
      <c r="BC71" s="15">
        <f t="shared" si="86"/>
        <v>0</v>
      </c>
      <c r="BD71" s="15">
        <f t="shared" si="86"/>
        <v>0</v>
      </c>
      <c r="BE71" s="15">
        <f t="shared" si="86"/>
        <v>0</v>
      </c>
      <c r="BF71" s="15">
        <f t="shared" si="87"/>
        <v>0</v>
      </c>
      <c r="BG71" s="15">
        <f t="shared" si="87"/>
        <v>0</v>
      </c>
      <c r="BH71" s="15">
        <f t="shared" si="87"/>
        <v>0</v>
      </c>
      <c r="BI71" s="15">
        <f t="shared" si="87"/>
        <v>0</v>
      </c>
      <c r="BJ71" s="19">
        <v>0</v>
      </c>
      <c r="BK71" s="19">
        <v>0</v>
      </c>
    </row>
    <row r="72" spans="1:63" ht="32.25" hidden="1" customHeight="1" x14ac:dyDescent="0.25">
      <c r="A72" s="125" t="s">
        <v>9</v>
      </c>
      <c r="B72" s="125"/>
      <c r="C72" s="125"/>
      <c r="D72" s="125"/>
      <c r="E72" s="4">
        <v>851</v>
      </c>
      <c r="F72" s="3" t="s">
        <v>11</v>
      </c>
      <c r="G72" s="3" t="s">
        <v>33</v>
      </c>
      <c r="H72" s="4" t="s">
        <v>734</v>
      </c>
      <c r="I72" s="3" t="s">
        <v>22</v>
      </c>
      <c r="J72" s="15">
        <v>579500</v>
      </c>
      <c r="K72" s="15"/>
      <c r="L72" s="15">
        <f>J72</f>
        <v>579500</v>
      </c>
      <c r="M72" s="15"/>
      <c r="N72" s="15"/>
      <c r="O72" s="15"/>
      <c r="P72" s="15">
        <f>N72</f>
        <v>0</v>
      </c>
      <c r="Q72" s="15"/>
      <c r="R72" s="15">
        <f>J72+N72</f>
        <v>579500</v>
      </c>
      <c r="S72" s="15">
        <f>K72+O72</f>
        <v>0</v>
      </c>
      <c r="T72" s="15">
        <f>L72+P72</f>
        <v>579500</v>
      </c>
      <c r="U72" s="15">
        <f>M72+Q72</f>
        <v>0</v>
      </c>
      <c r="V72" s="15"/>
      <c r="W72" s="15"/>
      <c r="X72" s="15">
        <f>V72</f>
        <v>0</v>
      </c>
      <c r="Y72" s="15"/>
      <c r="Z72" s="15">
        <f>R72+V72</f>
        <v>579500</v>
      </c>
      <c r="AA72" s="15">
        <f>S72+W72</f>
        <v>0</v>
      </c>
      <c r="AB72" s="15">
        <f>T72+X72</f>
        <v>579500</v>
      </c>
      <c r="AC72" s="15">
        <f>U72+Y72</f>
        <v>0</v>
      </c>
      <c r="AD72" s="15"/>
      <c r="AE72" s="15"/>
      <c r="AF72" s="15">
        <f>AD72</f>
        <v>0</v>
      </c>
      <c r="AG72" s="15"/>
      <c r="AH72" s="15">
        <f>Z72+AD72</f>
        <v>579500</v>
      </c>
      <c r="AI72" s="15">
        <f>AA72+AE72</f>
        <v>0</v>
      </c>
      <c r="AJ72" s="15">
        <f>AB72+AF72</f>
        <v>579500</v>
      </c>
      <c r="AK72" s="15">
        <f>AC72+AG72</f>
        <v>0</v>
      </c>
      <c r="AL72" s="15"/>
      <c r="AM72" s="15"/>
      <c r="AN72" s="15">
        <f>AL72</f>
        <v>0</v>
      </c>
      <c r="AO72" s="15"/>
      <c r="AP72" s="15"/>
      <c r="AQ72" s="15"/>
      <c r="AR72" s="15">
        <f>AP72</f>
        <v>0</v>
      </c>
      <c r="AS72" s="15"/>
      <c r="AT72" s="15">
        <f>AL72+AP72</f>
        <v>0</v>
      </c>
      <c r="AU72" s="15">
        <f>AM72+AQ72</f>
        <v>0</v>
      </c>
      <c r="AV72" s="15">
        <f>AN72+AR72</f>
        <v>0</v>
      </c>
      <c r="AW72" s="15">
        <f>AO72+AS72</f>
        <v>0</v>
      </c>
      <c r="AX72" s="15"/>
      <c r="AY72" s="15"/>
      <c r="AZ72" s="15">
        <f>AX72</f>
        <v>0</v>
      </c>
      <c r="BA72" s="15"/>
      <c r="BB72" s="15"/>
      <c r="BC72" s="15"/>
      <c r="BD72" s="15">
        <f>BB72</f>
        <v>0</v>
      </c>
      <c r="BE72" s="15"/>
      <c r="BF72" s="15">
        <f>AX72+BB72</f>
        <v>0</v>
      </c>
      <c r="BG72" s="15">
        <f>AY72+BC72</f>
        <v>0</v>
      </c>
      <c r="BH72" s="15">
        <f>AZ72+BD72</f>
        <v>0</v>
      </c>
      <c r="BI72" s="15">
        <f>BA72+BE72</f>
        <v>0</v>
      </c>
      <c r="BJ72" s="19">
        <v>0</v>
      </c>
      <c r="BK72" s="19">
        <v>0</v>
      </c>
    </row>
    <row r="73" spans="1:63" ht="65.25" hidden="1" customHeight="1" x14ac:dyDescent="0.25">
      <c r="A73" s="125" t="s">
        <v>39</v>
      </c>
      <c r="B73" s="125"/>
      <c r="C73" s="125"/>
      <c r="D73" s="125"/>
      <c r="E73" s="4">
        <v>851</v>
      </c>
      <c r="F73" s="3" t="s">
        <v>11</v>
      </c>
      <c r="G73" s="3" t="s">
        <v>33</v>
      </c>
      <c r="H73" s="4" t="s">
        <v>634</v>
      </c>
      <c r="I73" s="3"/>
      <c r="J73" s="15">
        <f t="shared" ref="J73:S74" si="88">J74</f>
        <v>0</v>
      </c>
      <c r="K73" s="15">
        <f t="shared" si="88"/>
        <v>0</v>
      </c>
      <c r="L73" s="15">
        <f t="shared" si="88"/>
        <v>0</v>
      </c>
      <c r="M73" s="15">
        <f t="shared" si="88"/>
        <v>0</v>
      </c>
      <c r="N73" s="15">
        <f t="shared" si="88"/>
        <v>0</v>
      </c>
      <c r="O73" s="15">
        <f t="shared" si="88"/>
        <v>0</v>
      </c>
      <c r="P73" s="15">
        <f t="shared" si="88"/>
        <v>0</v>
      </c>
      <c r="Q73" s="15">
        <f t="shared" si="88"/>
        <v>0</v>
      </c>
      <c r="R73" s="15">
        <f t="shared" si="88"/>
        <v>0</v>
      </c>
      <c r="S73" s="15">
        <f t="shared" si="88"/>
        <v>0</v>
      </c>
      <c r="T73" s="15">
        <f t="shared" ref="T73:AI74" si="89">T74</f>
        <v>0</v>
      </c>
      <c r="U73" s="15">
        <f t="shared" si="89"/>
        <v>0</v>
      </c>
      <c r="V73" s="15">
        <f t="shared" si="89"/>
        <v>0</v>
      </c>
      <c r="W73" s="15">
        <f t="shared" si="89"/>
        <v>0</v>
      </c>
      <c r="X73" s="15">
        <f t="shared" si="89"/>
        <v>0</v>
      </c>
      <c r="Y73" s="15">
        <f t="shared" si="89"/>
        <v>0</v>
      </c>
      <c r="Z73" s="15">
        <f t="shared" si="89"/>
        <v>0</v>
      </c>
      <c r="AA73" s="15">
        <f t="shared" si="89"/>
        <v>0</v>
      </c>
      <c r="AB73" s="15">
        <f t="shared" si="89"/>
        <v>0</v>
      </c>
      <c r="AC73" s="15">
        <f t="shared" si="89"/>
        <v>0</v>
      </c>
      <c r="AD73" s="15">
        <f t="shared" si="89"/>
        <v>0</v>
      </c>
      <c r="AE73" s="15">
        <f t="shared" si="89"/>
        <v>0</v>
      </c>
      <c r="AF73" s="15">
        <f t="shared" si="89"/>
        <v>0</v>
      </c>
      <c r="AG73" s="15">
        <f t="shared" si="89"/>
        <v>0</v>
      </c>
      <c r="AH73" s="15">
        <f t="shared" si="89"/>
        <v>0</v>
      </c>
      <c r="AI73" s="15">
        <f t="shared" si="89"/>
        <v>0</v>
      </c>
      <c r="AJ73" s="15">
        <f t="shared" ref="AD73:AK74" si="90">AJ74</f>
        <v>0</v>
      </c>
      <c r="AK73" s="15">
        <f t="shared" si="90"/>
        <v>0</v>
      </c>
      <c r="AL73" s="15">
        <f t="shared" ref="AL73:AU74" si="91">AL74</f>
        <v>0</v>
      </c>
      <c r="AM73" s="15">
        <f t="shared" si="91"/>
        <v>0</v>
      </c>
      <c r="AN73" s="15">
        <f t="shared" si="91"/>
        <v>0</v>
      </c>
      <c r="AO73" s="15">
        <f t="shared" si="91"/>
        <v>0</v>
      </c>
      <c r="AP73" s="15">
        <f t="shared" si="91"/>
        <v>0</v>
      </c>
      <c r="AQ73" s="15">
        <f t="shared" si="91"/>
        <v>0</v>
      </c>
      <c r="AR73" s="15">
        <f t="shared" si="91"/>
        <v>0</v>
      </c>
      <c r="AS73" s="15">
        <f t="shared" si="91"/>
        <v>0</v>
      </c>
      <c r="AT73" s="15">
        <f t="shared" si="91"/>
        <v>0</v>
      </c>
      <c r="AU73" s="15">
        <f t="shared" si="91"/>
        <v>0</v>
      </c>
      <c r="AV73" s="15">
        <f t="shared" ref="AV73:BE74" si="92">AV74</f>
        <v>0</v>
      </c>
      <c r="AW73" s="15">
        <f t="shared" si="92"/>
        <v>0</v>
      </c>
      <c r="AX73" s="15">
        <f t="shared" si="92"/>
        <v>0</v>
      </c>
      <c r="AY73" s="15">
        <f t="shared" si="92"/>
        <v>0</v>
      </c>
      <c r="AZ73" s="15">
        <f t="shared" si="92"/>
        <v>0</v>
      </c>
      <c r="BA73" s="15">
        <f t="shared" si="92"/>
        <v>0</v>
      </c>
      <c r="BB73" s="15">
        <f t="shared" si="92"/>
        <v>0</v>
      </c>
      <c r="BC73" s="15">
        <f t="shared" si="92"/>
        <v>0</v>
      </c>
      <c r="BD73" s="15">
        <f t="shared" si="92"/>
        <v>0</v>
      </c>
      <c r="BE73" s="15">
        <f t="shared" si="92"/>
        <v>0</v>
      </c>
      <c r="BF73" s="15">
        <f t="shared" ref="BF73:BI74" si="93">BF74</f>
        <v>0</v>
      </c>
      <c r="BG73" s="15">
        <f t="shared" si="93"/>
        <v>0</v>
      </c>
      <c r="BH73" s="15">
        <f t="shared" si="93"/>
        <v>0</v>
      </c>
      <c r="BI73" s="15">
        <f t="shared" si="93"/>
        <v>0</v>
      </c>
      <c r="BJ73" s="19">
        <v>0</v>
      </c>
      <c r="BK73" s="19">
        <v>0</v>
      </c>
    </row>
    <row r="74" spans="1:63" ht="32.25" hidden="1" customHeight="1" x14ac:dyDescent="0.25">
      <c r="A74" s="125" t="s">
        <v>20</v>
      </c>
      <c r="B74" s="124"/>
      <c r="C74" s="124"/>
      <c r="D74" s="124"/>
      <c r="E74" s="4">
        <v>851</v>
      </c>
      <c r="F74" s="3" t="s">
        <v>11</v>
      </c>
      <c r="G74" s="3" t="s">
        <v>33</v>
      </c>
      <c r="H74" s="4" t="s">
        <v>634</v>
      </c>
      <c r="I74" s="3" t="s">
        <v>21</v>
      </c>
      <c r="J74" s="15">
        <f t="shared" si="88"/>
        <v>0</v>
      </c>
      <c r="K74" s="15">
        <f t="shared" si="88"/>
        <v>0</v>
      </c>
      <c r="L74" s="15">
        <f t="shared" si="88"/>
        <v>0</v>
      </c>
      <c r="M74" s="15">
        <f t="shared" si="88"/>
        <v>0</v>
      </c>
      <c r="N74" s="15">
        <f t="shared" si="88"/>
        <v>0</v>
      </c>
      <c r="O74" s="15">
        <f t="shared" si="88"/>
        <v>0</v>
      </c>
      <c r="P74" s="15">
        <f t="shared" si="88"/>
        <v>0</v>
      </c>
      <c r="Q74" s="15">
        <f t="shared" si="88"/>
        <v>0</v>
      </c>
      <c r="R74" s="15">
        <f t="shared" si="88"/>
        <v>0</v>
      </c>
      <c r="S74" s="15">
        <f t="shared" si="88"/>
        <v>0</v>
      </c>
      <c r="T74" s="15">
        <f t="shared" si="89"/>
        <v>0</v>
      </c>
      <c r="U74" s="15">
        <f t="shared" si="89"/>
        <v>0</v>
      </c>
      <c r="V74" s="15">
        <f t="shared" si="89"/>
        <v>0</v>
      </c>
      <c r="W74" s="15">
        <f t="shared" si="89"/>
        <v>0</v>
      </c>
      <c r="X74" s="15">
        <f t="shared" si="89"/>
        <v>0</v>
      </c>
      <c r="Y74" s="15">
        <f t="shared" si="89"/>
        <v>0</v>
      </c>
      <c r="Z74" s="15">
        <f t="shared" si="89"/>
        <v>0</v>
      </c>
      <c r="AA74" s="15">
        <f t="shared" si="89"/>
        <v>0</v>
      </c>
      <c r="AB74" s="15">
        <f t="shared" si="89"/>
        <v>0</v>
      </c>
      <c r="AC74" s="15">
        <f t="shared" si="89"/>
        <v>0</v>
      </c>
      <c r="AD74" s="15">
        <f t="shared" si="90"/>
        <v>0</v>
      </c>
      <c r="AE74" s="15">
        <f t="shared" si="90"/>
        <v>0</v>
      </c>
      <c r="AF74" s="15">
        <f t="shared" si="90"/>
        <v>0</v>
      </c>
      <c r="AG74" s="15">
        <f t="shared" si="90"/>
        <v>0</v>
      </c>
      <c r="AH74" s="15">
        <f t="shared" si="90"/>
        <v>0</v>
      </c>
      <c r="AI74" s="15">
        <f t="shared" si="90"/>
        <v>0</v>
      </c>
      <c r="AJ74" s="15">
        <f t="shared" si="90"/>
        <v>0</v>
      </c>
      <c r="AK74" s="15">
        <f t="shared" si="90"/>
        <v>0</v>
      </c>
      <c r="AL74" s="15">
        <f t="shared" si="91"/>
        <v>0</v>
      </c>
      <c r="AM74" s="15">
        <f t="shared" si="91"/>
        <v>0</v>
      </c>
      <c r="AN74" s="15">
        <f t="shared" si="91"/>
        <v>0</v>
      </c>
      <c r="AO74" s="15">
        <f t="shared" si="91"/>
        <v>0</v>
      </c>
      <c r="AP74" s="15">
        <f t="shared" si="91"/>
        <v>0</v>
      </c>
      <c r="AQ74" s="15">
        <f t="shared" si="91"/>
        <v>0</v>
      </c>
      <c r="AR74" s="15">
        <f t="shared" si="91"/>
        <v>0</v>
      </c>
      <c r="AS74" s="15">
        <f t="shared" si="91"/>
        <v>0</v>
      </c>
      <c r="AT74" s="15">
        <f t="shared" si="91"/>
        <v>0</v>
      </c>
      <c r="AU74" s="15">
        <f t="shared" si="91"/>
        <v>0</v>
      </c>
      <c r="AV74" s="15">
        <f t="shared" si="92"/>
        <v>0</v>
      </c>
      <c r="AW74" s="15">
        <f t="shared" si="92"/>
        <v>0</v>
      </c>
      <c r="AX74" s="15">
        <f t="shared" si="92"/>
        <v>0</v>
      </c>
      <c r="AY74" s="15">
        <f t="shared" si="92"/>
        <v>0</v>
      </c>
      <c r="AZ74" s="15">
        <f t="shared" si="92"/>
        <v>0</v>
      </c>
      <c r="BA74" s="15">
        <f t="shared" si="92"/>
        <v>0</v>
      </c>
      <c r="BB74" s="15">
        <f t="shared" si="92"/>
        <v>0</v>
      </c>
      <c r="BC74" s="15">
        <f t="shared" si="92"/>
        <v>0</v>
      </c>
      <c r="BD74" s="15">
        <f t="shared" si="92"/>
        <v>0</v>
      </c>
      <c r="BE74" s="15">
        <f t="shared" si="92"/>
        <v>0</v>
      </c>
      <c r="BF74" s="15">
        <f t="shared" si="93"/>
        <v>0</v>
      </c>
      <c r="BG74" s="15">
        <f t="shared" si="93"/>
        <v>0</v>
      </c>
      <c r="BH74" s="15">
        <f t="shared" si="93"/>
        <v>0</v>
      </c>
      <c r="BI74" s="15">
        <f t="shared" si="93"/>
        <v>0</v>
      </c>
      <c r="BJ74" s="19">
        <v>0</v>
      </c>
      <c r="BK74" s="19">
        <v>0</v>
      </c>
    </row>
    <row r="75" spans="1:63" ht="32.25" hidden="1" customHeight="1" x14ac:dyDescent="0.25">
      <c r="A75" s="125" t="s">
        <v>9</v>
      </c>
      <c r="B75" s="125"/>
      <c r="C75" s="125"/>
      <c r="D75" s="125"/>
      <c r="E75" s="4">
        <v>851</v>
      </c>
      <c r="F75" s="3" t="s">
        <v>11</v>
      </c>
      <c r="G75" s="3" t="s">
        <v>33</v>
      </c>
      <c r="H75" s="4" t="s">
        <v>634</v>
      </c>
      <c r="I75" s="3" t="s">
        <v>22</v>
      </c>
      <c r="J75" s="15"/>
      <c r="K75" s="15"/>
      <c r="L75" s="15">
        <f>J75</f>
        <v>0</v>
      </c>
      <c r="M75" s="15"/>
      <c r="N75" s="15"/>
      <c r="O75" s="15"/>
      <c r="P75" s="15">
        <f>N75</f>
        <v>0</v>
      </c>
      <c r="Q75" s="15"/>
      <c r="R75" s="15">
        <f>J75+N75</f>
        <v>0</v>
      </c>
      <c r="S75" s="15">
        <f>K75+O75</f>
        <v>0</v>
      </c>
      <c r="T75" s="15">
        <f>L75+P75</f>
        <v>0</v>
      </c>
      <c r="U75" s="15">
        <f>M75+Q75</f>
        <v>0</v>
      </c>
      <c r="V75" s="15"/>
      <c r="W75" s="15"/>
      <c r="X75" s="15">
        <f>V75</f>
        <v>0</v>
      </c>
      <c r="Y75" s="15"/>
      <c r="Z75" s="15">
        <f>R75+V75</f>
        <v>0</v>
      </c>
      <c r="AA75" s="15">
        <f>S75+W75</f>
        <v>0</v>
      </c>
      <c r="AB75" s="15">
        <f>T75+X75</f>
        <v>0</v>
      </c>
      <c r="AC75" s="15">
        <f>U75+Y75</f>
        <v>0</v>
      </c>
      <c r="AD75" s="15"/>
      <c r="AE75" s="15"/>
      <c r="AF75" s="15">
        <f>AD75</f>
        <v>0</v>
      </c>
      <c r="AG75" s="15"/>
      <c r="AH75" s="15">
        <f>Z75+AD75</f>
        <v>0</v>
      </c>
      <c r="AI75" s="15">
        <f>AA75+AE75</f>
        <v>0</v>
      </c>
      <c r="AJ75" s="15">
        <f>AB75+AF75</f>
        <v>0</v>
      </c>
      <c r="AK75" s="15">
        <f>AC75+AG75</f>
        <v>0</v>
      </c>
      <c r="AL75" s="15"/>
      <c r="AM75" s="15"/>
      <c r="AN75" s="15">
        <f>AL75</f>
        <v>0</v>
      </c>
      <c r="AO75" s="15"/>
      <c r="AP75" s="15"/>
      <c r="AQ75" s="15"/>
      <c r="AR75" s="15">
        <f>AP75</f>
        <v>0</v>
      </c>
      <c r="AS75" s="15"/>
      <c r="AT75" s="15">
        <f>AL75+AP75</f>
        <v>0</v>
      </c>
      <c r="AU75" s="15">
        <f>AM75+AQ75</f>
        <v>0</v>
      </c>
      <c r="AV75" s="15">
        <f>AN75+AR75</f>
        <v>0</v>
      </c>
      <c r="AW75" s="15">
        <f>AO75+AS75</f>
        <v>0</v>
      </c>
      <c r="AX75" s="15"/>
      <c r="AY75" s="15"/>
      <c r="AZ75" s="15">
        <f>AX75</f>
        <v>0</v>
      </c>
      <c r="BA75" s="15"/>
      <c r="BB75" s="15"/>
      <c r="BC75" s="15"/>
      <c r="BD75" s="15">
        <f>BB75</f>
        <v>0</v>
      </c>
      <c r="BE75" s="15"/>
      <c r="BF75" s="15">
        <f>AX75+BB75</f>
        <v>0</v>
      </c>
      <c r="BG75" s="15">
        <f>AY75+BC75</f>
        <v>0</v>
      </c>
      <c r="BH75" s="15">
        <f>AZ75+BD75</f>
        <v>0</v>
      </c>
      <c r="BI75" s="15">
        <f>BA75+BE75</f>
        <v>0</v>
      </c>
      <c r="BJ75" s="19">
        <v>0</v>
      </c>
      <c r="BK75" s="19">
        <v>0</v>
      </c>
    </row>
    <row r="76" spans="1:63" ht="32.25" hidden="1" customHeight="1" x14ac:dyDescent="0.25">
      <c r="A76" s="125" t="s">
        <v>245</v>
      </c>
      <c r="B76" s="125"/>
      <c r="C76" s="125"/>
      <c r="D76" s="125"/>
      <c r="E76" s="4">
        <v>851</v>
      </c>
      <c r="F76" s="3" t="s">
        <v>11</v>
      </c>
      <c r="G76" s="3" t="s">
        <v>33</v>
      </c>
      <c r="H76" s="4" t="s">
        <v>720</v>
      </c>
      <c r="I76" s="3"/>
      <c r="J76" s="15">
        <f t="shared" ref="J76:S77" si="94">J77</f>
        <v>0</v>
      </c>
      <c r="K76" s="15">
        <f t="shared" si="94"/>
        <v>0</v>
      </c>
      <c r="L76" s="15">
        <f t="shared" si="94"/>
        <v>0</v>
      </c>
      <c r="M76" s="15">
        <f t="shared" si="94"/>
        <v>0</v>
      </c>
      <c r="N76" s="15">
        <f t="shared" si="94"/>
        <v>0</v>
      </c>
      <c r="O76" s="15">
        <f t="shared" si="94"/>
        <v>0</v>
      </c>
      <c r="P76" s="15">
        <f t="shared" si="94"/>
        <v>0</v>
      </c>
      <c r="Q76" s="15">
        <f t="shared" si="94"/>
        <v>0</v>
      </c>
      <c r="R76" s="15">
        <f t="shared" si="94"/>
        <v>0</v>
      </c>
      <c r="S76" s="15">
        <f t="shared" si="94"/>
        <v>0</v>
      </c>
      <c r="T76" s="15">
        <f t="shared" ref="T76:AI77" si="95">T77</f>
        <v>0</v>
      </c>
      <c r="U76" s="15">
        <f t="shared" si="95"/>
        <v>0</v>
      </c>
      <c r="V76" s="15">
        <f t="shared" si="95"/>
        <v>0</v>
      </c>
      <c r="W76" s="15">
        <f t="shared" si="95"/>
        <v>0</v>
      </c>
      <c r="X76" s="15">
        <f t="shared" si="95"/>
        <v>0</v>
      </c>
      <c r="Y76" s="15">
        <f t="shared" si="95"/>
        <v>0</v>
      </c>
      <c r="Z76" s="15">
        <f t="shared" si="95"/>
        <v>0</v>
      </c>
      <c r="AA76" s="15">
        <f t="shared" si="95"/>
        <v>0</v>
      </c>
      <c r="AB76" s="15">
        <f t="shared" si="95"/>
        <v>0</v>
      </c>
      <c r="AC76" s="15">
        <f t="shared" si="95"/>
        <v>0</v>
      </c>
      <c r="AD76" s="15">
        <f t="shared" si="95"/>
        <v>0</v>
      </c>
      <c r="AE76" s="15">
        <f t="shared" si="95"/>
        <v>0</v>
      </c>
      <c r="AF76" s="15">
        <f t="shared" si="95"/>
        <v>0</v>
      </c>
      <c r="AG76" s="15">
        <f t="shared" si="95"/>
        <v>0</v>
      </c>
      <c r="AH76" s="15">
        <f t="shared" si="95"/>
        <v>0</v>
      </c>
      <c r="AI76" s="15">
        <f t="shared" si="95"/>
        <v>0</v>
      </c>
      <c r="AJ76" s="15">
        <f t="shared" ref="AD76:AK77" si="96">AJ77</f>
        <v>0</v>
      </c>
      <c r="AK76" s="15">
        <f t="shared" si="96"/>
        <v>0</v>
      </c>
      <c r="AL76" s="15">
        <f t="shared" ref="AL76:AU77" si="97">AL77</f>
        <v>0</v>
      </c>
      <c r="AM76" s="15">
        <f t="shared" si="97"/>
        <v>0</v>
      </c>
      <c r="AN76" s="15">
        <f t="shared" si="97"/>
        <v>0</v>
      </c>
      <c r="AO76" s="15">
        <f t="shared" si="97"/>
        <v>0</v>
      </c>
      <c r="AP76" s="15">
        <f t="shared" si="97"/>
        <v>0</v>
      </c>
      <c r="AQ76" s="15">
        <f t="shared" si="97"/>
        <v>0</v>
      </c>
      <c r="AR76" s="15">
        <f t="shared" si="97"/>
        <v>0</v>
      </c>
      <c r="AS76" s="15">
        <f t="shared" si="97"/>
        <v>0</v>
      </c>
      <c r="AT76" s="15">
        <f t="shared" si="97"/>
        <v>0</v>
      </c>
      <c r="AU76" s="15">
        <f t="shared" si="97"/>
        <v>0</v>
      </c>
      <c r="AV76" s="15">
        <f t="shared" ref="AV76:BE77" si="98">AV77</f>
        <v>0</v>
      </c>
      <c r="AW76" s="15">
        <f t="shared" si="98"/>
        <v>0</v>
      </c>
      <c r="AX76" s="15">
        <f t="shared" si="98"/>
        <v>0</v>
      </c>
      <c r="AY76" s="15">
        <f t="shared" si="98"/>
        <v>0</v>
      </c>
      <c r="AZ76" s="15">
        <f t="shared" si="98"/>
        <v>0</v>
      </c>
      <c r="BA76" s="15">
        <f t="shared" si="98"/>
        <v>0</v>
      </c>
      <c r="BB76" s="15">
        <f t="shared" si="98"/>
        <v>0</v>
      </c>
      <c r="BC76" s="15">
        <f t="shared" si="98"/>
        <v>0</v>
      </c>
      <c r="BD76" s="15">
        <f t="shared" si="98"/>
        <v>0</v>
      </c>
      <c r="BE76" s="15">
        <f t="shared" si="98"/>
        <v>0</v>
      </c>
      <c r="BF76" s="15">
        <f t="shared" ref="BF76:BI77" si="99">BF77</f>
        <v>0</v>
      </c>
      <c r="BG76" s="15">
        <f t="shared" si="99"/>
        <v>0</v>
      </c>
      <c r="BH76" s="15">
        <f t="shared" si="99"/>
        <v>0</v>
      </c>
      <c r="BI76" s="15">
        <f t="shared" si="99"/>
        <v>0</v>
      </c>
      <c r="BJ76" s="19">
        <v>0</v>
      </c>
      <c r="BK76" s="19">
        <v>0</v>
      </c>
    </row>
    <row r="77" spans="1:63" ht="32.25" hidden="1" customHeight="1" x14ac:dyDescent="0.25">
      <c r="A77" s="125" t="s">
        <v>20</v>
      </c>
      <c r="B77" s="125"/>
      <c r="C77" s="125"/>
      <c r="D77" s="125"/>
      <c r="E77" s="4">
        <v>851</v>
      </c>
      <c r="F77" s="3" t="s">
        <v>11</v>
      </c>
      <c r="G77" s="3" t="s">
        <v>33</v>
      </c>
      <c r="H77" s="4" t="s">
        <v>720</v>
      </c>
      <c r="I77" s="3" t="s">
        <v>21</v>
      </c>
      <c r="J77" s="15">
        <f t="shared" si="94"/>
        <v>0</v>
      </c>
      <c r="K77" s="15">
        <f t="shared" si="94"/>
        <v>0</v>
      </c>
      <c r="L77" s="15">
        <f t="shared" si="94"/>
        <v>0</v>
      </c>
      <c r="M77" s="15">
        <f t="shared" si="94"/>
        <v>0</v>
      </c>
      <c r="N77" s="15">
        <f t="shared" si="94"/>
        <v>0</v>
      </c>
      <c r="O77" s="15">
        <f t="shared" si="94"/>
        <v>0</v>
      </c>
      <c r="P77" s="15">
        <f t="shared" si="94"/>
        <v>0</v>
      </c>
      <c r="Q77" s="15">
        <f t="shared" si="94"/>
        <v>0</v>
      </c>
      <c r="R77" s="15">
        <f t="shared" si="94"/>
        <v>0</v>
      </c>
      <c r="S77" s="15">
        <f t="shared" si="94"/>
        <v>0</v>
      </c>
      <c r="T77" s="15">
        <f t="shared" si="95"/>
        <v>0</v>
      </c>
      <c r="U77" s="15">
        <f t="shared" si="95"/>
        <v>0</v>
      </c>
      <c r="V77" s="15">
        <f t="shared" si="95"/>
        <v>0</v>
      </c>
      <c r="W77" s="15">
        <f t="shared" si="95"/>
        <v>0</v>
      </c>
      <c r="X77" s="15">
        <f t="shared" si="95"/>
        <v>0</v>
      </c>
      <c r="Y77" s="15">
        <f t="shared" si="95"/>
        <v>0</v>
      </c>
      <c r="Z77" s="15">
        <f t="shared" si="95"/>
        <v>0</v>
      </c>
      <c r="AA77" s="15">
        <f t="shared" si="95"/>
        <v>0</v>
      </c>
      <c r="AB77" s="15">
        <f t="shared" si="95"/>
        <v>0</v>
      </c>
      <c r="AC77" s="15">
        <f t="shared" si="95"/>
        <v>0</v>
      </c>
      <c r="AD77" s="15">
        <f t="shared" si="96"/>
        <v>0</v>
      </c>
      <c r="AE77" s="15">
        <f t="shared" si="96"/>
        <v>0</v>
      </c>
      <c r="AF77" s="15">
        <f t="shared" si="96"/>
        <v>0</v>
      </c>
      <c r="AG77" s="15">
        <f t="shared" si="96"/>
        <v>0</v>
      </c>
      <c r="AH77" s="15">
        <f t="shared" si="96"/>
        <v>0</v>
      </c>
      <c r="AI77" s="15">
        <f t="shared" si="96"/>
        <v>0</v>
      </c>
      <c r="AJ77" s="15">
        <f t="shared" si="96"/>
        <v>0</v>
      </c>
      <c r="AK77" s="15">
        <f t="shared" si="96"/>
        <v>0</v>
      </c>
      <c r="AL77" s="15">
        <f t="shared" si="97"/>
        <v>0</v>
      </c>
      <c r="AM77" s="15">
        <f t="shared" si="97"/>
        <v>0</v>
      </c>
      <c r="AN77" s="15">
        <f t="shared" si="97"/>
        <v>0</v>
      </c>
      <c r="AO77" s="15">
        <f t="shared" si="97"/>
        <v>0</v>
      </c>
      <c r="AP77" s="15">
        <f t="shared" si="97"/>
        <v>0</v>
      </c>
      <c r="AQ77" s="15">
        <f t="shared" si="97"/>
        <v>0</v>
      </c>
      <c r="AR77" s="15">
        <f t="shared" si="97"/>
        <v>0</v>
      </c>
      <c r="AS77" s="15">
        <f t="shared" si="97"/>
        <v>0</v>
      </c>
      <c r="AT77" s="15">
        <f t="shared" si="97"/>
        <v>0</v>
      </c>
      <c r="AU77" s="15">
        <f t="shared" si="97"/>
        <v>0</v>
      </c>
      <c r="AV77" s="15">
        <f t="shared" si="98"/>
        <v>0</v>
      </c>
      <c r="AW77" s="15">
        <f t="shared" si="98"/>
        <v>0</v>
      </c>
      <c r="AX77" s="15">
        <f t="shared" si="98"/>
        <v>0</v>
      </c>
      <c r="AY77" s="15">
        <f t="shared" si="98"/>
        <v>0</v>
      </c>
      <c r="AZ77" s="15">
        <f t="shared" si="98"/>
        <v>0</v>
      </c>
      <c r="BA77" s="15">
        <f t="shared" si="98"/>
        <v>0</v>
      </c>
      <c r="BB77" s="15">
        <f t="shared" si="98"/>
        <v>0</v>
      </c>
      <c r="BC77" s="15">
        <f t="shared" si="98"/>
        <v>0</v>
      </c>
      <c r="BD77" s="15">
        <f t="shared" si="98"/>
        <v>0</v>
      </c>
      <c r="BE77" s="15">
        <f t="shared" si="98"/>
        <v>0</v>
      </c>
      <c r="BF77" s="15">
        <f t="shared" si="99"/>
        <v>0</v>
      </c>
      <c r="BG77" s="15">
        <f t="shared" si="99"/>
        <v>0</v>
      </c>
      <c r="BH77" s="15">
        <f t="shared" si="99"/>
        <v>0</v>
      </c>
      <c r="BI77" s="15">
        <f t="shared" si="99"/>
        <v>0</v>
      </c>
      <c r="BJ77" s="19">
        <v>0</v>
      </c>
      <c r="BK77" s="19">
        <v>0</v>
      </c>
    </row>
    <row r="78" spans="1:63" ht="32.25" hidden="1" customHeight="1" x14ac:dyDescent="0.25">
      <c r="A78" s="125" t="s">
        <v>9</v>
      </c>
      <c r="B78" s="125"/>
      <c r="C78" s="125"/>
      <c r="D78" s="125"/>
      <c r="E78" s="4">
        <v>851</v>
      </c>
      <c r="F78" s="3" t="s">
        <v>11</v>
      </c>
      <c r="G78" s="3" t="s">
        <v>33</v>
      </c>
      <c r="H78" s="4" t="s">
        <v>720</v>
      </c>
      <c r="I78" s="3" t="s">
        <v>22</v>
      </c>
      <c r="J78" s="15"/>
      <c r="K78" s="15"/>
      <c r="L78" s="15">
        <f>J78</f>
        <v>0</v>
      </c>
      <c r="M78" s="15"/>
      <c r="N78" s="15"/>
      <c r="O78" s="15"/>
      <c r="P78" s="15">
        <f>N78</f>
        <v>0</v>
      </c>
      <c r="Q78" s="15"/>
      <c r="R78" s="15">
        <f>J78+N78</f>
        <v>0</v>
      </c>
      <c r="S78" s="15">
        <f>K78+O78</f>
        <v>0</v>
      </c>
      <c r="T78" s="15">
        <f>L78+P78</f>
        <v>0</v>
      </c>
      <c r="U78" s="15">
        <f>M78+Q78</f>
        <v>0</v>
      </c>
      <c r="V78" s="15"/>
      <c r="W78" s="15"/>
      <c r="X78" s="15">
        <f>V78</f>
        <v>0</v>
      </c>
      <c r="Y78" s="15"/>
      <c r="Z78" s="15">
        <f>R78+V78</f>
        <v>0</v>
      </c>
      <c r="AA78" s="15">
        <f>S78+W78</f>
        <v>0</v>
      </c>
      <c r="AB78" s="15">
        <f>T78+X78</f>
        <v>0</v>
      </c>
      <c r="AC78" s="15">
        <f>U78+Y78</f>
        <v>0</v>
      </c>
      <c r="AD78" s="15"/>
      <c r="AE78" s="15"/>
      <c r="AF78" s="15">
        <f>AD78</f>
        <v>0</v>
      </c>
      <c r="AG78" s="15"/>
      <c r="AH78" s="15">
        <f>Z78+AD78</f>
        <v>0</v>
      </c>
      <c r="AI78" s="15">
        <f>AA78+AE78</f>
        <v>0</v>
      </c>
      <c r="AJ78" s="15">
        <f>AB78+AF78</f>
        <v>0</v>
      </c>
      <c r="AK78" s="15">
        <f>AC78+AG78</f>
        <v>0</v>
      </c>
      <c r="AL78" s="15"/>
      <c r="AM78" s="15"/>
      <c r="AN78" s="15">
        <f>AL78</f>
        <v>0</v>
      </c>
      <c r="AO78" s="15"/>
      <c r="AP78" s="15"/>
      <c r="AQ78" s="15"/>
      <c r="AR78" s="15">
        <f>AP78</f>
        <v>0</v>
      </c>
      <c r="AS78" s="15"/>
      <c r="AT78" s="15">
        <f>AL78+AP78</f>
        <v>0</v>
      </c>
      <c r="AU78" s="15">
        <f>AM78+AQ78</f>
        <v>0</v>
      </c>
      <c r="AV78" s="15">
        <f>AN78+AR78</f>
        <v>0</v>
      </c>
      <c r="AW78" s="15">
        <f>AO78+AS78</f>
        <v>0</v>
      </c>
      <c r="AX78" s="15"/>
      <c r="AY78" s="15"/>
      <c r="AZ78" s="15">
        <f>AX78</f>
        <v>0</v>
      </c>
      <c r="BA78" s="15"/>
      <c r="BB78" s="15"/>
      <c r="BC78" s="15"/>
      <c r="BD78" s="15">
        <f>BB78</f>
        <v>0</v>
      </c>
      <c r="BE78" s="15"/>
      <c r="BF78" s="15">
        <f>AX78+BB78</f>
        <v>0</v>
      </c>
      <c r="BG78" s="15">
        <f>AY78+BC78</f>
        <v>0</v>
      </c>
      <c r="BH78" s="15">
        <f>AZ78+BD78</f>
        <v>0</v>
      </c>
      <c r="BI78" s="15">
        <f>BA78+BE78</f>
        <v>0</v>
      </c>
      <c r="BJ78" s="19">
        <v>0</v>
      </c>
      <c r="BK78" s="19">
        <v>0</v>
      </c>
    </row>
    <row r="79" spans="1:63" s="2" customFormat="1" ht="32.25" hidden="1" customHeight="1" x14ac:dyDescent="0.25">
      <c r="A79" s="125" t="s">
        <v>40</v>
      </c>
      <c r="B79" s="122"/>
      <c r="C79" s="122"/>
      <c r="D79" s="122"/>
      <c r="E79" s="4">
        <v>851</v>
      </c>
      <c r="F79" s="4" t="s">
        <v>11</v>
      </c>
      <c r="G79" s="4" t="s">
        <v>33</v>
      </c>
      <c r="H79" s="4" t="s">
        <v>636</v>
      </c>
      <c r="I79" s="4"/>
      <c r="J79" s="15">
        <f t="shared" ref="J79:S80" si="100">J80</f>
        <v>3019900</v>
      </c>
      <c r="K79" s="15">
        <f t="shared" si="100"/>
        <v>0</v>
      </c>
      <c r="L79" s="15">
        <f t="shared" si="100"/>
        <v>3019900</v>
      </c>
      <c r="M79" s="15">
        <f t="shared" si="100"/>
        <v>0</v>
      </c>
      <c r="N79" s="15">
        <f t="shared" si="100"/>
        <v>0</v>
      </c>
      <c r="O79" s="15">
        <f t="shared" si="100"/>
        <v>0</v>
      </c>
      <c r="P79" s="15">
        <f t="shared" si="100"/>
        <v>0</v>
      </c>
      <c r="Q79" s="15">
        <f t="shared" si="100"/>
        <v>0</v>
      </c>
      <c r="R79" s="15">
        <f t="shared" si="100"/>
        <v>3019900</v>
      </c>
      <c r="S79" s="15">
        <f t="shared" si="100"/>
        <v>0</v>
      </c>
      <c r="T79" s="15">
        <f t="shared" ref="T79:AI80" si="101">T80</f>
        <v>3019900</v>
      </c>
      <c r="U79" s="15">
        <f t="shared" si="101"/>
        <v>0</v>
      </c>
      <c r="V79" s="15">
        <f t="shared" si="101"/>
        <v>124171</v>
      </c>
      <c r="W79" s="15">
        <f t="shared" si="101"/>
        <v>0</v>
      </c>
      <c r="X79" s="15">
        <f t="shared" si="101"/>
        <v>124171</v>
      </c>
      <c r="Y79" s="15">
        <f t="shared" si="101"/>
        <v>0</v>
      </c>
      <c r="Z79" s="15">
        <f t="shared" si="101"/>
        <v>3144071</v>
      </c>
      <c r="AA79" s="15">
        <f t="shared" si="101"/>
        <v>0</v>
      </c>
      <c r="AB79" s="15">
        <f t="shared" si="101"/>
        <v>3144071</v>
      </c>
      <c r="AC79" s="15">
        <f t="shared" si="101"/>
        <v>0</v>
      </c>
      <c r="AD79" s="15">
        <f t="shared" si="101"/>
        <v>0</v>
      </c>
      <c r="AE79" s="15">
        <f t="shared" si="101"/>
        <v>0</v>
      </c>
      <c r="AF79" s="15">
        <f t="shared" si="101"/>
        <v>0</v>
      </c>
      <c r="AG79" s="15">
        <f t="shared" si="101"/>
        <v>0</v>
      </c>
      <c r="AH79" s="15">
        <f t="shared" si="101"/>
        <v>3144071</v>
      </c>
      <c r="AI79" s="15">
        <f t="shared" si="101"/>
        <v>0</v>
      </c>
      <c r="AJ79" s="15">
        <f t="shared" ref="AD79:AK80" si="102">AJ80</f>
        <v>3144071</v>
      </c>
      <c r="AK79" s="15">
        <f t="shared" si="102"/>
        <v>0</v>
      </c>
      <c r="AL79" s="15">
        <f t="shared" ref="AL79:AU80" si="103">AL80</f>
        <v>2749400</v>
      </c>
      <c r="AM79" s="15">
        <f t="shared" si="103"/>
        <v>0</v>
      </c>
      <c r="AN79" s="15">
        <f t="shared" si="103"/>
        <v>2749400</v>
      </c>
      <c r="AO79" s="15">
        <f t="shared" si="103"/>
        <v>0</v>
      </c>
      <c r="AP79" s="15">
        <f t="shared" si="103"/>
        <v>0</v>
      </c>
      <c r="AQ79" s="15">
        <f t="shared" si="103"/>
        <v>0</v>
      </c>
      <c r="AR79" s="15">
        <f t="shared" si="103"/>
        <v>0</v>
      </c>
      <c r="AS79" s="15">
        <f t="shared" si="103"/>
        <v>0</v>
      </c>
      <c r="AT79" s="15">
        <f t="shared" si="103"/>
        <v>2749400</v>
      </c>
      <c r="AU79" s="15">
        <f t="shared" si="103"/>
        <v>0</v>
      </c>
      <c r="AV79" s="15">
        <f t="shared" ref="AV79:BE80" si="104">AV80</f>
        <v>2749400</v>
      </c>
      <c r="AW79" s="15">
        <f t="shared" si="104"/>
        <v>0</v>
      </c>
      <c r="AX79" s="15">
        <f t="shared" si="104"/>
        <v>2749400</v>
      </c>
      <c r="AY79" s="15">
        <f t="shared" si="104"/>
        <v>0</v>
      </c>
      <c r="AZ79" s="15">
        <f t="shared" si="104"/>
        <v>2749400</v>
      </c>
      <c r="BA79" s="15">
        <f t="shared" si="104"/>
        <v>0</v>
      </c>
      <c r="BB79" s="15">
        <f t="shared" si="104"/>
        <v>0</v>
      </c>
      <c r="BC79" s="15">
        <f t="shared" si="104"/>
        <v>0</v>
      </c>
      <c r="BD79" s="15">
        <f t="shared" si="104"/>
        <v>0</v>
      </c>
      <c r="BE79" s="15">
        <f t="shared" si="104"/>
        <v>0</v>
      </c>
      <c r="BF79" s="15">
        <f t="shared" ref="BF79:BI80" si="105">BF80</f>
        <v>2749400</v>
      </c>
      <c r="BG79" s="15">
        <f t="shared" si="105"/>
        <v>0</v>
      </c>
      <c r="BH79" s="15">
        <f t="shared" si="105"/>
        <v>2749400</v>
      </c>
      <c r="BI79" s="15">
        <f t="shared" si="105"/>
        <v>0</v>
      </c>
      <c r="BJ79" s="19">
        <v>0</v>
      </c>
      <c r="BK79" s="19">
        <v>0</v>
      </c>
    </row>
    <row r="80" spans="1:63" ht="32.25" hidden="1" customHeight="1" x14ac:dyDescent="0.25">
      <c r="A80" s="125" t="s">
        <v>41</v>
      </c>
      <c r="B80" s="125"/>
      <c r="C80" s="125"/>
      <c r="D80" s="125"/>
      <c r="E80" s="4">
        <v>851</v>
      </c>
      <c r="F80" s="3" t="s">
        <v>11</v>
      </c>
      <c r="G80" s="3" t="s">
        <v>33</v>
      </c>
      <c r="H80" s="4" t="s">
        <v>636</v>
      </c>
      <c r="I80" s="3">
        <v>600</v>
      </c>
      <c r="J80" s="15">
        <f t="shared" si="100"/>
        <v>3019900</v>
      </c>
      <c r="K80" s="15">
        <f t="shared" si="100"/>
        <v>0</v>
      </c>
      <c r="L80" s="15">
        <f t="shared" si="100"/>
        <v>3019900</v>
      </c>
      <c r="M80" s="15">
        <f t="shared" si="100"/>
        <v>0</v>
      </c>
      <c r="N80" s="15">
        <f t="shared" si="100"/>
        <v>0</v>
      </c>
      <c r="O80" s="15">
        <f t="shared" si="100"/>
        <v>0</v>
      </c>
      <c r="P80" s="15">
        <f t="shared" si="100"/>
        <v>0</v>
      </c>
      <c r="Q80" s="15">
        <f t="shared" si="100"/>
        <v>0</v>
      </c>
      <c r="R80" s="15">
        <f t="shared" si="100"/>
        <v>3019900</v>
      </c>
      <c r="S80" s="15">
        <f t="shared" si="100"/>
        <v>0</v>
      </c>
      <c r="T80" s="15">
        <f t="shared" si="101"/>
        <v>3019900</v>
      </c>
      <c r="U80" s="15">
        <f t="shared" si="101"/>
        <v>0</v>
      </c>
      <c r="V80" s="15">
        <f t="shared" si="101"/>
        <v>124171</v>
      </c>
      <c r="W80" s="15">
        <f t="shared" si="101"/>
        <v>0</v>
      </c>
      <c r="X80" s="15">
        <f t="shared" si="101"/>
        <v>124171</v>
      </c>
      <c r="Y80" s="15">
        <f t="shared" si="101"/>
        <v>0</v>
      </c>
      <c r="Z80" s="15">
        <f t="shared" si="101"/>
        <v>3144071</v>
      </c>
      <c r="AA80" s="15">
        <f t="shared" si="101"/>
        <v>0</v>
      </c>
      <c r="AB80" s="15">
        <f t="shared" si="101"/>
        <v>3144071</v>
      </c>
      <c r="AC80" s="15">
        <f t="shared" si="101"/>
        <v>0</v>
      </c>
      <c r="AD80" s="15">
        <f t="shared" si="102"/>
        <v>0</v>
      </c>
      <c r="AE80" s="15">
        <f t="shared" si="102"/>
        <v>0</v>
      </c>
      <c r="AF80" s="15">
        <f t="shared" si="102"/>
        <v>0</v>
      </c>
      <c r="AG80" s="15">
        <f t="shared" si="102"/>
        <v>0</v>
      </c>
      <c r="AH80" s="15">
        <f t="shared" si="102"/>
        <v>3144071</v>
      </c>
      <c r="AI80" s="15">
        <f t="shared" si="102"/>
        <v>0</v>
      </c>
      <c r="AJ80" s="15">
        <f t="shared" si="102"/>
        <v>3144071</v>
      </c>
      <c r="AK80" s="15">
        <f t="shared" si="102"/>
        <v>0</v>
      </c>
      <c r="AL80" s="15">
        <f t="shared" si="103"/>
        <v>2749400</v>
      </c>
      <c r="AM80" s="15">
        <f t="shared" si="103"/>
        <v>0</v>
      </c>
      <c r="AN80" s="15">
        <f t="shared" si="103"/>
        <v>2749400</v>
      </c>
      <c r="AO80" s="15">
        <f t="shared" si="103"/>
        <v>0</v>
      </c>
      <c r="AP80" s="15">
        <f t="shared" si="103"/>
        <v>0</v>
      </c>
      <c r="AQ80" s="15">
        <f t="shared" si="103"/>
        <v>0</v>
      </c>
      <c r="AR80" s="15">
        <f t="shared" si="103"/>
        <v>0</v>
      </c>
      <c r="AS80" s="15">
        <f t="shared" si="103"/>
        <v>0</v>
      </c>
      <c r="AT80" s="15">
        <f t="shared" si="103"/>
        <v>2749400</v>
      </c>
      <c r="AU80" s="15">
        <f t="shared" si="103"/>
        <v>0</v>
      </c>
      <c r="AV80" s="15">
        <f t="shared" si="104"/>
        <v>2749400</v>
      </c>
      <c r="AW80" s="15">
        <f t="shared" si="104"/>
        <v>0</v>
      </c>
      <c r="AX80" s="15">
        <f t="shared" si="104"/>
        <v>2749400</v>
      </c>
      <c r="AY80" s="15">
        <f t="shared" si="104"/>
        <v>0</v>
      </c>
      <c r="AZ80" s="15">
        <f t="shared" si="104"/>
        <v>2749400</v>
      </c>
      <c r="BA80" s="15">
        <f t="shared" si="104"/>
        <v>0</v>
      </c>
      <c r="BB80" s="15">
        <f t="shared" si="104"/>
        <v>0</v>
      </c>
      <c r="BC80" s="15">
        <f t="shared" si="104"/>
        <v>0</v>
      </c>
      <c r="BD80" s="15">
        <f t="shared" si="104"/>
        <v>0</v>
      </c>
      <c r="BE80" s="15">
        <f t="shared" si="104"/>
        <v>0</v>
      </c>
      <c r="BF80" s="15">
        <f t="shared" si="105"/>
        <v>2749400</v>
      </c>
      <c r="BG80" s="15">
        <f t="shared" si="105"/>
        <v>0</v>
      </c>
      <c r="BH80" s="15">
        <f t="shared" si="105"/>
        <v>2749400</v>
      </c>
      <c r="BI80" s="15">
        <f t="shared" si="105"/>
        <v>0</v>
      </c>
      <c r="BJ80" s="19">
        <v>0</v>
      </c>
      <c r="BK80" s="19">
        <v>0</v>
      </c>
    </row>
    <row r="81" spans="1:63" ht="32.25" hidden="1" customHeight="1" x14ac:dyDescent="0.25">
      <c r="A81" s="125" t="s">
        <v>84</v>
      </c>
      <c r="B81" s="125"/>
      <c r="C81" s="125"/>
      <c r="D81" s="125"/>
      <c r="E81" s="4">
        <v>851</v>
      </c>
      <c r="F81" s="3" t="s">
        <v>11</v>
      </c>
      <c r="G81" s="3" t="s">
        <v>33</v>
      </c>
      <c r="H81" s="4" t="s">
        <v>636</v>
      </c>
      <c r="I81" s="3">
        <v>610</v>
      </c>
      <c r="J81" s="15">
        <v>3019900</v>
      </c>
      <c r="K81" s="15"/>
      <c r="L81" s="15">
        <f>J81</f>
        <v>3019900</v>
      </c>
      <c r="M81" s="15"/>
      <c r="N81" s="15"/>
      <c r="O81" s="15"/>
      <c r="P81" s="15">
        <f>N81</f>
        <v>0</v>
      </c>
      <c r="Q81" s="15"/>
      <c r="R81" s="15">
        <f>J81+N81</f>
        <v>3019900</v>
      </c>
      <c r="S81" s="15">
        <f>K81+O81</f>
        <v>0</v>
      </c>
      <c r="T81" s="15">
        <f>L81+P81</f>
        <v>3019900</v>
      </c>
      <c r="U81" s="15">
        <f>M81+Q81</f>
        <v>0</v>
      </c>
      <c r="V81" s="15">
        <v>124171</v>
      </c>
      <c r="W81" s="15"/>
      <c r="X81" s="15">
        <f>V81</f>
        <v>124171</v>
      </c>
      <c r="Y81" s="15"/>
      <c r="Z81" s="15">
        <f>R81+V81</f>
        <v>3144071</v>
      </c>
      <c r="AA81" s="15">
        <f>S81+W81</f>
        <v>0</v>
      </c>
      <c r="AB81" s="15">
        <f>T81+X81</f>
        <v>3144071</v>
      </c>
      <c r="AC81" s="15">
        <f>U81+Y81</f>
        <v>0</v>
      </c>
      <c r="AD81" s="15"/>
      <c r="AE81" s="15"/>
      <c r="AF81" s="15">
        <f>AD81</f>
        <v>0</v>
      </c>
      <c r="AG81" s="15"/>
      <c r="AH81" s="15">
        <f>Z81+AD81</f>
        <v>3144071</v>
      </c>
      <c r="AI81" s="15">
        <f>AA81+AE81</f>
        <v>0</v>
      </c>
      <c r="AJ81" s="15">
        <f>AB81+AF81</f>
        <v>3144071</v>
      </c>
      <c r="AK81" s="15">
        <f>AC81+AG81</f>
        <v>0</v>
      </c>
      <c r="AL81" s="15">
        <v>2749400</v>
      </c>
      <c r="AM81" s="15"/>
      <c r="AN81" s="15">
        <f>AL81</f>
        <v>2749400</v>
      </c>
      <c r="AO81" s="15"/>
      <c r="AP81" s="15"/>
      <c r="AQ81" s="15"/>
      <c r="AR81" s="15">
        <f>AP81</f>
        <v>0</v>
      </c>
      <c r="AS81" s="15"/>
      <c r="AT81" s="15">
        <f>AL81+AP81</f>
        <v>2749400</v>
      </c>
      <c r="AU81" s="15">
        <f>AM81+AQ81</f>
        <v>0</v>
      </c>
      <c r="AV81" s="15">
        <f>AN81+AR81</f>
        <v>2749400</v>
      </c>
      <c r="AW81" s="15">
        <f>AO81+AS81</f>
        <v>0</v>
      </c>
      <c r="AX81" s="15">
        <v>2749400</v>
      </c>
      <c r="AY81" s="15"/>
      <c r="AZ81" s="15">
        <f>AX81</f>
        <v>2749400</v>
      </c>
      <c r="BA81" s="15"/>
      <c r="BB81" s="15"/>
      <c r="BC81" s="15"/>
      <c r="BD81" s="15">
        <f>BB81</f>
        <v>0</v>
      </c>
      <c r="BE81" s="15"/>
      <c r="BF81" s="15">
        <f>AX81+BB81</f>
        <v>2749400</v>
      </c>
      <c r="BG81" s="15">
        <f>AY81+BC81</f>
        <v>0</v>
      </c>
      <c r="BH81" s="15">
        <f>AZ81+BD81</f>
        <v>2749400</v>
      </c>
      <c r="BI81" s="15">
        <f>BA81+BE81</f>
        <v>0</v>
      </c>
      <c r="BJ81" s="19">
        <v>0</v>
      </c>
      <c r="BK81" s="19">
        <v>0</v>
      </c>
    </row>
    <row r="82" spans="1:63" ht="32.25" hidden="1" customHeight="1" x14ac:dyDescent="0.25">
      <c r="A82" s="125" t="s">
        <v>594</v>
      </c>
      <c r="B82" s="125"/>
      <c r="C82" s="125"/>
      <c r="D82" s="125"/>
      <c r="E82" s="4">
        <v>851</v>
      </c>
      <c r="F82" s="4" t="s">
        <v>11</v>
      </c>
      <c r="G82" s="4" t="s">
        <v>33</v>
      </c>
      <c r="H82" s="4" t="s">
        <v>637</v>
      </c>
      <c r="I82" s="3"/>
      <c r="J82" s="15">
        <f t="shared" ref="J82:S83" si="106">J83</f>
        <v>0</v>
      </c>
      <c r="K82" s="15">
        <f t="shared" si="106"/>
        <v>0</v>
      </c>
      <c r="L82" s="15">
        <f t="shared" si="106"/>
        <v>0</v>
      </c>
      <c r="M82" s="15">
        <f t="shared" si="106"/>
        <v>0</v>
      </c>
      <c r="N82" s="15">
        <f t="shared" si="106"/>
        <v>0</v>
      </c>
      <c r="O82" s="15">
        <f t="shared" si="106"/>
        <v>0</v>
      </c>
      <c r="P82" s="15">
        <f t="shared" si="106"/>
        <v>0</v>
      </c>
      <c r="Q82" s="15">
        <f t="shared" si="106"/>
        <v>0</v>
      </c>
      <c r="R82" s="15">
        <f t="shared" si="106"/>
        <v>0</v>
      </c>
      <c r="S82" s="15">
        <f t="shared" si="106"/>
        <v>0</v>
      </c>
      <c r="T82" s="15">
        <f t="shared" ref="T82:AI83" si="107">T83</f>
        <v>0</v>
      </c>
      <c r="U82" s="15">
        <f t="shared" si="107"/>
        <v>0</v>
      </c>
      <c r="V82" s="15">
        <f t="shared" si="107"/>
        <v>0</v>
      </c>
      <c r="W82" s="15">
        <f t="shared" si="107"/>
        <v>0</v>
      </c>
      <c r="X82" s="15">
        <f t="shared" si="107"/>
        <v>0</v>
      </c>
      <c r="Y82" s="15">
        <f t="shared" si="107"/>
        <v>0</v>
      </c>
      <c r="Z82" s="15">
        <f t="shared" si="107"/>
        <v>0</v>
      </c>
      <c r="AA82" s="15">
        <f t="shared" si="107"/>
        <v>0</v>
      </c>
      <c r="AB82" s="15">
        <f t="shared" si="107"/>
        <v>0</v>
      </c>
      <c r="AC82" s="15">
        <f t="shared" si="107"/>
        <v>0</v>
      </c>
      <c r="AD82" s="15">
        <f t="shared" si="107"/>
        <v>0</v>
      </c>
      <c r="AE82" s="15">
        <f t="shared" si="107"/>
        <v>0</v>
      </c>
      <c r="AF82" s="15">
        <f t="shared" si="107"/>
        <v>0</v>
      </c>
      <c r="AG82" s="15">
        <f t="shared" si="107"/>
        <v>0</v>
      </c>
      <c r="AH82" s="15">
        <f t="shared" si="107"/>
        <v>0</v>
      </c>
      <c r="AI82" s="15">
        <f t="shared" si="107"/>
        <v>0</v>
      </c>
      <c r="AJ82" s="15">
        <f t="shared" ref="AD82:AK83" si="108">AJ83</f>
        <v>0</v>
      </c>
      <c r="AK82" s="15">
        <f t="shared" si="108"/>
        <v>0</v>
      </c>
      <c r="AL82" s="15">
        <f t="shared" ref="AL82:AU83" si="109">AL83</f>
        <v>0</v>
      </c>
      <c r="AM82" s="15">
        <f t="shared" si="109"/>
        <v>0</v>
      </c>
      <c r="AN82" s="15">
        <f t="shared" si="109"/>
        <v>0</v>
      </c>
      <c r="AO82" s="15">
        <f t="shared" si="109"/>
        <v>0</v>
      </c>
      <c r="AP82" s="15">
        <f t="shared" si="109"/>
        <v>0</v>
      </c>
      <c r="AQ82" s="15">
        <f t="shared" si="109"/>
        <v>0</v>
      </c>
      <c r="AR82" s="15">
        <f t="shared" si="109"/>
        <v>0</v>
      </c>
      <c r="AS82" s="15">
        <f t="shared" si="109"/>
        <v>0</v>
      </c>
      <c r="AT82" s="15">
        <f t="shared" si="109"/>
        <v>0</v>
      </c>
      <c r="AU82" s="15">
        <f t="shared" si="109"/>
        <v>0</v>
      </c>
      <c r="AV82" s="15">
        <f t="shared" ref="AV82:BE83" si="110">AV83</f>
        <v>0</v>
      </c>
      <c r="AW82" s="15">
        <f t="shared" si="110"/>
        <v>0</v>
      </c>
      <c r="AX82" s="15">
        <f t="shared" si="110"/>
        <v>0</v>
      </c>
      <c r="AY82" s="15">
        <f t="shared" si="110"/>
        <v>0</v>
      </c>
      <c r="AZ82" s="15">
        <f t="shared" si="110"/>
        <v>0</v>
      </c>
      <c r="BA82" s="15">
        <f t="shared" si="110"/>
        <v>0</v>
      </c>
      <c r="BB82" s="15">
        <f t="shared" si="110"/>
        <v>0</v>
      </c>
      <c r="BC82" s="15">
        <f t="shared" si="110"/>
        <v>0</v>
      </c>
      <c r="BD82" s="15">
        <f t="shared" si="110"/>
        <v>0</v>
      </c>
      <c r="BE82" s="15">
        <f t="shared" si="110"/>
        <v>0</v>
      </c>
      <c r="BF82" s="15">
        <f t="shared" ref="BF82:BI83" si="111">BF83</f>
        <v>0</v>
      </c>
      <c r="BG82" s="15">
        <f t="shared" si="111"/>
        <v>0</v>
      </c>
      <c r="BH82" s="15">
        <f t="shared" si="111"/>
        <v>0</v>
      </c>
      <c r="BI82" s="15">
        <f t="shared" si="111"/>
        <v>0</v>
      </c>
      <c r="BJ82" s="19">
        <v>0</v>
      </c>
      <c r="BK82" s="19">
        <v>0</v>
      </c>
    </row>
    <row r="83" spans="1:63" ht="32.25" hidden="1" customHeight="1" x14ac:dyDescent="0.25">
      <c r="A83" s="125" t="s">
        <v>41</v>
      </c>
      <c r="B83" s="125"/>
      <c r="C83" s="125"/>
      <c r="D83" s="125"/>
      <c r="E83" s="4">
        <v>851</v>
      </c>
      <c r="F83" s="3" t="s">
        <v>11</v>
      </c>
      <c r="G83" s="3" t="s">
        <v>33</v>
      </c>
      <c r="H83" s="4" t="s">
        <v>637</v>
      </c>
      <c r="I83" s="3" t="s">
        <v>83</v>
      </c>
      <c r="J83" s="15">
        <f t="shared" si="106"/>
        <v>0</v>
      </c>
      <c r="K83" s="15">
        <f t="shared" si="106"/>
        <v>0</v>
      </c>
      <c r="L83" s="15">
        <f t="shared" si="106"/>
        <v>0</v>
      </c>
      <c r="M83" s="15">
        <f t="shared" si="106"/>
        <v>0</v>
      </c>
      <c r="N83" s="15">
        <f t="shared" si="106"/>
        <v>0</v>
      </c>
      <c r="O83" s="15">
        <f t="shared" si="106"/>
        <v>0</v>
      </c>
      <c r="P83" s="15">
        <f t="shared" si="106"/>
        <v>0</v>
      </c>
      <c r="Q83" s="15">
        <f t="shared" si="106"/>
        <v>0</v>
      </c>
      <c r="R83" s="15">
        <f t="shared" si="106"/>
        <v>0</v>
      </c>
      <c r="S83" s="15">
        <f t="shared" si="106"/>
        <v>0</v>
      </c>
      <c r="T83" s="15">
        <f t="shared" si="107"/>
        <v>0</v>
      </c>
      <c r="U83" s="15">
        <f t="shared" si="107"/>
        <v>0</v>
      </c>
      <c r="V83" s="15">
        <f t="shared" si="107"/>
        <v>0</v>
      </c>
      <c r="W83" s="15">
        <f t="shared" si="107"/>
        <v>0</v>
      </c>
      <c r="X83" s="15">
        <f t="shared" si="107"/>
        <v>0</v>
      </c>
      <c r="Y83" s="15">
        <f t="shared" si="107"/>
        <v>0</v>
      </c>
      <c r="Z83" s="15">
        <f t="shared" si="107"/>
        <v>0</v>
      </c>
      <c r="AA83" s="15">
        <f t="shared" si="107"/>
        <v>0</v>
      </c>
      <c r="AB83" s="15">
        <f t="shared" si="107"/>
        <v>0</v>
      </c>
      <c r="AC83" s="15">
        <f t="shared" si="107"/>
        <v>0</v>
      </c>
      <c r="AD83" s="15">
        <f t="shared" si="108"/>
        <v>0</v>
      </c>
      <c r="AE83" s="15">
        <f t="shared" si="108"/>
        <v>0</v>
      </c>
      <c r="AF83" s="15">
        <f t="shared" si="108"/>
        <v>0</v>
      </c>
      <c r="AG83" s="15">
        <f t="shared" si="108"/>
        <v>0</v>
      </c>
      <c r="AH83" s="15">
        <f t="shared" si="108"/>
        <v>0</v>
      </c>
      <c r="AI83" s="15">
        <f t="shared" si="108"/>
        <v>0</v>
      </c>
      <c r="AJ83" s="15">
        <f t="shared" si="108"/>
        <v>0</v>
      </c>
      <c r="AK83" s="15">
        <f t="shared" si="108"/>
        <v>0</v>
      </c>
      <c r="AL83" s="15">
        <f t="shared" si="109"/>
        <v>0</v>
      </c>
      <c r="AM83" s="15">
        <f t="shared" si="109"/>
        <v>0</v>
      </c>
      <c r="AN83" s="15">
        <f t="shared" si="109"/>
        <v>0</v>
      </c>
      <c r="AO83" s="15">
        <f t="shared" si="109"/>
        <v>0</v>
      </c>
      <c r="AP83" s="15">
        <f t="shared" si="109"/>
        <v>0</v>
      </c>
      <c r="AQ83" s="15">
        <f t="shared" si="109"/>
        <v>0</v>
      </c>
      <c r="AR83" s="15">
        <f t="shared" si="109"/>
        <v>0</v>
      </c>
      <c r="AS83" s="15">
        <f t="shared" si="109"/>
        <v>0</v>
      </c>
      <c r="AT83" s="15">
        <f t="shared" si="109"/>
        <v>0</v>
      </c>
      <c r="AU83" s="15">
        <f t="shared" si="109"/>
        <v>0</v>
      </c>
      <c r="AV83" s="15">
        <f t="shared" si="110"/>
        <v>0</v>
      </c>
      <c r="AW83" s="15">
        <f t="shared" si="110"/>
        <v>0</v>
      </c>
      <c r="AX83" s="15">
        <f t="shared" si="110"/>
        <v>0</v>
      </c>
      <c r="AY83" s="15">
        <f t="shared" si="110"/>
        <v>0</v>
      </c>
      <c r="AZ83" s="15">
        <f t="shared" si="110"/>
        <v>0</v>
      </c>
      <c r="BA83" s="15">
        <f t="shared" si="110"/>
        <v>0</v>
      </c>
      <c r="BB83" s="15">
        <f t="shared" si="110"/>
        <v>0</v>
      </c>
      <c r="BC83" s="15">
        <f t="shared" si="110"/>
        <v>0</v>
      </c>
      <c r="BD83" s="15">
        <f t="shared" si="110"/>
        <v>0</v>
      </c>
      <c r="BE83" s="15">
        <f t="shared" si="110"/>
        <v>0</v>
      </c>
      <c r="BF83" s="15">
        <f t="shared" si="111"/>
        <v>0</v>
      </c>
      <c r="BG83" s="15">
        <f t="shared" si="111"/>
        <v>0</v>
      </c>
      <c r="BH83" s="15">
        <f t="shared" si="111"/>
        <v>0</v>
      </c>
      <c r="BI83" s="15">
        <f t="shared" si="111"/>
        <v>0</v>
      </c>
      <c r="BJ83" s="19">
        <v>0</v>
      </c>
      <c r="BK83" s="19">
        <v>0</v>
      </c>
    </row>
    <row r="84" spans="1:63" ht="32.25" hidden="1" customHeight="1" x14ac:dyDescent="0.25">
      <c r="A84" s="125" t="s">
        <v>84</v>
      </c>
      <c r="B84" s="125"/>
      <c r="C84" s="125"/>
      <c r="D84" s="125"/>
      <c r="E84" s="4">
        <v>851</v>
      </c>
      <c r="F84" s="3" t="s">
        <v>11</v>
      </c>
      <c r="G84" s="3" t="s">
        <v>33</v>
      </c>
      <c r="H84" s="4" t="s">
        <v>637</v>
      </c>
      <c r="I84" s="3" t="s">
        <v>85</v>
      </c>
      <c r="J84" s="15"/>
      <c r="K84" s="15"/>
      <c r="L84" s="15"/>
      <c r="M84" s="15"/>
      <c r="N84" s="15"/>
      <c r="O84" s="15"/>
      <c r="P84" s="15"/>
      <c r="Q84" s="15"/>
      <c r="R84" s="15">
        <f>J84+N84</f>
        <v>0</v>
      </c>
      <c r="S84" s="15">
        <f>K84+O84</f>
        <v>0</v>
      </c>
      <c r="T84" s="15">
        <f>L84+P84</f>
        <v>0</v>
      </c>
      <c r="U84" s="15">
        <f>M84+Q84</f>
        <v>0</v>
      </c>
      <c r="V84" s="15"/>
      <c r="W84" s="15"/>
      <c r="X84" s="15"/>
      <c r="Y84" s="15"/>
      <c r="Z84" s="15">
        <f>R84+V84</f>
        <v>0</v>
      </c>
      <c r="AA84" s="15">
        <f>S84+W84</f>
        <v>0</v>
      </c>
      <c r="AB84" s="15">
        <f>T84+X84</f>
        <v>0</v>
      </c>
      <c r="AC84" s="15">
        <f>U84+Y84</f>
        <v>0</v>
      </c>
      <c r="AD84" s="15"/>
      <c r="AE84" s="15"/>
      <c r="AF84" s="15"/>
      <c r="AG84" s="15"/>
      <c r="AH84" s="15">
        <f>Z84+AD84</f>
        <v>0</v>
      </c>
      <c r="AI84" s="15">
        <f>AA84+AE84</f>
        <v>0</v>
      </c>
      <c r="AJ84" s="15">
        <f>AB84+AF84</f>
        <v>0</v>
      </c>
      <c r="AK84" s="15">
        <f>AC84+AG84</f>
        <v>0</v>
      </c>
      <c r="AL84" s="15"/>
      <c r="AM84" s="15"/>
      <c r="AN84" s="15"/>
      <c r="AO84" s="15"/>
      <c r="AP84" s="15"/>
      <c r="AQ84" s="15"/>
      <c r="AR84" s="15"/>
      <c r="AS84" s="15"/>
      <c r="AT84" s="15">
        <f>AL84+AP84</f>
        <v>0</v>
      </c>
      <c r="AU84" s="15">
        <f>AM84+AQ84</f>
        <v>0</v>
      </c>
      <c r="AV84" s="15">
        <f>AN84+AR84</f>
        <v>0</v>
      </c>
      <c r="AW84" s="15">
        <f>AO84+AS84</f>
        <v>0</v>
      </c>
      <c r="AX84" s="15"/>
      <c r="AY84" s="15"/>
      <c r="AZ84" s="15"/>
      <c r="BA84" s="15"/>
      <c r="BB84" s="15"/>
      <c r="BC84" s="15"/>
      <c r="BD84" s="15"/>
      <c r="BE84" s="15"/>
      <c r="BF84" s="15">
        <f>AX84+BB84</f>
        <v>0</v>
      </c>
      <c r="BG84" s="15">
        <f>AY84+BC84</f>
        <v>0</v>
      </c>
      <c r="BH84" s="15">
        <f>AZ84+BD84</f>
        <v>0</v>
      </c>
      <c r="BI84" s="15">
        <f>BA84+BE84</f>
        <v>0</v>
      </c>
      <c r="BJ84" s="19">
        <v>0</v>
      </c>
      <c r="BK84" s="19">
        <v>0</v>
      </c>
    </row>
    <row r="85" spans="1:63" s="17" customFormat="1" ht="22.5" customHeight="1" x14ac:dyDescent="0.25">
      <c r="A85" s="6" t="s">
        <v>43</v>
      </c>
      <c r="B85" s="30"/>
      <c r="C85" s="30"/>
      <c r="D85" s="30"/>
      <c r="E85" s="3">
        <v>851</v>
      </c>
      <c r="F85" s="13" t="s">
        <v>44</v>
      </c>
      <c r="G85" s="13"/>
      <c r="H85" s="4" t="s">
        <v>48</v>
      </c>
      <c r="I85" s="13"/>
      <c r="J85" s="16">
        <f t="shared" ref="J85:S86" si="112">J86</f>
        <v>1901934.4</v>
      </c>
      <c r="K85" s="16">
        <f t="shared" si="112"/>
        <v>1188709</v>
      </c>
      <c r="L85" s="16">
        <f t="shared" si="112"/>
        <v>0</v>
      </c>
      <c r="M85" s="16">
        <f t="shared" si="112"/>
        <v>713225.4</v>
      </c>
      <c r="N85" s="16">
        <f t="shared" si="112"/>
        <v>0</v>
      </c>
      <c r="O85" s="16">
        <f t="shared" si="112"/>
        <v>0</v>
      </c>
      <c r="P85" s="16">
        <f t="shared" si="112"/>
        <v>0</v>
      </c>
      <c r="Q85" s="16">
        <f t="shared" si="112"/>
        <v>0</v>
      </c>
      <c r="R85" s="16">
        <f t="shared" si="112"/>
        <v>1901934.4</v>
      </c>
      <c r="S85" s="16">
        <f t="shared" si="112"/>
        <v>1188709</v>
      </c>
      <c r="T85" s="16">
        <f t="shared" ref="T85:AI86" si="113">T86</f>
        <v>0</v>
      </c>
      <c r="U85" s="16">
        <f t="shared" si="113"/>
        <v>713225.4</v>
      </c>
      <c r="V85" s="16">
        <f t="shared" si="113"/>
        <v>0</v>
      </c>
      <c r="W85" s="16">
        <f t="shared" si="113"/>
        <v>0</v>
      </c>
      <c r="X85" s="16">
        <f t="shared" si="113"/>
        <v>0</v>
      </c>
      <c r="Y85" s="16">
        <f t="shared" si="113"/>
        <v>0</v>
      </c>
      <c r="Z85" s="16">
        <f t="shared" si="113"/>
        <v>1901934.4</v>
      </c>
      <c r="AA85" s="16">
        <f t="shared" si="113"/>
        <v>1188709</v>
      </c>
      <c r="AB85" s="16">
        <f t="shared" si="113"/>
        <v>0</v>
      </c>
      <c r="AC85" s="16">
        <f t="shared" si="113"/>
        <v>713225.4</v>
      </c>
      <c r="AD85" s="16">
        <f t="shared" si="113"/>
        <v>110380.8</v>
      </c>
      <c r="AE85" s="16">
        <f t="shared" si="113"/>
        <v>68988</v>
      </c>
      <c r="AF85" s="16">
        <f t="shared" si="113"/>
        <v>0</v>
      </c>
      <c r="AG85" s="16">
        <f t="shared" si="113"/>
        <v>41392.800000000003</v>
      </c>
      <c r="AH85" s="16">
        <f t="shared" si="113"/>
        <v>2012315.2000000002</v>
      </c>
      <c r="AI85" s="16">
        <f t="shared" si="113"/>
        <v>1257697</v>
      </c>
      <c r="AJ85" s="16">
        <f t="shared" ref="AD85:AK86" si="114">AJ86</f>
        <v>0</v>
      </c>
      <c r="AK85" s="16">
        <f t="shared" si="114"/>
        <v>754618.20000000007</v>
      </c>
      <c r="AL85" s="16">
        <f t="shared" ref="AL85:AU86" si="115">AL86</f>
        <v>1963505.6</v>
      </c>
      <c r="AM85" s="16">
        <f t="shared" si="115"/>
        <v>1227191</v>
      </c>
      <c r="AN85" s="16">
        <f t="shared" si="115"/>
        <v>0</v>
      </c>
      <c r="AO85" s="16">
        <f t="shared" si="115"/>
        <v>736314.6</v>
      </c>
      <c r="AP85" s="16">
        <f t="shared" si="115"/>
        <v>0</v>
      </c>
      <c r="AQ85" s="16">
        <f t="shared" si="115"/>
        <v>0</v>
      </c>
      <c r="AR85" s="16">
        <f t="shared" si="115"/>
        <v>0</v>
      </c>
      <c r="AS85" s="16">
        <f t="shared" si="115"/>
        <v>0</v>
      </c>
      <c r="AT85" s="16">
        <f t="shared" si="115"/>
        <v>1963505.6</v>
      </c>
      <c r="AU85" s="16">
        <f t="shared" si="115"/>
        <v>1227191</v>
      </c>
      <c r="AV85" s="16">
        <f t="shared" ref="AV85:BE86" si="116">AV86</f>
        <v>0</v>
      </c>
      <c r="AW85" s="16">
        <f t="shared" si="116"/>
        <v>736314.6</v>
      </c>
      <c r="AX85" s="16">
        <f t="shared" si="116"/>
        <v>2030214.4</v>
      </c>
      <c r="AY85" s="16">
        <f t="shared" si="116"/>
        <v>1268884</v>
      </c>
      <c r="AZ85" s="16">
        <f t="shared" si="116"/>
        <v>0</v>
      </c>
      <c r="BA85" s="16">
        <f t="shared" si="116"/>
        <v>761330.4</v>
      </c>
      <c r="BB85" s="16">
        <f t="shared" si="116"/>
        <v>0</v>
      </c>
      <c r="BC85" s="16">
        <f t="shared" si="116"/>
        <v>0</v>
      </c>
      <c r="BD85" s="16">
        <f t="shared" si="116"/>
        <v>0</v>
      </c>
      <c r="BE85" s="16">
        <f t="shared" si="116"/>
        <v>0</v>
      </c>
      <c r="BF85" s="16">
        <f t="shared" ref="BF85:BI86" si="117">BF86</f>
        <v>2030214.4</v>
      </c>
      <c r="BG85" s="16">
        <f t="shared" si="117"/>
        <v>1268884</v>
      </c>
      <c r="BH85" s="16">
        <f t="shared" si="117"/>
        <v>0</v>
      </c>
      <c r="BI85" s="16">
        <f t="shared" si="117"/>
        <v>761330.4</v>
      </c>
      <c r="BJ85" s="19">
        <v>0</v>
      </c>
      <c r="BK85" s="19">
        <v>0</v>
      </c>
    </row>
    <row r="86" spans="1:63" s="25" customFormat="1" ht="32.25" customHeight="1" x14ac:dyDescent="0.25">
      <c r="A86" s="6" t="s">
        <v>45</v>
      </c>
      <c r="B86" s="6"/>
      <c r="C86" s="6"/>
      <c r="D86" s="6"/>
      <c r="E86" s="3">
        <v>851</v>
      </c>
      <c r="F86" s="13" t="s">
        <v>44</v>
      </c>
      <c r="G86" s="13" t="s">
        <v>46</v>
      </c>
      <c r="H86" s="4" t="s">
        <v>48</v>
      </c>
      <c r="I86" s="13"/>
      <c r="J86" s="16">
        <f t="shared" si="112"/>
        <v>1901934.4</v>
      </c>
      <c r="K86" s="16">
        <f t="shared" si="112"/>
        <v>1188709</v>
      </c>
      <c r="L86" s="16">
        <f t="shared" si="112"/>
        <v>0</v>
      </c>
      <c r="M86" s="16">
        <f t="shared" si="112"/>
        <v>713225.4</v>
      </c>
      <c r="N86" s="16">
        <f t="shared" si="112"/>
        <v>0</v>
      </c>
      <c r="O86" s="16">
        <f t="shared" si="112"/>
        <v>0</v>
      </c>
      <c r="P86" s="16">
        <f t="shared" si="112"/>
        <v>0</v>
      </c>
      <c r="Q86" s="16">
        <f t="shared" si="112"/>
        <v>0</v>
      </c>
      <c r="R86" s="16">
        <f t="shared" si="112"/>
        <v>1901934.4</v>
      </c>
      <c r="S86" s="16">
        <f t="shared" si="112"/>
        <v>1188709</v>
      </c>
      <c r="T86" s="16">
        <f t="shared" si="113"/>
        <v>0</v>
      </c>
      <c r="U86" s="16">
        <f t="shared" si="113"/>
        <v>713225.4</v>
      </c>
      <c r="V86" s="16">
        <f t="shared" si="113"/>
        <v>0</v>
      </c>
      <c r="W86" s="16">
        <f t="shared" si="113"/>
        <v>0</v>
      </c>
      <c r="X86" s="16">
        <f t="shared" si="113"/>
        <v>0</v>
      </c>
      <c r="Y86" s="16">
        <f t="shared" si="113"/>
        <v>0</v>
      </c>
      <c r="Z86" s="16">
        <f t="shared" si="113"/>
        <v>1901934.4</v>
      </c>
      <c r="AA86" s="16">
        <f t="shared" si="113"/>
        <v>1188709</v>
      </c>
      <c r="AB86" s="16">
        <f t="shared" si="113"/>
        <v>0</v>
      </c>
      <c r="AC86" s="16">
        <f t="shared" si="113"/>
        <v>713225.4</v>
      </c>
      <c r="AD86" s="16">
        <f t="shared" si="114"/>
        <v>110380.8</v>
      </c>
      <c r="AE86" s="16">
        <f t="shared" si="114"/>
        <v>68988</v>
      </c>
      <c r="AF86" s="16">
        <f t="shared" si="114"/>
        <v>0</v>
      </c>
      <c r="AG86" s="16">
        <f t="shared" si="114"/>
        <v>41392.800000000003</v>
      </c>
      <c r="AH86" s="16">
        <f t="shared" si="114"/>
        <v>2012315.2000000002</v>
      </c>
      <c r="AI86" s="16">
        <f t="shared" si="114"/>
        <v>1257697</v>
      </c>
      <c r="AJ86" s="16">
        <f t="shared" si="114"/>
        <v>0</v>
      </c>
      <c r="AK86" s="16">
        <f t="shared" si="114"/>
        <v>754618.20000000007</v>
      </c>
      <c r="AL86" s="16">
        <f t="shared" si="115"/>
        <v>1963505.6</v>
      </c>
      <c r="AM86" s="16">
        <f t="shared" si="115"/>
        <v>1227191</v>
      </c>
      <c r="AN86" s="16">
        <f t="shared" si="115"/>
        <v>0</v>
      </c>
      <c r="AO86" s="16">
        <f t="shared" si="115"/>
        <v>736314.6</v>
      </c>
      <c r="AP86" s="16">
        <f t="shared" si="115"/>
        <v>0</v>
      </c>
      <c r="AQ86" s="16">
        <f t="shared" si="115"/>
        <v>0</v>
      </c>
      <c r="AR86" s="16">
        <f t="shared" si="115"/>
        <v>0</v>
      </c>
      <c r="AS86" s="16">
        <f t="shared" si="115"/>
        <v>0</v>
      </c>
      <c r="AT86" s="16">
        <f t="shared" si="115"/>
        <v>1963505.6</v>
      </c>
      <c r="AU86" s="16">
        <f t="shared" si="115"/>
        <v>1227191</v>
      </c>
      <c r="AV86" s="16">
        <f t="shared" si="116"/>
        <v>0</v>
      </c>
      <c r="AW86" s="16">
        <f t="shared" si="116"/>
        <v>736314.6</v>
      </c>
      <c r="AX86" s="16">
        <f t="shared" si="116"/>
        <v>2030214.4</v>
      </c>
      <c r="AY86" s="16">
        <f t="shared" si="116"/>
        <v>1268884</v>
      </c>
      <c r="AZ86" s="16">
        <f t="shared" si="116"/>
        <v>0</v>
      </c>
      <c r="BA86" s="16">
        <f t="shared" si="116"/>
        <v>761330.4</v>
      </c>
      <c r="BB86" s="16">
        <f t="shared" si="116"/>
        <v>0</v>
      </c>
      <c r="BC86" s="16">
        <f t="shared" si="116"/>
        <v>0</v>
      </c>
      <c r="BD86" s="16">
        <f t="shared" si="116"/>
        <v>0</v>
      </c>
      <c r="BE86" s="16">
        <f t="shared" si="116"/>
        <v>0</v>
      </c>
      <c r="BF86" s="16">
        <f t="shared" si="117"/>
        <v>2030214.4</v>
      </c>
      <c r="BG86" s="16">
        <f t="shared" si="117"/>
        <v>1268884</v>
      </c>
      <c r="BH86" s="16">
        <f t="shared" si="117"/>
        <v>0</v>
      </c>
      <c r="BI86" s="16">
        <f t="shared" si="117"/>
        <v>761330.4</v>
      </c>
      <c r="BJ86" s="19">
        <v>0</v>
      </c>
      <c r="BK86" s="19">
        <v>0</v>
      </c>
    </row>
    <row r="87" spans="1:63" s="2" customFormat="1" ht="45.6" customHeight="1" x14ac:dyDescent="0.25">
      <c r="A87" s="125" t="s">
        <v>47</v>
      </c>
      <c r="B87" s="124"/>
      <c r="C87" s="124"/>
      <c r="D87" s="124"/>
      <c r="E87" s="3">
        <v>851</v>
      </c>
      <c r="F87" s="4" t="s">
        <v>44</v>
      </c>
      <c r="G87" s="4" t="s">
        <v>46</v>
      </c>
      <c r="H87" s="4" t="s">
        <v>638</v>
      </c>
      <c r="I87" s="4" t="s">
        <v>48</v>
      </c>
      <c r="J87" s="15">
        <f t="shared" ref="J87:BI87" si="118">J88+J90+J92</f>
        <v>1901934.4</v>
      </c>
      <c r="K87" s="15">
        <f t="shared" si="118"/>
        <v>1188709</v>
      </c>
      <c r="L87" s="15">
        <f t="shared" si="118"/>
        <v>0</v>
      </c>
      <c r="M87" s="15">
        <f t="shared" si="118"/>
        <v>713225.4</v>
      </c>
      <c r="N87" s="15">
        <f t="shared" si="118"/>
        <v>0</v>
      </c>
      <c r="O87" s="15">
        <f t="shared" si="118"/>
        <v>0</v>
      </c>
      <c r="P87" s="15">
        <f t="shared" si="118"/>
        <v>0</v>
      </c>
      <c r="Q87" s="15">
        <f t="shared" si="118"/>
        <v>0</v>
      </c>
      <c r="R87" s="15">
        <f t="shared" si="118"/>
        <v>1901934.4</v>
      </c>
      <c r="S87" s="15">
        <f t="shared" si="118"/>
        <v>1188709</v>
      </c>
      <c r="T87" s="15">
        <f t="shared" si="118"/>
        <v>0</v>
      </c>
      <c r="U87" s="15">
        <f t="shared" si="118"/>
        <v>713225.4</v>
      </c>
      <c r="V87" s="15">
        <f t="shared" si="118"/>
        <v>0</v>
      </c>
      <c r="W87" s="15">
        <f t="shared" si="118"/>
        <v>0</v>
      </c>
      <c r="X87" s="15">
        <f t="shared" si="118"/>
        <v>0</v>
      </c>
      <c r="Y87" s="15">
        <f t="shared" si="118"/>
        <v>0</v>
      </c>
      <c r="Z87" s="15">
        <f t="shared" si="118"/>
        <v>1901934.4</v>
      </c>
      <c r="AA87" s="15">
        <f t="shared" si="118"/>
        <v>1188709</v>
      </c>
      <c r="AB87" s="15">
        <f t="shared" si="118"/>
        <v>0</v>
      </c>
      <c r="AC87" s="15">
        <f t="shared" si="118"/>
        <v>713225.4</v>
      </c>
      <c r="AD87" s="15">
        <f t="shared" ref="AD87:AK87" si="119">AD88+AD90+AD92</f>
        <v>110380.8</v>
      </c>
      <c r="AE87" s="15">
        <f t="shared" si="119"/>
        <v>68988</v>
      </c>
      <c r="AF87" s="15">
        <f t="shared" si="119"/>
        <v>0</v>
      </c>
      <c r="AG87" s="15">
        <f t="shared" si="119"/>
        <v>41392.800000000003</v>
      </c>
      <c r="AH87" s="15">
        <f t="shared" si="119"/>
        <v>2012315.2000000002</v>
      </c>
      <c r="AI87" s="15">
        <f t="shared" si="119"/>
        <v>1257697</v>
      </c>
      <c r="AJ87" s="15">
        <f t="shared" si="119"/>
        <v>0</v>
      </c>
      <c r="AK87" s="15">
        <f t="shared" si="119"/>
        <v>754618.20000000007</v>
      </c>
      <c r="AL87" s="15">
        <f t="shared" si="118"/>
        <v>1963505.6</v>
      </c>
      <c r="AM87" s="15">
        <f t="shared" si="118"/>
        <v>1227191</v>
      </c>
      <c r="AN87" s="15">
        <f t="shared" si="118"/>
        <v>0</v>
      </c>
      <c r="AO87" s="15">
        <f t="shared" si="118"/>
        <v>736314.6</v>
      </c>
      <c r="AP87" s="15">
        <f t="shared" si="118"/>
        <v>0</v>
      </c>
      <c r="AQ87" s="15">
        <f t="shared" si="118"/>
        <v>0</v>
      </c>
      <c r="AR87" s="15">
        <f t="shared" si="118"/>
        <v>0</v>
      </c>
      <c r="AS87" s="15">
        <f t="shared" si="118"/>
        <v>0</v>
      </c>
      <c r="AT87" s="15">
        <f t="shared" si="118"/>
        <v>1963505.6</v>
      </c>
      <c r="AU87" s="15">
        <f t="shared" si="118"/>
        <v>1227191</v>
      </c>
      <c r="AV87" s="15">
        <f t="shared" si="118"/>
        <v>0</v>
      </c>
      <c r="AW87" s="15">
        <f t="shared" si="118"/>
        <v>736314.6</v>
      </c>
      <c r="AX87" s="15">
        <f t="shared" si="118"/>
        <v>2030214.4</v>
      </c>
      <c r="AY87" s="15">
        <f t="shared" si="118"/>
        <v>1268884</v>
      </c>
      <c r="AZ87" s="15">
        <f t="shared" si="118"/>
        <v>0</v>
      </c>
      <c r="BA87" s="15">
        <f t="shared" si="118"/>
        <v>761330.4</v>
      </c>
      <c r="BB87" s="15">
        <f t="shared" si="118"/>
        <v>0</v>
      </c>
      <c r="BC87" s="15">
        <f t="shared" si="118"/>
        <v>0</v>
      </c>
      <c r="BD87" s="15">
        <f t="shared" si="118"/>
        <v>0</v>
      </c>
      <c r="BE87" s="15">
        <f t="shared" si="118"/>
        <v>0</v>
      </c>
      <c r="BF87" s="15">
        <f t="shared" si="118"/>
        <v>2030214.4</v>
      </c>
      <c r="BG87" s="15">
        <f t="shared" si="118"/>
        <v>1268884</v>
      </c>
      <c r="BH87" s="15">
        <f t="shared" si="118"/>
        <v>0</v>
      </c>
      <c r="BI87" s="15">
        <f t="shared" si="118"/>
        <v>761330.4</v>
      </c>
      <c r="BJ87" s="19">
        <v>0</v>
      </c>
      <c r="BK87" s="19">
        <v>0</v>
      </c>
    </row>
    <row r="88" spans="1:63" ht="90" customHeight="1" x14ac:dyDescent="0.25">
      <c r="A88" s="125" t="s">
        <v>15</v>
      </c>
      <c r="B88" s="122"/>
      <c r="C88" s="122"/>
      <c r="D88" s="122"/>
      <c r="E88" s="4">
        <v>851</v>
      </c>
      <c r="F88" s="3" t="s">
        <v>44</v>
      </c>
      <c r="G88" s="3" t="s">
        <v>46</v>
      </c>
      <c r="H88" s="4" t="s">
        <v>638</v>
      </c>
      <c r="I88" s="3" t="s">
        <v>17</v>
      </c>
      <c r="J88" s="15">
        <f t="shared" ref="J88:BI88" si="120">J89</f>
        <v>690800</v>
      </c>
      <c r="K88" s="15">
        <f t="shared" si="120"/>
        <v>0</v>
      </c>
      <c r="L88" s="15">
        <f t="shared" si="120"/>
        <v>0</v>
      </c>
      <c r="M88" s="15">
        <f t="shared" si="120"/>
        <v>690800</v>
      </c>
      <c r="N88" s="15">
        <f t="shared" si="120"/>
        <v>0</v>
      </c>
      <c r="O88" s="15">
        <f t="shared" si="120"/>
        <v>0</v>
      </c>
      <c r="P88" s="15">
        <f t="shared" si="120"/>
        <v>0</v>
      </c>
      <c r="Q88" s="15">
        <f t="shared" si="120"/>
        <v>0</v>
      </c>
      <c r="R88" s="15">
        <f t="shared" si="120"/>
        <v>690800</v>
      </c>
      <c r="S88" s="15">
        <f t="shared" si="120"/>
        <v>0</v>
      </c>
      <c r="T88" s="15">
        <f t="shared" si="120"/>
        <v>0</v>
      </c>
      <c r="U88" s="15">
        <f t="shared" si="120"/>
        <v>690800</v>
      </c>
      <c r="V88" s="15">
        <f t="shared" si="120"/>
        <v>0</v>
      </c>
      <c r="W88" s="15">
        <f t="shared" si="120"/>
        <v>0</v>
      </c>
      <c r="X88" s="15">
        <f t="shared" si="120"/>
        <v>0</v>
      </c>
      <c r="Y88" s="15">
        <f t="shared" si="120"/>
        <v>0</v>
      </c>
      <c r="Z88" s="15">
        <f t="shared" si="120"/>
        <v>690800</v>
      </c>
      <c r="AA88" s="15">
        <f t="shared" si="120"/>
        <v>0</v>
      </c>
      <c r="AB88" s="15">
        <f t="shared" si="120"/>
        <v>0</v>
      </c>
      <c r="AC88" s="15">
        <f t="shared" si="120"/>
        <v>690800</v>
      </c>
      <c r="AD88" s="15">
        <f t="shared" si="120"/>
        <v>41392.800000000003</v>
      </c>
      <c r="AE88" s="15">
        <f t="shared" si="120"/>
        <v>0</v>
      </c>
      <c r="AF88" s="15">
        <f t="shared" si="120"/>
        <v>0</v>
      </c>
      <c r="AG88" s="15">
        <f t="shared" si="120"/>
        <v>41392.800000000003</v>
      </c>
      <c r="AH88" s="15">
        <f t="shared" si="120"/>
        <v>732192.8</v>
      </c>
      <c r="AI88" s="15">
        <f t="shared" si="120"/>
        <v>0</v>
      </c>
      <c r="AJ88" s="15">
        <f t="shared" si="120"/>
        <v>0</v>
      </c>
      <c r="AK88" s="15">
        <f t="shared" si="120"/>
        <v>732192.8</v>
      </c>
      <c r="AL88" s="15">
        <f t="shared" si="120"/>
        <v>703100</v>
      </c>
      <c r="AM88" s="15">
        <f t="shared" si="120"/>
        <v>0</v>
      </c>
      <c r="AN88" s="15">
        <f t="shared" si="120"/>
        <v>0</v>
      </c>
      <c r="AO88" s="15">
        <f t="shared" si="120"/>
        <v>703100</v>
      </c>
      <c r="AP88" s="15">
        <f t="shared" si="120"/>
        <v>0</v>
      </c>
      <c r="AQ88" s="15">
        <f t="shared" si="120"/>
        <v>0</v>
      </c>
      <c r="AR88" s="15">
        <f t="shared" si="120"/>
        <v>0</v>
      </c>
      <c r="AS88" s="15">
        <f t="shared" si="120"/>
        <v>0</v>
      </c>
      <c r="AT88" s="15">
        <f t="shared" si="120"/>
        <v>703100</v>
      </c>
      <c r="AU88" s="15">
        <f t="shared" si="120"/>
        <v>0</v>
      </c>
      <c r="AV88" s="15">
        <f t="shared" si="120"/>
        <v>0</v>
      </c>
      <c r="AW88" s="15">
        <f t="shared" si="120"/>
        <v>703100</v>
      </c>
      <c r="AX88" s="15">
        <f t="shared" si="120"/>
        <v>721400</v>
      </c>
      <c r="AY88" s="15">
        <f t="shared" si="120"/>
        <v>0</v>
      </c>
      <c r="AZ88" s="15">
        <f t="shared" si="120"/>
        <v>0</v>
      </c>
      <c r="BA88" s="15">
        <f t="shared" si="120"/>
        <v>721400</v>
      </c>
      <c r="BB88" s="15">
        <f t="shared" si="120"/>
        <v>0</v>
      </c>
      <c r="BC88" s="15">
        <f t="shared" si="120"/>
        <v>0</v>
      </c>
      <c r="BD88" s="15">
        <f t="shared" si="120"/>
        <v>0</v>
      </c>
      <c r="BE88" s="15">
        <f t="shared" si="120"/>
        <v>0</v>
      </c>
      <c r="BF88" s="15">
        <f t="shared" si="120"/>
        <v>721400</v>
      </c>
      <c r="BG88" s="15">
        <f t="shared" si="120"/>
        <v>0</v>
      </c>
      <c r="BH88" s="15">
        <f t="shared" si="120"/>
        <v>0</v>
      </c>
      <c r="BI88" s="15">
        <f t="shared" si="120"/>
        <v>721400</v>
      </c>
      <c r="BJ88" s="19">
        <v>0</v>
      </c>
      <c r="BK88" s="19">
        <v>0</v>
      </c>
    </row>
    <row r="89" spans="1:63" ht="43.15" customHeight="1" x14ac:dyDescent="0.25">
      <c r="A89" s="125" t="s">
        <v>511</v>
      </c>
      <c r="B89" s="122"/>
      <c r="C89" s="122"/>
      <c r="D89" s="122"/>
      <c r="E89" s="4">
        <v>851</v>
      </c>
      <c r="F89" s="3" t="s">
        <v>44</v>
      </c>
      <c r="G89" s="3" t="s">
        <v>46</v>
      </c>
      <c r="H89" s="4" t="s">
        <v>638</v>
      </c>
      <c r="I89" s="3" t="s">
        <v>18</v>
      </c>
      <c r="J89" s="15">
        <v>690800</v>
      </c>
      <c r="K89" s="15"/>
      <c r="L89" s="15"/>
      <c r="M89" s="15">
        <f>J89</f>
        <v>690800</v>
      </c>
      <c r="N89" s="15"/>
      <c r="O89" s="15"/>
      <c r="P89" s="15"/>
      <c r="Q89" s="15">
        <f>N89</f>
        <v>0</v>
      </c>
      <c r="R89" s="15">
        <f>J89+N89</f>
        <v>690800</v>
      </c>
      <c r="S89" s="15">
        <f>K89+O89</f>
        <v>0</v>
      </c>
      <c r="T89" s="15">
        <f>L89+P89</f>
        <v>0</v>
      </c>
      <c r="U89" s="15">
        <f>M89+Q89</f>
        <v>690800</v>
      </c>
      <c r="V89" s="15"/>
      <c r="W89" s="15"/>
      <c r="X89" s="15"/>
      <c r="Y89" s="15">
        <f>V89</f>
        <v>0</v>
      </c>
      <c r="Z89" s="15">
        <f>R89+V89</f>
        <v>690800</v>
      </c>
      <c r="AA89" s="15">
        <f>S89+W89</f>
        <v>0</v>
      </c>
      <c r="AB89" s="15">
        <f>T89+X89</f>
        <v>0</v>
      </c>
      <c r="AC89" s="15">
        <f>U89+Y89</f>
        <v>690800</v>
      </c>
      <c r="AD89" s="15">
        <f>31792.8+9600</f>
        <v>41392.800000000003</v>
      </c>
      <c r="AE89" s="15"/>
      <c r="AF89" s="15"/>
      <c r="AG89" s="15">
        <f>AD89</f>
        <v>41392.800000000003</v>
      </c>
      <c r="AH89" s="15">
        <f>Z89+AD89</f>
        <v>732192.8</v>
      </c>
      <c r="AI89" s="15">
        <f>AA89+AE89</f>
        <v>0</v>
      </c>
      <c r="AJ89" s="15">
        <f>AB89+AF89</f>
        <v>0</v>
      </c>
      <c r="AK89" s="15">
        <f>AC89+AG89</f>
        <v>732192.8</v>
      </c>
      <c r="AL89" s="15">
        <v>703100</v>
      </c>
      <c r="AM89" s="15"/>
      <c r="AN89" s="15"/>
      <c r="AO89" s="15">
        <v>703100</v>
      </c>
      <c r="AP89" s="15"/>
      <c r="AQ89" s="15"/>
      <c r="AR89" s="15"/>
      <c r="AS89" s="15">
        <f>AP89</f>
        <v>0</v>
      </c>
      <c r="AT89" s="15">
        <f>AL89+AP89</f>
        <v>703100</v>
      </c>
      <c r="AU89" s="15">
        <f>AM89+AQ89</f>
        <v>0</v>
      </c>
      <c r="AV89" s="15">
        <f>AN89+AR89</f>
        <v>0</v>
      </c>
      <c r="AW89" s="15">
        <f>AO89+AS89</f>
        <v>703100</v>
      </c>
      <c r="AX89" s="15">
        <v>721400</v>
      </c>
      <c r="AY89" s="15"/>
      <c r="AZ89" s="15"/>
      <c r="BA89" s="15">
        <v>721400</v>
      </c>
      <c r="BB89" s="15"/>
      <c r="BC89" s="15"/>
      <c r="BD89" s="15"/>
      <c r="BE89" s="15">
        <f>BB89</f>
        <v>0</v>
      </c>
      <c r="BF89" s="15">
        <f>AX89+BB89</f>
        <v>721400</v>
      </c>
      <c r="BG89" s="15">
        <f>AY89+BC89</f>
        <v>0</v>
      </c>
      <c r="BH89" s="15">
        <f>AZ89+BD89</f>
        <v>0</v>
      </c>
      <c r="BI89" s="15">
        <f>BA89+BE89</f>
        <v>721400</v>
      </c>
      <c r="BJ89" s="19">
        <v>0</v>
      </c>
      <c r="BK89" s="19">
        <v>0</v>
      </c>
    </row>
    <row r="90" spans="1:63" ht="32.25" hidden="1" customHeight="1" x14ac:dyDescent="0.25">
      <c r="A90" s="125" t="s">
        <v>20</v>
      </c>
      <c r="B90" s="122"/>
      <c r="C90" s="122"/>
      <c r="D90" s="122"/>
      <c r="E90" s="4">
        <v>851</v>
      </c>
      <c r="F90" s="3" t="s">
        <v>44</v>
      </c>
      <c r="G90" s="3" t="s">
        <v>46</v>
      </c>
      <c r="H90" s="4" t="s">
        <v>638</v>
      </c>
      <c r="I90" s="3" t="s">
        <v>21</v>
      </c>
      <c r="J90" s="15">
        <f t="shared" ref="J90:BI90" si="121">J91</f>
        <v>22425.4</v>
      </c>
      <c r="K90" s="15">
        <f t="shared" si="121"/>
        <v>0</v>
      </c>
      <c r="L90" s="15">
        <f t="shared" si="121"/>
        <v>0</v>
      </c>
      <c r="M90" s="15">
        <f t="shared" si="121"/>
        <v>22425.4</v>
      </c>
      <c r="N90" s="15">
        <f t="shared" si="121"/>
        <v>0</v>
      </c>
      <c r="O90" s="15">
        <f t="shared" si="121"/>
        <v>0</v>
      </c>
      <c r="P90" s="15">
        <f t="shared" si="121"/>
        <v>0</v>
      </c>
      <c r="Q90" s="15">
        <f t="shared" si="121"/>
        <v>0</v>
      </c>
      <c r="R90" s="15">
        <f t="shared" si="121"/>
        <v>22425.4</v>
      </c>
      <c r="S90" s="15">
        <f t="shared" si="121"/>
        <v>0</v>
      </c>
      <c r="T90" s="15">
        <f t="shared" si="121"/>
        <v>0</v>
      </c>
      <c r="U90" s="15">
        <f t="shared" si="121"/>
        <v>22425.4</v>
      </c>
      <c r="V90" s="15">
        <f t="shared" si="121"/>
        <v>0</v>
      </c>
      <c r="W90" s="15">
        <f t="shared" si="121"/>
        <v>0</v>
      </c>
      <c r="X90" s="15">
        <f t="shared" si="121"/>
        <v>0</v>
      </c>
      <c r="Y90" s="15">
        <f t="shared" si="121"/>
        <v>0</v>
      </c>
      <c r="Z90" s="15">
        <f t="shared" si="121"/>
        <v>22425.4</v>
      </c>
      <c r="AA90" s="15">
        <f t="shared" si="121"/>
        <v>0</v>
      </c>
      <c r="AB90" s="15">
        <f t="shared" si="121"/>
        <v>0</v>
      </c>
      <c r="AC90" s="15">
        <f t="shared" si="121"/>
        <v>22425.4</v>
      </c>
      <c r="AD90" s="15">
        <f t="shared" si="121"/>
        <v>0</v>
      </c>
      <c r="AE90" s="15">
        <f t="shared" si="121"/>
        <v>0</v>
      </c>
      <c r="AF90" s="15">
        <f t="shared" si="121"/>
        <v>0</v>
      </c>
      <c r="AG90" s="15">
        <f t="shared" si="121"/>
        <v>0</v>
      </c>
      <c r="AH90" s="15">
        <f t="shared" si="121"/>
        <v>22425.4</v>
      </c>
      <c r="AI90" s="15">
        <f t="shared" si="121"/>
        <v>0</v>
      </c>
      <c r="AJ90" s="15">
        <f t="shared" si="121"/>
        <v>0</v>
      </c>
      <c r="AK90" s="15">
        <f t="shared" si="121"/>
        <v>22425.4</v>
      </c>
      <c r="AL90" s="15">
        <f t="shared" si="121"/>
        <v>33214.6</v>
      </c>
      <c r="AM90" s="15">
        <f t="shared" si="121"/>
        <v>0</v>
      </c>
      <c r="AN90" s="15">
        <f t="shared" si="121"/>
        <v>0</v>
      </c>
      <c r="AO90" s="15">
        <f t="shared" si="121"/>
        <v>33214.6</v>
      </c>
      <c r="AP90" s="15">
        <f t="shared" si="121"/>
        <v>0</v>
      </c>
      <c r="AQ90" s="15">
        <f t="shared" si="121"/>
        <v>0</v>
      </c>
      <c r="AR90" s="15">
        <f t="shared" si="121"/>
        <v>0</v>
      </c>
      <c r="AS90" s="15">
        <f t="shared" si="121"/>
        <v>0</v>
      </c>
      <c r="AT90" s="15">
        <f t="shared" si="121"/>
        <v>33214.6</v>
      </c>
      <c r="AU90" s="15">
        <f t="shared" si="121"/>
        <v>0</v>
      </c>
      <c r="AV90" s="15">
        <f t="shared" si="121"/>
        <v>0</v>
      </c>
      <c r="AW90" s="15">
        <f t="shared" si="121"/>
        <v>33214.6</v>
      </c>
      <c r="AX90" s="15">
        <f t="shared" si="121"/>
        <v>39930.400000000001</v>
      </c>
      <c r="AY90" s="15">
        <f t="shared" si="121"/>
        <v>0</v>
      </c>
      <c r="AZ90" s="15">
        <f t="shared" si="121"/>
        <v>0</v>
      </c>
      <c r="BA90" s="15">
        <f t="shared" si="121"/>
        <v>39930.400000000001</v>
      </c>
      <c r="BB90" s="15">
        <f t="shared" si="121"/>
        <v>0</v>
      </c>
      <c r="BC90" s="15">
        <f t="shared" si="121"/>
        <v>0</v>
      </c>
      <c r="BD90" s="15">
        <f t="shared" si="121"/>
        <v>0</v>
      </c>
      <c r="BE90" s="15">
        <f t="shared" si="121"/>
        <v>0</v>
      </c>
      <c r="BF90" s="15">
        <f t="shared" si="121"/>
        <v>39930.400000000001</v>
      </c>
      <c r="BG90" s="15">
        <f t="shared" si="121"/>
        <v>0</v>
      </c>
      <c r="BH90" s="15">
        <f t="shared" si="121"/>
        <v>0</v>
      </c>
      <c r="BI90" s="15">
        <f t="shared" si="121"/>
        <v>39930.400000000001</v>
      </c>
      <c r="BJ90" s="19">
        <v>0</v>
      </c>
      <c r="BK90" s="19">
        <v>0</v>
      </c>
    </row>
    <row r="91" spans="1:63" ht="32.25" hidden="1" customHeight="1" x14ac:dyDescent="0.25">
      <c r="A91" s="125" t="s">
        <v>9</v>
      </c>
      <c r="B91" s="122"/>
      <c r="C91" s="122"/>
      <c r="D91" s="122"/>
      <c r="E91" s="4">
        <v>851</v>
      </c>
      <c r="F91" s="3" t="s">
        <v>44</v>
      </c>
      <c r="G91" s="3" t="s">
        <v>46</v>
      </c>
      <c r="H91" s="4" t="s">
        <v>638</v>
      </c>
      <c r="I91" s="3" t="s">
        <v>22</v>
      </c>
      <c r="J91" s="15">
        <v>22425.4</v>
      </c>
      <c r="K91" s="15"/>
      <c r="L91" s="15"/>
      <c r="M91" s="15">
        <f>J91</f>
        <v>22425.4</v>
      </c>
      <c r="N91" s="15"/>
      <c r="O91" s="15"/>
      <c r="P91" s="15"/>
      <c r="Q91" s="15">
        <f>N91</f>
        <v>0</v>
      </c>
      <c r="R91" s="15">
        <f>J91+N91</f>
        <v>22425.4</v>
      </c>
      <c r="S91" s="15">
        <f>K91+O91</f>
        <v>0</v>
      </c>
      <c r="T91" s="15">
        <f>L91+P91</f>
        <v>0</v>
      </c>
      <c r="U91" s="15">
        <f>M91+Q91</f>
        <v>22425.4</v>
      </c>
      <c r="V91" s="15"/>
      <c r="W91" s="15"/>
      <c r="X91" s="15"/>
      <c r="Y91" s="15">
        <f>V91</f>
        <v>0</v>
      </c>
      <c r="Z91" s="15">
        <f>R91+V91</f>
        <v>22425.4</v>
      </c>
      <c r="AA91" s="15">
        <f>S91+W91</f>
        <v>0</v>
      </c>
      <c r="AB91" s="15">
        <f>T91+X91</f>
        <v>0</v>
      </c>
      <c r="AC91" s="15">
        <f>U91+Y91</f>
        <v>22425.4</v>
      </c>
      <c r="AD91" s="15"/>
      <c r="AE91" s="15"/>
      <c r="AF91" s="15"/>
      <c r="AG91" s="15">
        <f>AD91</f>
        <v>0</v>
      </c>
      <c r="AH91" s="15">
        <f>Z91+AD91</f>
        <v>22425.4</v>
      </c>
      <c r="AI91" s="15">
        <f>AA91+AE91</f>
        <v>0</v>
      </c>
      <c r="AJ91" s="15">
        <f>AB91+AF91</f>
        <v>0</v>
      </c>
      <c r="AK91" s="15">
        <f>AC91+AG91</f>
        <v>22425.4</v>
      </c>
      <c r="AL91" s="15">
        <v>33214.6</v>
      </c>
      <c r="AM91" s="15"/>
      <c r="AN91" s="15"/>
      <c r="AO91" s="15">
        <v>33214.6</v>
      </c>
      <c r="AP91" s="15"/>
      <c r="AQ91" s="15"/>
      <c r="AR91" s="15"/>
      <c r="AS91" s="15">
        <f>AP91</f>
        <v>0</v>
      </c>
      <c r="AT91" s="15">
        <f>AL91+AP91</f>
        <v>33214.6</v>
      </c>
      <c r="AU91" s="15">
        <f>AM91+AQ91</f>
        <v>0</v>
      </c>
      <c r="AV91" s="15">
        <f>AN91+AR91</f>
        <v>0</v>
      </c>
      <c r="AW91" s="15">
        <f>AO91+AS91</f>
        <v>33214.6</v>
      </c>
      <c r="AX91" s="15">
        <v>39930.400000000001</v>
      </c>
      <c r="AY91" s="15"/>
      <c r="AZ91" s="15"/>
      <c r="BA91" s="15">
        <v>39930.400000000001</v>
      </c>
      <c r="BB91" s="15"/>
      <c r="BC91" s="15"/>
      <c r="BD91" s="15"/>
      <c r="BE91" s="15">
        <f>BB91</f>
        <v>0</v>
      </c>
      <c r="BF91" s="15">
        <f>AX91+BB91</f>
        <v>39930.400000000001</v>
      </c>
      <c r="BG91" s="15">
        <f>AY91+BC91</f>
        <v>0</v>
      </c>
      <c r="BH91" s="15">
        <f>AZ91+BD91</f>
        <v>0</v>
      </c>
      <c r="BI91" s="15">
        <f>BA91+BE91</f>
        <v>39930.400000000001</v>
      </c>
      <c r="BJ91" s="19">
        <v>0</v>
      </c>
      <c r="BK91" s="19">
        <v>0</v>
      </c>
    </row>
    <row r="92" spans="1:63" ht="17.45" customHeight="1" x14ac:dyDescent="0.25">
      <c r="A92" s="125" t="s">
        <v>34</v>
      </c>
      <c r="B92" s="124"/>
      <c r="C92" s="124"/>
      <c r="D92" s="124"/>
      <c r="E92" s="4">
        <v>851</v>
      </c>
      <c r="F92" s="4" t="s">
        <v>44</v>
      </c>
      <c r="G92" s="4" t="s">
        <v>46</v>
      </c>
      <c r="H92" s="4" t="s">
        <v>638</v>
      </c>
      <c r="I92" s="4" t="s">
        <v>35</v>
      </c>
      <c r="J92" s="15">
        <f t="shared" ref="J92:BI92" si="122">J93</f>
        <v>1188709</v>
      </c>
      <c r="K92" s="15">
        <f t="shared" si="122"/>
        <v>1188709</v>
      </c>
      <c r="L92" s="15">
        <f t="shared" si="122"/>
        <v>0</v>
      </c>
      <c r="M92" s="15">
        <f t="shared" si="122"/>
        <v>0</v>
      </c>
      <c r="N92" s="15">
        <f t="shared" si="122"/>
        <v>0</v>
      </c>
      <c r="O92" s="15">
        <f t="shared" si="122"/>
        <v>0</v>
      </c>
      <c r="P92" s="15">
        <f t="shared" si="122"/>
        <v>0</v>
      </c>
      <c r="Q92" s="15">
        <f t="shared" si="122"/>
        <v>0</v>
      </c>
      <c r="R92" s="15">
        <f t="shared" si="122"/>
        <v>1188709</v>
      </c>
      <c r="S92" s="15">
        <f t="shared" si="122"/>
        <v>1188709</v>
      </c>
      <c r="T92" s="15">
        <f t="shared" si="122"/>
        <v>0</v>
      </c>
      <c r="U92" s="15">
        <f t="shared" si="122"/>
        <v>0</v>
      </c>
      <c r="V92" s="15">
        <f t="shared" si="122"/>
        <v>0</v>
      </c>
      <c r="W92" s="15">
        <f t="shared" si="122"/>
        <v>0</v>
      </c>
      <c r="X92" s="15">
        <f t="shared" si="122"/>
        <v>0</v>
      </c>
      <c r="Y92" s="15">
        <f t="shared" si="122"/>
        <v>0</v>
      </c>
      <c r="Z92" s="15">
        <f t="shared" si="122"/>
        <v>1188709</v>
      </c>
      <c r="AA92" s="15">
        <f t="shared" si="122"/>
        <v>1188709</v>
      </c>
      <c r="AB92" s="15">
        <f t="shared" si="122"/>
        <v>0</v>
      </c>
      <c r="AC92" s="15">
        <f t="shared" si="122"/>
        <v>0</v>
      </c>
      <c r="AD92" s="15">
        <f t="shared" si="122"/>
        <v>68988</v>
      </c>
      <c r="AE92" s="15">
        <f t="shared" si="122"/>
        <v>68988</v>
      </c>
      <c r="AF92" s="15">
        <f t="shared" si="122"/>
        <v>0</v>
      </c>
      <c r="AG92" s="15">
        <f t="shared" si="122"/>
        <v>0</v>
      </c>
      <c r="AH92" s="15">
        <f t="shared" si="122"/>
        <v>1257697</v>
      </c>
      <c r="AI92" s="15">
        <f t="shared" si="122"/>
        <v>1257697</v>
      </c>
      <c r="AJ92" s="15">
        <f t="shared" si="122"/>
        <v>0</v>
      </c>
      <c r="AK92" s="15">
        <f t="shared" si="122"/>
        <v>0</v>
      </c>
      <c r="AL92" s="15">
        <f t="shared" si="122"/>
        <v>1227191</v>
      </c>
      <c r="AM92" s="15">
        <f t="shared" si="122"/>
        <v>1227191</v>
      </c>
      <c r="AN92" s="15">
        <f t="shared" si="122"/>
        <v>0</v>
      </c>
      <c r="AO92" s="15">
        <f t="shared" si="122"/>
        <v>0</v>
      </c>
      <c r="AP92" s="15">
        <f t="shared" si="122"/>
        <v>0</v>
      </c>
      <c r="AQ92" s="15">
        <f t="shared" si="122"/>
        <v>0</v>
      </c>
      <c r="AR92" s="15">
        <f t="shared" si="122"/>
        <v>0</v>
      </c>
      <c r="AS92" s="15">
        <f t="shared" si="122"/>
        <v>0</v>
      </c>
      <c r="AT92" s="15">
        <f t="shared" si="122"/>
        <v>1227191</v>
      </c>
      <c r="AU92" s="15">
        <f t="shared" si="122"/>
        <v>1227191</v>
      </c>
      <c r="AV92" s="15">
        <f t="shared" si="122"/>
        <v>0</v>
      </c>
      <c r="AW92" s="15">
        <f t="shared" si="122"/>
        <v>0</v>
      </c>
      <c r="AX92" s="15">
        <f t="shared" si="122"/>
        <v>1268884</v>
      </c>
      <c r="AY92" s="15">
        <f t="shared" si="122"/>
        <v>1268884</v>
      </c>
      <c r="AZ92" s="15">
        <f t="shared" si="122"/>
        <v>0</v>
      </c>
      <c r="BA92" s="15">
        <f t="shared" si="122"/>
        <v>0</v>
      </c>
      <c r="BB92" s="15">
        <f t="shared" si="122"/>
        <v>0</v>
      </c>
      <c r="BC92" s="15">
        <f t="shared" si="122"/>
        <v>0</v>
      </c>
      <c r="BD92" s="15">
        <f t="shared" si="122"/>
        <v>0</v>
      </c>
      <c r="BE92" s="15">
        <f t="shared" si="122"/>
        <v>0</v>
      </c>
      <c r="BF92" s="15">
        <f t="shared" si="122"/>
        <v>1268884</v>
      </c>
      <c r="BG92" s="15">
        <f t="shared" si="122"/>
        <v>1268884</v>
      </c>
      <c r="BH92" s="15">
        <f t="shared" si="122"/>
        <v>0</v>
      </c>
      <c r="BI92" s="15">
        <f t="shared" si="122"/>
        <v>0</v>
      </c>
      <c r="BJ92" s="19">
        <v>0</v>
      </c>
      <c r="BK92" s="19">
        <v>0</v>
      </c>
    </row>
    <row r="93" spans="1:63" ht="17.45" customHeight="1" x14ac:dyDescent="0.25">
      <c r="A93" s="125" t="s">
        <v>36</v>
      </c>
      <c r="B93" s="124"/>
      <c r="C93" s="124"/>
      <c r="D93" s="124"/>
      <c r="E93" s="4">
        <v>851</v>
      </c>
      <c r="F93" s="4" t="s">
        <v>44</v>
      </c>
      <c r="G93" s="4" t="s">
        <v>46</v>
      </c>
      <c r="H93" s="4" t="s">
        <v>638</v>
      </c>
      <c r="I93" s="4" t="s">
        <v>37</v>
      </c>
      <c r="J93" s="15">
        <v>1188709</v>
      </c>
      <c r="K93" s="15">
        <f>J93</f>
        <v>1188709</v>
      </c>
      <c r="L93" s="15"/>
      <c r="M93" s="15"/>
      <c r="N93" s="15"/>
      <c r="O93" s="15">
        <f>N93</f>
        <v>0</v>
      </c>
      <c r="P93" s="15"/>
      <c r="Q93" s="15"/>
      <c r="R93" s="15">
        <f>J93+N93</f>
        <v>1188709</v>
      </c>
      <c r="S93" s="15">
        <f>K93+O93</f>
        <v>1188709</v>
      </c>
      <c r="T93" s="15">
        <f>L93+P93</f>
        <v>0</v>
      </c>
      <c r="U93" s="15">
        <f>M93+Q93</f>
        <v>0</v>
      </c>
      <c r="V93" s="15"/>
      <c r="W93" s="15">
        <f>V93</f>
        <v>0</v>
      </c>
      <c r="X93" s="15"/>
      <c r="Y93" s="15"/>
      <c r="Z93" s="15">
        <f>R93+V93</f>
        <v>1188709</v>
      </c>
      <c r="AA93" s="15">
        <f>S93+W93</f>
        <v>1188709</v>
      </c>
      <c r="AB93" s="15">
        <f>T93+X93</f>
        <v>0</v>
      </c>
      <c r="AC93" s="15">
        <f>U93+Y93</f>
        <v>0</v>
      </c>
      <c r="AD93" s="15">
        <v>68988</v>
      </c>
      <c r="AE93" s="15">
        <f>AD93</f>
        <v>68988</v>
      </c>
      <c r="AF93" s="15"/>
      <c r="AG93" s="15"/>
      <c r="AH93" s="15">
        <f>Z93+AD93</f>
        <v>1257697</v>
      </c>
      <c r="AI93" s="15">
        <f>AA93+AE93</f>
        <v>1257697</v>
      </c>
      <c r="AJ93" s="15">
        <f>AB93+AF93</f>
        <v>0</v>
      </c>
      <c r="AK93" s="15">
        <f>AC93+AG93</f>
        <v>0</v>
      </c>
      <c r="AL93" s="15">
        <v>1227191</v>
      </c>
      <c r="AM93" s="15">
        <f>AL93</f>
        <v>1227191</v>
      </c>
      <c r="AN93" s="15"/>
      <c r="AO93" s="15"/>
      <c r="AP93" s="15"/>
      <c r="AQ93" s="15">
        <f>AP93</f>
        <v>0</v>
      </c>
      <c r="AR93" s="15"/>
      <c r="AS93" s="15"/>
      <c r="AT93" s="15">
        <f>AL93+AP93</f>
        <v>1227191</v>
      </c>
      <c r="AU93" s="15">
        <f>AM93+AQ93</f>
        <v>1227191</v>
      </c>
      <c r="AV93" s="15">
        <f>AN93+AR93</f>
        <v>0</v>
      </c>
      <c r="AW93" s="15">
        <f>AO93+AS93</f>
        <v>0</v>
      </c>
      <c r="AX93" s="15">
        <v>1268884</v>
      </c>
      <c r="AY93" s="15">
        <f>AX93</f>
        <v>1268884</v>
      </c>
      <c r="AZ93" s="15"/>
      <c r="BA93" s="15"/>
      <c r="BB93" s="15"/>
      <c r="BC93" s="15">
        <f>BB93</f>
        <v>0</v>
      </c>
      <c r="BD93" s="15"/>
      <c r="BE93" s="15"/>
      <c r="BF93" s="15">
        <f>AX93+BB93</f>
        <v>1268884</v>
      </c>
      <c r="BG93" s="15">
        <f>AY93+BC93</f>
        <v>1268884</v>
      </c>
      <c r="BH93" s="15">
        <f>AZ93+BD93</f>
        <v>0</v>
      </c>
      <c r="BI93" s="15">
        <f>BA93+BE93</f>
        <v>0</v>
      </c>
      <c r="BJ93" s="19">
        <v>0</v>
      </c>
      <c r="BK93" s="19">
        <v>0</v>
      </c>
    </row>
    <row r="94" spans="1:63" s="17" customFormat="1" ht="32.25" customHeight="1" x14ac:dyDescent="0.25">
      <c r="A94" s="6" t="s">
        <v>49</v>
      </c>
      <c r="B94" s="30"/>
      <c r="C94" s="30"/>
      <c r="D94" s="30"/>
      <c r="E94" s="4">
        <v>851</v>
      </c>
      <c r="F94" s="13" t="s">
        <v>46</v>
      </c>
      <c r="G94" s="13"/>
      <c r="H94" s="4" t="s">
        <v>48</v>
      </c>
      <c r="I94" s="13"/>
      <c r="J94" s="16">
        <f t="shared" ref="J94:R94" si="123">J99</f>
        <v>3399970</v>
      </c>
      <c r="K94" s="16">
        <f t="shared" si="123"/>
        <v>0</v>
      </c>
      <c r="L94" s="16">
        <f t="shared" si="123"/>
        <v>3399970</v>
      </c>
      <c r="M94" s="16">
        <f t="shared" si="123"/>
        <v>0</v>
      </c>
      <c r="N94" s="16">
        <f t="shared" si="123"/>
        <v>66358.28</v>
      </c>
      <c r="O94" s="16">
        <f t="shared" si="123"/>
        <v>0</v>
      </c>
      <c r="P94" s="16">
        <f t="shared" si="123"/>
        <v>66358.28</v>
      </c>
      <c r="Q94" s="16">
        <f t="shared" si="123"/>
        <v>0</v>
      </c>
      <c r="R94" s="16">
        <f t="shared" si="123"/>
        <v>3466328.28</v>
      </c>
      <c r="S94" s="16">
        <f t="shared" ref="S94:W94" si="124">S95+S99</f>
        <v>0</v>
      </c>
      <c r="T94" s="16">
        <f t="shared" si="124"/>
        <v>3466328.28</v>
      </c>
      <c r="U94" s="16">
        <f t="shared" si="124"/>
        <v>0</v>
      </c>
      <c r="V94" s="16">
        <f t="shared" si="124"/>
        <v>0</v>
      </c>
      <c r="W94" s="16">
        <f t="shared" si="124"/>
        <v>0</v>
      </c>
      <c r="X94" s="16">
        <f>X95+X99</f>
        <v>0</v>
      </c>
      <c r="Y94" s="16">
        <f t="shared" ref="Y94:BI94" si="125">Y95+Y99</f>
        <v>0</v>
      </c>
      <c r="Z94" s="16">
        <f t="shared" si="125"/>
        <v>3466328.28</v>
      </c>
      <c r="AA94" s="16">
        <f t="shared" si="125"/>
        <v>0</v>
      </c>
      <c r="AB94" s="16">
        <f t="shared" si="125"/>
        <v>3466328.28</v>
      </c>
      <c r="AC94" s="16">
        <f t="shared" si="125"/>
        <v>0</v>
      </c>
      <c r="AD94" s="16">
        <f t="shared" si="125"/>
        <v>525030</v>
      </c>
      <c r="AE94" s="16">
        <f t="shared" si="125"/>
        <v>0</v>
      </c>
      <c r="AF94" s="16">
        <f t="shared" si="125"/>
        <v>525030</v>
      </c>
      <c r="AG94" s="16">
        <f t="shared" si="125"/>
        <v>0</v>
      </c>
      <c r="AH94" s="16">
        <f t="shared" si="125"/>
        <v>3991358.28</v>
      </c>
      <c r="AI94" s="16">
        <f t="shared" si="125"/>
        <v>0</v>
      </c>
      <c r="AJ94" s="16">
        <f t="shared" si="125"/>
        <v>3991358.28</v>
      </c>
      <c r="AK94" s="16">
        <f t="shared" si="125"/>
        <v>0</v>
      </c>
      <c r="AL94" s="16">
        <f t="shared" si="125"/>
        <v>2720300</v>
      </c>
      <c r="AM94" s="16">
        <f t="shared" si="125"/>
        <v>0</v>
      </c>
      <c r="AN94" s="16">
        <f t="shared" si="125"/>
        <v>2720300</v>
      </c>
      <c r="AO94" s="16">
        <f t="shared" si="125"/>
        <v>0</v>
      </c>
      <c r="AP94" s="16">
        <f t="shared" si="125"/>
        <v>0</v>
      </c>
      <c r="AQ94" s="16">
        <f t="shared" si="125"/>
        <v>0</v>
      </c>
      <c r="AR94" s="16">
        <f t="shared" si="125"/>
        <v>0</v>
      </c>
      <c r="AS94" s="16">
        <f t="shared" si="125"/>
        <v>0</v>
      </c>
      <c r="AT94" s="16">
        <f t="shared" si="125"/>
        <v>2720300</v>
      </c>
      <c r="AU94" s="16">
        <f t="shared" si="125"/>
        <v>0</v>
      </c>
      <c r="AV94" s="16">
        <f t="shared" si="125"/>
        <v>2720300</v>
      </c>
      <c r="AW94" s="16">
        <f t="shared" si="125"/>
        <v>0</v>
      </c>
      <c r="AX94" s="16">
        <f t="shared" si="125"/>
        <v>2720300</v>
      </c>
      <c r="AY94" s="16">
        <f t="shared" si="125"/>
        <v>0</v>
      </c>
      <c r="AZ94" s="16">
        <f t="shared" si="125"/>
        <v>2720300</v>
      </c>
      <c r="BA94" s="16">
        <f t="shared" si="125"/>
        <v>0</v>
      </c>
      <c r="BB94" s="16">
        <f t="shared" si="125"/>
        <v>0</v>
      </c>
      <c r="BC94" s="16">
        <f t="shared" si="125"/>
        <v>0</v>
      </c>
      <c r="BD94" s="16">
        <f t="shared" si="125"/>
        <v>0</v>
      </c>
      <c r="BE94" s="16">
        <f t="shared" si="125"/>
        <v>0</v>
      </c>
      <c r="BF94" s="16">
        <f t="shared" si="125"/>
        <v>2720300</v>
      </c>
      <c r="BG94" s="16">
        <f t="shared" si="125"/>
        <v>0</v>
      </c>
      <c r="BH94" s="16">
        <f t="shared" si="125"/>
        <v>2720300</v>
      </c>
      <c r="BI94" s="16">
        <f t="shared" si="125"/>
        <v>0</v>
      </c>
      <c r="BJ94" s="19">
        <v>0</v>
      </c>
      <c r="BK94" s="19">
        <v>0</v>
      </c>
    </row>
    <row r="95" spans="1:63" s="17" customFormat="1" ht="19.5" customHeight="1" x14ac:dyDescent="0.25">
      <c r="A95" s="6" t="s">
        <v>865</v>
      </c>
      <c r="B95" s="30"/>
      <c r="C95" s="30"/>
      <c r="D95" s="30"/>
      <c r="E95" s="4" t="s">
        <v>283</v>
      </c>
      <c r="F95" s="13" t="s">
        <v>46</v>
      </c>
      <c r="G95" s="13" t="s">
        <v>50</v>
      </c>
      <c r="H95" s="4"/>
      <c r="I95" s="13"/>
      <c r="J95" s="16"/>
      <c r="K95" s="16"/>
      <c r="L95" s="16"/>
      <c r="M95" s="16"/>
      <c r="N95" s="16"/>
      <c r="O95" s="16"/>
      <c r="P95" s="16"/>
      <c r="Q95" s="16"/>
      <c r="R95" s="16"/>
      <c r="S95" s="16"/>
      <c r="T95" s="16"/>
      <c r="U95" s="16"/>
      <c r="V95" s="16"/>
      <c r="W95" s="16"/>
      <c r="X95" s="16"/>
      <c r="Y95" s="16"/>
      <c r="Z95" s="16"/>
      <c r="AA95" s="16"/>
      <c r="AB95" s="16"/>
      <c r="AC95" s="16"/>
      <c r="AD95" s="16">
        <f>AD96</f>
        <v>525030</v>
      </c>
      <c r="AE95" s="16">
        <f t="shared" ref="AE95:AK97" si="126">AE96</f>
        <v>0</v>
      </c>
      <c r="AF95" s="16">
        <f t="shared" si="126"/>
        <v>525030</v>
      </c>
      <c r="AG95" s="16">
        <f t="shared" si="126"/>
        <v>0</v>
      </c>
      <c r="AH95" s="16">
        <f t="shared" si="126"/>
        <v>525030</v>
      </c>
      <c r="AI95" s="16">
        <f t="shared" si="126"/>
        <v>0</v>
      </c>
      <c r="AJ95" s="16">
        <f t="shared" si="126"/>
        <v>525030</v>
      </c>
      <c r="AK95" s="16">
        <f t="shared" si="126"/>
        <v>0</v>
      </c>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9">
        <v>0</v>
      </c>
      <c r="BK95" s="19">
        <v>0</v>
      </c>
    </row>
    <row r="96" spans="1:63" ht="77.25" customHeight="1" x14ac:dyDescent="0.25">
      <c r="A96" s="125" t="s">
        <v>862</v>
      </c>
      <c r="B96" s="122">
        <v>51</v>
      </c>
      <c r="C96" s="122">
        <v>0</v>
      </c>
      <c r="D96" s="4" t="s">
        <v>859</v>
      </c>
      <c r="E96" s="122">
        <v>851</v>
      </c>
      <c r="F96" s="4" t="s">
        <v>46</v>
      </c>
      <c r="G96" s="4" t="s">
        <v>50</v>
      </c>
      <c r="H96" s="4" t="s">
        <v>866</v>
      </c>
      <c r="I96" s="3"/>
      <c r="J96" s="15"/>
      <c r="K96" s="15"/>
      <c r="L96" s="15"/>
      <c r="M96" s="15"/>
      <c r="N96" s="15"/>
      <c r="O96" s="15"/>
      <c r="P96" s="15"/>
      <c r="Q96" s="15"/>
      <c r="R96" s="15"/>
      <c r="S96" s="15"/>
      <c r="T96" s="15"/>
      <c r="U96" s="15"/>
      <c r="V96" s="15"/>
      <c r="W96" s="15"/>
      <c r="X96" s="15"/>
      <c r="Y96" s="15"/>
      <c r="Z96" s="15"/>
      <c r="AA96" s="15"/>
      <c r="AB96" s="15"/>
      <c r="AC96" s="15"/>
      <c r="AD96" s="15">
        <f>AD97</f>
        <v>525030</v>
      </c>
      <c r="AE96" s="15">
        <f t="shared" si="126"/>
        <v>0</v>
      </c>
      <c r="AF96" s="15">
        <f t="shared" si="126"/>
        <v>525030</v>
      </c>
      <c r="AG96" s="15">
        <f t="shared" si="126"/>
        <v>0</v>
      </c>
      <c r="AH96" s="15">
        <f t="shared" si="126"/>
        <v>525030</v>
      </c>
      <c r="AI96" s="15">
        <f t="shared" si="126"/>
        <v>0</v>
      </c>
      <c r="AJ96" s="15">
        <f t="shared" si="126"/>
        <v>525030</v>
      </c>
      <c r="AK96" s="15">
        <f t="shared" si="126"/>
        <v>0</v>
      </c>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9">
        <v>0</v>
      </c>
      <c r="BK96" s="19">
        <v>0</v>
      </c>
    </row>
    <row r="97" spans="1:63" ht="46.9" customHeight="1" x14ac:dyDescent="0.25">
      <c r="A97" s="125" t="s">
        <v>20</v>
      </c>
      <c r="B97" s="122">
        <v>51</v>
      </c>
      <c r="C97" s="122">
        <v>0</v>
      </c>
      <c r="D97" s="4" t="s">
        <v>859</v>
      </c>
      <c r="E97" s="122">
        <v>851</v>
      </c>
      <c r="F97" s="4" t="s">
        <v>46</v>
      </c>
      <c r="G97" s="4" t="s">
        <v>50</v>
      </c>
      <c r="H97" s="4" t="s">
        <v>866</v>
      </c>
      <c r="I97" s="3" t="s">
        <v>21</v>
      </c>
      <c r="J97" s="15"/>
      <c r="K97" s="15"/>
      <c r="L97" s="15"/>
      <c r="M97" s="15"/>
      <c r="N97" s="15"/>
      <c r="O97" s="15"/>
      <c r="P97" s="15"/>
      <c r="Q97" s="15"/>
      <c r="R97" s="15"/>
      <c r="S97" s="15"/>
      <c r="T97" s="15"/>
      <c r="U97" s="15"/>
      <c r="V97" s="15"/>
      <c r="W97" s="15"/>
      <c r="X97" s="15"/>
      <c r="Y97" s="15"/>
      <c r="Z97" s="15"/>
      <c r="AA97" s="15"/>
      <c r="AB97" s="15"/>
      <c r="AC97" s="15"/>
      <c r="AD97" s="15">
        <f>AD98</f>
        <v>525030</v>
      </c>
      <c r="AE97" s="15">
        <f t="shared" si="126"/>
        <v>0</v>
      </c>
      <c r="AF97" s="15">
        <f t="shared" si="126"/>
        <v>525030</v>
      </c>
      <c r="AG97" s="15">
        <f t="shared" si="126"/>
        <v>0</v>
      </c>
      <c r="AH97" s="15">
        <f t="shared" si="126"/>
        <v>525030</v>
      </c>
      <c r="AI97" s="15">
        <f t="shared" si="126"/>
        <v>0</v>
      </c>
      <c r="AJ97" s="15">
        <f t="shared" si="126"/>
        <v>525030</v>
      </c>
      <c r="AK97" s="15">
        <f t="shared" si="126"/>
        <v>0</v>
      </c>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9">
        <v>0</v>
      </c>
      <c r="BK97" s="19">
        <v>0</v>
      </c>
    </row>
    <row r="98" spans="1:63" ht="45.6" customHeight="1" x14ac:dyDescent="0.25">
      <c r="A98" s="125" t="s">
        <v>9</v>
      </c>
      <c r="B98" s="122">
        <v>51</v>
      </c>
      <c r="C98" s="122">
        <v>0</v>
      </c>
      <c r="D98" s="4" t="s">
        <v>859</v>
      </c>
      <c r="E98" s="122">
        <v>851</v>
      </c>
      <c r="F98" s="4" t="s">
        <v>46</v>
      </c>
      <c r="G98" s="4" t="s">
        <v>50</v>
      </c>
      <c r="H98" s="4" t="s">
        <v>866</v>
      </c>
      <c r="I98" s="3" t="s">
        <v>22</v>
      </c>
      <c r="J98" s="15"/>
      <c r="K98" s="15"/>
      <c r="L98" s="15"/>
      <c r="M98" s="15"/>
      <c r="N98" s="15"/>
      <c r="O98" s="15"/>
      <c r="P98" s="15"/>
      <c r="Q98" s="15"/>
      <c r="R98" s="15"/>
      <c r="S98" s="15"/>
      <c r="T98" s="15"/>
      <c r="U98" s="15"/>
      <c r="V98" s="15"/>
      <c r="W98" s="15"/>
      <c r="X98" s="15"/>
      <c r="Y98" s="15"/>
      <c r="Z98" s="15"/>
      <c r="AA98" s="15"/>
      <c r="AB98" s="15"/>
      <c r="AC98" s="15"/>
      <c r="AD98" s="15">
        <v>525030</v>
      </c>
      <c r="AE98" s="15"/>
      <c r="AF98" s="15">
        <f>AD98</f>
        <v>525030</v>
      </c>
      <c r="AG98" s="15"/>
      <c r="AH98" s="15">
        <f>Z98+AD98</f>
        <v>525030</v>
      </c>
      <c r="AI98" s="15">
        <f>AA98+AE98</f>
        <v>0</v>
      </c>
      <c r="AJ98" s="15">
        <f>AB98+AF98</f>
        <v>525030</v>
      </c>
      <c r="AK98" s="15">
        <f>AC98+AG98</f>
        <v>0</v>
      </c>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9">
        <v>0</v>
      </c>
      <c r="BK98" s="19">
        <v>0</v>
      </c>
    </row>
    <row r="99" spans="1:63" s="17" customFormat="1" ht="32.25" hidden="1" customHeight="1" x14ac:dyDescent="0.25">
      <c r="A99" s="6" t="s">
        <v>585</v>
      </c>
      <c r="B99" s="30"/>
      <c r="C99" s="30"/>
      <c r="D99" s="30"/>
      <c r="E99" s="4">
        <v>851</v>
      </c>
      <c r="F99" s="13" t="s">
        <v>46</v>
      </c>
      <c r="G99" s="13" t="s">
        <v>93</v>
      </c>
      <c r="H99" s="4" t="s">
        <v>48</v>
      </c>
      <c r="I99" s="13"/>
      <c r="J99" s="16">
        <f t="shared" ref="J99:BI99" si="127">J100+J107</f>
        <v>3399970</v>
      </c>
      <c r="K99" s="16">
        <f t="shared" si="127"/>
        <v>0</v>
      </c>
      <c r="L99" s="16">
        <f t="shared" si="127"/>
        <v>3399970</v>
      </c>
      <c r="M99" s="16">
        <f t="shared" si="127"/>
        <v>0</v>
      </c>
      <c r="N99" s="16">
        <f t="shared" si="127"/>
        <v>66358.28</v>
      </c>
      <c r="O99" s="16">
        <f t="shared" si="127"/>
        <v>0</v>
      </c>
      <c r="P99" s="16">
        <f t="shared" si="127"/>
        <v>66358.28</v>
      </c>
      <c r="Q99" s="16">
        <f t="shared" si="127"/>
        <v>0</v>
      </c>
      <c r="R99" s="16">
        <f t="shared" si="127"/>
        <v>3466328.28</v>
      </c>
      <c r="S99" s="16">
        <f t="shared" si="127"/>
        <v>0</v>
      </c>
      <c r="T99" s="16">
        <f t="shared" si="127"/>
        <v>3466328.28</v>
      </c>
      <c r="U99" s="16">
        <f t="shared" si="127"/>
        <v>0</v>
      </c>
      <c r="V99" s="16">
        <f t="shared" si="127"/>
        <v>0</v>
      </c>
      <c r="W99" s="16">
        <f t="shared" si="127"/>
        <v>0</v>
      </c>
      <c r="X99" s="16">
        <f t="shared" si="127"/>
        <v>0</v>
      </c>
      <c r="Y99" s="16">
        <f t="shared" si="127"/>
        <v>0</v>
      </c>
      <c r="Z99" s="16">
        <f t="shared" si="127"/>
        <v>3466328.28</v>
      </c>
      <c r="AA99" s="16">
        <f t="shared" si="127"/>
        <v>0</v>
      </c>
      <c r="AB99" s="16">
        <f t="shared" si="127"/>
        <v>3466328.28</v>
      </c>
      <c r="AC99" s="16">
        <f t="shared" si="127"/>
        <v>0</v>
      </c>
      <c r="AD99" s="16">
        <f t="shared" ref="AD99:AK99" si="128">AD100+AD107</f>
        <v>0</v>
      </c>
      <c r="AE99" s="16">
        <f t="shared" si="128"/>
        <v>0</v>
      </c>
      <c r="AF99" s="16">
        <f t="shared" si="128"/>
        <v>0</v>
      </c>
      <c r="AG99" s="16">
        <f t="shared" si="128"/>
        <v>0</v>
      </c>
      <c r="AH99" s="16">
        <f t="shared" si="128"/>
        <v>3466328.28</v>
      </c>
      <c r="AI99" s="16">
        <f t="shared" si="128"/>
        <v>0</v>
      </c>
      <c r="AJ99" s="16">
        <f t="shared" si="128"/>
        <v>3466328.28</v>
      </c>
      <c r="AK99" s="16">
        <f t="shared" si="128"/>
        <v>0</v>
      </c>
      <c r="AL99" s="16">
        <f t="shared" si="127"/>
        <v>2720300</v>
      </c>
      <c r="AM99" s="16">
        <f t="shared" si="127"/>
        <v>0</v>
      </c>
      <c r="AN99" s="16">
        <f t="shared" si="127"/>
        <v>2720300</v>
      </c>
      <c r="AO99" s="16">
        <f t="shared" si="127"/>
        <v>0</v>
      </c>
      <c r="AP99" s="16">
        <f t="shared" si="127"/>
        <v>0</v>
      </c>
      <c r="AQ99" s="16">
        <f t="shared" si="127"/>
        <v>0</v>
      </c>
      <c r="AR99" s="16">
        <f t="shared" si="127"/>
        <v>0</v>
      </c>
      <c r="AS99" s="16">
        <f t="shared" si="127"/>
        <v>0</v>
      </c>
      <c r="AT99" s="16">
        <f t="shared" si="127"/>
        <v>2720300</v>
      </c>
      <c r="AU99" s="16">
        <f t="shared" si="127"/>
        <v>0</v>
      </c>
      <c r="AV99" s="16">
        <f t="shared" si="127"/>
        <v>2720300</v>
      </c>
      <c r="AW99" s="16">
        <f t="shared" si="127"/>
        <v>0</v>
      </c>
      <c r="AX99" s="16">
        <f t="shared" si="127"/>
        <v>2720300</v>
      </c>
      <c r="AY99" s="16">
        <f t="shared" si="127"/>
        <v>0</v>
      </c>
      <c r="AZ99" s="16">
        <f t="shared" si="127"/>
        <v>2720300</v>
      </c>
      <c r="BA99" s="16">
        <f t="shared" si="127"/>
        <v>0</v>
      </c>
      <c r="BB99" s="16">
        <f t="shared" si="127"/>
        <v>0</v>
      </c>
      <c r="BC99" s="16">
        <f t="shared" si="127"/>
        <v>0</v>
      </c>
      <c r="BD99" s="16">
        <f t="shared" si="127"/>
        <v>0</v>
      </c>
      <c r="BE99" s="16">
        <f t="shared" si="127"/>
        <v>0</v>
      </c>
      <c r="BF99" s="16">
        <f t="shared" si="127"/>
        <v>2720300</v>
      </c>
      <c r="BG99" s="16">
        <f t="shared" si="127"/>
        <v>0</v>
      </c>
      <c r="BH99" s="16">
        <f t="shared" si="127"/>
        <v>2720300</v>
      </c>
      <c r="BI99" s="16">
        <f t="shared" si="127"/>
        <v>0</v>
      </c>
      <c r="BJ99" s="19">
        <v>0</v>
      </c>
      <c r="BK99" s="19">
        <v>0</v>
      </c>
    </row>
    <row r="100" spans="1:63" ht="32.25" hidden="1" customHeight="1" x14ac:dyDescent="0.25">
      <c r="A100" s="125" t="s">
        <v>51</v>
      </c>
      <c r="B100" s="125"/>
      <c r="C100" s="125"/>
      <c r="D100" s="125"/>
      <c r="E100" s="4">
        <v>851</v>
      </c>
      <c r="F100" s="3" t="s">
        <v>46</v>
      </c>
      <c r="G100" s="3" t="s">
        <v>93</v>
      </c>
      <c r="H100" s="4" t="s">
        <v>639</v>
      </c>
      <c r="I100" s="3"/>
      <c r="J100" s="15">
        <f t="shared" ref="J100:BI100" si="129">J101+J103+J105</f>
        <v>3278200</v>
      </c>
      <c r="K100" s="15">
        <f t="shared" si="129"/>
        <v>0</v>
      </c>
      <c r="L100" s="15">
        <f t="shared" si="129"/>
        <v>3278200</v>
      </c>
      <c r="M100" s="15">
        <f t="shared" si="129"/>
        <v>0</v>
      </c>
      <c r="N100" s="15">
        <f t="shared" si="129"/>
        <v>30906</v>
      </c>
      <c r="O100" s="15">
        <f t="shared" si="129"/>
        <v>0</v>
      </c>
      <c r="P100" s="15">
        <f t="shared" si="129"/>
        <v>30906</v>
      </c>
      <c r="Q100" s="15">
        <f t="shared" si="129"/>
        <v>0</v>
      </c>
      <c r="R100" s="15">
        <f t="shared" si="129"/>
        <v>3309106</v>
      </c>
      <c r="S100" s="15">
        <f t="shared" si="129"/>
        <v>0</v>
      </c>
      <c r="T100" s="15">
        <f t="shared" si="129"/>
        <v>3309106</v>
      </c>
      <c r="U100" s="15">
        <f t="shared" si="129"/>
        <v>0</v>
      </c>
      <c r="V100" s="15">
        <f t="shared" si="129"/>
        <v>0</v>
      </c>
      <c r="W100" s="15">
        <f t="shared" si="129"/>
        <v>0</v>
      </c>
      <c r="X100" s="15">
        <f t="shared" si="129"/>
        <v>0</v>
      </c>
      <c r="Y100" s="15">
        <f t="shared" si="129"/>
        <v>0</v>
      </c>
      <c r="Z100" s="15">
        <f t="shared" si="129"/>
        <v>3309106</v>
      </c>
      <c r="AA100" s="15">
        <f t="shared" si="129"/>
        <v>0</v>
      </c>
      <c r="AB100" s="15">
        <f t="shared" si="129"/>
        <v>3309106</v>
      </c>
      <c r="AC100" s="15">
        <f t="shared" si="129"/>
        <v>0</v>
      </c>
      <c r="AD100" s="15">
        <f t="shared" ref="AD100:AK100" si="130">AD101+AD103+AD105</f>
        <v>0</v>
      </c>
      <c r="AE100" s="15">
        <f t="shared" si="130"/>
        <v>0</v>
      </c>
      <c r="AF100" s="15">
        <f t="shared" si="130"/>
        <v>0</v>
      </c>
      <c r="AG100" s="15">
        <f t="shared" si="130"/>
        <v>0</v>
      </c>
      <c r="AH100" s="15">
        <f t="shared" si="130"/>
        <v>3309106</v>
      </c>
      <c r="AI100" s="15">
        <f t="shared" si="130"/>
        <v>0</v>
      </c>
      <c r="AJ100" s="15">
        <f t="shared" si="130"/>
        <v>3309106</v>
      </c>
      <c r="AK100" s="15">
        <f t="shared" si="130"/>
        <v>0</v>
      </c>
      <c r="AL100" s="15">
        <f t="shared" si="129"/>
        <v>2660300</v>
      </c>
      <c r="AM100" s="15">
        <f t="shared" si="129"/>
        <v>0</v>
      </c>
      <c r="AN100" s="15">
        <f t="shared" si="129"/>
        <v>2660300</v>
      </c>
      <c r="AO100" s="15">
        <f t="shared" si="129"/>
        <v>0</v>
      </c>
      <c r="AP100" s="15">
        <f t="shared" si="129"/>
        <v>0</v>
      </c>
      <c r="AQ100" s="15">
        <f t="shared" si="129"/>
        <v>0</v>
      </c>
      <c r="AR100" s="15">
        <f t="shared" si="129"/>
        <v>0</v>
      </c>
      <c r="AS100" s="15">
        <f t="shared" si="129"/>
        <v>0</v>
      </c>
      <c r="AT100" s="15">
        <f t="shared" si="129"/>
        <v>2660300</v>
      </c>
      <c r="AU100" s="15">
        <f t="shared" si="129"/>
        <v>0</v>
      </c>
      <c r="AV100" s="15">
        <f t="shared" si="129"/>
        <v>2660300</v>
      </c>
      <c r="AW100" s="15">
        <f t="shared" si="129"/>
        <v>0</v>
      </c>
      <c r="AX100" s="15">
        <f t="shared" si="129"/>
        <v>2660300</v>
      </c>
      <c r="AY100" s="15">
        <f t="shared" si="129"/>
        <v>0</v>
      </c>
      <c r="AZ100" s="15">
        <f t="shared" si="129"/>
        <v>2660300</v>
      </c>
      <c r="BA100" s="15">
        <f t="shared" si="129"/>
        <v>0</v>
      </c>
      <c r="BB100" s="15">
        <f t="shared" si="129"/>
        <v>0</v>
      </c>
      <c r="BC100" s="15">
        <f t="shared" si="129"/>
        <v>0</v>
      </c>
      <c r="BD100" s="15">
        <f t="shared" si="129"/>
        <v>0</v>
      </c>
      <c r="BE100" s="15">
        <f t="shared" si="129"/>
        <v>0</v>
      </c>
      <c r="BF100" s="15">
        <f t="shared" si="129"/>
        <v>2660300</v>
      </c>
      <c r="BG100" s="15">
        <f t="shared" si="129"/>
        <v>0</v>
      </c>
      <c r="BH100" s="15">
        <f t="shared" si="129"/>
        <v>2660300</v>
      </c>
      <c r="BI100" s="15">
        <f t="shared" si="129"/>
        <v>0</v>
      </c>
      <c r="BJ100" s="19">
        <v>0</v>
      </c>
      <c r="BK100" s="19">
        <v>0</v>
      </c>
    </row>
    <row r="101" spans="1:63" ht="32.25" hidden="1" customHeight="1" x14ac:dyDescent="0.25">
      <c r="A101" s="125" t="s">
        <v>15</v>
      </c>
      <c r="B101" s="125"/>
      <c r="C101" s="125"/>
      <c r="D101" s="125"/>
      <c r="E101" s="4">
        <v>851</v>
      </c>
      <c r="F101" s="3" t="s">
        <v>46</v>
      </c>
      <c r="G101" s="4" t="s">
        <v>93</v>
      </c>
      <c r="H101" s="4" t="s">
        <v>639</v>
      </c>
      <c r="I101" s="3" t="s">
        <v>17</v>
      </c>
      <c r="J101" s="15">
        <f t="shared" ref="J101:BI101" si="131">J102</f>
        <v>2311300</v>
      </c>
      <c r="K101" s="15">
        <f t="shared" si="131"/>
        <v>0</v>
      </c>
      <c r="L101" s="15">
        <f t="shared" si="131"/>
        <v>2311300</v>
      </c>
      <c r="M101" s="15">
        <f t="shared" si="131"/>
        <v>0</v>
      </c>
      <c r="N101" s="15">
        <f t="shared" si="131"/>
        <v>0</v>
      </c>
      <c r="O101" s="15">
        <f t="shared" si="131"/>
        <v>0</v>
      </c>
      <c r="P101" s="15">
        <f t="shared" si="131"/>
        <v>0</v>
      </c>
      <c r="Q101" s="15">
        <f t="shared" si="131"/>
        <v>0</v>
      </c>
      <c r="R101" s="15">
        <f t="shared" si="131"/>
        <v>2311300</v>
      </c>
      <c r="S101" s="15">
        <f t="shared" si="131"/>
        <v>0</v>
      </c>
      <c r="T101" s="15">
        <f t="shared" si="131"/>
        <v>2311300</v>
      </c>
      <c r="U101" s="15">
        <f t="shared" si="131"/>
        <v>0</v>
      </c>
      <c r="V101" s="15">
        <f t="shared" si="131"/>
        <v>0</v>
      </c>
      <c r="W101" s="15">
        <f t="shared" si="131"/>
        <v>0</v>
      </c>
      <c r="X101" s="15">
        <f t="shared" si="131"/>
        <v>0</v>
      </c>
      <c r="Y101" s="15">
        <f t="shared" si="131"/>
        <v>0</v>
      </c>
      <c r="Z101" s="15">
        <f t="shared" si="131"/>
        <v>2311300</v>
      </c>
      <c r="AA101" s="15">
        <f t="shared" si="131"/>
        <v>0</v>
      </c>
      <c r="AB101" s="15">
        <f t="shared" si="131"/>
        <v>2311300</v>
      </c>
      <c r="AC101" s="15">
        <f t="shared" si="131"/>
        <v>0</v>
      </c>
      <c r="AD101" s="15">
        <f t="shared" si="131"/>
        <v>0</v>
      </c>
      <c r="AE101" s="15">
        <f t="shared" si="131"/>
        <v>0</v>
      </c>
      <c r="AF101" s="15">
        <f t="shared" si="131"/>
        <v>0</v>
      </c>
      <c r="AG101" s="15">
        <f t="shared" si="131"/>
        <v>0</v>
      </c>
      <c r="AH101" s="15">
        <f t="shared" si="131"/>
        <v>2311300</v>
      </c>
      <c r="AI101" s="15">
        <f t="shared" si="131"/>
        <v>0</v>
      </c>
      <c r="AJ101" s="15">
        <f t="shared" si="131"/>
        <v>2311300</v>
      </c>
      <c r="AK101" s="15">
        <f t="shared" si="131"/>
        <v>0</v>
      </c>
      <c r="AL101" s="15">
        <f t="shared" si="131"/>
        <v>2311300</v>
      </c>
      <c r="AM101" s="15">
        <f t="shared" si="131"/>
        <v>0</v>
      </c>
      <c r="AN101" s="15">
        <f t="shared" si="131"/>
        <v>2311300</v>
      </c>
      <c r="AO101" s="15">
        <f t="shared" si="131"/>
        <v>0</v>
      </c>
      <c r="AP101" s="15">
        <f t="shared" si="131"/>
        <v>0</v>
      </c>
      <c r="AQ101" s="15">
        <f t="shared" si="131"/>
        <v>0</v>
      </c>
      <c r="AR101" s="15">
        <f t="shared" si="131"/>
        <v>0</v>
      </c>
      <c r="AS101" s="15">
        <f t="shared" si="131"/>
        <v>0</v>
      </c>
      <c r="AT101" s="15">
        <f t="shared" si="131"/>
        <v>2311300</v>
      </c>
      <c r="AU101" s="15">
        <f t="shared" si="131"/>
        <v>0</v>
      </c>
      <c r="AV101" s="15">
        <f t="shared" si="131"/>
        <v>2311300</v>
      </c>
      <c r="AW101" s="15">
        <f t="shared" si="131"/>
        <v>0</v>
      </c>
      <c r="AX101" s="15">
        <f t="shared" si="131"/>
        <v>2311300</v>
      </c>
      <c r="AY101" s="15">
        <f t="shared" si="131"/>
        <v>0</v>
      </c>
      <c r="AZ101" s="15">
        <f t="shared" si="131"/>
        <v>2311300</v>
      </c>
      <c r="BA101" s="15">
        <f t="shared" si="131"/>
        <v>0</v>
      </c>
      <c r="BB101" s="15">
        <f t="shared" si="131"/>
        <v>0</v>
      </c>
      <c r="BC101" s="15">
        <f t="shared" si="131"/>
        <v>0</v>
      </c>
      <c r="BD101" s="15">
        <f t="shared" si="131"/>
        <v>0</v>
      </c>
      <c r="BE101" s="15">
        <f t="shared" si="131"/>
        <v>0</v>
      </c>
      <c r="BF101" s="15">
        <f t="shared" si="131"/>
        <v>2311300</v>
      </c>
      <c r="BG101" s="15">
        <f t="shared" si="131"/>
        <v>0</v>
      </c>
      <c r="BH101" s="15">
        <f t="shared" si="131"/>
        <v>2311300</v>
      </c>
      <c r="BI101" s="15">
        <f t="shared" si="131"/>
        <v>0</v>
      </c>
      <c r="BJ101" s="19">
        <v>0</v>
      </c>
      <c r="BK101" s="19">
        <v>0</v>
      </c>
    </row>
    <row r="102" spans="1:63" ht="32.25" hidden="1" customHeight="1" x14ac:dyDescent="0.25">
      <c r="A102" s="125" t="s">
        <v>7</v>
      </c>
      <c r="B102" s="125"/>
      <c r="C102" s="125"/>
      <c r="D102" s="125"/>
      <c r="E102" s="4">
        <v>851</v>
      </c>
      <c r="F102" s="3" t="s">
        <v>46</v>
      </c>
      <c r="G102" s="4" t="s">
        <v>93</v>
      </c>
      <c r="H102" s="4" t="s">
        <v>639</v>
      </c>
      <c r="I102" s="3" t="s">
        <v>52</v>
      </c>
      <c r="J102" s="15">
        <v>2311300</v>
      </c>
      <c r="K102" s="15"/>
      <c r="L102" s="15">
        <f>J102</f>
        <v>2311300</v>
      </c>
      <c r="M102" s="15"/>
      <c r="N102" s="15"/>
      <c r="O102" s="15"/>
      <c r="P102" s="15">
        <f>N102</f>
        <v>0</v>
      </c>
      <c r="Q102" s="15"/>
      <c r="R102" s="15">
        <f>J102+N102</f>
        <v>2311300</v>
      </c>
      <c r="S102" s="15">
        <f>K102+O102</f>
        <v>0</v>
      </c>
      <c r="T102" s="15">
        <f>L102+P102</f>
        <v>2311300</v>
      </c>
      <c r="U102" s="15">
        <f>M102+Q102</f>
        <v>0</v>
      </c>
      <c r="V102" s="15"/>
      <c r="W102" s="15"/>
      <c r="X102" s="15">
        <f>V102</f>
        <v>0</v>
      </c>
      <c r="Y102" s="15"/>
      <c r="Z102" s="15">
        <f>R102+V102</f>
        <v>2311300</v>
      </c>
      <c r="AA102" s="15">
        <f>S102+W102</f>
        <v>0</v>
      </c>
      <c r="AB102" s="15">
        <f>T102+X102</f>
        <v>2311300</v>
      </c>
      <c r="AC102" s="15">
        <f>U102+Y102</f>
        <v>0</v>
      </c>
      <c r="AD102" s="15"/>
      <c r="AE102" s="15"/>
      <c r="AF102" s="15">
        <f>AD102</f>
        <v>0</v>
      </c>
      <c r="AG102" s="15"/>
      <c r="AH102" s="15">
        <f>Z102+AD102</f>
        <v>2311300</v>
      </c>
      <c r="AI102" s="15">
        <f>AA102+AE102</f>
        <v>0</v>
      </c>
      <c r="AJ102" s="15">
        <f>AB102+AF102</f>
        <v>2311300</v>
      </c>
      <c r="AK102" s="15">
        <f>AC102+AG102</f>
        <v>0</v>
      </c>
      <c r="AL102" s="15">
        <v>2311300</v>
      </c>
      <c r="AM102" s="15"/>
      <c r="AN102" s="15">
        <f>AL102</f>
        <v>2311300</v>
      </c>
      <c r="AO102" s="15"/>
      <c r="AP102" s="15"/>
      <c r="AQ102" s="15"/>
      <c r="AR102" s="15">
        <f>AP102</f>
        <v>0</v>
      </c>
      <c r="AS102" s="15"/>
      <c r="AT102" s="15">
        <f>AL102+AP102</f>
        <v>2311300</v>
      </c>
      <c r="AU102" s="15">
        <f>AM102+AQ102</f>
        <v>0</v>
      </c>
      <c r="AV102" s="15">
        <f>AN102+AR102</f>
        <v>2311300</v>
      </c>
      <c r="AW102" s="15">
        <f>AO102+AS102</f>
        <v>0</v>
      </c>
      <c r="AX102" s="15">
        <v>2311300</v>
      </c>
      <c r="AY102" s="15"/>
      <c r="AZ102" s="15">
        <f>AX102</f>
        <v>2311300</v>
      </c>
      <c r="BA102" s="15"/>
      <c r="BB102" s="15"/>
      <c r="BC102" s="15"/>
      <c r="BD102" s="15">
        <f>BB102</f>
        <v>0</v>
      </c>
      <c r="BE102" s="15"/>
      <c r="BF102" s="15">
        <f>AX102+BB102</f>
        <v>2311300</v>
      </c>
      <c r="BG102" s="15">
        <f>AY102+BC102</f>
        <v>0</v>
      </c>
      <c r="BH102" s="15">
        <f>AZ102+BD102</f>
        <v>2311300</v>
      </c>
      <c r="BI102" s="15">
        <f>BA102+BE102</f>
        <v>0</v>
      </c>
      <c r="BJ102" s="19">
        <v>0</v>
      </c>
      <c r="BK102" s="19">
        <v>0</v>
      </c>
    </row>
    <row r="103" spans="1:63" ht="32.25" hidden="1" customHeight="1" x14ac:dyDescent="0.25">
      <c r="A103" s="125" t="s">
        <v>20</v>
      </c>
      <c r="B103" s="124"/>
      <c r="C103" s="124"/>
      <c r="D103" s="124"/>
      <c r="E103" s="4">
        <v>851</v>
      </c>
      <c r="F103" s="3" t="s">
        <v>46</v>
      </c>
      <c r="G103" s="4" t="s">
        <v>93</v>
      </c>
      <c r="H103" s="4" t="s">
        <v>639</v>
      </c>
      <c r="I103" s="3" t="s">
        <v>21</v>
      </c>
      <c r="J103" s="15">
        <f t="shared" ref="J103:BI103" si="132">J104</f>
        <v>935500</v>
      </c>
      <c r="K103" s="15">
        <f t="shared" si="132"/>
        <v>0</v>
      </c>
      <c r="L103" s="15">
        <f t="shared" si="132"/>
        <v>935500</v>
      </c>
      <c r="M103" s="15">
        <f t="shared" si="132"/>
        <v>0</v>
      </c>
      <c r="N103" s="15">
        <f t="shared" si="132"/>
        <v>30906</v>
      </c>
      <c r="O103" s="15">
        <f t="shared" si="132"/>
        <v>0</v>
      </c>
      <c r="P103" s="15">
        <f t="shared" si="132"/>
        <v>30906</v>
      </c>
      <c r="Q103" s="15">
        <f t="shared" si="132"/>
        <v>0</v>
      </c>
      <c r="R103" s="15">
        <f t="shared" si="132"/>
        <v>966406</v>
      </c>
      <c r="S103" s="15">
        <f t="shared" si="132"/>
        <v>0</v>
      </c>
      <c r="T103" s="15">
        <f t="shared" si="132"/>
        <v>966406</v>
      </c>
      <c r="U103" s="15">
        <f t="shared" si="132"/>
        <v>0</v>
      </c>
      <c r="V103" s="15">
        <f t="shared" si="132"/>
        <v>0</v>
      </c>
      <c r="W103" s="15">
        <f t="shared" si="132"/>
        <v>0</v>
      </c>
      <c r="X103" s="15">
        <f t="shared" si="132"/>
        <v>0</v>
      </c>
      <c r="Y103" s="15">
        <f t="shared" si="132"/>
        <v>0</v>
      </c>
      <c r="Z103" s="15">
        <f t="shared" si="132"/>
        <v>966406</v>
      </c>
      <c r="AA103" s="15">
        <f t="shared" si="132"/>
        <v>0</v>
      </c>
      <c r="AB103" s="15">
        <f t="shared" si="132"/>
        <v>966406</v>
      </c>
      <c r="AC103" s="15">
        <f t="shared" si="132"/>
        <v>0</v>
      </c>
      <c r="AD103" s="15">
        <f t="shared" si="132"/>
        <v>0</v>
      </c>
      <c r="AE103" s="15">
        <f t="shared" si="132"/>
        <v>0</v>
      </c>
      <c r="AF103" s="15">
        <f t="shared" si="132"/>
        <v>0</v>
      </c>
      <c r="AG103" s="15">
        <f t="shared" si="132"/>
        <v>0</v>
      </c>
      <c r="AH103" s="15">
        <f t="shared" si="132"/>
        <v>966406</v>
      </c>
      <c r="AI103" s="15">
        <f t="shared" si="132"/>
        <v>0</v>
      </c>
      <c r="AJ103" s="15">
        <f t="shared" si="132"/>
        <v>966406</v>
      </c>
      <c r="AK103" s="15">
        <f t="shared" si="132"/>
        <v>0</v>
      </c>
      <c r="AL103" s="15">
        <f t="shared" si="132"/>
        <v>333400</v>
      </c>
      <c r="AM103" s="15">
        <f t="shared" si="132"/>
        <v>0</v>
      </c>
      <c r="AN103" s="15">
        <f t="shared" si="132"/>
        <v>333400</v>
      </c>
      <c r="AO103" s="15">
        <f t="shared" si="132"/>
        <v>0</v>
      </c>
      <c r="AP103" s="15">
        <f t="shared" si="132"/>
        <v>0</v>
      </c>
      <c r="AQ103" s="15">
        <f t="shared" si="132"/>
        <v>0</v>
      </c>
      <c r="AR103" s="15">
        <f t="shared" si="132"/>
        <v>0</v>
      </c>
      <c r="AS103" s="15">
        <f t="shared" si="132"/>
        <v>0</v>
      </c>
      <c r="AT103" s="15">
        <f t="shared" si="132"/>
        <v>333400</v>
      </c>
      <c r="AU103" s="15">
        <f t="shared" si="132"/>
        <v>0</v>
      </c>
      <c r="AV103" s="15">
        <f t="shared" si="132"/>
        <v>333400</v>
      </c>
      <c r="AW103" s="15">
        <f t="shared" si="132"/>
        <v>0</v>
      </c>
      <c r="AX103" s="15">
        <f t="shared" si="132"/>
        <v>333400</v>
      </c>
      <c r="AY103" s="15">
        <f t="shared" si="132"/>
        <v>0</v>
      </c>
      <c r="AZ103" s="15">
        <f t="shared" si="132"/>
        <v>333400</v>
      </c>
      <c r="BA103" s="15">
        <f t="shared" si="132"/>
        <v>0</v>
      </c>
      <c r="BB103" s="15">
        <f t="shared" si="132"/>
        <v>0</v>
      </c>
      <c r="BC103" s="15">
        <f t="shared" si="132"/>
        <v>0</v>
      </c>
      <c r="BD103" s="15">
        <f t="shared" si="132"/>
        <v>0</v>
      </c>
      <c r="BE103" s="15">
        <f t="shared" si="132"/>
        <v>0</v>
      </c>
      <c r="BF103" s="15">
        <f t="shared" si="132"/>
        <v>333400</v>
      </c>
      <c r="BG103" s="15">
        <f t="shared" si="132"/>
        <v>0</v>
      </c>
      <c r="BH103" s="15">
        <f t="shared" si="132"/>
        <v>333400</v>
      </c>
      <c r="BI103" s="15">
        <f t="shared" si="132"/>
        <v>0</v>
      </c>
      <c r="BJ103" s="19">
        <v>0</v>
      </c>
      <c r="BK103" s="19">
        <v>0</v>
      </c>
    </row>
    <row r="104" spans="1:63" ht="32.25" hidden="1" customHeight="1" x14ac:dyDescent="0.25">
      <c r="A104" s="125" t="s">
        <v>9</v>
      </c>
      <c r="B104" s="125"/>
      <c r="C104" s="125"/>
      <c r="D104" s="125"/>
      <c r="E104" s="4">
        <v>851</v>
      </c>
      <c r="F104" s="3" t="s">
        <v>46</v>
      </c>
      <c r="G104" s="4" t="s">
        <v>93</v>
      </c>
      <c r="H104" s="4" t="s">
        <v>639</v>
      </c>
      <c r="I104" s="3" t="s">
        <v>22</v>
      </c>
      <c r="J104" s="15">
        <v>935500</v>
      </c>
      <c r="K104" s="15"/>
      <c r="L104" s="15">
        <f>J104</f>
        <v>935500</v>
      </c>
      <c r="M104" s="15"/>
      <c r="N104" s="15">
        <v>30906</v>
      </c>
      <c r="O104" s="15"/>
      <c r="P104" s="15">
        <f>N104</f>
        <v>30906</v>
      </c>
      <c r="Q104" s="15"/>
      <c r="R104" s="15">
        <f>J104+N104</f>
        <v>966406</v>
      </c>
      <c r="S104" s="15">
        <f>K104+O104</f>
        <v>0</v>
      </c>
      <c r="T104" s="15">
        <f>L104+P104</f>
        <v>966406</v>
      </c>
      <c r="U104" s="15">
        <f>M104+Q104</f>
        <v>0</v>
      </c>
      <c r="V104" s="15"/>
      <c r="W104" s="15"/>
      <c r="X104" s="15">
        <f>V104</f>
        <v>0</v>
      </c>
      <c r="Y104" s="15"/>
      <c r="Z104" s="15">
        <f>R104+V104</f>
        <v>966406</v>
      </c>
      <c r="AA104" s="15">
        <f>S104+W104</f>
        <v>0</v>
      </c>
      <c r="AB104" s="15">
        <f>T104+X104</f>
        <v>966406</v>
      </c>
      <c r="AC104" s="15">
        <f>U104+Y104</f>
        <v>0</v>
      </c>
      <c r="AD104" s="15"/>
      <c r="AE104" s="15"/>
      <c r="AF104" s="15">
        <f>AD104</f>
        <v>0</v>
      </c>
      <c r="AG104" s="15"/>
      <c r="AH104" s="15">
        <f>Z104+AD104</f>
        <v>966406</v>
      </c>
      <c r="AI104" s="15">
        <f>AA104+AE104</f>
        <v>0</v>
      </c>
      <c r="AJ104" s="15">
        <f>AB104+AF104</f>
        <v>966406</v>
      </c>
      <c r="AK104" s="15">
        <f>AC104+AG104</f>
        <v>0</v>
      </c>
      <c r="AL104" s="15">
        <v>333400</v>
      </c>
      <c r="AM104" s="15"/>
      <c r="AN104" s="15">
        <f>AL104</f>
        <v>333400</v>
      </c>
      <c r="AO104" s="15"/>
      <c r="AP104" s="15"/>
      <c r="AQ104" s="15"/>
      <c r="AR104" s="15">
        <f>AP104</f>
        <v>0</v>
      </c>
      <c r="AS104" s="15"/>
      <c r="AT104" s="15">
        <f>AL104+AP104</f>
        <v>333400</v>
      </c>
      <c r="AU104" s="15">
        <f>AM104+AQ104</f>
        <v>0</v>
      </c>
      <c r="AV104" s="15">
        <f>AN104+AR104</f>
        <v>333400</v>
      </c>
      <c r="AW104" s="15">
        <f>AO104+AS104</f>
        <v>0</v>
      </c>
      <c r="AX104" s="15">
        <v>333400</v>
      </c>
      <c r="AY104" s="15"/>
      <c r="AZ104" s="15">
        <f>AX104</f>
        <v>333400</v>
      </c>
      <c r="BA104" s="15"/>
      <c r="BB104" s="15"/>
      <c r="BC104" s="15"/>
      <c r="BD104" s="15">
        <f>BB104</f>
        <v>0</v>
      </c>
      <c r="BE104" s="15"/>
      <c r="BF104" s="15">
        <f>AX104+BB104</f>
        <v>333400</v>
      </c>
      <c r="BG104" s="15">
        <f>AY104+BC104</f>
        <v>0</v>
      </c>
      <c r="BH104" s="15">
        <f>AZ104+BD104</f>
        <v>333400</v>
      </c>
      <c r="BI104" s="15">
        <f>BA104+BE104</f>
        <v>0</v>
      </c>
      <c r="BJ104" s="19">
        <v>0</v>
      </c>
      <c r="BK104" s="19">
        <v>0</v>
      </c>
    </row>
    <row r="105" spans="1:63" ht="32.25" hidden="1" customHeight="1" x14ac:dyDescent="0.25">
      <c r="A105" s="125" t="s">
        <v>23</v>
      </c>
      <c r="B105" s="125"/>
      <c r="C105" s="125"/>
      <c r="D105" s="125"/>
      <c r="E105" s="4">
        <v>851</v>
      </c>
      <c r="F105" s="3" t="s">
        <v>46</v>
      </c>
      <c r="G105" s="4" t="s">
        <v>93</v>
      </c>
      <c r="H105" s="4" t="s">
        <v>639</v>
      </c>
      <c r="I105" s="3" t="s">
        <v>24</v>
      </c>
      <c r="J105" s="15">
        <f t="shared" ref="J105:BI105" si="133">J106</f>
        <v>31400</v>
      </c>
      <c r="K105" s="15">
        <f t="shared" si="133"/>
        <v>0</v>
      </c>
      <c r="L105" s="15">
        <f t="shared" si="133"/>
        <v>31400</v>
      </c>
      <c r="M105" s="15">
        <f t="shared" si="133"/>
        <v>0</v>
      </c>
      <c r="N105" s="15">
        <f t="shared" si="133"/>
        <v>0</v>
      </c>
      <c r="O105" s="15">
        <f t="shared" si="133"/>
        <v>0</v>
      </c>
      <c r="P105" s="15">
        <f t="shared" si="133"/>
        <v>0</v>
      </c>
      <c r="Q105" s="15">
        <f t="shared" si="133"/>
        <v>0</v>
      </c>
      <c r="R105" s="15">
        <f t="shared" si="133"/>
        <v>31400</v>
      </c>
      <c r="S105" s="15">
        <f t="shared" si="133"/>
        <v>0</v>
      </c>
      <c r="T105" s="15">
        <f t="shared" si="133"/>
        <v>31400</v>
      </c>
      <c r="U105" s="15">
        <f t="shared" si="133"/>
        <v>0</v>
      </c>
      <c r="V105" s="15">
        <f t="shared" si="133"/>
        <v>0</v>
      </c>
      <c r="W105" s="15">
        <f t="shared" si="133"/>
        <v>0</v>
      </c>
      <c r="X105" s="15">
        <f t="shared" si="133"/>
        <v>0</v>
      </c>
      <c r="Y105" s="15">
        <f t="shared" si="133"/>
        <v>0</v>
      </c>
      <c r="Z105" s="15">
        <f t="shared" si="133"/>
        <v>31400</v>
      </c>
      <c r="AA105" s="15">
        <f t="shared" si="133"/>
        <v>0</v>
      </c>
      <c r="AB105" s="15">
        <f t="shared" si="133"/>
        <v>31400</v>
      </c>
      <c r="AC105" s="15">
        <f t="shared" si="133"/>
        <v>0</v>
      </c>
      <c r="AD105" s="15">
        <f t="shared" si="133"/>
        <v>0</v>
      </c>
      <c r="AE105" s="15">
        <f t="shared" si="133"/>
        <v>0</v>
      </c>
      <c r="AF105" s="15">
        <f t="shared" si="133"/>
        <v>0</v>
      </c>
      <c r="AG105" s="15">
        <f t="shared" si="133"/>
        <v>0</v>
      </c>
      <c r="AH105" s="15">
        <f t="shared" si="133"/>
        <v>31400</v>
      </c>
      <c r="AI105" s="15">
        <f t="shared" si="133"/>
        <v>0</v>
      </c>
      <c r="AJ105" s="15">
        <f t="shared" si="133"/>
        <v>31400</v>
      </c>
      <c r="AK105" s="15">
        <f t="shared" si="133"/>
        <v>0</v>
      </c>
      <c r="AL105" s="15">
        <f t="shared" si="133"/>
        <v>15600</v>
      </c>
      <c r="AM105" s="15">
        <f t="shared" si="133"/>
        <v>0</v>
      </c>
      <c r="AN105" s="15">
        <f t="shared" si="133"/>
        <v>15600</v>
      </c>
      <c r="AO105" s="15">
        <f t="shared" si="133"/>
        <v>0</v>
      </c>
      <c r="AP105" s="15">
        <f t="shared" si="133"/>
        <v>0</v>
      </c>
      <c r="AQ105" s="15">
        <f t="shared" si="133"/>
        <v>0</v>
      </c>
      <c r="AR105" s="15">
        <f t="shared" si="133"/>
        <v>0</v>
      </c>
      <c r="AS105" s="15">
        <f t="shared" si="133"/>
        <v>0</v>
      </c>
      <c r="AT105" s="15">
        <f t="shared" si="133"/>
        <v>15600</v>
      </c>
      <c r="AU105" s="15">
        <f t="shared" si="133"/>
        <v>0</v>
      </c>
      <c r="AV105" s="15">
        <f t="shared" si="133"/>
        <v>15600</v>
      </c>
      <c r="AW105" s="15">
        <f t="shared" si="133"/>
        <v>0</v>
      </c>
      <c r="AX105" s="15">
        <f t="shared" si="133"/>
        <v>15600</v>
      </c>
      <c r="AY105" s="15">
        <f t="shared" si="133"/>
        <v>0</v>
      </c>
      <c r="AZ105" s="15">
        <f t="shared" si="133"/>
        <v>15600</v>
      </c>
      <c r="BA105" s="15">
        <f t="shared" si="133"/>
        <v>0</v>
      </c>
      <c r="BB105" s="15">
        <f t="shared" si="133"/>
        <v>0</v>
      </c>
      <c r="BC105" s="15">
        <f t="shared" si="133"/>
        <v>0</v>
      </c>
      <c r="BD105" s="15">
        <f t="shared" si="133"/>
        <v>0</v>
      </c>
      <c r="BE105" s="15">
        <f t="shared" si="133"/>
        <v>0</v>
      </c>
      <c r="BF105" s="15">
        <f t="shared" si="133"/>
        <v>15600</v>
      </c>
      <c r="BG105" s="15">
        <f t="shared" si="133"/>
        <v>0</v>
      </c>
      <c r="BH105" s="15">
        <f t="shared" si="133"/>
        <v>15600</v>
      </c>
      <c r="BI105" s="15">
        <f t="shared" si="133"/>
        <v>0</v>
      </c>
      <c r="BJ105" s="19">
        <v>0</v>
      </c>
      <c r="BK105" s="19">
        <v>0</v>
      </c>
    </row>
    <row r="106" spans="1:63" ht="32.25" hidden="1" customHeight="1" x14ac:dyDescent="0.25">
      <c r="A106" s="125" t="s">
        <v>25</v>
      </c>
      <c r="B106" s="125"/>
      <c r="C106" s="125"/>
      <c r="D106" s="125"/>
      <c r="E106" s="4">
        <v>851</v>
      </c>
      <c r="F106" s="3" t="s">
        <v>46</v>
      </c>
      <c r="G106" s="4" t="s">
        <v>93</v>
      </c>
      <c r="H106" s="4" t="s">
        <v>639</v>
      </c>
      <c r="I106" s="3" t="s">
        <v>26</v>
      </c>
      <c r="J106" s="15">
        <v>31400</v>
      </c>
      <c r="K106" s="15"/>
      <c r="L106" s="15">
        <f>J106</f>
        <v>31400</v>
      </c>
      <c r="M106" s="15"/>
      <c r="N106" s="15"/>
      <c r="O106" s="15"/>
      <c r="P106" s="15">
        <f>N106</f>
        <v>0</v>
      </c>
      <c r="Q106" s="15"/>
      <c r="R106" s="15">
        <f>J106+N106</f>
        <v>31400</v>
      </c>
      <c r="S106" s="15">
        <f>K106+O106</f>
        <v>0</v>
      </c>
      <c r="T106" s="15">
        <f>L106+P106</f>
        <v>31400</v>
      </c>
      <c r="U106" s="15">
        <f>M106+Q106</f>
        <v>0</v>
      </c>
      <c r="V106" s="15"/>
      <c r="W106" s="15"/>
      <c r="X106" s="15">
        <f>V106</f>
        <v>0</v>
      </c>
      <c r="Y106" s="15"/>
      <c r="Z106" s="15">
        <f>R106+V106</f>
        <v>31400</v>
      </c>
      <c r="AA106" s="15">
        <f>S106+W106</f>
        <v>0</v>
      </c>
      <c r="AB106" s="15">
        <f>T106+X106</f>
        <v>31400</v>
      </c>
      <c r="AC106" s="15">
        <f>U106+Y106</f>
        <v>0</v>
      </c>
      <c r="AD106" s="15"/>
      <c r="AE106" s="15"/>
      <c r="AF106" s="15">
        <f>AD106</f>
        <v>0</v>
      </c>
      <c r="AG106" s="15"/>
      <c r="AH106" s="15">
        <f>Z106+AD106</f>
        <v>31400</v>
      </c>
      <c r="AI106" s="15">
        <f>AA106+AE106</f>
        <v>0</v>
      </c>
      <c r="AJ106" s="15">
        <f>AB106+AF106</f>
        <v>31400</v>
      </c>
      <c r="AK106" s="15">
        <f>AC106+AG106</f>
        <v>0</v>
      </c>
      <c r="AL106" s="15">
        <v>15600</v>
      </c>
      <c r="AM106" s="15"/>
      <c r="AN106" s="15">
        <f>AL106</f>
        <v>15600</v>
      </c>
      <c r="AO106" s="15"/>
      <c r="AP106" s="15"/>
      <c r="AQ106" s="15"/>
      <c r="AR106" s="15">
        <f>AP106</f>
        <v>0</v>
      </c>
      <c r="AS106" s="15"/>
      <c r="AT106" s="15">
        <f>AL106+AP106</f>
        <v>15600</v>
      </c>
      <c r="AU106" s="15">
        <f>AM106+AQ106</f>
        <v>0</v>
      </c>
      <c r="AV106" s="15">
        <f>AN106+AR106</f>
        <v>15600</v>
      </c>
      <c r="AW106" s="15">
        <f>AO106+AS106</f>
        <v>0</v>
      </c>
      <c r="AX106" s="15">
        <v>15600</v>
      </c>
      <c r="AY106" s="15"/>
      <c r="AZ106" s="15">
        <f>AX106</f>
        <v>15600</v>
      </c>
      <c r="BA106" s="15"/>
      <c r="BB106" s="15"/>
      <c r="BC106" s="15"/>
      <c r="BD106" s="15">
        <f>BB106</f>
        <v>0</v>
      </c>
      <c r="BE106" s="15"/>
      <c r="BF106" s="15">
        <f>AX106+BB106</f>
        <v>15600</v>
      </c>
      <c r="BG106" s="15">
        <f>AY106+BC106</f>
        <v>0</v>
      </c>
      <c r="BH106" s="15">
        <f>AZ106+BD106</f>
        <v>15600</v>
      </c>
      <c r="BI106" s="15">
        <f>BA106+BE106</f>
        <v>0</v>
      </c>
      <c r="BJ106" s="19">
        <v>0</v>
      </c>
      <c r="BK106" s="19">
        <v>0</v>
      </c>
    </row>
    <row r="107" spans="1:63" ht="32.25" hidden="1" customHeight="1" x14ac:dyDescent="0.25">
      <c r="A107" s="125" t="s">
        <v>274</v>
      </c>
      <c r="B107" s="125"/>
      <c r="C107" s="125"/>
      <c r="D107" s="125"/>
      <c r="E107" s="4">
        <v>851</v>
      </c>
      <c r="F107" s="3" t="s">
        <v>46</v>
      </c>
      <c r="G107" s="3" t="s">
        <v>93</v>
      </c>
      <c r="H107" s="4" t="s">
        <v>640</v>
      </c>
      <c r="I107" s="3"/>
      <c r="J107" s="15">
        <f t="shared" ref="J107:S108" si="134">J108</f>
        <v>121770</v>
      </c>
      <c r="K107" s="15">
        <f t="shared" si="134"/>
        <v>0</v>
      </c>
      <c r="L107" s="15">
        <f t="shared" si="134"/>
        <v>121770</v>
      </c>
      <c r="M107" s="15">
        <f t="shared" si="134"/>
        <v>0</v>
      </c>
      <c r="N107" s="15">
        <f t="shared" si="134"/>
        <v>35452.28</v>
      </c>
      <c r="O107" s="15">
        <f t="shared" si="134"/>
        <v>0</v>
      </c>
      <c r="P107" s="15">
        <f t="shared" si="134"/>
        <v>35452.28</v>
      </c>
      <c r="Q107" s="15">
        <f t="shared" si="134"/>
        <v>0</v>
      </c>
      <c r="R107" s="15">
        <f t="shared" si="134"/>
        <v>157222.28</v>
      </c>
      <c r="S107" s="15">
        <f t="shared" si="134"/>
        <v>0</v>
      </c>
      <c r="T107" s="15">
        <f t="shared" ref="T107:AI108" si="135">T108</f>
        <v>157222.28</v>
      </c>
      <c r="U107" s="15">
        <f t="shared" si="135"/>
        <v>0</v>
      </c>
      <c r="V107" s="15">
        <f t="shared" si="135"/>
        <v>0</v>
      </c>
      <c r="W107" s="15">
        <f t="shared" si="135"/>
        <v>0</v>
      </c>
      <c r="X107" s="15">
        <f t="shared" si="135"/>
        <v>0</v>
      </c>
      <c r="Y107" s="15">
        <f t="shared" si="135"/>
        <v>0</v>
      </c>
      <c r="Z107" s="15">
        <f t="shared" si="135"/>
        <v>157222.28</v>
      </c>
      <c r="AA107" s="15">
        <f t="shared" si="135"/>
        <v>0</v>
      </c>
      <c r="AB107" s="15">
        <f t="shared" si="135"/>
        <v>157222.28</v>
      </c>
      <c r="AC107" s="15">
        <f t="shared" si="135"/>
        <v>0</v>
      </c>
      <c r="AD107" s="15">
        <f t="shared" si="135"/>
        <v>0</v>
      </c>
      <c r="AE107" s="15">
        <f t="shared" si="135"/>
        <v>0</v>
      </c>
      <c r="AF107" s="15">
        <f t="shared" si="135"/>
        <v>0</v>
      </c>
      <c r="AG107" s="15">
        <f t="shared" si="135"/>
        <v>0</v>
      </c>
      <c r="AH107" s="15">
        <f t="shared" si="135"/>
        <v>157222.28</v>
      </c>
      <c r="AI107" s="15">
        <f t="shared" si="135"/>
        <v>0</v>
      </c>
      <c r="AJ107" s="15">
        <f t="shared" ref="AD107:AK108" si="136">AJ108</f>
        <v>157222.28</v>
      </c>
      <c r="AK107" s="15">
        <f t="shared" si="136"/>
        <v>0</v>
      </c>
      <c r="AL107" s="15">
        <f t="shared" ref="AL107:AU108" si="137">AL108</f>
        <v>60000</v>
      </c>
      <c r="AM107" s="15">
        <f t="shared" si="137"/>
        <v>0</v>
      </c>
      <c r="AN107" s="15">
        <f t="shared" si="137"/>
        <v>60000</v>
      </c>
      <c r="AO107" s="15">
        <f t="shared" si="137"/>
        <v>0</v>
      </c>
      <c r="AP107" s="15">
        <f t="shared" si="137"/>
        <v>0</v>
      </c>
      <c r="AQ107" s="15">
        <f t="shared" si="137"/>
        <v>0</v>
      </c>
      <c r="AR107" s="15">
        <f t="shared" si="137"/>
        <v>0</v>
      </c>
      <c r="AS107" s="15">
        <f t="shared" si="137"/>
        <v>0</v>
      </c>
      <c r="AT107" s="15">
        <f t="shared" si="137"/>
        <v>60000</v>
      </c>
      <c r="AU107" s="15">
        <f t="shared" si="137"/>
        <v>0</v>
      </c>
      <c r="AV107" s="15">
        <f t="shared" ref="AV107:BE108" si="138">AV108</f>
        <v>60000</v>
      </c>
      <c r="AW107" s="15">
        <f t="shared" si="138"/>
        <v>0</v>
      </c>
      <c r="AX107" s="15">
        <f t="shared" si="138"/>
        <v>60000</v>
      </c>
      <c r="AY107" s="15">
        <f t="shared" si="138"/>
        <v>0</v>
      </c>
      <c r="AZ107" s="15">
        <f t="shared" si="138"/>
        <v>60000</v>
      </c>
      <c r="BA107" s="15">
        <f t="shared" si="138"/>
        <v>0</v>
      </c>
      <c r="BB107" s="15">
        <f t="shared" si="138"/>
        <v>0</v>
      </c>
      <c r="BC107" s="15">
        <f t="shared" si="138"/>
        <v>0</v>
      </c>
      <c r="BD107" s="15">
        <f t="shared" si="138"/>
        <v>0</v>
      </c>
      <c r="BE107" s="15">
        <f t="shared" si="138"/>
        <v>0</v>
      </c>
      <c r="BF107" s="15">
        <f t="shared" ref="BF107:BI108" si="139">BF108</f>
        <v>60000</v>
      </c>
      <c r="BG107" s="15">
        <f t="shared" si="139"/>
        <v>0</v>
      </c>
      <c r="BH107" s="15">
        <f t="shared" si="139"/>
        <v>60000</v>
      </c>
      <c r="BI107" s="15">
        <f t="shared" si="139"/>
        <v>0</v>
      </c>
      <c r="BJ107" s="19">
        <v>0</v>
      </c>
      <c r="BK107" s="19">
        <v>0</v>
      </c>
    </row>
    <row r="108" spans="1:63" ht="32.25" hidden="1" customHeight="1" x14ac:dyDescent="0.25">
      <c r="A108" s="125" t="s">
        <v>20</v>
      </c>
      <c r="B108" s="124"/>
      <c r="C108" s="124"/>
      <c r="D108" s="124"/>
      <c r="E108" s="4">
        <v>851</v>
      </c>
      <c r="F108" s="3" t="s">
        <v>46</v>
      </c>
      <c r="G108" s="4" t="s">
        <v>93</v>
      </c>
      <c r="H108" s="4" t="s">
        <v>640</v>
      </c>
      <c r="I108" s="3" t="s">
        <v>21</v>
      </c>
      <c r="J108" s="15">
        <f t="shared" si="134"/>
        <v>121770</v>
      </c>
      <c r="K108" s="15">
        <f t="shared" si="134"/>
        <v>0</v>
      </c>
      <c r="L108" s="15">
        <f t="shared" si="134"/>
        <v>121770</v>
      </c>
      <c r="M108" s="15">
        <f t="shared" si="134"/>
        <v>0</v>
      </c>
      <c r="N108" s="15">
        <f t="shared" si="134"/>
        <v>35452.28</v>
      </c>
      <c r="O108" s="15">
        <f t="shared" si="134"/>
        <v>0</v>
      </c>
      <c r="P108" s="15">
        <f t="shared" si="134"/>
        <v>35452.28</v>
      </c>
      <c r="Q108" s="15">
        <f t="shared" si="134"/>
        <v>0</v>
      </c>
      <c r="R108" s="15">
        <f t="shared" si="134"/>
        <v>157222.28</v>
      </c>
      <c r="S108" s="15">
        <f t="shared" si="134"/>
        <v>0</v>
      </c>
      <c r="T108" s="15">
        <f t="shared" si="135"/>
        <v>157222.28</v>
      </c>
      <c r="U108" s="15">
        <f t="shared" si="135"/>
        <v>0</v>
      </c>
      <c r="V108" s="15">
        <f t="shared" si="135"/>
        <v>0</v>
      </c>
      <c r="W108" s="15">
        <f t="shared" si="135"/>
        <v>0</v>
      </c>
      <c r="X108" s="15">
        <f t="shared" si="135"/>
        <v>0</v>
      </c>
      <c r="Y108" s="15">
        <f t="shared" si="135"/>
        <v>0</v>
      </c>
      <c r="Z108" s="15">
        <f t="shared" si="135"/>
        <v>157222.28</v>
      </c>
      <c r="AA108" s="15">
        <f t="shared" si="135"/>
        <v>0</v>
      </c>
      <c r="AB108" s="15">
        <f t="shared" si="135"/>
        <v>157222.28</v>
      </c>
      <c r="AC108" s="15">
        <f t="shared" si="135"/>
        <v>0</v>
      </c>
      <c r="AD108" s="15">
        <f t="shared" si="136"/>
        <v>0</v>
      </c>
      <c r="AE108" s="15">
        <f t="shared" si="136"/>
        <v>0</v>
      </c>
      <c r="AF108" s="15">
        <f t="shared" si="136"/>
        <v>0</v>
      </c>
      <c r="AG108" s="15">
        <f t="shared" si="136"/>
        <v>0</v>
      </c>
      <c r="AH108" s="15">
        <f t="shared" si="136"/>
        <v>157222.28</v>
      </c>
      <c r="AI108" s="15">
        <f t="shared" si="136"/>
        <v>0</v>
      </c>
      <c r="AJ108" s="15">
        <f t="shared" si="136"/>
        <v>157222.28</v>
      </c>
      <c r="AK108" s="15">
        <f t="shared" si="136"/>
        <v>0</v>
      </c>
      <c r="AL108" s="15">
        <f t="shared" si="137"/>
        <v>60000</v>
      </c>
      <c r="AM108" s="15">
        <f t="shared" si="137"/>
        <v>0</v>
      </c>
      <c r="AN108" s="15">
        <f t="shared" si="137"/>
        <v>60000</v>
      </c>
      <c r="AO108" s="15">
        <f t="shared" si="137"/>
        <v>0</v>
      </c>
      <c r="AP108" s="15">
        <f t="shared" si="137"/>
        <v>0</v>
      </c>
      <c r="AQ108" s="15">
        <f t="shared" si="137"/>
        <v>0</v>
      </c>
      <c r="AR108" s="15">
        <f t="shared" si="137"/>
        <v>0</v>
      </c>
      <c r="AS108" s="15">
        <f t="shared" si="137"/>
        <v>0</v>
      </c>
      <c r="AT108" s="15">
        <f t="shared" si="137"/>
        <v>60000</v>
      </c>
      <c r="AU108" s="15">
        <f t="shared" si="137"/>
        <v>0</v>
      </c>
      <c r="AV108" s="15">
        <f t="shared" si="138"/>
        <v>60000</v>
      </c>
      <c r="AW108" s="15">
        <f t="shared" si="138"/>
        <v>0</v>
      </c>
      <c r="AX108" s="15">
        <f t="shared" si="138"/>
        <v>60000</v>
      </c>
      <c r="AY108" s="15">
        <f t="shared" si="138"/>
        <v>0</v>
      </c>
      <c r="AZ108" s="15">
        <f t="shared" si="138"/>
        <v>60000</v>
      </c>
      <c r="BA108" s="15">
        <f t="shared" si="138"/>
        <v>0</v>
      </c>
      <c r="BB108" s="15">
        <f t="shared" si="138"/>
        <v>0</v>
      </c>
      <c r="BC108" s="15">
        <f t="shared" si="138"/>
        <v>0</v>
      </c>
      <c r="BD108" s="15">
        <f t="shared" si="138"/>
        <v>0</v>
      </c>
      <c r="BE108" s="15">
        <f t="shared" si="138"/>
        <v>0</v>
      </c>
      <c r="BF108" s="15">
        <f t="shared" si="139"/>
        <v>60000</v>
      </c>
      <c r="BG108" s="15">
        <f t="shared" si="139"/>
        <v>0</v>
      </c>
      <c r="BH108" s="15">
        <f t="shared" si="139"/>
        <v>60000</v>
      </c>
      <c r="BI108" s="15">
        <f t="shared" si="139"/>
        <v>0</v>
      </c>
      <c r="BJ108" s="19">
        <v>0</v>
      </c>
      <c r="BK108" s="19">
        <v>0</v>
      </c>
    </row>
    <row r="109" spans="1:63" ht="32.25" hidden="1" customHeight="1" x14ac:dyDescent="0.25">
      <c r="A109" s="125" t="s">
        <v>9</v>
      </c>
      <c r="B109" s="125"/>
      <c r="C109" s="125"/>
      <c r="D109" s="125"/>
      <c r="E109" s="4">
        <v>851</v>
      </c>
      <c r="F109" s="3" t="s">
        <v>46</v>
      </c>
      <c r="G109" s="4" t="s">
        <v>93</v>
      </c>
      <c r="H109" s="4" t="s">
        <v>640</v>
      </c>
      <c r="I109" s="3" t="s">
        <v>22</v>
      </c>
      <c r="J109" s="15">
        <v>121770</v>
      </c>
      <c r="K109" s="15"/>
      <c r="L109" s="15">
        <f>J109</f>
        <v>121770</v>
      </c>
      <c r="M109" s="15"/>
      <c r="N109" s="15">
        <v>35452.28</v>
      </c>
      <c r="O109" s="15"/>
      <c r="P109" s="15">
        <f>N109</f>
        <v>35452.28</v>
      </c>
      <c r="Q109" s="15"/>
      <c r="R109" s="15">
        <f>J109+N109</f>
        <v>157222.28</v>
      </c>
      <c r="S109" s="15">
        <f>K109+O109</f>
        <v>0</v>
      </c>
      <c r="T109" s="15">
        <f>L109+P109</f>
        <v>157222.28</v>
      </c>
      <c r="U109" s="15">
        <f>M109+Q109</f>
        <v>0</v>
      </c>
      <c r="V109" s="15"/>
      <c r="W109" s="15"/>
      <c r="X109" s="15">
        <f>V109</f>
        <v>0</v>
      </c>
      <c r="Y109" s="15"/>
      <c r="Z109" s="15">
        <f>R109+V109</f>
        <v>157222.28</v>
      </c>
      <c r="AA109" s="15">
        <f>S109+W109</f>
        <v>0</v>
      </c>
      <c r="AB109" s="15">
        <f>T109+X109</f>
        <v>157222.28</v>
      </c>
      <c r="AC109" s="15">
        <f>U109+Y109</f>
        <v>0</v>
      </c>
      <c r="AD109" s="15"/>
      <c r="AE109" s="15"/>
      <c r="AF109" s="15">
        <f>AD109</f>
        <v>0</v>
      </c>
      <c r="AG109" s="15"/>
      <c r="AH109" s="15">
        <f>Z109+AD109</f>
        <v>157222.28</v>
      </c>
      <c r="AI109" s="15">
        <f>AA109+AE109</f>
        <v>0</v>
      </c>
      <c r="AJ109" s="15">
        <f>AB109+AF109</f>
        <v>157222.28</v>
      </c>
      <c r="AK109" s="15">
        <f>AC109+AG109</f>
        <v>0</v>
      </c>
      <c r="AL109" s="15">
        <v>60000</v>
      </c>
      <c r="AM109" s="15"/>
      <c r="AN109" s="15">
        <f>AL109</f>
        <v>60000</v>
      </c>
      <c r="AO109" s="15"/>
      <c r="AP109" s="15"/>
      <c r="AQ109" s="15"/>
      <c r="AR109" s="15">
        <f>AP109</f>
        <v>0</v>
      </c>
      <c r="AS109" s="15"/>
      <c r="AT109" s="15">
        <f>AL109+AP109</f>
        <v>60000</v>
      </c>
      <c r="AU109" s="15">
        <f>AM109+AQ109</f>
        <v>0</v>
      </c>
      <c r="AV109" s="15">
        <f>AN109+AR109</f>
        <v>60000</v>
      </c>
      <c r="AW109" s="15">
        <f>AO109+AS109</f>
        <v>0</v>
      </c>
      <c r="AX109" s="15">
        <v>60000</v>
      </c>
      <c r="AY109" s="15"/>
      <c r="AZ109" s="15">
        <f>AX109</f>
        <v>60000</v>
      </c>
      <c r="BA109" s="15"/>
      <c r="BB109" s="15"/>
      <c r="BC109" s="15"/>
      <c r="BD109" s="15">
        <f>BB109</f>
        <v>0</v>
      </c>
      <c r="BE109" s="15"/>
      <c r="BF109" s="15">
        <f>AX109+BB109</f>
        <v>60000</v>
      </c>
      <c r="BG109" s="15">
        <f>AY109+BC109</f>
        <v>0</v>
      </c>
      <c r="BH109" s="15">
        <f>AZ109+BD109</f>
        <v>60000</v>
      </c>
      <c r="BI109" s="15">
        <f>BA109+BE109</f>
        <v>0</v>
      </c>
      <c r="BJ109" s="19">
        <v>0</v>
      </c>
      <c r="BK109" s="19">
        <v>0</v>
      </c>
    </row>
    <row r="110" spans="1:63" s="17" customFormat="1" ht="32.25" hidden="1" customHeight="1" x14ac:dyDescent="0.25">
      <c r="A110" s="6" t="s">
        <v>53</v>
      </c>
      <c r="B110" s="30"/>
      <c r="C110" s="30"/>
      <c r="D110" s="30"/>
      <c r="E110" s="4">
        <v>851</v>
      </c>
      <c r="F110" s="13" t="s">
        <v>13</v>
      </c>
      <c r="G110" s="13"/>
      <c r="H110" s="4" t="s">
        <v>48</v>
      </c>
      <c r="I110" s="13"/>
      <c r="J110" s="16">
        <f t="shared" ref="J110:BI110" si="140">J111+J118+J128+J132</f>
        <v>11107800.34</v>
      </c>
      <c r="K110" s="16">
        <f t="shared" si="140"/>
        <v>124200.34</v>
      </c>
      <c r="L110" s="16">
        <f t="shared" si="140"/>
        <v>10983600</v>
      </c>
      <c r="M110" s="16">
        <f t="shared" si="140"/>
        <v>0</v>
      </c>
      <c r="N110" s="16">
        <f t="shared" si="140"/>
        <v>1446788.43</v>
      </c>
      <c r="O110" s="16">
        <f t="shared" si="140"/>
        <v>0</v>
      </c>
      <c r="P110" s="16">
        <f t="shared" si="140"/>
        <v>1446788.43</v>
      </c>
      <c r="Q110" s="16">
        <f t="shared" si="140"/>
        <v>0</v>
      </c>
      <c r="R110" s="16">
        <f t="shared" si="140"/>
        <v>12554588.77</v>
      </c>
      <c r="S110" s="16">
        <f t="shared" si="140"/>
        <v>124200.34</v>
      </c>
      <c r="T110" s="16">
        <f t="shared" si="140"/>
        <v>12430388.43</v>
      </c>
      <c r="U110" s="16">
        <f t="shared" si="140"/>
        <v>0</v>
      </c>
      <c r="V110" s="16">
        <f t="shared" si="140"/>
        <v>1473511.55</v>
      </c>
      <c r="W110" s="16">
        <f t="shared" si="140"/>
        <v>1473511.55</v>
      </c>
      <c r="X110" s="16">
        <f t="shared" si="140"/>
        <v>0</v>
      </c>
      <c r="Y110" s="16">
        <f t="shared" si="140"/>
        <v>0</v>
      </c>
      <c r="Z110" s="16">
        <f t="shared" si="140"/>
        <v>14028100.32</v>
      </c>
      <c r="AA110" s="16">
        <f t="shared" si="140"/>
        <v>1597711.8900000001</v>
      </c>
      <c r="AB110" s="16">
        <f t="shared" si="140"/>
        <v>12430388.43</v>
      </c>
      <c r="AC110" s="16">
        <f t="shared" si="140"/>
        <v>0</v>
      </c>
      <c r="AD110" s="16">
        <f t="shared" ref="AD110:AK110" si="141">AD111+AD118+AD128+AD132</f>
        <v>0</v>
      </c>
      <c r="AE110" s="16">
        <f t="shared" si="141"/>
        <v>0</v>
      </c>
      <c r="AF110" s="16">
        <f t="shared" si="141"/>
        <v>0</v>
      </c>
      <c r="AG110" s="16">
        <f t="shared" si="141"/>
        <v>0</v>
      </c>
      <c r="AH110" s="16">
        <f t="shared" si="141"/>
        <v>14028100.32</v>
      </c>
      <c r="AI110" s="16">
        <f t="shared" si="141"/>
        <v>1597711.8900000001</v>
      </c>
      <c r="AJ110" s="16">
        <f t="shared" si="141"/>
        <v>12430388.43</v>
      </c>
      <c r="AK110" s="16">
        <f t="shared" si="141"/>
        <v>0</v>
      </c>
      <c r="AL110" s="16">
        <f t="shared" si="140"/>
        <v>9163063.4800000004</v>
      </c>
      <c r="AM110" s="16">
        <f t="shared" si="140"/>
        <v>117663.48</v>
      </c>
      <c r="AN110" s="16">
        <f t="shared" si="140"/>
        <v>9045400</v>
      </c>
      <c r="AO110" s="16">
        <f t="shared" si="140"/>
        <v>0</v>
      </c>
      <c r="AP110" s="16">
        <f t="shared" si="140"/>
        <v>0</v>
      </c>
      <c r="AQ110" s="16">
        <f t="shared" si="140"/>
        <v>0</v>
      </c>
      <c r="AR110" s="16">
        <f t="shared" si="140"/>
        <v>0</v>
      </c>
      <c r="AS110" s="16">
        <f t="shared" si="140"/>
        <v>0</v>
      </c>
      <c r="AT110" s="16">
        <f t="shared" si="140"/>
        <v>9163063.4800000004</v>
      </c>
      <c r="AU110" s="16">
        <f t="shared" si="140"/>
        <v>117663.48</v>
      </c>
      <c r="AV110" s="16">
        <f t="shared" si="140"/>
        <v>9045400</v>
      </c>
      <c r="AW110" s="16">
        <f t="shared" si="140"/>
        <v>0</v>
      </c>
      <c r="AX110" s="16">
        <f t="shared" si="140"/>
        <v>9121963.4800000004</v>
      </c>
      <c r="AY110" s="16">
        <f t="shared" si="140"/>
        <v>117663.48</v>
      </c>
      <c r="AZ110" s="16">
        <f t="shared" si="140"/>
        <v>9004300</v>
      </c>
      <c r="BA110" s="16">
        <f t="shared" si="140"/>
        <v>0</v>
      </c>
      <c r="BB110" s="16">
        <f t="shared" si="140"/>
        <v>0</v>
      </c>
      <c r="BC110" s="16">
        <f t="shared" si="140"/>
        <v>0</v>
      </c>
      <c r="BD110" s="16">
        <f t="shared" si="140"/>
        <v>0</v>
      </c>
      <c r="BE110" s="16">
        <f t="shared" si="140"/>
        <v>0</v>
      </c>
      <c r="BF110" s="16">
        <f t="shared" si="140"/>
        <v>9121963.4800000004</v>
      </c>
      <c r="BG110" s="16">
        <f t="shared" si="140"/>
        <v>117663.48</v>
      </c>
      <c r="BH110" s="16">
        <f t="shared" si="140"/>
        <v>9004300</v>
      </c>
      <c r="BI110" s="16">
        <f t="shared" si="140"/>
        <v>0</v>
      </c>
      <c r="BJ110" s="19">
        <v>0</v>
      </c>
      <c r="BK110" s="19">
        <v>0</v>
      </c>
    </row>
    <row r="111" spans="1:63" s="17" customFormat="1" ht="32.25" hidden="1" customHeight="1" x14ac:dyDescent="0.25">
      <c r="A111" s="6" t="s">
        <v>54</v>
      </c>
      <c r="B111" s="30"/>
      <c r="C111" s="30"/>
      <c r="D111" s="30"/>
      <c r="E111" s="4">
        <v>851</v>
      </c>
      <c r="F111" s="13" t="s">
        <v>13</v>
      </c>
      <c r="G111" s="13" t="s">
        <v>30</v>
      </c>
      <c r="H111" s="4"/>
      <c r="I111" s="13"/>
      <c r="J111" s="16">
        <f t="shared" ref="J111:AC111" si="142">J112+J115</f>
        <v>124200.34</v>
      </c>
      <c r="K111" s="16">
        <f t="shared" si="142"/>
        <v>124200.34</v>
      </c>
      <c r="L111" s="16">
        <f t="shared" si="142"/>
        <v>0</v>
      </c>
      <c r="M111" s="16">
        <f t="shared" si="142"/>
        <v>0</v>
      </c>
      <c r="N111" s="16">
        <f t="shared" si="142"/>
        <v>0</v>
      </c>
      <c r="O111" s="16">
        <f t="shared" si="142"/>
        <v>0</v>
      </c>
      <c r="P111" s="16">
        <f t="shared" si="142"/>
        <v>0</v>
      </c>
      <c r="Q111" s="16">
        <f t="shared" si="142"/>
        <v>0</v>
      </c>
      <c r="R111" s="16">
        <f t="shared" si="142"/>
        <v>124200.34</v>
      </c>
      <c r="S111" s="16">
        <f t="shared" si="142"/>
        <v>124200.34</v>
      </c>
      <c r="T111" s="16">
        <f t="shared" si="142"/>
        <v>0</v>
      </c>
      <c r="U111" s="16">
        <f t="shared" si="142"/>
        <v>0</v>
      </c>
      <c r="V111" s="16">
        <f t="shared" si="142"/>
        <v>118511.55</v>
      </c>
      <c r="W111" s="16">
        <f t="shared" si="142"/>
        <v>118511.55</v>
      </c>
      <c r="X111" s="16">
        <f t="shared" si="142"/>
        <v>0</v>
      </c>
      <c r="Y111" s="16">
        <f t="shared" si="142"/>
        <v>0</v>
      </c>
      <c r="Z111" s="16">
        <f t="shared" si="142"/>
        <v>242711.89</v>
      </c>
      <c r="AA111" s="16">
        <f t="shared" si="142"/>
        <v>242711.89</v>
      </c>
      <c r="AB111" s="16">
        <f t="shared" si="142"/>
        <v>0</v>
      </c>
      <c r="AC111" s="16">
        <f t="shared" si="142"/>
        <v>0</v>
      </c>
      <c r="AD111" s="16">
        <f t="shared" ref="AD111:AK111" si="143">AD112+AD115</f>
        <v>0</v>
      </c>
      <c r="AE111" s="16">
        <f t="shared" si="143"/>
        <v>0</v>
      </c>
      <c r="AF111" s="16">
        <f t="shared" si="143"/>
        <v>0</v>
      </c>
      <c r="AG111" s="16">
        <f t="shared" si="143"/>
        <v>0</v>
      </c>
      <c r="AH111" s="16">
        <f t="shared" si="143"/>
        <v>242711.89</v>
      </c>
      <c r="AI111" s="16">
        <f t="shared" si="143"/>
        <v>242711.89</v>
      </c>
      <c r="AJ111" s="16">
        <f t="shared" si="143"/>
        <v>0</v>
      </c>
      <c r="AK111" s="16">
        <f t="shared" si="143"/>
        <v>0</v>
      </c>
      <c r="AL111" s="16">
        <f t="shared" ref="AL111:AU113" si="144">AL112</f>
        <v>117663.48</v>
      </c>
      <c r="AM111" s="16">
        <f t="shared" si="144"/>
        <v>117663.48</v>
      </c>
      <c r="AN111" s="16">
        <f t="shared" si="144"/>
        <v>0</v>
      </c>
      <c r="AO111" s="16">
        <f t="shared" si="144"/>
        <v>0</v>
      </c>
      <c r="AP111" s="16">
        <f t="shared" si="144"/>
        <v>0</v>
      </c>
      <c r="AQ111" s="16">
        <f t="shared" si="144"/>
        <v>0</v>
      </c>
      <c r="AR111" s="16">
        <f t="shared" si="144"/>
        <v>0</v>
      </c>
      <c r="AS111" s="16">
        <f t="shared" si="144"/>
        <v>0</v>
      </c>
      <c r="AT111" s="16">
        <f t="shared" si="144"/>
        <v>117663.48</v>
      </c>
      <c r="AU111" s="16">
        <f t="shared" si="144"/>
        <v>117663.48</v>
      </c>
      <c r="AV111" s="16">
        <f t="shared" ref="AV111:BE113" si="145">AV112</f>
        <v>0</v>
      </c>
      <c r="AW111" s="16">
        <f t="shared" si="145"/>
        <v>0</v>
      </c>
      <c r="AX111" s="16">
        <f t="shared" si="145"/>
        <v>117663.48</v>
      </c>
      <c r="AY111" s="16">
        <f t="shared" si="145"/>
        <v>117663.48</v>
      </c>
      <c r="AZ111" s="16">
        <f t="shared" si="145"/>
        <v>0</v>
      </c>
      <c r="BA111" s="16">
        <f t="shared" si="145"/>
        <v>0</v>
      </c>
      <c r="BB111" s="16">
        <f t="shared" si="145"/>
        <v>0</v>
      </c>
      <c r="BC111" s="16">
        <f t="shared" si="145"/>
        <v>0</v>
      </c>
      <c r="BD111" s="16">
        <f t="shared" si="145"/>
        <v>0</v>
      </c>
      <c r="BE111" s="16">
        <f t="shared" si="145"/>
        <v>0</v>
      </c>
      <c r="BF111" s="16">
        <f t="shared" ref="BF111:BI113" si="146">BF112</f>
        <v>117663.48</v>
      </c>
      <c r="BG111" s="16">
        <f t="shared" si="146"/>
        <v>117663.48</v>
      </c>
      <c r="BH111" s="16">
        <f t="shared" si="146"/>
        <v>0</v>
      </c>
      <c r="BI111" s="16">
        <f t="shared" si="146"/>
        <v>0</v>
      </c>
      <c r="BJ111" s="19">
        <v>0</v>
      </c>
      <c r="BK111" s="19">
        <v>0</v>
      </c>
    </row>
    <row r="112" spans="1:63" s="17" customFormat="1" ht="32.25" hidden="1" customHeight="1" x14ac:dyDescent="0.25">
      <c r="A112" s="125" t="s">
        <v>582</v>
      </c>
      <c r="B112" s="30"/>
      <c r="C112" s="30"/>
      <c r="D112" s="30"/>
      <c r="E112" s="4">
        <v>851</v>
      </c>
      <c r="F112" s="3" t="s">
        <v>13</v>
      </c>
      <c r="G112" s="3" t="s">
        <v>30</v>
      </c>
      <c r="H112" s="4" t="s">
        <v>641</v>
      </c>
      <c r="I112" s="3"/>
      <c r="J112" s="15">
        <f t="shared" ref="J112:S113" si="147">J113</f>
        <v>124200.34</v>
      </c>
      <c r="K112" s="15">
        <f t="shared" si="147"/>
        <v>124200.34</v>
      </c>
      <c r="L112" s="15">
        <f t="shared" si="147"/>
        <v>0</v>
      </c>
      <c r="M112" s="15">
        <f t="shared" si="147"/>
        <v>0</v>
      </c>
      <c r="N112" s="15">
        <f t="shared" si="147"/>
        <v>0</v>
      </c>
      <c r="O112" s="15">
        <f t="shared" si="147"/>
        <v>0</v>
      </c>
      <c r="P112" s="15">
        <f t="shared" si="147"/>
        <v>0</v>
      </c>
      <c r="Q112" s="15">
        <f t="shared" si="147"/>
        <v>0</v>
      </c>
      <c r="R112" s="15">
        <f t="shared" si="147"/>
        <v>124200.34</v>
      </c>
      <c r="S112" s="15">
        <f t="shared" si="147"/>
        <v>124200.34</v>
      </c>
      <c r="T112" s="15">
        <f t="shared" ref="T112:AI113" si="148">T113</f>
        <v>0</v>
      </c>
      <c r="U112" s="15">
        <f t="shared" si="148"/>
        <v>0</v>
      </c>
      <c r="V112" s="15">
        <f t="shared" si="148"/>
        <v>118511.55</v>
      </c>
      <c r="W112" s="15">
        <f t="shared" si="148"/>
        <v>118511.55</v>
      </c>
      <c r="X112" s="15">
        <f t="shared" si="148"/>
        <v>0</v>
      </c>
      <c r="Y112" s="15">
        <f t="shared" si="148"/>
        <v>0</v>
      </c>
      <c r="Z112" s="15">
        <f t="shared" si="148"/>
        <v>242711.89</v>
      </c>
      <c r="AA112" s="15">
        <f t="shared" si="148"/>
        <v>242711.89</v>
      </c>
      <c r="AB112" s="15">
        <f t="shared" si="148"/>
        <v>0</v>
      </c>
      <c r="AC112" s="15">
        <f t="shared" si="148"/>
        <v>0</v>
      </c>
      <c r="AD112" s="15">
        <f t="shared" si="148"/>
        <v>0</v>
      </c>
      <c r="AE112" s="15">
        <f t="shared" si="148"/>
        <v>0</v>
      </c>
      <c r="AF112" s="15">
        <f t="shared" si="148"/>
        <v>0</v>
      </c>
      <c r="AG112" s="15">
        <f t="shared" si="148"/>
        <v>0</v>
      </c>
      <c r="AH112" s="15">
        <f t="shared" si="148"/>
        <v>242711.89</v>
      </c>
      <c r="AI112" s="15">
        <f t="shared" si="148"/>
        <v>242711.89</v>
      </c>
      <c r="AJ112" s="15">
        <f t="shared" ref="AD112:AK113" si="149">AJ113</f>
        <v>0</v>
      </c>
      <c r="AK112" s="15">
        <f t="shared" si="149"/>
        <v>0</v>
      </c>
      <c r="AL112" s="15">
        <f t="shared" si="144"/>
        <v>117663.48</v>
      </c>
      <c r="AM112" s="15">
        <f t="shared" si="144"/>
        <v>117663.48</v>
      </c>
      <c r="AN112" s="15">
        <f t="shared" si="144"/>
        <v>0</v>
      </c>
      <c r="AO112" s="15">
        <f t="shared" si="144"/>
        <v>0</v>
      </c>
      <c r="AP112" s="15">
        <f t="shared" si="144"/>
        <v>0</v>
      </c>
      <c r="AQ112" s="15">
        <f t="shared" si="144"/>
        <v>0</v>
      </c>
      <c r="AR112" s="15">
        <f t="shared" si="144"/>
        <v>0</v>
      </c>
      <c r="AS112" s="15">
        <f t="shared" si="144"/>
        <v>0</v>
      </c>
      <c r="AT112" s="15">
        <f t="shared" si="144"/>
        <v>117663.48</v>
      </c>
      <c r="AU112" s="15">
        <f t="shared" si="144"/>
        <v>117663.48</v>
      </c>
      <c r="AV112" s="15">
        <f t="shared" si="145"/>
        <v>0</v>
      </c>
      <c r="AW112" s="15">
        <f t="shared" si="145"/>
        <v>0</v>
      </c>
      <c r="AX112" s="15">
        <f t="shared" si="145"/>
        <v>117663.48</v>
      </c>
      <c r="AY112" s="15">
        <f t="shared" si="145"/>
        <v>117663.48</v>
      </c>
      <c r="AZ112" s="15">
        <f t="shared" si="145"/>
        <v>0</v>
      </c>
      <c r="BA112" s="15">
        <f t="shared" si="145"/>
        <v>0</v>
      </c>
      <c r="BB112" s="15">
        <f t="shared" si="145"/>
        <v>0</v>
      </c>
      <c r="BC112" s="15">
        <f t="shared" si="145"/>
        <v>0</v>
      </c>
      <c r="BD112" s="15">
        <f t="shared" si="145"/>
        <v>0</v>
      </c>
      <c r="BE112" s="15">
        <f t="shared" si="145"/>
        <v>0</v>
      </c>
      <c r="BF112" s="15">
        <f t="shared" si="146"/>
        <v>117663.48</v>
      </c>
      <c r="BG112" s="15">
        <f t="shared" si="146"/>
        <v>117663.48</v>
      </c>
      <c r="BH112" s="15">
        <f t="shared" si="146"/>
        <v>0</v>
      </c>
      <c r="BI112" s="15">
        <f t="shared" si="146"/>
        <v>0</v>
      </c>
      <c r="BJ112" s="19">
        <v>0</v>
      </c>
      <c r="BK112" s="19">
        <v>0</v>
      </c>
    </row>
    <row r="113" spans="1:63" s="17" customFormat="1" ht="32.25" hidden="1" customHeight="1" x14ac:dyDescent="0.25">
      <c r="A113" s="125" t="s">
        <v>20</v>
      </c>
      <c r="B113" s="124"/>
      <c r="C113" s="124"/>
      <c r="D113" s="124"/>
      <c r="E113" s="4">
        <v>851</v>
      </c>
      <c r="F113" s="3" t="s">
        <v>13</v>
      </c>
      <c r="G113" s="3" t="s">
        <v>30</v>
      </c>
      <c r="H113" s="4" t="s">
        <v>641</v>
      </c>
      <c r="I113" s="3" t="s">
        <v>21</v>
      </c>
      <c r="J113" s="15">
        <f t="shared" si="147"/>
        <v>124200.34</v>
      </c>
      <c r="K113" s="15">
        <f t="shared" si="147"/>
        <v>124200.34</v>
      </c>
      <c r="L113" s="15">
        <f t="shared" si="147"/>
        <v>0</v>
      </c>
      <c r="M113" s="15">
        <f t="shared" si="147"/>
        <v>0</v>
      </c>
      <c r="N113" s="15">
        <f t="shared" si="147"/>
        <v>0</v>
      </c>
      <c r="O113" s="15">
        <f t="shared" si="147"/>
        <v>0</v>
      </c>
      <c r="P113" s="15">
        <f t="shared" si="147"/>
        <v>0</v>
      </c>
      <c r="Q113" s="15">
        <f t="shared" si="147"/>
        <v>0</v>
      </c>
      <c r="R113" s="15">
        <f t="shared" si="147"/>
        <v>124200.34</v>
      </c>
      <c r="S113" s="15">
        <f t="shared" si="147"/>
        <v>124200.34</v>
      </c>
      <c r="T113" s="15">
        <f t="shared" si="148"/>
        <v>0</v>
      </c>
      <c r="U113" s="15">
        <f t="shared" si="148"/>
        <v>0</v>
      </c>
      <c r="V113" s="15">
        <f t="shared" si="148"/>
        <v>118511.55</v>
      </c>
      <c r="W113" s="15">
        <f t="shared" si="148"/>
        <v>118511.55</v>
      </c>
      <c r="X113" s="15">
        <f t="shared" si="148"/>
        <v>0</v>
      </c>
      <c r="Y113" s="15">
        <f t="shared" si="148"/>
        <v>0</v>
      </c>
      <c r="Z113" s="15">
        <f t="shared" si="148"/>
        <v>242711.89</v>
      </c>
      <c r="AA113" s="15">
        <f t="shared" si="148"/>
        <v>242711.89</v>
      </c>
      <c r="AB113" s="15">
        <f t="shared" si="148"/>
        <v>0</v>
      </c>
      <c r="AC113" s="15">
        <f t="shared" si="148"/>
        <v>0</v>
      </c>
      <c r="AD113" s="15">
        <f t="shared" si="149"/>
        <v>0</v>
      </c>
      <c r="AE113" s="15">
        <f t="shared" si="149"/>
        <v>0</v>
      </c>
      <c r="AF113" s="15">
        <f t="shared" si="149"/>
        <v>0</v>
      </c>
      <c r="AG113" s="15">
        <f t="shared" si="149"/>
        <v>0</v>
      </c>
      <c r="AH113" s="15">
        <f t="shared" si="149"/>
        <v>242711.89</v>
      </c>
      <c r="AI113" s="15">
        <f t="shared" si="149"/>
        <v>242711.89</v>
      </c>
      <c r="AJ113" s="15">
        <f t="shared" si="149"/>
        <v>0</v>
      </c>
      <c r="AK113" s="15">
        <f t="shared" si="149"/>
        <v>0</v>
      </c>
      <c r="AL113" s="15">
        <f t="shared" si="144"/>
        <v>117663.48</v>
      </c>
      <c r="AM113" s="15">
        <f t="shared" si="144"/>
        <v>117663.48</v>
      </c>
      <c r="AN113" s="15">
        <f t="shared" si="144"/>
        <v>0</v>
      </c>
      <c r="AO113" s="15">
        <f t="shared" si="144"/>
        <v>0</v>
      </c>
      <c r="AP113" s="15">
        <f t="shared" si="144"/>
        <v>0</v>
      </c>
      <c r="AQ113" s="15">
        <f t="shared" si="144"/>
        <v>0</v>
      </c>
      <c r="AR113" s="15">
        <f t="shared" si="144"/>
        <v>0</v>
      </c>
      <c r="AS113" s="15">
        <f t="shared" si="144"/>
        <v>0</v>
      </c>
      <c r="AT113" s="15">
        <f t="shared" si="144"/>
        <v>117663.48</v>
      </c>
      <c r="AU113" s="15">
        <f t="shared" si="144"/>
        <v>117663.48</v>
      </c>
      <c r="AV113" s="15">
        <f t="shared" si="145"/>
        <v>0</v>
      </c>
      <c r="AW113" s="15">
        <f t="shared" si="145"/>
        <v>0</v>
      </c>
      <c r="AX113" s="15">
        <f t="shared" si="145"/>
        <v>117663.48</v>
      </c>
      <c r="AY113" s="15">
        <f t="shared" si="145"/>
        <v>117663.48</v>
      </c>
      <c r="AZ113" s="15">
        <f t="shared" si="145"/>
        <v>0</v>
      </c>
      <c r="BA113" s="15">
        <f t="shared" si="145"/>
        <v>0</v>
      </c>
      <c r="BB113" s="15">
        <f t="shared" si="145"/>
        <v>0</v>
      </c>
      <c r="BC113" s="15">
        <f t="shared" si="145"/>
        <v>0</v>
      </c>
      <c r="BD113" s="15">
        <f t="shared" si="145"/>
        <v>0</v>
      </c>
      <c r="BE113" s="15">
        <f t="shared" si="145"/>
        <v>0</v>
      </c>
      <c r="BF113" s="15">
        <f t="shared" si="146"/>
        <v>117663.48</v>
      </c>
      <c r="BG113" s="15">
        <f t="shared" si="146"/>
        <v>117663.48</v>
      </c>
      <c r="BH113" s="15">
        <f t="shared" si="146"/>
        <v>0</v>
      </c>
      <c r="BI113" s="15">
        <f t="shared" si="146"/>
        <v>0</v>
      </c>
      <c r="BJ113" s="19">
        <v>0</v>
      </c>
      <c r="BK113" s="19">
        <v>0</v>
      </c>
    </row>
    <row r="114" spans="1:63" s="17" customFormat="1" ht="32.25" hidden="1" customHeight="1" x14ac:dyDescent="0.25">
      <c r="A114" s="125" t="s">
        <v>9</v>
      </c>
      <c r="B114" s="125"/>
      <c r="C114" s="125"/>
      <c r="D114" s="125"/>
      <c r="E114" s="4">
        <v>851</v>
      </c>
      <c r="F114" s="3" t="s">
        <v>13</v>
      </c>
      <c r="G114" s="3" t="s">
        <v>30</v>
      </c>
      <c r="H114" s="4" t="s">
        <v>641</v>
      </c>
      <c r="I114" s="3" t="s">
        <v>22</v>
      </c>
      <c r="J114" s="15">
        <v>124200.34</v>
      </c>
      <c r="K114" s="15">
        <f>J114</f>
        <v>124200.34</v>
      </c>
      <c r="L114" s="15"/>
      <c r="M114" s="15"/>
      <c r="N114" s="15"/>
      <c r="O114" s="15">
        <f>N114</f>
        <v>0</v>
      </c>
      <c r="P114" s="15"/>
      <c r="Q114" s="15"/>
      <c r="R114" s="15">
        <f>J114+N114</f>
        <v>124200.34</v>
      </c>
      <c r="S114" s="15">
        <f>K114+O114</f>
        <v>124200.34</v>
      </c>
      <c r="T114" s="15">
        <f>L114+P114</f>
        <v>0</v>
      </c>
      <c r="U114" s="15">
        <f>M114+Q114</f>
        <v>0</v>
      </c>
      <c r="V114" s="15">
        <v>118511.55</v>
      </c>
      <c r="W114" s="15">
        <f>V114</f>
        <v>118511.55</v>
      </c>
      <c r="X114" s="15"/>
      <c r="Y114" s="15"/>
      <c r="Z114" s="15">
        <f>R114+V114</f>
        <v>242711.89</v>
      </c>
      <c r="AA114" s="15">
        <f>S114+W114</f>
        <v>242711.89</v>
      </c>
      <c r="AB114" s="15">
        <f>T114+X114</f>
        <v>0</v>
      </c>
      <c r="AC114" s="15">
        <f>U114+Y114</f>
        <v>0</v>
      </c>
      <c r="AD114" s="15"/>
      <c r="AE114" s="15">
        <f>AD114</f>
        <v>0</v>
      </c>
      <c r="AF114" s="15"/>
      <c r="AG114" s="15"/>
      <c r="AH114" s="15">
        <f>Z114+AD114</f>
        <v>242711.89</v>
      </c>
      <c r="AI114" s="15">
        <f>AA114+AE114</f>
        <v>242711.89</v>
      </c>
      <c r="AJ114" s="15">
        <f>AB114+AF114</f>
        <v>0</v>
      </c>
      <c r="AK114" s="15">
        <f>AC114+AG114</f>
        <v>0</v>
      </c>
      <c r="AL114" s="15">
        <v>117663.48</v>
      </c>
      <c r="AM114" s="15">
        <f>AL114</f>
        <v>117663.48</v>
      </c>
      <c r="AN114" s="15"/>
      <c r="AO114" s="15"/>
      <c r="AP114" s="15"/>
      <c r="AQ114" s="15">
        <f>AP114</f>
        <v>0</v>
      </c>
      <c r="AR114" s="15"/>
      <c r="AS114" s="15"/>
      <c r="AT114" s="15">
        <f>AL114+AP114</f>
        <v>117663.48</v>
      </c>
      <c r="AU114" s="15">
        <f>AM114+AQ114</f>
        <v>117663.48</v>
      </c>
      <c r="AV114" s="15">
        <f>AN114+AR114</f>
        <v>0</v>
      </c>
      <c r="AW114" s="15">
        <f>AO114+AS114</f>
        <v>0</v>
      </c>
      <c r="AX114" s="15">
        <v>117663.48</v>
      </c>
      <c r="AY114" s="15">
        <f>AX114</f>
        <v>117663.48</v>
      </c>
      <c r="AZ114" s="15"/>
      <c r="BA114" s="15"/>
      <c r="BB114" s="15"/>
      <c r="BC114" s="15">
        <f>BB114</f>
        <v>0</v>
      </c>
      <c r="BD114" s="15"/>
      <c r="BE114" s="15"/>
      <c r="BF114" s="15">
        <f>AX114+BB114</f>
        <v>117663.48</v>
      </c>
      <c r="BG114" s="15">
        <f>AY114+BC114</f>
        <v>117663.48</v>
      </c>
      <c r="BH114" s="15">
        <f>AZ114+BD114</f>
        <v>0</v>
      </c>
      <c r="BI114" s="15">
        <f>BA114+BE114</f>
        <v>0</v>
      </c>
      <c r="BJ114" s="19">
        <v>0</v>
      </c>
      <c r="BK114" s="19">
        <v>0</v>
      </c>
    </row>
    <row r="115" spans="1:63" s="17" customFormat="1" ht="32.25" hidden="1" customHeight="1" x14ac:dyDescent="0.25">
      <c r="A115" s="125" t="s">
        <v>822</v>
      </c>
      <c r="B115" s="125"/>
      <c r="C115" s="125"/>
      <c r="D115" s="125"/>
      <c r="E115" s="4" t="s">
        <v>283</v>
      </c>
      <c r="F115" s="3" t="s">
        <v>13</v>
      </c>
      <c r="G115" s="3" t="s">
        <v>30</v>
      </c>
      <c r="H115" s="4" t="s">
        <v>823</v>
      </c>
      <c r="I115" s="3"/>
      <c r="J115" s="15">
        <f t="shared" ref="J115:S116" si="150">J116</f>
        <v>0</v>
      </c>
      <c r="K115" s="15">
        <f t="shared" si="150"/>
        <v>0</v>
      </c>
      <c r="L115" s="15">
        <f t="shared" si="150"/>
        <v>0</v>
      </c>
      <c r="M115" s="15">
        <f t="shared" si="150"/>
        <v>0</v>
      </c>
      <c r="N115" s="15">
        <f t="shared" si="150"/>
        <v>0</v>
      </c>
      <c r="O115" s="15">
        <f t="shared" si="150"/>
        <v>0</v>
      </c>
      <c r="P115" s="15">
        <f t="shared" si="150"/>
        <v>0</v>
      </c>
      <c r="Q115" s="15">
        <f t="shared" si="150"/>
        <v>0</v>
      </c>
      <c r="R115" s="15">
        <f t="shared" si="150"/>
        <v>0</v>
      </c>
      <c r="S115" s="15">
        <f t="shared" si="150"/>
        <v>0</v>
      </c>
      <c r="T115" s="15">
        <f t="shared" ref="T115:AI116" si="151">T116</f>
        <v>0</v>
      </c>
      <c r="U115" s="15">
        <f t="shared" si="151"/>
        <v>0</v>
      </c>
      <c r="V115" s="15">
        <f t="shared" si="151"/>
        <v>0</v>
      </c>
      <c r="W115" s="15">
        <f t="shared" si="151"/>
        <v>0</v>
      </c>
      <c r="X115" s="15">
        <f t="shared" si="151"/>
        <v>0</v>
      </c>
      <c r="Y115" s="15">
        <f t="shared" si="151"/>
        <v>0</v>
      </c>
      <c r="Z115" s="15">
        <f t="shared" si="151"/>
        <v>0</v>
      </c>
      <c r="AA115" s="15">
        <f t="shared" si="151"/>
        <v>0</v>
      </c>
      <c r="AB115" s="15">
        <f t="shared" si="151"/>
        <v>0</v>
      </c>
      <c r="AC115" s="15">
        <f t="shared" si="151"/>
        <v>0</v>
      </c>
      <c r="AD115" s="15">
        <f t="shared" si="151"/>
        <v>0</v>
      </c>
      <c r="AE115" s="15">
        <f t="shared" si="151"/>
        <v>0</v>
      </c>
      <c r="AF115" s="15">
        <f t="shared" si="151"/>
        <v>0</v>
      </c>
      <c r="AG115" s="15">
        <f t="shared" si="151"/>
        <v>0</v>
      </c>
      <c r="AH115" s="15">
        <f t="shared" si="151"/>
        <v>0</v>
      </c>
      <c r="AI115" s="15">
        <f t="shared" si="151"/>
        <v>0</v>
      </c>
      <c r="AJ115" s="15">
        <f t="shared" ref="AD115:AK116" si="152">AJ116</f>
        <v>0</v>
      </c>
      <c r="AK115" s="15">
        <f t="shared" si="152"/>
        <v>0</v>
      </c>
      <c r="AL115" s="15">
        <f t="shared" ref="AL115:AO116" si="153">AL116</f>
        <v>0</v>
      </c>
      <c r="AM115" s="15">
        <f t="shared" si="153"/>
        <v>0</v>
      </c>
      <c r="AN115" s="15">
        <f t="shared" si="153"/>
        <v>0</v>
      </c>
      <c r="AO115" s="15">
        <f t="shared" si="153"/>
        <v>0</v>
      </c>
      <c r="AP115" s="15"/>
      <c r="AQ115" s="15"/>
      <c r="AR115" s="15"/>
      <c r="AS115" s="15"/>
      <c r="AT115" s="15"/>
      <c r="AU115" s="15"/>
      <c r="AV115" s="15"/>
      <c r="AW115" s="15"/>
      <c r="AX115" s="15"/>
      <c r="AY115" s="15"/>
      <c r="AZ115" s="15"/>
      <c r="BA115" s="15"/>
      <c r="BB115" s="15"/>
      <c r="BC115" s="15"/>
      <c r="BD115" s="15"/>
      <c r="BE115" s="15"/>
      <c r="BF115" s="15"/>
      <c r="BG115" s="15"/>
      <c r="BH115" s="15"/>
      <c r="BI115" s="15"/>
      <c r="BJ115" s="19">
        <v>0</v>
      </c>
      <c r="BK115" s="19">
        <v>0</v>
      </c>
    </row>
    <row r="116" spans="1:63" s="17" customFormat="1" ht="32.25" hidden="1" customHeight="1" x14ac:dyDescent="0.25">
      <c r="A116" s="125" t="s">
        <v>20</v>
      </c>
      <c r="B116" s="125"/>
      <c r="C116" s="125"/>
      <c r="D116" s="125"/>
      <c r="E116" s="4" t="s">
        <v>283</v>
      </c>
      <c r="F116" s="3" t="s">
        <v>13</v>
      </c>
      <c r="G116" s="3" t="s">
        <v>30</v>
      </c>
      <c r="H116" s="4" t="s">
        <v>823</v>
      </c>
      <c r="I116" s="3" t="s">
        <v>21</v>
      </c>
      <c r="J116" s="15">
        <f t="shared" si="150"/>
        <v>0</v>
      </c>
      <c r="K116" s="15">
        <f t="shared" si="150"/>
        <v>0</v>
      </c>
      <c r="L116" s="15">
        <f t="shared" si="150"/>
        <v>0</v>
      </c>
      <c r="M116" s="15">
        <f t="shared" si="150"/>
        <v>0</v>
      </c>
      <c r="N116" s="15">
        <f t="shared" si="150"/>
        <v>0</v>
      </c>
      <c r="O116" s="15">
        <f t="shared" si="150"/>
        <v>0</v>
      </c>
      <c r="P116" s="15">
        <f t="shared" si="150"/>
        <v>0</v>
      </c>
      <c r="Q116" s="15">
        <f t="shared" si="150"/>
        <v>0</v>
      </c>
      <c r="R116" s="15">
        <f t="shared" si="150"/>
        <v>0</v>
      </c>
      <c r="S116" s="15">
        <f t="shared" si="150"/>
        <v>0</v>
      </c>
      <c r="T116" s="15">
        <f t="shared" si="151"/>
        <v>0</v>
      </c>
      <c r="U116" s="15">
        <f t="shared" si="151"/>
        <v>0</v>
      </c>
      <c r="V116" s="15">
        <f t="shared" si="151"/>
        <v>0</v>
      </c>
      <c r="W116" s="15">
        <f t="shared" si="151"/>
        <v>0</v>
      </c>
      <c r="X116" s="15">
        <f t="shared" si="151"/>
        <v>0</v>
      </c>
      <c r="Y116" s="15">
        <f t="shared" si="151"/>
        <v>0</v>
      </c>
      <c r="Z116" s="15">
        <f t="shared" si="151"/>
        <v>0</v>
      </c>
      <c r="AA116" s="15">
        <f t="shared" si="151"/>
        <v>0</v>
      </c>
      <c r="AB116" s="15">
        <f t="shared" si="151"/>
        <v>0</v>
      </c>
      <c r="AC116" s="15">
        <f t="shared" si="151"/>
        <v>0</v>
      </c>
      <c r="AD116" s="15">
        <f t="shared" si="152"/>
        <v>0</v>
      </c>
      <c r="AE116" s="15">
        <f t="shared" si="152"/>
        <v>0</v>
      </c>
      <c r="AF116" s="15">
        <f t="shared" si="152"/>
        <v>0</v>
      </c>
      <c r="AG116" s="15">
        <f t="shared" si="152"/>
        <v>0</v>
      </c>
      <c r="AH116" s="15">
        <f t="shared" si="152"/>
        <v>0</v>
      </c>
      <c r="AI116" s="15">
        <f t="shared" si="152"/>
        <v>0</v>
      </c>
      <c r="AJ116" s="15">
        <f t="shared" si="152"/>
        <v>0</v>
      </c>
      <c r="AK116" s="15">
        <f t="shared" si="152"/>
        <v>0</v>
      </c>
      <c r="AL116" s="15">
        <f t="shared" si="153"/>
        <v>0</v>
      </c>
      <c r="AM116" s="15">
        <f t="shared" si="153"/>
        <v>0</v>
      </c>
      <c r="AN116" s="15">
        <f t="shared" si="153"/>
        <v>0</v>
      </c>
      <c r="AO116" s="15">
        <f t="shared" si="153"/>
        <v>0</v>
      </c>
      <c r="AP116" s="15"/>
      <c r="AQ116" s="15"/>
      <c r="AR116" s="15"/>
      <c r="AS116" s="15"/>
      <c r="AT116" s="15"/>
      <c r="AU116" s="15"/>
      <c r="AV116" s="15"/>
      <c r="AW116" s="15"/>
      <c r="AX116" s="15"/>
      <c r="AY116" s="15"/>
      <c r="AZ116" s="15"/>
      <c r="BA116" s="15"/>
      <c r="BB116" s="15"/>
      <c r="BC116" s="15"/>
      <c r="BD116" s="15"/>
      <c r="BE116" s="15"/>
      <c r="BF116" s="15"/>
      <c r="BG116" s="15"/>
      <c r="BH116" s="15"/>
      <c r="BI116" s="15"/>
      <c r="BJ116" s="19">
        <v>0</v>
      </c>
      <c r="BK116" s="19">
        <v>0</v>
      </c>
    </row>
    <row r="117" spans="1:63" s="17" customFormat="1" ht="32.25" hidden="1" customHeight="1" x14ac:dyDescent="0.25">
      <c r="A117" s="125" t="s">
        <v>9</v>
      </c>
      <c r="B117" s="125"/>
      <c r="C117" s="125"/>
      <c r="D117" s="125"/>
      <c r="E117" s="4" t="s">
        <v>283</v>
      </c>
      <c r="F117" s="3" t="s">
        <v>13</v>
      </c>
      <c r="G117" s="3" t="s">
        <v>30</v>
      </c>
      <c r="H117" s="4" t="s">
        <v>823</v>
      </c>
      <c r="I117" s="3" t="s">
        <v>22</v>
      </c>
      <c r="J117" s="15"/>
      <c r="K117" s="15"/>
      <c r="L117" s="15"/>
      <c r="M117" s="15"/>
      <c r="N117" s="15">
        <v>0</v>
      </c>
      <c r="O117" s="15"/>
      <c r="P117" s="15"/>
      <c r="Q117" s="15"/>
      <c r="R117" s="15">
        <f>J117+N117</f>
        <v>0</v>
      </c>
      <c r="S117" s="15">
        <f>K117+O117</f>
        <v>0</v>
      </c>
      <c r="T117" s="15">
        <f>L117+P117</f>
        <v>0</v>
      </c>
      <c r="U117" s="15">
        <f>M117+Q117</f>
        <v>0</v>
      </c>
      <c r="V117" s="15">
        <v>0</v>
      </c>
      <c r="W117" s="15"/>
      <c r="X117" s="15"/>
      <c r="Y117" s="15"/>
      <c r="Z117" s="15">
        <f>R117+V117</f>
        <v>0</v>
      </c>
      <c r="AA117" s="15">
        <f>S117+W117</f>
        <v>0</v>
      </c>
      <c r="AB117" s="15">
        <f>T117+X117</f>
        <v>0</v>
      </c>
      <c r="AC117" s="15">
        <f>U117+Y117</f>
        <v>0</v>
      </c>
      <c r="AD117" s="15">
        <v>0</v>
      </c>
      <c r="AE117" s="15"/>
      <c r="AF117" s="15"/>
      <c r="AG117" s="15"/>
      <c r="AH117" s="15">
        <f>Z117+AD117</f>
        <v>0</v>
      </c>
      <c r="AI117" s="15">
        <f>AA117+AE117</f>
        <v>0</v>
      </c>
      <c r="AJ117" s="15">
        <f>AB117+AF117</f>
        <v>0</v>
      </c>
      <c r="AK117" s="15">
        <f>AC117+AG117</f>
        <v>0</v>
      </c>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9">
        <v>0</v>
      </c>
      <c r="BK117" s="19">
        <v>0</v>
      </c>
    </row>
    <row r="118" spans="1:63" s="17" customFormat="1" ht="32.25" hidden="1" customHeight="1" x14ac:dyDescent="0.25">
      <c r="A118" s="6" t="s">
        <v>57</v>
      </c>
      <c r="B118" s="30"/>
      <c r="C118" s="30"/>
      <c r="D118" s="30"/>
      <c r="E118" s="18">
        <v>851</v>
      </c>
      <c r="F118" s="13" t="s">
        <v>13</v>
      </c>
      <c r="G118" s="13" t="s">
        <v>58</v>
      </c>
      <c r="H118" s="4" t="s">
        <v>48</v>
      </c>
      <c r="I118" s="13"/>
      <c r="J118" s="16">
        <f t="shared" ref="J118:Q118" si="154">J122+J125</f>
        <v>3200000</v>
      </c>
      <c r="K118" s="16">
        <f t="shared" si="154"/>
        <v>0</v>
      </c>
      <c r="L118" s="16">
        <f t="shared" si="154"/>
        <v>3200000</v>
      </c>
      <c r="M118" s="16">
        <f t="shared" si="154"/>
        <v>0</v>
      </c>
      <c r="N118" s="16">
        <f t="shared" si="154"/>
        <v>0</v>
      </c>
      <c r="O118" s="16">
        <f t="shared" si="154"/>
        <v>0</v>
      </c>
      <c r="P118" s="16">
        <f t="shared" si="154"/>
        <v>0</v>
      </c>
      <c r="Q118" s="16">
        <f t="shared" si="154"/>
        <v>0</v>
      </c>
      <c r="R118" s="16">
        <f t="shared" ref="R118:AC118" si="155">R119+R122+R125</f>
        <v>3200000</v>
      </c>
      <c r="S118" s="16">
        <f t="shared" si="155"/>
        <v>0</v>
      </c>
      <c r="T118" s="16">
        <f t="shared" si="155"/>
        <v>3200000</v>
      </c>
      <c r="U118" s="16">
        <f t="shared" si="155"/>
        <v>0</v>
      </c>
      <c r="V118" s="16">
        <f t="shared" si="155"/>
        <v>1355000</v>
      </c>
      <c r="W118" s="16">
        <f t="shared" si="155"/>
        <v>1355000</v>
      </c>
      <c r="X118" s="16">
        <f t="shared" si="155"/>
        <v>0</v>
      </c>
      <c r="Y118" s="16">
        <f t="shared" si="155"/>
        <v>0</v>
      </c>
      <c r="Z118" s="16">
        <f t="shared" si="155"/>
        <v>4555000</v>
      </c>
      <c r="AA118" s="16">
        <f t="shared" si="155"/>
        <v>1355000</v>
      </c>
      <c r="AB118" s="16">
        <f t="shared" si="155"/>
        <v>3200000</v>
      </c>
      <c r="AC118" s="16">
        <f t="shared" si="155"/>
        <v>0</v>
      </c>
      <c r="AD118" s="16">
        <f t="shared" ref="AD118:AK118" si="156">AD119+AD122+AD125</f>
        <v>0</v>
      </c>
      <c r="AE118" s="16">
        <f t="shared" si="156"/>
        <v>0</v>
      </c>
      <c r="AF118" s="16">
        <f t="shared" si="156"/>
        <v>0</v>
      </c>
      <c r="AG118" s="16">
        <f t="shared" si="156"/>
        <v>0</v>
      </c>
      <c r="AH118" s="16">
        <f t="shared" si="156"/>
        <v>4555000</v>
      </c>
      <c r="AI118" s="16">
        <f t="shared" si="156"/>
        <v>1355000</v>
      </c>
      <c r="AJ118" s="16">
        <f t="shared" si="156"/>
        <v>3200000</v>
      </c>
      <c r="AK118" s="16">
        <f t="shared" si="156"/>
        <v>0</v>
      </c>
      <c r="AL118" s="16">
        <f t="shared" ref="AL118:BI118" si="157">AL122+AL125</f>
        <v>1323000</v>
      </c>
      <c r="AM118" s="16">
        <f t="shared" si="157"/>
        <v>0</v>
      </c>
      <c r="AN118" s="16">
        <f t="shared" si="157"/>
        <v>1323000</v>
      </c>
      <c r="AO118" s="16">
        <f t="shared" si="157"/>
        <v>0</v>
      </c>
      <c r="AP118" s="16">
        <f t="shared" si="157"/>
        <v>0</v>
      </c>
      <c r="AQ118" s="16">
        <f t="shared" si="157"/>
        <v>0</v>
      </c>
      <c r="AR118" s="16">
        <f t="shared" si="157"/>
        <v>0</v>
      </c>
      <c r="AS118" s="16">
        <f t="shared" si="157"/>
        <v>0</v>
      </c>
      <c r="AT118" s="16">
        <f t="shared" si="157"/>
        <v>1323000</v>
      </c>
      <c r="AU118" s="16">
        <f t="shared" si="157"/>
        <v>0</v>
      </c>
      <c r="AV118" s="16">
        <f t="shared" si="157"/>
        <v>1323000</v>
      </c>
      <c r="AW118" s="16">
        <f t="shared" si="157"/>
        <v>0</v>
      </c>
      <c r="AX118" s="16">
        <f t="shared" si="157"/>
        <v>1323000</v>
      </c>
      <c r="AY118" s="16">
        <f t="shared" si="157"/>
        <v>0</v>
      </c>
      <c r="AZ118" s="16">
        <f t="shared" si="157"/>
        <v>1323000</v>
      </c>
      <c r="BA118" s="16">
        <f t="shared" si="157"/>
        <v>0</v>
      </c>
      <c r="BB118" s="16">
        <f t="shared" si="157"/>
        <v>0</v>
      </c>
      <c r="BC118" s="16">
        <f t="shared" si="157"/>
        <v>0</v>
      </c>
      <c r="BD118" s="16">
        <f t="shared" si="157"/>
        <v>0</v>
      </c>
      <c r="BE118" s="16">
        <f t="shared" si="157"/>
        <v>0</v>
      </c>
      <c r="BF118" s="16">
        <f t="shared" si="157"/>
        <v>1323000</v>
      </c>
      <c r="BG118" s="16">
        <f t="shared" si="157"/>
        <v>0</v>
      </c>
      <c r="BH118" s="16">
        <f t="shared" si="157"/>
        <v>1323000</v>
      </c>
      <c r="BI118" s="16">
        <f t="shared" si="157"/>
        <v>0</v>
      </c>
      <c r="BJ118" s="19">
        <v>0</v>
      </c>
      <c r="BK118" s="19">
        <v>0</v>
      </c>
    </row>
    <row r="119" spans="1:63" ht="32.25" hidden="1" customHeight="1" x14ac:dyDescent="0.25">
      <c r="A119" s="124" t="s">
        <v>847</v>
      </c>
      <c r="B119" s="125"/>
      <c r="C119" s="125"/>
      <c r="D119" s="125"/>
      <c r="E119" s="4" t="s">
        <v>283</v>
      </c>
      <c r="F119" s="3" t="s">
        <v>13</v>
      </c>
      <c r="G119" s="3" t="s">
        <v>58</v>
      </c>
      <c r="H119" s="4" t="s">
        <v>848</v>
      </c>
      <c r="I119" s="3"/>
      <c r="J119" s="15"/>
      <c r="K119" s="15"/>
      <c r="L119" s="15"/>
      <c r="M119" s="15"/>
      <c r="N119" s="15"/>
      <c r="O119" s="15"/>
      <c r="P119" s="15"/>
      <c r="Q119" s="15"/>
      <c r="R119" s="15">
        <f t="shared" ref="R119:AG120" si="158">R120</f>
        <v>0</v>
      </c>
      <c r="S119" s="15">
        <f t="shared" si="158"/>
        <v>0</v>
      </c>
      <c r="T119" s="15">
        <f t="shared" si="158"/>
        <v>0</v>
      </c>
      <c r="U119" s="15">
        <f t="shared" si="158"/>
        <v>0</v>
      </c>
      <c r="V119" s="15">
        <f t="shared" si="158"/>
        <v>1355000</v>
      </c>
      <c r="W119" s="15">
        <f t="shared" si="158"/>
        <v>1355000</v>
      </c>
      <c r="X119" s="15">
        <f t="shared" si="158"/>
        <v>0</v>
      </c>
      <c r="Y119" s="15">
        <f t="shared" si="158"/>
        <v>0</v>
      </c>
      <c r="Z119" s="15">
        <f t="shared" si="158"/>
        <v>1355000</v>
      </c>
      <c r="AA119" s="15">
        <f t="shared" si="158"/>
        <v>1355000</v>
      </c>
      <c r="AB119" s="15">
        <f t="shared" si="158"/>
        <v>0</v>
      </c>
      <c r="AC119" s="15">
        <f t="shared" si="158"/>
        <v>0</v>
      </c>
      <c r="AD119" s="15">
        <f t="shared" si="158"/>
        <v>0</v>
      </c>
      <c r="AE119" s="15">
        <f t="shared" si="158"/>
        <v>0</v>
      </c>
      <c r="AF119" s="15">
        <f t="shared" si="158"/>
        <v>0</v>
      </c>
      <c r="AG119" s="15">
        <f t="shared" si="158"/>
        <v>0</v>
      </c>
      <c r="AH119" s="15">
        <f t="shared" ref="AD119:AK120" si="159">AH120</f>
        <v>1355000</v>
      </c>
      <c r="AI119" s="15">
        <f t="shared" si="159"/>
        <v>1355000</v>
      </c>
      <c r="AJ119" s="15">
        <f t="shared" si="159"/>
        <v>0</v>
      </c>
      <c r="AK119" s="15">
        <f t="shared" si="159"/>
        <v>0</v>
      </c>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9">
        <v>0</v>
      </c>
      <c r="BK119" s="19">
        <v>0</v>
      </c>
    </row>
    <row r="120" spans="1:63" ht="32.25" hidden="1" customHeight="1" x14ac:dyDescent="0.25">
      <c r="A120" s="125" t="s">
        <v>20</v>
      </c>
      <c r="B120" s="125"/>
      <c r="C120" s="125"/>
      <c r="D120" s="125"/>
      <c r="E120" s="4" t="s">
        <v>283</v>
      </c>
      <c r="F120" s="3" t="s">
        <v>13</v>
      </c>
      <c r="G120" s="3" t="s">
        <v>58</v>
      </c>
      <c r="H120" s="4" t="s">
        <v>848</v>
      </c>
      <c r="I120" s="3" t="s">
        <v>21</v>
      </c>
      <c r="J120" s="15"/>
      <c r="K120" s="15"/>
      <c r="L120" s="15"/>
      <c r="M120" s="15"/>
      <c r="N120" s="15"/>
      <c r="O120" s="15"/>
      <c r="P120" s="15"/>
      <c r="Q120" s="15"/>
      <c r="R120" s="15">
        <f t="shared" si="158"/>
        <v>0</v>
      </c>
      <c r="S120" s="15">
        <f t="shared" si="158"/>
        <v>0</v>
      </c>
      <c r="T120" s="15">
        <f t="shared" si="158"/>
        <v>0</v>
      </c>
      <c r="U120" s="15">
        <f t="shared" si="158"/>
        <v>0</v>
      </c>
      <c r="V120" s="15">
        <f t="shared" si="158"/>
        <v>1355000</v>
      </c>
      <c r="W120" s="15">
        <f t="shared" si="158"/>
        <v>1355000</v>
      </c>
      <c r="X120" s="15">
        <f t="shared" si="158"/>
        <v>0</v>
      </c>
      <c r="Y120" s="15">
        <f t="shared" si="158"/>
        <v>0</v>
      </c>
      <c r="Z120" s="15">
        <f t="shared" si="158"/>
        <v>1355000</v>
      </c>
      <c r="AA120" s="15">
        <f t="shared" si="158"/>
        <v>1355000</v>
      </c>
      <c r="AB120" s="15">
        <f t="shared" si="158"/>
        <v>0</v>
      </c>
      <c r="AC120" s="15">
        <f t="shared" si="158"/>
        <v>0</v>
      </c>
      <c r="AD120" s="15">
        <f t="shared" si="159"/>
        <v>0</v>
      </c>
      <c r="AE120" s="15">
        <f t="shared" si="159"/>
        <v>0</v>
      </c>
      <c r="AF120" s="15">
        <f t="shared" si="159"/>
        <v>0</v>
      </c>
      <c r="AG120" s="15">
        <f t="shared" si="159"/>
        <v>0</v>
      </c>
      <c r="AH120" s="15">
        <f t="shared" si="159"/>
        <v>1355000</v>
      </c>
      <c r="AI120" s="15">
        <f t="shared" si="159"/>
        <v>1355000</v>
      </c>
      <c r="AJ120" s="15">
        <f t="shared" si="159"/>
        <v>0</v>
      </c>
      <c r="AK120" s="15">
        <f t="shared" si="159"/>
        <v>0</v>
      </c>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9">
        <v>0</v>
      </c>
      <c r="BK120" s="19">
        <v>0</v>
      </c>
    </row>
    <row r="121" spans="1:63" ht="32.25" hidden="1" customHeight="1" x14ac:dyDescent="0.25">
      <c r="A121" s="125" t="s">
        <v>9</v>
      </c>
      <c r="B121" s="125"/>
      <c r="C121" s="125"/>
      <c r="D121" s="125"/>
      <c r="E121" s="4" t="s">
        <v>283</v>
      </c>
      <c r="F121" s="3" t="s">
        <v>13</v>
      </c>
      <c r="G121" s="3" t="s">
        <v>58</v>
      </c>
      <c r="H121" s="4" t="s">
        <v>848</v>
      </c>
      <c r="I121" s="3" t="s">
        <v>22</v>
      </c>
      <c r="J121" s="15"/>
      <c r="K121" s="15"/>
      <c r="L121" s="15"/>
      <c r="M121" s="15"/>
      <c r="N121" s="15"/>
      <c r="O121" s="15"/>
      <c r="P121" s="15"/>
      <c r="Q121" s="15"/>
      <c r="R121" s="15"/>
      <c r="S121" s="15"/>
      <c r="T121" s="15"/>
      <c r="U121" s="15"/>
      <c r="V121" s="15">
        <v>1355000</v>
      </c>
      <c r="W121" s="15">
        <f>V121</f>
        <v>1355000</v>
      </c>
      <c r="X121" s="15"/>
      <c r="Y121" s="15"/>
      <c r="Z121" s="15">
        <f>R121+V121</f>
        <v>1355000</v>
      </c>
      <c r="AA121" s="15">
        <f>S121+W121</f>
        <v>1355000</v>
      </c>
      <c r="AB121" s="15">
        <f>T121+X121</f>
        <v>0</v>
      </c>
      <c r="AC121" s="15">
        <f>U121+Y121</f>
        <v>0</v>
      </c>
      <c r="AD121" s="15"/>
      <c r="AE121" s="15">
        <f>AD121</f>
        <v>0</v>
      </c>
      <c r="AF121" s="15"/>
      <c r="AG121" s="15"/>
      <c r="AH121" s="15">
        <f>Z121+AD121</f>
        <v>1355000</v>
      </c>
      <c r="AI121" s="15">
        <f>AA121+AE121</f>
        <v>1355000</v>
      </c>
      <c r="AJ121" s="15">
        <f>AB121+AF121</f>
        <v>0</v>
      </c>
      <c r="AK121" s="15">
        <f>AC121+AG121</f>
        <v>0</v>
      </c>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9">
        <v>0</v>
      </c>
      <c r="BK121" s="19">
        <v>0</v>
      </c>
    </row>
    <row r="122" spans="1:63" ht="32.25" hidden="1" customHeight="1" x14ac:dyDescent="0.25">
      <c r="A122" s="125" t="s">
        <v>512</v>
      </c>
      <c r="B122" s="125"/>
      <c r="C122" s="125"/>
      <c r="D122" s="125"/>
      <c r="E122" s="4">
        <v>851</v>
      </c>
      <c r="F122" s="3" t="s">
        <v>13</v>
      </c>
      <c r="G122" s="3" t="s">
        <v>58</v>
      </c>
      <c r="H122" s="4" t="s">
        <v>642</v>
      </c>
      <c r="I122" s="3"/>
      <c r="J122" s="15">
        <f t="shared" ref="J122:S123" si="160">J123</f>
        <v>3144900</v>
      </c>
      <c r="K122" s="15">
        <f t="shared" si="160"/>
        <v>0</v>
      </c>
      <c r="L122" s="15">
        <f t="shared" si="160"/>
        <v>3144900</v>
      </c>
      <c r="M122" s="15">
        <f t="shared" si="160"/>
        <v>0</v>
      </c>
      <c r="N122" s="15">
        <f t="shared" si="160"/>
        <v>0</v>
      </c>
      <c r="O122" s="15">
        <f t="shared" si="160"/>
        <v>0</v>
      </c>
      <c r="P122" s="15">
        <f t="shared" si="160"/>
        <v>0</v>
      </c>
      <c r="Q122" s="15">
        <f t="shared" si="160"/>
        <v>0</v>
      </c>
      <c r="R122" s="15">
        <f t="shared" si="160"/>
        <v>3144900</v>
      </c>
      <c r="S122" s="15">
        <f t="shared" si="160"/>
        <v>0</v>
      </c>
      <c r="T122" s="15">
        <f t="shared" ref="T122:AI123" si="161">T123</f>
        <v>3144900</v>
      </c>
      <c r="U122" s="15">
        <f t="shared" si="161"/>
        <v>0</v>
      </c>
      <c r="V122" s="15">
        <f t="shared" si="161"/>
        <v>0</v>
      </c>
      <c r="W122" s="15">
        <f t="shared" si="161"/>
        <v>0</v>
      </c>
      <c r="X122" s="15">
        <f t="shared" si="161"/>
        <v>0</v>
      </c>
      <c r="Y122" s="15">
        <f t="shared" si="161"/>
        <v>0</v>
      </c>
      <c r="Z122" s="15">
        <f t="shared" si="161"/>
        <v>3144900</v>
      </c>
      <c r="AA122" s="15">
        <f t="shared" si="161"/>
        <v>0</v>
      </c>
      <c r="AB122" s="15">
        <f t="shared" si="161"/>
        <v>3144900</v>
      </c>
      <c r="AC122" s="15">
        <f t="shared" si="161"/>
        <v>0</v>
      </c>
      <c r="AD122" s="15">
        <f t="shared" si="161"/>
        <v>0</v>
      </c>
      <c r="AE122" s="15">
        <f t="shared" si="161"/>
        <v>0</v>
      </c>
      <c r="AF122" s="15">
        <f t="shared" si="161"/>
        <v>0</v>
      </c>
      <c r="AG122" s="15">
        <f t="shared" si="161"/>
        <v>0</v>
      </c>
      <c r="AH122" s="15">
        <f t="shared" si="161"/>
        <v>3144900</v>
      </c>
      <c r="AI122" s="15">
        <f t="shared" si="161"/>
        <v>0</v>
      </c>
      <c r="AJ122" s="15">
        <f t="shared" ref="AD122:AK123" si="162">AJ123</f>
        <v>3144900</v>
      </c>
      <c r="AK122" s="15">
        <f t="shared" si="162"/>
        <v>0</v>
      </c>
      <c r="AL122" s="15">
        <f t="shared" ref="AL122:AU123" si="163">AL123</f>
        <v>1300000</v>
      </c>
      <c r="AM122" s="15">
        <f t="shared" si="163"/>
        <v>0</v>
      </c>
      <c r="AN122" s="15">
        <f t="shared" si="163"/>
        <v>1300000</v>
      </c>
      <c r="AO122" s="15">
        <f t="shared" si="163"/>
        <v>0</v>
      </c>
      <c r="AP122" s="15">
        <f t="shared" si="163"/>
        <v>0</v>
      </c>
      <c r="AQ122" s="15">
        <f t="shared" si="163"/>
        <v>0</v>
      </c>
      <c r="AR122" s="15">
        <f t="shared" si="163"/>
        <v>0</v>
      </c>
      <c r="AS122" s="15">
        <f t="shared" si="163"/>
        <v>0</v>
      </c>
      <c r="AT122" s="15">
        <f t="shared" si="163"/>
        <v>1300000</v>
      </c>
      <c r="AU122" s="15">
        <f t="shared" si="163"/>
        <v>0</v>
      </c>
      <c r="AV122" s="15">
        <f t="shared" ref="AV122:BE123" si="164">AV123</f>
        <v>1300000</v>
      </c>
      <c r="AW122" s="15">
        <f t="shared" si="164"/>
        <v>0</v>
      </c>
      <c r="AX122" s="15">
        <f t="shared" si="164"/>
        <v>1300000</v>
      </c>
      <c r="AY122" s="15">
        <f t="shared" si="164"/>
        <v>0</v>
      </c>
      <c r="AZ122" s="15">
        <f t="shared" si="164"/>
        <v>1300000</v>
      </c>
      <c r="BA122" s="15">
        <f t="shared" si="164"/>
        <v>0</v>
      </c>
      <c r="BB122" s="15">
        <f t="shared" si="164"/>
        <v>0</v>
      </c>
      <c r="BC122" s="15">
        <f t="shared" si="164"/>
        <v>0</v>
      </c>
      <c r="BD122" s="15">
        <f t="shared" si="164"/>
        <v>0</v>
      </c>
      <c r="BE122" s="15">
        <f t="shared" si="164"/>
        <v>0</v>
      </c>
      <c r="BF122" s="15">
        <f t="shared" ref="BF122:BI123" si="165">BF123</f>
        <v>1300000</v>
      </c>
      <c r="BG122" s="15">
        <f t="shared" si="165"/>
        <v>0</v>
      </c>
      <c r="BH122" s="15">
        <f t="shared" si="165"/>
        <v>1300000</v>
      </c>
      <c r="BI122" s="15">
        <f t="shared" si="165"/>
        <v>0</v>
      </c>
      <c r="BJ122" s="19">
        <v>0</v>
      </c>
      <c r="BK122" s="19">
        <v>0</v>
      </c>
    </row>
    <row r="123" spans="1:63" ht="32.25" hidden="1" customHeight="1" x14ac:dyDescent="0.25">
      <c r="A123" s="125" t="s">
        <v>23</v>
      </c>
      <c r="B123" s="125"/>
      <c r="C123" s="125"/>
      <c r="D123" s="125"/>
      <c r="E123" s="4">
        <v>851</v>
      </c>
      <c r="F123" s="3" t="s">
        <v>13</v>
      </c>
      <c r="G123" s="3" t="s">
        <v>58</v>
      </c>
      <c r="H123" s="4" t="s">
        <v>642</v>
      </c>
      <c r="I123" s="3" t="s">
        <v>24</v>
      </c>
      <c r="J123" s="15">
        <f t="shared" si="160"/>
        <v>3144900</v>
      </c>
      <c r="K123" s="15">
        <f t="shared" si="160"/>
        <v>0</v>
      </c>
      <c r="L123" s="15">
        <f t="shared" si="160"/>
        <v>3144900</v>
      </c>
      <c r="M123" s="15">
        <f t="shared" si="160"/>
        <v>0</v>
      </c>
      <c r="N123" s="15">
        <f t="shared" si="160"/>
        <v>0</v>
      </c>
      <c r="O123" s="15">
        <f t="shared" si="160"/>
        <v>0</v>
      </c>
      <c r="P123" s="15">
        <f t="shared" si="160"/>
        <v>0</v>
      </c>
      <c r="Q123" s="15">
        <f t="shared" si="160"/>
        <v>0</v>
      </c>
      <c r="R123" s="15">
        <f t="shared" si="160"/>
        <v>3144900</v>
      </c>
      <c r="S123" s="15">
        <f t="shared" si="160"/>
        <v>0</v>
      </c>
      <c r="T123" s="15">
        <f t="shared" si="161"/>
        <v>3144900</v>
      </c>
      <c r="U123" s="15">
        <f t="shared" si="161"/>
        <v>0</v>
      </c>
      <c r="V123" s="15">
        <f t="shared" si="161"/>
        <v>0</v>
      </c>
      <c r="W123" s="15">
        <f t="shared" si="161"/>
        <v>0</v>
      </c>
      <c r="X123" s="15">
        <f t="shared" si="161"/>
        <v>0</v>
      </c>
      <c r="Y123" s="15">
        <f t="shared" si="161"/>
        <v>0</v>
      </c>
      <c r="Z123" s="15">
        <f t="shared" si="161"/>
        <v>3144900</v>
      </c>
      <c r="AA123" s="15">
        <f t="shared" si="161"/>
        <v>0</v>
      </c>
      <c r="AB123" s="15">
        <f t="shared" si="161"/>
        <v>3144900</v>
      </c>
      <c r="AC123" s="15">
        <f t="shared" si="161"/>
        <v>0</v>
      </c>
      <c r="AD123" s="15">
        <f t="shared" si="162"/>
        <v>0</v>
      </c>
      <c r="AE123" s="15">
        <f t="shared" si="162"/>
        <v>0</v>
      </c>
      <c r="AF123" s="15">
        <f t="shared" si="162"/>
        <v>0</v>
      </c>
      <c r="AG123" s="15">
        <f t="shared" si="162"/>
        <v>0</v>
      </c>
      <c r="AH123" s="15">
        <f t="shared" si="162"/>
        <v>3144900</v>
      </c>
      <c r="AI123" s="15">
        <f t="shared" si="162"/>
        <v>0</v>
      </c>
      <c r="AJ123" s="15">
        <f t="shared" si="162"/>
        <v>3144900</v>
      </c>
      <c r="AK123" s="15">
        <f t="shared" si="162"/>
        <v>0</v>
      </c>
      <c r="AL123" s="15">
        <f t="shared" si="163"/>
        <v>1300000</v>
      </c>
      <c r="AM123" s="15">
        <f t="shared" si="163"/>
        <v>0</v>
      </c>
      <c r="AN123" s="15">
        <f t="shared" si="163"/>
        <v>1300000</v>
      </c>
      <c r="AO123" s="15">
        <f t="shared" si="163"/>
        <v>0</v>
      </c>
      <c r="AP123" s="15">
        <f t="shared" si="163"/>
        <v>0</v>
      </c>
      <c r="AQ123" s="15">
        <f t="shared" si="163"/>
        <v>0</v>
      </c>
      <c r="AR123" s="15">
        <f t="shared" si="163"/>
        <v>0</v>
      </c>
      <c r="AS123" s="15">
        <f t="shared" si="163"/>
        <v>0</v>
      </c>
      <c r="AT123" s="15">
        <f t="shared" si="163"/>
        <v>1300000</v>
      </c>
      <c r="AU123" s="15">
        <f t="shared" si="163"/>
        <v>0</v>
      </c>
      <c r="AV123" s="15">
        <f t="shared" si="164"/>
        <v>1300000</v>
      </c>
      <c r="AW123" s="15">
        <f t="shared" si="164"/>
        <v>0</v>
      </c>
      <c r="AX123" s="15">
        <f t="shared" si="164"/>
        <v>1300000</v>
      </c>
      <c r="AY123" s="15">
        <f t="shared" si="164"/>
        <v>0</v>
      </c>
      <c r="AZ123" s="15">
        <f t="shared" si="164"/>
        <v>1300000</v>
      </c>
      <c r="BA123" s="15">
        <f t="shared" si="164"/>
        <v>0</v>
      </c>
      <c r="BB123" s="15">
        <f t="shared" si="164"/>
        <v>0</v>
      </c>
      <c r="BC123" s="15">
        <f t="shared" si="164"/>
        <v>0</v>
      </c>
      <c r="BD123" s="15">
        <f t="shared" si="164"/>
        <v>0</v>
      </c>
      <c r="BE123" s="15">
        <f t="shared" si="164"/>
        <v>0</v>
      </c>
      <c r="BF123" s="15">
        <f t="shared" si="165"/>
        <v>1300000</v>
      </c>
      <c r="BG123" s="15">
        <f t="shared" si="165"/>
        <v>0</v>
      </c>
      <c r="BH123" s="15">
        <f t="shared" si="165"/>
        <v>1300000</v>
      </c>
      <c r="BI123" s="15">
        <f t="shared" si="165"/>
        <v>0</v>
      </c>
      <c r="BJ123" s="19">
        <v>0</v>
      </c>
      <c r="BK123" s="19">
        <v>0</v>
      </c>
    </row>
    <row r="124" spans="1:63" ht="32.25" hidden="1" customHeight="1" x14ac:dyDescent="0.25">
      <c r="A124" s="125" t="s">
        <v>55</v>
      </c>
      <c r="B124" s="125"/>
      <c r="C124" s="125"/>
      <c r="D124" s="125"/>
      <c r="E124" s="4">
        <v>851</v>
      </c>
      <c r="F124" s="3" t="s">
        <v>13</v>
      </c>
      <c r="G124" s="3" t="s">
        <v>58</v>
      </c>
      <c r="H124" s="4" t="s">
        <v>642</v>
      </c>
      <c r="I124" s="3" t="s">
        <v>56</v>
      </c>
      <c r="J124" s="15">
        <f>2695618+449270+12</f>
        <v>3144900</v>
      </c>
      <c r="K124" s="15"/>
      <c r="L124" s="15">
        <f>J124</f>
        <v>3144900</v>
      </c>
      <c r="M124" s="15"/>
      <c r="N124" s="15"/>
      <c r="O124" s="15"/>
      <c r="P124" s="15">
        <f>N124</f>
        <v>0</v>
      </c>
      <c r="Q124" s="15"/>
      <c r="R124" s="15">
        <f>J124+N124</f>
        <v>3144900</v>
      </c>
      <c r="S124" s="15">
        <f>K124+O124</f>
        <v>0</v>
      </c>
      <c r="T124" s="15">
        <f>L124+P124</f>
        <v>3144900</v>
      </c>
      <c r="U124" s="15">
        <f>M124+Q124</f>
        <v>0</v>
      </c>
      <c r="V124" s="15"/>
      <c r="W124" s="15"/>
      <c r="X124" s="15">
        <f>V124</f>
        <v>0</v>
      </c>
      <c r="Y124" s="15"/>
      <c r="Z124" s="15">
        <f>R124+V124</f>
        <v>3144900</v>
      </c>
      <c r="AA124" s="15">
        <f>S124+W124</f>
        <v>0</v>
      </c>
      <c r="AB124" s="15">
        <f>T124+X124</f>
        <v>3144900</v>
      </c>
      <c r="AC124" s="15">
        <f>U124+Y124</f>
        <v>0</v>
      </c>
      <c r="AD124" s="15"/>
      <c r="AE124" s="15"/>
      <c r="AF124" s="15">
        <f>AD124</f>
        <v>0</v>
      </c>
      <c r="AG124" s="15"/>
      <c r="AH124" s="15">
        <f>Z124+AD124</f>
        <v>3144900</v>
      </c>
      <c r="AI124" s="15">
        <f>AA124+AE124</f>
        <v>0</v>
      </c>
      <c r="AJ124" s="15">
        <f>AB124+AF124</f>
        <v>3144900</v>
      </c>
      <c r="AK124" s="15">
        <f>AC124+AG124</f>
        <v>0</v>
      </c>
      <c r="AL124" s="15">
        <v>1300000</v>
      </c>
      <c r="AM124" s="15"/>
      <c r="AN124" s="15">
        <f>AL124</f>
        <v>1300000</v>
      </c>
      <c r="AO124" s="15"/>
      <c r="AP124" s="15"/>
      <c r="AQ124" s="15"/>
      <c r="AR124" s="15">
        <f>AP124</f>
        <v>0</v>
      </c>
      <c r="AS124" s="15"/>
      <c r="AT124" s="15">
        <f>AL124+AP124</f>
        <v>1300000</v>
      </c>
      <c r="AU124" s="15">
        <f>AM124+AQ124</f>
        <v>0</v>
      </c>
      <c r="AV124" s="15">
        <f>AN124+AR124</f>
        <v>1300000</v>
      </c>
      <c r="AW124" s="15">
        <f>AO124+AS124</f>
        <v>0</v>
      </c>
      <c r="AX124" s="15">
        <v>1300000</v>
      </c>
      <c r="AY124" s="15"/>
      <c r="AZ124" s="15">
        <f>AX124</f>
        <v>1300000</v>
      </c>
      <c r="BA124" s="15"/>
      <c r="BB124" s="15"/>
      <c r="BC124" s="15"/>
      <c r="BD124" s="15">
        <f>BB124</f>
        <v>0</v>
      </c>
      <c r="BE124" s="15"/>
      <c r="BF124" s="15">
        <f>AX124+BB124</f>
        <v>1300000</v>
      </c>
      <c r="BG124" s="15">
        <f>AY124+BC124</f>
        <v>0</v>
      </c>
      <c r="BH124" s="15">
        <f>AZ124+BD124</f>
        <v>1300000</v>
      </c>
      <c r="BI124" s="15">
        <f>BA124+BE124</f>
        <v>0</v>
      </c>
      <c r="BJ124" s="19">
        <v>0</v>
      </c>
      <c r="BK124" s="19">
        <v>0</v>
      </c>
    </row>
    <row r="125" spans="1:63" ht="32.25" hidden="1" customHeight="1" x14ac:dyDescent="0.25">
      <c r="A125" s="125" t="s">
        <v>513</v>
      </c>
      <c r="B125" s="125"/>
      <c r="C125" s="125"/>
      <c r="D125" s="125"/>
      <c r="E125" s="4">
        <v>851</v>
      </c>
      <c r="F125" s="3" t="s">
        <v>13</v>
      </c>
      <c r="G125" s="3" t="s">
        <v>58</v>
      </c>
      <c r="H125" s="4" t="s">
        <v>643</v>
      </c>
      <c r="I125" s="3"/>
      <c r="J125" s="15">
        <f t="shared" ref="J125:S126" si="166">J126</f>
        <v>55100</v>
      </c>
      <c r="K125" s="15">
        <f t="shared" si="166"/>
        <v>0</v>
      </c>
      <c r="L125" s="15">
        <f t="shared" si="166"/>
        <v>55100</v>
      </c>
      <c r="M125" s="15">
        <f t="shared" si="166"/>
        <v>0</v>
      </c>
      <c r="N125" s="15">
        <f t="shared" si="166"/>
        <v>0</v>
      </c>
      <c r="O125" s="15">
        <f t="shared" si="166"/>
        <v>0</v>
      </c>
      <c r="P125" s="15">
        <f t="shared" si="166"/>
        <v>0</v>
      </c>
      <c r="Q125" s="15">
        <f t="shared" si="166"/>
        <v>0</v>
      </c>
      <c r="R125" s="15">
        <f t="shared" si="166"/>
        <v>55100</v>
      </c>
      <c r="S125" s="15">
        <f t="shared" si="166"/>
        <v>0</v>
      </c>
      <c r="T125" s="15">
        <f t="shared" ref="T125:AI126" si="167">T126</f>
        <v>55100</v>
      </c>
      <c r="U125" s="15">
        <f t="shared" si="167"/>
        <v>0</v>
      </c>
      <c r="V125" s="15">
        <f t="shared" si="167"/>
        <v>0</v>
      </c>
      <c r="W125" s="15">
        <f t="shared" si="167"/>
        <v>0</v>
      </c>
      <c r="X125" s="15">
        <f t="shared" si="167"/>
        <v>0</v>
      </c>
      <c r="Y125" s="15">
        <f t="shared" si="167"/>
        <v>0</v>
      </c>
      <c r="Z125" s="15">
        <f t="shared" si="167"/>
        <v>55100</v>
      </c>
      <c r="AA125" s="15">
        <f t="shared" si="167"/>
        <v>0</v>
      </c>
      <c r="AB125" s="15">
        <f t="shared" si="167"/>
        <v>55100</v>
      </c>
      <c r="AC125" s="15">
        <f t="shared" si="167"/>
        <v>0</v>
      </c>
      <c r="AD125" s="15">
        <f t="shared" si="167"/>
        <v>0</v>
      </c>
      <c r="AE125" s="15">
        <f t="shared" si="167"/>
        <v>0</v>
      </c>
      <c r="AF125" s="15">
        <f t="shared" si="167"/>
        <v>0</v>
      </c>
      <c r="AG125" s="15">
        <f t="shared" si="167"/>
        <v>0</v>
      </c>
      <c r="AH125" s="15">
        <f t="shared" si="167"/>
        <v>55100</v>
      </c>
      <c r="AI125" s="15">
        <f t="shared" si="167"/>
        <v>0</v>
      </c>
      <c r="AJ125" s="15">
        <f t="shared" ref="AD125:AK126" si="168">AJ126</f>
        <v>55100</v>
      </c>
      <c r="AK125" s="15">
        <f t="shared" si="168"/>
        <v>0</v>
      </c>
      <c r="AL125" s="15">
        <f t="shared" ref="AL125:AU126" si="169">AL126</f>
        <v>23000</v>
      </c>
      <c r="AM125" s="15">
        <f t="shared" si="169"/>
        <v>0</v>
      </c>
      <c r="AN125" s="15">
        <f t="shared" si="169"/>
        <v>23000</v>
      </c>
      <c r="AO125" s="15">
        <f t="shared" si="169"/>
        <v>0</v>
      </c>
      <c r="AP125" s="15">
        <f t="shared" si="169"/>
        <v>0</v>
      </c>
      <c r="AQ125" s="15">
        <f t="shared" si="169"/>
        <v>0</v>
      </c>
      <c r="AR125" s="15">
        <f t="shared" si="169"/>
        <v>0</v>
      </c>
      <c r="AS125" s="15">
        <f t="shared" si="169"/>
        <v>0</v>
      </c>
      <c r="AT125" s="15">
        <f t="shared" si="169"/>
        <v>23000</v>
      </c>
      <c r="AU125" s="15">
        <f t="shared" si="169"/>
        <v>0</v>
      </c>
      <c r="AV125" s="15">
        <f t="shared" ref="AV125:BE126" si="170">AV126</f>
        <v>23000</v>
      </c>
      <c r="AW125" s="15">
        <f t="shared" si="170"/>
        <v>0</v>
      </c>
      <c r="AX125" s="15">
        <f t="shared" si="170"/>
        <v>23000</v>
      </c>
      <c r="AY125" s="15">
        <f t="shared" si="170"/>
        <v>0</v>
      </c>
      <c r="AZ125" s="15">
        <f t="shared" si="170"/>
        <v>23000</v>
      </c>
      <c r="BA125" s="15">
        <f t="shared" si="170"/>
        <v>0</v>
      </c>
      <c r="BB125" s="15">
        <f t="shared" si="170"/>
        <v>0</v>
      </c>
      <c r="BC125" s="15">
        <f t="shared" si="170"/>
        <v>0</v>
      </c>
      <c r="BD125" s="15">
        <f t="shared" si="170"/>
        <v>0</v>
      </c>
      <c r="BE125" s="15">
        <f t="shared" si="170"/>
        <v>0</v>
      </c>
      <c r="BF125" s="15">
        <f t="shared" ref="BF125:BI126" si="171">BF126</f>
        <v>23000</v>
      </c>
      <c r="BG125" s="15">
        <f t="shared" si="171"/>
        <v>0</v>
      </c>
      <c r="BH125" s="15">
        <f t="shared" si="171"/>
        <v>23000</v>
      </c>
      <c r="BI125" s="15">
        <f t="shared" si="171"/>
        <v>0</v>
      </c>
      <c r="BJ125" s="19">
        <v>0</v>
      </c>
      <c r="BK125" s="19">
        <v>0</v>
      </c>
    </row>
    <row r="126" spans="1:63" ht="32.25" hidden="1" customHeight="1" x14ac:dyDescent="0.25">
      <c r="A126" s="125" t="s">
        <v>23</v>
      </c>
      <c r="B126" s="125"/>
      <c r="C126" s="125"/>
      <c r="D126" s="125"/>
      <c r="E126" s="4">
        <v>851</v>
      </c>
      <c r="F126" s="3" t="s">
        <v>13</v>
      </c>
      <c r="G126" s="3" t="s">
        <v>58</v>
      </c>
      <c r="H126" s="4" t="s">
        <v>643</v>
      </c>
      <c r="I126" s="3" t="s">
        <v>24</v>
      </c>
      <c r="J126" s="15">
        <f t="shared" si="166"/>
        <v>55100</v>
      </c>
      <c r="K126" s="15">
        <f t="shared" si="166"/>
        <v>0</v>
      </c>
      <c r="L126" s="15">
        <f t="shared" si="166"/>
        <v>55100</v>
      </c>
      <c r="M126" s="15">
        <f t="shared" si="166"/>
        <v>0</v>
      </c>
      <c r="N126" s="15">
        <f t="shared" si="166"/>
        <v>0</v>
      </c>
      <c r="O126" s="15">
        <f t="shared" si="166"/>
        <v>0</v>
      </c>
      <c r="P126" s="15">
        <f t="shared" si="166"/>
        <v>0</v>
      </c>
      <c r="Q126" s="15">
        <f t="shared" si="166"/>
        <v>0</v>
      </c>
      <c r="R126" s="15">
        <f t="shared" si="166"/>
        <v>55100</v>
      </c>
      <c r="S126" s="15">
        <f t="shared" si="166"/>
        <v>0</v>
      </c>
      <c r="T126" s="15">
        <f t="shared" si="167"/>
        <v>55100</v>
      </c>
      <c r="U126" s="15">
        <f t="shared" si="167"/>
        <v>0</v>
      </c>
      <c r="V126" s="15">
        <f t="shared" si="167"/>
        <v>0</v>
      </c>
      <c r="W126" s="15">
        <f t="shared" si="167"/>
        <v>0</v>
      </c>
      <c r="X126" s="15">
        <f t="shared" si="167"/>
        <v>0</v>
      </c>
      <c r="Y126" s="15">
        <f t="shared" si="167"/>
        <v>0</v>
      </c>
      <c r="Z126" s="15">
        <f t="shared" si="167"/>
        <v>55100</v>
      </c>
      <c r="AA126" s="15">
        <f t="shared" si="167"/>
        <v>0</v>
      </c>
      <c r="AB126" s="15">
        <f t="shared" si="167"/>
        <v>55100</v>
      </c>
      <c r="AC126" s="15">
        <f t="shared" si="167"/>
        <v>0</v>
      </c>
      <c r="AD126" s="15">
        <f t="shared" si="168"/>
        <v>0</v>
      </c>
      <c r="AE126" s="15">
        <f t="shared" si="168"/>
        <v>0</v>
      </c>
      <c r="AF126" s="15">
        <f t="shared" si="168"/>
        <v>0</v>
      </c>
      <c r="AG126" s="15">
        <f t="shared" si="168"/>
        <v>0</v>
      </c>
      <c r="AH126" s="15">
        <f t="shared" si="168"/>
        <v>55100</v>
      </c>
      <c r="AI126" s="15">
        <f t="shared" si="168"/>
        <v>0</v>
      </c>
      <c r="AJ126" s="15">
        <f t="shared" si="168"/>
        <v>55100</v>
      </c>
      <c r="AK126" s="15">
        <f t="shared" si="168"/>
        <v>0</v>
      </c>
      <c r="AL126" s="15">
        <f t="shared" si="169"/>
        <v>23000</v>
      </c>
      <c r="AM126" s="15">
        <f t="shared" si="169"/>
        <v>0</v>
      </c>
      <c r="AN126" s="15">
        <f t="shared" si="169"/>
        <v>23000</v>
      </c>
      <c r="AO126" s="15">
        <f t="shared" si="169"/>
        <v>0</v>
      </c>
      <c r="AP126" s="15">
        <f t="shared" si="169"/>
        <v>0</v>
      </c>
      <c r="AQ126" s="15">
        <f t="shared" si="169"/>
        <v>0</v>
      </c>
      <c r="AR126" s="15">
        <f t="shared" si="169"/>
        <v>0</v>
      </c>
      <c r="AS126" s="15">
        <f t="shared" si="169"/>
        <v>0</v>
      </c>
      <c r="AT126" s="15">
        <f t="shared" si="169"/>
        <v>23000</v>
      </c>
      <c r="AU126" s="15">
        <f t="shared" si="169"/>
        <v>0</v>
      </c>
      <c r="AV126" s="15">
        <f t="shared" si="170"/>
        <v>23000</v>
      </c>
      <c r="AW126" s="15">
        <f t="shared" si="170"/>
        <v>0</v>
      </c>
      <c r="AX126" s="15">
        <f t="shared" si="170"/>
        <v>23000</v>
      </c>
      <c r="AY126" s="15">
        <f t="shared" si="170"/>
        <v>0</v>
      </c>
      <c r="AZ126" s="15">
        <f t="shared" si="170"/>
        <v>23000</v>
      </c>
      <c r="BA126" s="15">
        <f t="shared" si="170"/>
        <v>0</v>
      </c>
      <c r="BB126" s="15">
        <f t="shared" si="170"/>
        <v>0</v>
      </c>
      <c r="BC126" s="15">
        <f t="shared" si="170"/>
        <v>0</v>
      </c>
      <c r="BD126" s="15">
        <f t="shared" si="170"/>
        <v>0</v>
      </c>
      <c r="BE126" s="15">
        <f t="shared" si="170"/>
        <v>0</v>
      </c>
      <c r="BF126" s="15">
        <f t="shared" si="171"/>
        <v>23000</v>
      </c>
      <c r="BG126" s="15">
        <f t="shared" si="171"/>
        <v>0</v>
      </c>
      <c r="BH126" s="15">
        <f t="shared" si="171"/>
        <v>23000</v>
      </c>
      <c r="BI126" s="15">
        <f t="shared" si="171"/>
        <v>0</v>
      </c>
      <c r="BJ126" s="19">
        <v>0</v>
      </c>
      <c r="BK126" s="19">
        <v>0</v>
      </c>
    </row>
    <row r="127" spans="1:63" ht="32.25" hidden="1" customHeight="1" x14ac:dyDescent="0.25">
      <c r="A127" s="125" t="s">
        <v>25</v>
      </c>
      <c r="B127" s="125"/>
      <c r="C127" s="125"/>
      <c r="D127" s="125"/>
      <c r="E127" s="4">
        <v>851</v>
      </c>
      <c r="F127" s="3" t="s">
        <v>13</v>
      </c>
      <c r="G127" s="3" t="s">
        <v>58</v>
      </c>
      <c r="H127" s="4" t="s">
        <v>643</v>
      </c>
      <c r="I127" s="3" t="s">
        <v>26</v>
      </c>
      <c r="J127" s="15">
        <v>55100</v>
      </c>
      <c r="K127" s="15"/>
      <c r="L127" s="15">
        <f>J127</f>
        <v>55100</v>
      </c>
      <c r="M127" s="15"/>
      <c r="N127" s="15"/>
      <c r="O127" s="15"/>
      <c r="P127" s="15">
        <f>N127</f>
        <v>0</v>
      </c>
      <c r="Q127" s="15"/>
      <c r="R127" s="15">
        <f>J127+N127</f>
        <v>55100</v>
      </c>
      <c r="S127" s="15">
        <f>K127+O127</f>
        <v>0</v>
      </c>
      <c r="T127" s="15">
        <f>L127+P127</f>
        <v>55100</v>
      </c>
      <c r="U127" s="15">
        <f>M127+Q127</f>
        <v>0</v>
      </c>
      <c r="V127" s="15"/>
      <c r="W127" s="15"/>
      <c r="X127" s="15">
        <f>V127</f>
        <v>0</v>
      </c>
      <c r="Y127" s="15"/>
      <c r="Z127" s="15">
        <f>R127+V127</f>
        <v>55100</v>
      </c>
      <c r="AA127" s="15">
        <f>S127+W127</f>
        <v>0</v>
      </c>
      <c r="AB127" s="15">
        <f>T127+X127</f>
        <v>55100</v>
      </c>
      <c r="AC127" s="15">
        <f>U127+Y127</f>
        <v>0</v>
      </c>
      <c r="AD127" s="15"/>
      <c r="AE127" s="15"/>
      <c r="AF127" s="15">
        <f>AD127</f>
        <v>0</v>
      </c>
      <c r="AG127" s="15"/>
      <c r="AH127" s="15">
        <f>Z127+AD127</f>
        <v>55100</v>
      </c>
      <c r="AI127" s="15">
        <f>AA127+AE127</f>
        <v>0</v>
      </c>
      <c r="AJ127" s="15">
        <f>AB127+AF127</f>
        <v>55100</v>
      </c>
      <c r="AK127" s="15">
        <f>AC127+AG127</f>
        <v>0</v>
      </c>
      <c r="AL127" s="15">
        <v>23000</v>
      </c>
      <c r="AM127" s="15"/>
      <c r="AN127" s="15">
        <f>AL127</f>
        <v>23000</v>
      </c>
      <c r="AO127" s="15"/>
      <c r="AP127" s="15"/>
      <c r="AQ127" s="15"/>
      <c r="AR127" s="15">
        <f>AP127</f>
        <v>0</v>
      </c>
      <c r="AS127" s="15"/>
      <c r="AT127" s="15">
        <f>AL127+AP127</f>
        <v>23000</v>
      </c>
      <c r="AU127" s="15">
        <f>AM127+AQ127</f>
        <v>0</v>
      </c>
      <c r="AV127" s="15">
        <f>AN127+AR127</f>
        <v>23000</v>
      </c>
      <c r="AW127" s="15">
        <f>AO127+AS127</f>
        <v>0</v>
      </c>
      <c r="AX127" s="15">
        <v>23000</v>
      </c>
      <c r="AY127" s="15"/>
      <c r="AZ127" s="15">
        <f>AX127</f>
        <v>23000</v>
      </c>
      <c r="BA127" s="15"/>
      <c r="BB127" s="15"/>
      <c r="BC127" s="15"/>
      <c r="BD127" s="15">
        <f>BB127</f>
        <v>0</v>
      </c>
      <c r="BE127" s="15"/>
      <c r="BF127" s="15">
        <f>AX127+BB127</f>
        <v>23000</v>
      </c>
      <c r="BG127" s="15">
        <f>AY127+BC127</f>
        <v>0</v>
      </c>
      <c r="BH127" s="15">
        <f>AZ127+BD127</f>
        <v>23000</v>
      </c>
      <c r="BI127" s="15">
        <f>BA127+BE127</f>
        <v>0</v>
      </c>
      <c r="BJ127" s="19">
        <v>0</v>
      </c>
      <c r="BK127" s="19">
        <v>0</v>
      </c>
    </row>
    <row r="128" spans="1:63" s="17" customFormat="1" ht="32.25" hidden="1" customHeight="1" x14ac:dyDescent="0.25">
      <c r="A128" s="6" t="s">
        <v>60</v>
      </c>
      <c r="B128" s="30"/>
      <c r="C128" s="30"/>
      <c r="D128" s="30"/>
      <c r="E128" s="18">
        <v>851</v>
      </c>
      <c r="F128" s="13" t="s">
        <v>13</v>
      </c>
      <c r="G128" s="13" t="s">
        <v>50</v>
      </c>
      <c r="H128" s="4" t="s">
        <v>48</v>
      </c>
      <c r="I128" s="13"/>
      <c r="J128" s="16">
        <f t="shared" ref="J128:S130" si="172">J129</f>
        <v>7783600</v>
      </c>
      <c r="K128" s="16">
        <f t="shared" si="172"/>
        <v>0</v>
      </c>
      <c r="L128" s="16">
        <f t="shared" si="172"/>
        <v>7783600</v>
      </c>
      <c r="M128" s="16">
        <f t="shared" si="172"/>
        <v>0</v>
      </c>
      <c r="N128" s="16">
        <f t="shared" si="172"/>
        <v>1131788.43</v>
      </c>
      <c r="O128" s="16">
        <f t="shared" si="172"/>
        <v>0</v>
      </c>
      <c r="P128" s="16">
        <f t="shared" si="172"/>
        <v>1131788.43</v>
      </c>
      <c r="Q128" s="16">
        <f t="shared" si="172"/>
        <v>0</v>
      </c>
      <c r="R128" s="16">
        <f t="shared" si="172"/>
        <v>8915388.4299999997</v>
      </c>
      <c r="S128" s="16">
        <f t="shared" si="172"/>
        <v>0</v>
      </c>
      <c r="T128" s="16">
        <f t="shared" ref="T128:AI130" si="173">T129</f>
        <v>8915388.4299999997</v>
      </c>
      <c r="U128" s="16">
        <f t="shared" si="173"/>
        <v>0</v>
      </c>
      <c r="V128" s="16">
        <f t="shared" si="173"/>
        <v>0</v>
      </c>
      <c r="W128" s="16">
        <f t="shared" si="173"/>
        <v>0</v>
      </c>
      <c r="X128" s="16">
        <f t="shared" si="173"/>
        <v>0</v>
      </c>
      <c r="Y128" s="16">
        <f t="shared" si="173"/>
        <v>0</v>
      </c>
      <c r="Z128" s="16">
        <f t="shared" si="173"/>
        <v>8915388.4299999997</v>
      </c>
      <c r="AA128" s="16">
        <f t="shared" si="173"/>
        <v>0</v>
      </c>
      <c r="AB128" s="16">
        <f t="shared" si="173"/>
        <v>8915388.4299999997</v>
      </c>
      <c r="AC128" s="16">
        <f t="shared" si="173"/>
        <v>0</v>
      </c>
      <c r="AD128" s="16">
        <f t="shared" si="173"/>
        <v>0</v>
      </c>
      <c r="AE128" s="16">
        <f t="shared" si="173"/>
        <v>0</v>
      </c>
      <c r="AF128" s="16">
        <f t="shared" si="173"/>
        <v>0</v>
      </c>
      <c r="AG128" s="16">
        <f t="shared" si="173"/>
        <v>0</v>
      </c>
      <c r="AH128" s="16">
        <f t="shared" si="173"/>
        <v>8915388.4299999997</v>
      </c>
      <c r="AI128" s="16">
        <f t="shared" si="173"/>
        <v>0</v>
      </c>
      <c r="AJ128" s="16">
        <f t="shared" ref="AD128:AK130" si="174">AJ129</f>
        <v>8915388.4299999997</v>
      </c>
      <c r="AK128" s="16">
        <f t="shared" si="174"/>
        <v>0</v>
      </c>
      <c r="AL128" s="16">
        <f t="shared" ref="AL128:AU130" si="175">AL129</f>
        <v>7722400</v>
      </c>
      <c r="AM128" s="16">
        <f t="shared" si="175"/>
        <v>0</v>
      </c>
      <c r="AN128" s="16">
        <f t="shared" si="175"/>
        <v>7722400</v>
      </c>
      <c r="AO128" s="16">
        <f t="shared" si="175"/>
        <v>0</v>
      </c>
      <c r="AP128" s="16">
        <f t="shared" si="175"/>
        <v>0</v>
      </c>
      <c r="AQ128" s="16">
        <f t="shared" si="175"/>
        <v>0</v>
      </c>
      <c r="AR128" s="16">
        <f t="shared" si="175"/>
        <v>0</v>
      </c>
      <c r="AS128" s="16">
        <f t="shared" si="175"/>
        <v>0</v>
      </c>
      <c r="AT128" s="16">
        <f t="shared" si="175"/>
        <v>7722400</v>
      </c>
      <c r="AU128" s="16">
        <f t="shared" si="175"/>
        <v>0</v>
      </c>
      <c r="AV128" s="16">
        <f t="shared" ref="AV128:BE130" si="176">AV129</f>
        <v>7722400</v>
      </c>
      <c r="AW128" s="16">
        <f t="shared" si="176"/>
        <v>0</v>
      </c>
      <c r="AX128" s="16">
        <f t="shared" si="176"/>
        <v>7681300</v>
      </c>
      <c r="AY128" s="16">
        <f t="shared" si="176"/>
        <v>0</v>
      </c>
      <c r="AZ128" s="16">
        <f t="shared" si="176"/>
        <v>7681300</v>
      </c>
      <c r="BA128" s="16">
        <f t="shared" si="176"/>
        <v>0</v>
      </c>
      <c r="BB128" s="16">
        <f t="shared" si="176"/>
        <v>0</v>
      </c>
      <c r="BC128" s="16">
        <f t="shared" si="176"/>
        <v>0</v>
      </c>
      <c r="BD128" s="16">
        <f t="shared" si="176"/>
        <v>0</v>
      </c>
      <c r="BE128" s="16">
        <f t="shared" si="176"/>
        <v>0</v>
      </c>
      <c r="BF128" s="16">
        <f t="shared" ref="BF128:BI130" si="177">BF129</f>
        <v>7681300</v>
      </c>
      <c r="BG128" s="16">
        <f t="shared" si="177"/>
        <v>0</v>
      </c>
      <c r="BH128" s="16">
        <f t="shared" si="177"/>
        <v>7681300</v>
      </c>
      <c r="BI128" s="16">
        <f t="shared" si="177"/>
        <v>0</v>
      </c>
      <c r="BJ128" s="19">
        <v>0</v>
      </c>
      <c r="BK128" s="19">
        <v>0</v>
      </c>
    </row>
    <row r="129" spans="1:63" ht="32.25" hidden="1" customHeight="1" x14ac:dyDescent="0.25">
      <c r="A129" s="125" t="s">
        <v>514</v>
      </c>
      <c r="B129" s="125"/>
      <c r="C129" s="125"/>
      <c r="D129" s="125"/>
      <c r="E129" s="4">
        <v>851</v>
      </c>
      <c r="F129" s="4" t="s">
        <v>13</v>
      </c>
      <c r="G129" s="4" t="s">
        <v>50</v>
      </c>
      <c r="H129" s="4" t="s">
        <v>644</v>
      </c>
      <c r="I129" s="4"/>
      <c r="J129" s="15">
        <f t="shared" si="172"/>
        <v>7783600</v>
      </c>
      <c r="K129" s="15">
        <f t="shared" si="172"/>
        <v>0</v>
      </c>
      <c r="L129" s="15">
        <f t="shared" si="172"/>
        <v>7783600</v>
      </c>
      <c r="M129" s="15">
        <f t="shared" si="172"/>
        <v>0</v>
      </c>
      <c r="N129" s="15">
        <f t="shared" si="172"/>
        <v>1131788.43</v>
      </c>
      <c r="O129" s="15">
        <f t="shared" si="172"/>
        <v>0</v>
      </c>
      <c r="P129" s="15">
        <f t="shared" si="172"/>
        <v>1131788.43</v>
      </c>
      <c r="Q129" s="15">
        <f t="shared" si="172"/>
        <v>0</v>
      </c>
      <c r="R129" s="15">
        <f t="shared" si="172"/>
        <v>8915388.4299999997</v>
      </c>
      <c r="S129" s="15">
        <f t="shared" si="172"/>
        <v>0</v>
      </c>
      <c r="T129" s="15">
        <f t="shared" si="173"/>
        <v>8915388.4299999997</v>
      </c>
      <c r="U129" s="15">
        <f t="shared" si="173"/>
        <v>0</v>
      </c>
      <c r="V129" s="15">
        <f t="shared" si="173"/>
        <v>0</v>
      </c>
      <c r="W129" s="15">
        <f t="shared" si="173"/>
        <v>0</v>
      </c>
      <c r="X129" s="15">
        <f t="shared" si="173"/>
        <v>0</v>
      </c>
      <c r="Y129" s="15">
        <f t="shared" si="173"/>
        <v>0</v>
      </c>
      <c r="Z129" s="15">
        <f t="shared" si="173"/>
        <v>8915388.4299999997</v>
      </c>
      <c r="AA129" s="15">
        <f t="shared" si="173"/>
        <v>0</v>
      </c>
      <c r="AB129" s="15">
        <f t="shared" si="173"/>
        <v>8915388.4299999997</v>
      </c>
      <c r="AC129" s="15">
        <f t="shared" si="173"/>
        <v>0</v>
      </c>
      <c r="AD129" s="15">
        <f t="shared" si="174"/>
        <v>0</v>
      </c>
      <c r="AE129" s="15">
        <f t="shared" si="174"/>
        <v>0</v>
      </c>
      <c r="AF129" s="15">
        <f t="shared" si="174"/>
        <v>0</v>
      </c>
      <c r="AG129" s="15">
        <f t="shared" si="174"/>
        <v>0</v>
      </c>
      <c r="AH129" s="15">
        <f t="shared" si="174"/>
        <v>8915388.4299999997</v>
      </c>
      <c r="AI129" s="15">
        <f t="shared" si="174"/>
        <v>0</v>
      </c>
      <c r="AJ129" s="15">
        <f t="shared" si="174"/>
        <v>8915388.4299999997</v>
      </c>
      <c r="AK129" s="15">
        <f t="shared" si="174"/>
        <v>0</v>
      </c>
      <c r="AL129" s="15">
        <f t="shared" si="175"/>
        <v>7722400</v>
      </c>
      <c r="AM129" s="15">
        <f t="shared" si="175"/>
        <v>0</v>
      </c>
      <c r="AN129" s="15">
        <f t="shared" si="175"/>
        <v>7722400</v>
      </c>
      <c r="AO129" s="15">
        <f t="shared" si="175"/>
        <v>0</v>
      </c>
      <c r="AP129" s="15">
        <f t="shared" si="175"/>
        <v>0</v>
      </c>
      <c r="AQ129" s="15">
        <f t="shared" si="175"/>
        <v>0</v>
      </c>
      <c r="AR129" s="15">
        <f t="shared" si="175"/>
        <v>0</v>
      </c>
      <c r="AS129" s="15">
        <f t="shared" si="175"/>
        <v>0</v>
      </c>
      <c r="AT129" s="15">
        <f t="shared" si="175"/>
        <v>7722400</v>
      </c>
      <c r="AU129" s="15">
        <f t="shared" si="175"/>
        <v>0</v>
      </c>
      <c r="AV129" s="15">
        <f t="shared" si="176"/>
        <v>7722400</v>
      </c>
      <c r="AW129" s="15">
        <f t="shared" si="176"/>
        <v>0</v>
      </c>
      <c r="AX129" s="15">
        <f t="shared" si="176"/>
        <v>7681300</v>
      </c>
      <c r="AY129" s="15">
        <f t="shared" si="176"/>
        <v>0</v>
      </c>
      <c r="AZ129" s="15">
        <f t="shared" si="176"/>
        <v>7681300</v>
      </c>
      <c r="BA129" s="15">
        <f t="shared" si="176"/>
        <v>0</v>
      </c>
      <c r="BB129" s="15">
        <f t="shared" si="176"/>
        <v>0</v>
      </c>
      <c r="BC129" s="15">
        <f t="shared" si="176"/>
        <v>0</v>
      </c>
      <c r="BD129" s="15">
        <f t="shared" si="176"/>
        <v>0</v>
      </c>
      <c r="BE129" s="15">
        <f t="shared" si="176"/>
        <v>0</v>
      </c>
      <c r="BF129" s="15">
        <f t="shared" si="177"/>
        <v>7681300</v>
      </c>
      <c r="BG129" s="15">
        <f t="shared" si="177"/>
        <v>0</v>
      </c>
      <c r="BH129" s="15">
        <f t="shared" si="177"/>
        <v>7681300</v>
      </c>
      <c r="BI129" s="15">
        <f t="shared" si="177"/>
        <v>0</v>
      </c>
      <c r="BJ129" s="19">
        <v>0</v>
      </c>
      <c r="BK129" s="19">
        <v>0</v>
      </c>
    </row>
    <row r="130" spans="1:63" ht="32.25" hidden="1" customHeight="1" x14ac:dyDescent="0.25">
      <c r="A130" s="125" t="s">
        <v>34</v>
      </c>
      <c r="B130" s="125"/>
      <c r="C130" s="125"/>
      <c r="D130" s="125"/>
      <c r="E130" s="4">
        <v>851</v>
      </c>
      <c r="F130" s="4" t="s">
        <v>13</v>
      </c>
      <c r="G130" s="4" t="s">
        <v>50</v>
      </c>
      <c r="H130" s="4" t="s">
        <v>644</v>
      </c>
      <c r="I130" s="3" t="s">
        <v>35</v>
      </c>
      <c r="J130" s="15">
        <f t="shared" si="172"/>
        <v>7783600</v>
      </c>
      <c r="K130" s="15">
        <f t="shared" si="172"/>
        <v>0</v>
      </c>
      <c r="L130" s="15">
        <f t="shared" si="172"/>
        <v>7783600</v>
      </c>
      <c r="M130" s="15">
        <f t="shared" si="172"/>
        <v>0</v>
      </c>
      <c r="N130" s="15">
        <f t="shared" si="172"/>
        <v>1131788.43</v>
      </c>
      <c r="O130" s="15">
        <f t="shared" si="172"/>
        <v>0</v>
      </c>
      <c r="P130" s="15">
        <f t="shared" si="172"/>
        <v>1131788.43</v>
      </c>
      <c r="Q130" s="15">
        <f t="shared" si="172"/>
        <v>0</v>
      </c>
      <c r="R130" s="15">
        <f t="shared" si="172"/>
        <v>8915388.4299999997</v>
      </c>
      <c r="S130" s="15">
        <f t="shared" si="172"/>
        <v>0</v>
      </c>
      <c r="T130" s="15">
        <f t="shared" si="173"/>
        <v>8915388.4299999997</v>
      </c>
      <c r="U130" s="15">
        <f t="shared" si="173"/>
        <v>0</v>
      </c>
      <c r="V130" s="15">
        <f t="shared" si="173"/>
        <v>0</v>
      </c>
      <c r="W130" s="15">
        <f t="shared" si="173"/>
        <v>0</v>
      </c>
      <c r="X130" s="15">
        <f t="shared" si="173"/>
        <v>0</v>
      </c>
      <c r="Y130" s="15">
        <f t="shared" si="173"/>
        <v>0</v>
      </c>
      <c r="Z130" s="15">
        <f t="shared" si="173"/>
        <v>8915388.4299999997</v>
      </c>
      <c r="AA130" s="15">
        <f t="shared" si="173"/>
        <v>0</v>
      </c>
      <c r="AB130" s="15">
        <f t="shared" si="173"/>
        <v>8915388.4299999997</v>
      </c>
      <c r="AC130" s="15">
        <f t="shared" si="173"/>
        <v>0</v>
      </c>
      <c r="AD130" s="15">
        <f t="shared" si="174"/>
        <v>0</v>
      </c>
      <c r="AE130" s="15">
        <f t="shared" si="174"/>
        <v>0</v>
      </c>
      <c r="AF130" s="15">
        <f t="shared" si="174"/>
        <v>0</v>
      </c>
      <c r="AG130" s="15">
        <f t="shared" si="174"/>
        <v>0</v>
      </c>
      <c r="AH130" s="15">
        <f t="shared" si="174"/>
        <v>8915388.4299999997</v>
      </c>
      <c r="AI130" s="15">
        <f t="shared" si="174"/>
        <v>0</v>
      </c>
      <c r="AJ130" s="15">
        <f t="shared" si="174"/>
        <v>8915388.4299999997</v>
      </c>
      <c r="AK130" s="15">
        <f t="shared" si="174"/>
        <v>0</v>
      </c>
      <c r="AL130" s="15">
        <f t="shared" si="175"/>
        <v>7722400</v>
      </c>
      <c r="AM130" s="15">
        <f t="shared" si="175"/>
        <v>0</v>
      </c>
      <c r="AN130" s="15">
        <f t="shared" si="175"/>
        <v>7722400</v>
      </c>
      <c r="AO130" s="15">
        <f t="shared" si="175"/>
        <v>0</v>
      </c>
      <c r="AP130" s="15">
        <f t="shared" si="175"/>
        <v>0</v>
      </c>
      <c r="AQ130" s="15">
        <f t="shared" si="175"/>
        <v>0</v>
      </c>
      <c r="AR130" s="15">
        <f t="shared" si="175"/>
        <v>0</v>
      </c>
      <c r="AS130" s="15">
        <f t="shared" si="175"/>
        <v>0</v>
      </c>
      <c r="AT130" s="15">
        <f t="shared" si="175"/>
        <v>7722400</v>
      </c>
      <c r="AU130" s="15">
        <f t="shared" si="175"/>
        <v>0</v>
      </c>
      <c r="AV130" s="15">
        <f t="shared" si="176"/>
        <v>7722400</v>
      </c>
      <c r="AW130" s="15">
        <f t="shared" si="176"/>
        <v>0</v>
      </c>
      <c r="AX130" s="15">
        <f t="shared" si="176"/>
        <v>7681300</v>
      </c>
      <c r="AY130" s="15">
        <f t="shared" si="176"/>
        <v>0</v>
      </c>
      <c r="AZ130" s="15">
        <f t="shared" si="176"/>
        <v>7681300</v>
      </c>
      <c r="BA130" s="15">
        <f t="shared" si="176"/>
        <v>0</v>
      </c>
      <c r="BB130" s="15">
        <f t="shared" si="176"/>
        <v>0</v>
      </c>
      <c r="BC130" s="15">
        <f t="shared" si="176"/>
        <v>0</v>
      </c>
      <c r="BD130" s="15">
        <f t="shared" si="176"/>
        <v>0</v>
      </c>
      <c r="BE130" s="15">
        <f t="shared" si="176"/>
        <v>0</v>
      </c>
      <c r="BF130" s="15">
        <f t="shared" si="177"/>
        <v>7681300</v>
      </c>
      <c r="BG130" s="15">
        <f t="shared" si="177"/>
        <v>0</v>
      </c>
      <c r="BH130" s="15">
        <f t="shared" si="177"/>
        <v>7681300</v>
      </c>
      <c r="BI130" s="15">
        <f t="shared" si="177"/>
        <v>0</v>
      </c>
      <c r="BJ130" s="19">
        <v>0</v>
      </c>
      <c r="BK130" s="19">
        <v>0</v>
      </c>
    </row>
    <row r="131" spans="1:63" ht="32.25" hidden="1" customHeight="1" x14ac:dyDescent="0.25">
      <c r="A131" s="125" t="s">
        <v>61</v>
      </c>
      <c r="B131" s="125"/>
      <c r="C131" s="125"/>
      <c r="D131" s="125"/>
      <c r="E131" s="4">
        <v>851</v>
      </c>
      <c r="F131" s="4" t="s">
        <v>13</v>
      </c>
      <c r="G131" s="4" t="s">
        <v>50</v>
      </c>
      <c r="H131" s="4" t="s">
        <v>644</v>
      </c>
      <c r="I131" s="3" t="s">
        <v>62</v>
      </c>
      <c r="J131" s="34">
        <v>7783600</v>
      </c>
      <c r="K131" s="34"/>
      <c r="L131" s="15">
        <f>J131</f>
        <v>7783600</v>
      </c>
      <c r="M131" s="34"/>
      <c r="N131" s="34">
        <v>1131788.43</v>
      </c>
      <c r="O131" s="34"/>
      <c r="P131" s="15">
        <f>N131</f>
        <v>1131788.43</v>
      </c>
      <c r="Q131" s="34"/>
      <c r="R131" s="15">
        <f>J131+N131</f>
        <v>8915388.4299999997</v>
      </c>
      <c r="S131" s="15">
        <f>K131+O131</f>
        <v>0</v>
      </c>
      <c r="T131" s="15">
        <f>L131+P131</f>
        <v>8915388.4299999997</v>
      </c>
      <c r="U131" s="15">
        <f>M131+Q131</f>
        <v>0</v>
      </c>
      <c r="V131" s="34"/>
      <c r="W131" s="34"/>
      <c r="X131" s="15">
        <f>V131</f>
        <v>0</v>
      </c>
      <c r="Y131" s="34"/>
      <c r="Z131" s="15">
        <f>R131+V131</f>
        <v>8915388.4299999997</v>
      </c>
      <c r="AA131" s="15">
        <f>S131+W131</f>
        <v>0</v>
      </c>
      <c r="AB131" s="15">
        <f>T131+X131</f>
        <v>8915388.4299999997</v>
      </c>
      <c r="AC131" s="15">
        <f>U131+Y131</f>
        <v>0</v>
      </c>
      <c r="AD131" s="34"/>
      <c r="AE131" s="34"/>
      <c r="AF131" s="15">
        <f>AD131</f>
        <v>0</v>
      </c>
      <c r="AG131" s="34"/>
      <c r="AH131" s="15">
        <f>Z131+AD131</f>
        <v>8915388.4299999997</v>
      </c>
      <c r="AI131" s="15">
        <f>AA131+AE131</f>
        <v>0</v>
      </c>
      <c r="AJ131" s="15">
        <f>AB131+AF131</f>
        <v>8915388.4299999997</v>
      </c>
      <c r="AK131" s="15">
        <f>AC131+AG131</f>
        <v>0</v>
      </c>
      <c r="AL131" s="34">
        <v>7722400</v>
      </c>
      <c r="AM131" s="34"/>
      <c r="AN131" s="15">
        <f>AL131</f>
        <v>7722400</v>
      </c>
      <c r="AO131" s="34"/>
      <c r="AP131" s="34"/>
      <c r="AQ131" s="34"/>
      <c r="AR131" s="15">
        <f>AP131</f>
        <v>0</v>
      </c>
      <c r="AS131" s="34"/>
      <c r="AT131" s="15">
        <f>AL131+AP131</f>
        <v>7722400</v>
      </c>
      <c r="AU131" s="15">
        <f>AM131+AQ131</f>
        <v>0</v>
      </c>
      <c r="AV131" s="15">
        <f>AN131+AR131</f>
        <v>7722400</v>
      </c>
      <c r="AW131" s="15">
        <f>AO131+AS131</f>
        <v>0</v>
      </c>
      <c r="AX131" s="34">
        <v>7681300</v>
      </c>
      <c r="AY131" s="34"/>
      <c r="AZ131" s="15">
        <f>AX131</f>
        <v>7681300</v>
      </c>
      <c r="BA131" s="34"/>
      <c r="BB131" s="34"/>
      <c r="BC131" s="34"/>
      <c r="BD131" s="15">
        <f>BB131</f>
        <v>0</v>
      </c>
      <c r="BE131" s="34"/>
      <c r="BF131" s="15">
        <f>AX131+BB131</f>
        <v>7681300</v>
      </c>
      <c r="BG131" s="15">
        <f>AY131+BC131</f>
        <v>0</v>
      </c>
      <c r="BH131" s="15">
        <f>AZ131+BD131</f>
        <v>7681300</v>
      </c>
      <c r="BI131" s="15">
        <f>BA131+BE131</f>
        <v>0</v>
      </c>
      <c r="BJ131" s="19">
        <v>0</v>
      </c>
      <c r="BK131" s="19">
        <v>0</v>
      </c>
    </row>
    <row r="132" spans="1:63" s="17" customFormat="1" ht="32.25" hidden="1" customHeight="1" x14ac:dyDescent="0.25">
      <c r="A132" s="6" t="s">
        <v>63</v>
      </c>
      <c r="B132" s="30"/>
      <c r="C132" s="30"/>
      <c r="D132" s="30"/>
      <c r="E132" s="4">
        <v>851</v>
      </c>
      <c r="F132" s="13" t="s">
        <v>13</v>
      </c>
      <c r="G132" s="13" t="s">
        <v>64</v>
      </c>
      <c r="H132" s="4" t="s">
        <v>48</v>
      </c>
      <c r="I132" s="13"/>
      <c r="J132" s="16">
        <f t="shared" ref="J132:BI132" si="178">J133+J136</f>
        <v>0</v>
      </c>
      <c r="K132" s="16">
        <f t="shared" si="178"/>
        <v>0</v>
      </c>
      <c r="L132" s="16">
        <f t="shared" si="178"/>
        <v>0</v>
      </c>
      <c r="M132" s="16">
        <f t="shared" si="178"/>
        <v>0</v>
      </c>
      <c r="N132" s="16">
        <f t="shared" si="178"/>
        <v>315000</v>
      </c>
      <c r="O132" s="16">
        <f t="shared" si="178"/>
        <v>0</v>
      </c>
      <c r="P132" s="16">
        <f t="shared" si="178"/>
        <v>315000</v>
      </c>
      <c r="Q132" s="16">
        <f t="shared" si="178"/>
        <v>0</v>
      </c>
      <c r="R132" s="16">
        <f t="shared" si="178"/>
        <v>315000</v>
      </c>
      <c r="S132" s="16">
        <f t="shared" si="178"/>
        <v>0</v>
      </c>
      <c r="T132" s="16">
        <f t="shared" si="178"/>
        <v>315000</v>
      </c>
      <c r="U132" s="16">
        <f t="shared" si="178"/>
        <v>0</v>
      </c>
      <c r="V132" s="16">
        <f t="shared" si="178"/>
        <v>0</v>
      </c>
      <c r="W132" s="16">
        <f t="shared" si="178"/>
        <v>0</v>
      </c>
      <c r="X132" s="16">
        <f t="shared" si="178"/>
        <v>0</v>
      </c>
      <c r="Y132" s="16">
        <f t="shared" si="178"/>
        <v>0</v>
      </c>
      <c r="Z132" s="16">
        <f t="shared" si="178"/>
        <v>315000</v>
      </c>
      <c r="AA132" s="16">
        <f t="shared" si="178"/>
        <v>0</v>
      </c>
      <c r="AB132" s="16">
        <f t="shared" si="178"/>
        <v>315000</v>
      </c>
      <c r="AC132" s="16">
        <f t="shared" si="178"/>
        <v>0</v>
      </c>
      <c r="AD132" s="16">
        <f t="shared" ref="AD132:AK132" si="179">AD133+AD136</f>
        <v>0</v>
      </c>
      <c r="AE132" s="16">
        <f t="shared" si="179"/>
        <v>0</v>
      </c>
      <c r="AF132" s="16">
        <f t="shared" si="179"/>
        <v>0</v>
      </c>
      <c r="AG132" s="16">
        <f t="shared" si="179"/>
        <v>0</v>
      </c>
      <c r="AH132" s="16">
        <f t="shared" si="179"/>
        <v>315000</v>
      </c>
      <c r="AI132" s="16">
        <f t="shared" si="179"/>
        <v>0</v>
      </c>
      <c r="AJ132" s="16">
        <f t="shared" si="179"/>
        <v>315000</v>
      </c>
      <c r="AK132" s="16">
        <f t="shared" si="179"/>
        <v>0</v>
      </c>
      <c r="AL132" s="16">
        <f t="shared" si="178"/>
        <v>0</v>
      </c>
      <c r="AM132" s="16">
        <f t="shared" si="178"/>
        <v>0</v>
      </c>
      <c r="AN132" s="16">
        <f t="shared" si="178"/>
        <v>0</v>
      </c>
      <c r="AO132" s="16">
        <f t="shared" si="178"/>
        <v>0</v>
      </c>
      <c r="AP132" s="16">
        <f t="shared" si="178"/>
        <v>0</v>
      </c>
      <c r="AQ132" s="16">
        <f t="shared" si="178"/>
        <v>0</v>
      </c>
      <c r="AR132" s="16">
        <f t="shared" si="178"/>
        <v>0</v>
      </c>
      <c r="AS132" s="16">
        <f t="shared" si="178"/>
        <v>0</v>
      </c>
      <c r="AT132" s="16">
        <f t="shared" si="178"/>
        <v>0</v>
      </c>
      <c r="AU132" s="16">
        <f t="shared" si="178"/>
        <v>0</v>
      </c>
      <c r="AV132" s="16">
        <f t="shared" si="178"/>
        <v>0</v>
      </c>
      <c r="AW132" s="16">
        <f t="shared" si="178"/>
        <v>0</v>
      </c>
      <c r="AX132" s="16">
        <f t="shared" si="178"/>
        <v>0</v>
      </c>
      <c r="AY132" s="16">
        <f t="shared" si="178"/>
        <v>0</v>
      </c>
      <c r="AZ132" s="16">
        <f t="shared" si="178"/>
        <v>0</v>
      </c>
      <c r="BA132" s="16">
        <f t="shared" si="178"/>
        <v>0</v>
      </c>
      <c r="BB132" s="16">
        <f t="shared" si="178"/>
        <v>0</v>
      </c>
      <c r="BC132" s="16">
        <f t="shared" si="178"/>
        <v>0</v>
      </c>
      <c r="BD132" s="16">
        <f t="shared" si="178"/>
        <v>0</v>
      </c>
      <c r="BE132" s="16">
        <f t="shared" si="178"/>
        <v>0</v>
      </c>
      <c r="BF132" s="16">
        <f t="shared" si="178"/>
        <v>0</v>
      </c>
      <c r="BG132" s="16">
        <f t="shared" si="178"/>
        <v>0</v>
      </c>
      <c r="BH132" s="16">
        <f t="shared" si="178"/>
        <v>0</v>
      </c>
      <c r="BI132" s="16">
        <f t="shared" si="178"/>
        <v>0</v>
      </c>
      <c r="BJ132" s="19">
        <v>0</v>
      </c>
      <c r="BK132" s="19">
        <v>0</v>
      </c>
    </row>
    <row r="133" spans="1:63" ht="32.25" hidden="1" customHeight="1" x14ac:dyDescent="0.25">
      <c r="A133" s="125" t="s">
        <v>601</v>
      </c>
      <c r="B133" s="125"/>
      <c r="C133" s="125"/>
      <c r="D133" s="125"/>
      <c r="E133" s="4">
        <v>851</v>
      </c>
      <c r="F133" s="4" t="s">
        <v>13</v>
      </c>
      <c r="G133" s="4" t="s">
        <v>64</v>
      </c>
      <c r="H133" s="4" t="s">
        <v>646</v>
      </c>
      <c r="I133" s="3"/>
      <c r="J133" s="15">
        <f t="shared" ref="J133:S134" si="180">J134</f>
        <v>0</v>
      </c>
      <c r="K133" s="15">
        <f t="shared" si="180"/>
        <v>0</v>
      </c>
      <c r="L133" s="15">
        <f t="shared" si="180"/>
        <v>0</v>
      </c>
      <c r="M133" s="15">
        <f t="shared" si="180"/>
        <v>0</v>
      </c>
      <c r="N133" s="15">
        <f t="shared" si="180"/>
        <v>315000</v>
      </c>
      <c r="O133" s="15">
        <f t="shared" si="180"/>
        <v>0</v>
      </c>
      <c r="P133" s="15">
        <f t="shared" si="180"/>
        <v>315000</v>
      </c>
      <c r="Q133" s="15">
        <f t="shared" si="180"/>
        <v>0</v>
      </c>
      <c r="R133" s="15">
        <f t="shared" si="180"/>
        <v>315000</v>
      </c>
      <c r="S133" s="15">
        <f t="shared" si="180"/>
        <v>0</v>
      </c>
      <c r="T133" s="15">
        <f t="shared" ref="T133:AI134" si="181">T134</f>
        <v>315000</v>
      </c>
      <c r="U133" s="15">
        <f t="shared" si="181"/>
        <v>0</v>
      </c>
      <c r="V133" s="15">
        <f t="shared" si="181"/>
        <v>0</v>
      </c>
      <c r="W133" s="15">
        <f t="shared" si="181"/>
        <v>0</v>
      </c>
      <c r="X133" s="15">
        <f t="shared" si="181"/>
        <v>0</v>
      </c>
      <c r="Y133" s="15">
        <f t="shared" si="181"/>
        <v>0</v>
      </c>
      <c r="Z133" s="15">
        <f t="shared" si="181"/>
        <v>315000</v>
      </c>
      <c r="AA133" s="15">
        <f t="shared" si="181"/>
        <v>0</v>
      </c>
      <c r="AB133" s="15">
        <f t="shared" si="181"/>
        <v>315000</v>
      </c>
      <c r="AC133" s="15">
        <f t="shared" si="181"/>
        <v>0</v>
      </c>
      <c r="AD133" s="15">
        <f t="shared" si="181"/>
        <v>0</v>
      </c>
      <c r="AE133" s="15">
        <f t="shared" si="181"/>
        <v>0</v>
      </c>
      <c r="AF133" s="15">
        <f t="shared" si="181"/>
        <v>0</v>
      </c>
      <c r="AG133" s="15">
        <f t="shared" si="181"/>
        <v>0</v>
      </c>
      <c r="AH133" s="15">
        <f t="shared" si="181"/>
        <v>315000</v>
      </c>
      <c r="AI133" s="15">
        <f t="shared" si="181"/>
        <v>0</v>
      </c>
      <c r="AJ133" s="15">
        <f t="shared" ref="AD133:AK134" si="182">AJ134</f>
        <v>315000</v>
      </c>
      <c r="AK133" s="15">
        <f t="shared" si="182"/>
        <v>0</v>
      </c>
      <c r="AL133" s="15">
        <f t="shared" ref="AL133:AU134" si="183">AL134</f>
        <v>0</v>
      </c>
      <c r="AM133" s="15">
        <f t="shared" si="183"/>
        <v>0</v>
      </c>
      <c r="AN133" s="15">
        <f t="shared" si="183"/>
        <v>0</v>
      </c>
      <c r="AO133" s="15">
        <f t="shared" si="183"/>
        <v>0</v>
      </c>
      <c r="AP133" s="15">
        <f t="shared" si="183"/>
        <v>0</v>
      </c>
      <c r="AQ133" s="15">
        <f t="shared" si="183"/>
        <v>0</v>
      </c>
      <c r="AR133" s="15">
        <f t="shared" si="183"/>
        <v>0</v>
      </c>
      <c r="AS133" s="15">
        <f t="shared" si="183"/>
        <v>0</v>
      </c>
      <c r="AT133" s="15">
        <f t="shared" si="183"/>
        <v>0</v>
      </c>
      <c r="AU133" s="15">
        <f t="shared" si="183"/>
        <v>0</v>
      </c>
      <c r="AV133" s="15">
        <f t="shared" ref="AV133:BE134" si="184">AV134</f>
        <v>0</v>
      </c>
      <c r="AW133" s="15">
        <f t="shared" si="184"/>
        <v>0</v>
      </c>
      <c r="AX133" s="15">
        <f t="shared" si="184"/>
        <v>0</v>
      </c>
      <c r="AY133" s="15">
        <f t="shared" si="184"/>
        <v>0</v>
      </c>
      <c r="AZ133" s="15">
        <f t="shared" si="184"/>
        <v>0</v>
      </c>
      <c r="BA133" s="15">
        <f t="shared" si="184"/>
        <v>0</v>
      </c>
      <c r="BB133" s="15">
        <f t="shared" si="184"/>
        <v>0</v>
      </c>
      <c r="BC133" s="15">
        <f t="shared" si="184"/>
        <v>0</v>
      </c>
      <c r="BD133" s="15">
        <f t="shared" si="184"/>
        <v>0</v>
      </c>
      <c r="BE133" s="15">
        <f t="shared" si="184"/>
        <v>0</v>
      </c>
      <c r="BF133" s="15">
        <f t="shared" ref="BF133:BI134" si="185">BF134</f>
        <v>0</v>
      </c>
      <c r="BG133" s="15">
        <f t="shared" si="185"/>
        <v>0</v>
      </c>
      <c r="BH133" s="15">
        <f t="shared" si="185"/>
        <v>0</v>
      </c>
      <c r="BI133" s="15">
        <f t="shared" si="185"/>
        <v>0</v>
      </c>
      <c r="BJ133" s="19">
        <v>0</v>
      </c>
      <c r="BK133" s="19">
        <v>0</v>
      </c>
    </row>
    <row r="134" spans="1:63" ht="32.25" hidden="1" customHeight="1" x14ac:dyDescent="0.25">
      <c r="A134" s="125" t="s">
        <v>20</v>
      </c>
      <c r="B134" s="125"/>
      <c r="C134" s="125"/>
      <c r="D134" s="125"/>
      <c r="E134" s="4">
        <v>851</v>
      </c>
      <c r="F134" s="4" t="s">
        <v>13</v>
      </c>
      <c r="G134" s="4" t="s">
        <v>64</v>
      </c>
      <c r="H134" s="4" t="s">
        <v>646</v>
      </c>
      <c r="I134" s="3" t="s">
        <v>21</v>
      </c>
      <c r="J134" s="15">
        <f t="shared" si="180"/>
        <v>0</v>
      </c>
      <c r="K134" s="15">
        <f t="shared" si="180"/>
        <v>0</v>
      </c>
      <c r="L134" s="15">
        <f t="shared" si="180"/>
        <v>0</v>
      </c>
      <c r="M134" s="15">
        <f t="shared" si="180"/>
        <v>0</v>
      </c>
      <c r="N134" s="15">
        <f t="shared" si="180"/>
        <v>315000</v>
      </c>
      <c r="O134" s="15">
        <f t="shared" si="180"/>
        <v>0</v>
      </c>
      <c r="P134" s="15">
        <f t="shared" si="180"/>
        <v>315000</v>
      </c>
      <c r="Q134" s="15">
        <f t="shared" si="180"/>
        <v>0</v>
      </c>
      <c r="R134" s="15">
        <f t="shared" si="180"/>
        <v>315000</v>
      </c>
      <c r="S134" s="15">
        <f t="shared" si="180"/>
        <v>0</v>
      </c>
      <c r="T134" s="15">
        <f t="shared" si="181"/>
        <v>315000</v>
      </c>
      <c r="U134" s="15">
        <f t="shared" si="181"/>
        <v>0</v>
      </c>
      <c r="V134" s="15">
        <f t="shared" si="181"/>
        <v>0</v>
      </c>
      <c r="W134" s="15">
        <f t="shared" si="181"/>
        <v>0</v>
      </c>
      <c r="X134" s="15">
        <f t="shared" si="181"/>
        <v>0</v>
      </c>
      <c r="Y134" s="15">
        <f t="shared" si="181"/>
        <v>0</v>
      </c>
      <c r="Z134" s="15">
        <f t="shared" si="181"/>
        <v>315000</v>
      </c>
      <c r="AA134" s="15">
        <f t="shared" si="181"/>
        <v>0</v>
      </c>
      <c r="AB134" s="15">
        <f t="shared" si="181"/>
        <v>315000</v>
      </c>
      <c r="AC134" s="15">
        <f t="shared" si="181"/>
        <v>0</v>
      </c>
      <c r="AD134" s="15">
        <f t="shared" si="182"/>
        <v>0</v>
      </c>
      <c r="AE134" s="15">
        <f t="shared" si="182"/>
        <v>0</v>
      </c>
      <c r="AF134" s="15">
        <f t="shared" si="182"/>
        <v>0</v>
      </c>
      <c r="AG134" s="15">
        <f t="shared" si="182"/>
        <v>0</v>
      </c>
      <c r="AH134" s="15">
        <f t="shared" si="182"/>
        <v>315000</v>
      </c>
      <c r="AI134" s="15">
        <f t="shared" si="182"/>
        <v>0</v>
      </c>
      <c r="AJ134" s="15">
        <f t="shared" si="182"/>
        <v>315000</v>
      </c>
      <c r="AK134" s="15">
        <f t="shared" si="182"/>
        <v>0</v>
      </c>
      <c r="AL134" s="15">
        <f t="shared" si="183"/>
        <v>0</v>
      </c>
      <c r="AM134" s="15">
        <f t="shared" si="183"/>
        <v>0</v>
      </c>
      <c r="AN134" s="15">
        <f t="shared" si="183"/>
        <v>0</v>
      </c>
      <c r="AO134" s="15">
        <f t="shared" si="183"/>
        <v>0</v>
      </c>
      <c r="AP134" s="15">
        <f t="shared" si="183"/>
        <v>0</v>
      </c>
      <c r="AQ134" s="15">
        <f t="shared" si="183"/>
        <v>0</v>
      </c>
      <c r="AR134" s="15">
        <f t="shared" si="183"/>
        <v>0</v>
      </c>
      <c r="AS134" s="15">
        <f t="shared" si="183"/>
        <v>0</v>
      </c>
      <c r="AT134" s="15">
        <f t="shared" si="183"/>
        <v>0</v>
      </c>
      <c r="AU134" s="15">
        <f t="shared" si="183"/>
        <v>0</v>
      </c>
      <c r="AV134" s="15">
        <f t="shared" si="184"/>
        <v>0</v>
      </c>
      <c r="AW134" s="15">
        <f t="shared" si="184"/>
        <v>0</v>
      </c>
      <c r="AX134" s="15">
        <f t="shared" si="184"/>
        <v>0</v>
      </c>
      <c r="AY134" s="15">
        <f t="shared" si="184"/>
        <v>0</v>
      </c>
      <c r="AZ134" s="15">
        <f t="shared" si="184"/>
        <v>0</v>
      </c>
      <c r="BA134" s="15">
        <f t="shared" si="184"/>
        <v>0</v>
      </c>
      <c r="BB134" s="15">
        <f t="shared" si="184"/>
        <v>0</v>
      </c>
      <c r="BC134" s="15">
        <f t="shared" si="184"/>
        <v>0</v>
      </c>
      <c r="BD134" s="15">
        <f t="shared" si="184"/>
        <v>0</v>
      </c>
      <c r="BE134" s="15">
        <f t="shared" si="184"/>
        <v>0</v>
      </c>
      <c r="BF134" s="15">
        <f t="shared" si="185"/>
        <v>0</v>
      </c>
      <c r="BG134" s="15">
        <f t="shared" si="185"/>
        <v>0</v>
      </c>
      <c r="BH134" s="15">
        <f t="shared" si="185"/>
        <v>0</v>
      </c>
      <c r="BI134" s="15">
        <f t="shared" si="185"/>
        <v>0</v>
      </c>
      <c r="BJ134" s="19">
        <v>0</v>
      </c>
      <c r="BK134" s="19">
        <v>0</v>
      </c>
    </row>
    <row r="135" spans="1:63" ht="32.25" hidden="1" customHeight="1" x14ac:dyDescent="0.25">
      <c r="A135" s="125" t="s">
        <v>9</v>
      </c>
      <c r="B135" s="125"/>
      <c r="C135" s="125"/>
      <c r="D135" s="125"/>
      <c r="E135" s="4">
        <v>851</v>
      </c>
      <c r="F135" s="4" t="s">
        <v>13</v>
      </c>
      <c r="G135" s="4" t="s">
        <v>64</v>
      </c>
      <c r="H135" s="4" t="s">
        <v>646</v>
      </c>
      <c r="I135" s="3" t="s">
        <v>22</v>
      </c>
      <c r="J135" s="15"/>
      <c r="K135" s="15"/>
      <c r="L135" s="15">
        <f>J135</f>
        <v>0</v>
      </c>
      <c r="M135" s="15"/>
      <c r="N135" s="15">
        <v>315000</v>
      </c>
      <c r="O135" s="15"/>
      <c r="P135" s="15">
        <f>N135</f>
        <v>315000</v>
      </c>
      <c r="Q135" s="15"/>
      <c r="R135" s="15">
        <f>J135+N135</f>
        <v>315000</v>
      </c>
      <c r="S135" s="15">
        <f>K135+O135</f>
        <v>0</v>
      </c>
      <c r="T135" s="15">
        <f>L135+P135</f>
        <v>315000</v>
      </c>
      <c r="U135" s="15">
        <f>M135+Q135</f>
        <v>0</v>
      </c>
      <c r="V135" s="15"/>
      <c r="W135" s="15"/>
      <c r="X135" s="15">
        <f>V135</f>
        <v>0</v>
      </c>
      <c r="Y135" s="15"/>
      <c r="Z135" s="15">
        <f>R135+V135</f>
        <v>315000</v>
      </c>
      <c r="AA135" s="15">
        <f>S135+W135</f>
        <v>0</v>
      </c>
      <c r="AB135" s="15">
        <f>T135+X135</f>
        <v>315000</v>
      </c>
      <c r="AC135" s="15">
        <f>U135+Y135</f>
        <v>0</v>
      </c>
      <c r="AD135" s="15"/>
      <c r="AE135" s="15"/>
      <c r="AF135" s="15">
        <f>AD135</f>
        <v>0</v>
      </c>
      <c r="AG135" s="15"/>
      <c r="AH135" s="15">
        <f>Z135+AD135</f>
        <v>315000</v>
      </c>
      <c r="AI135" s="15">
        <f>AA135+AE135</f>
        <v>0</v>
      </c>
      <c r="AJ135" s="15">
        <f>AB135+AF135</f>
        <v>315000</v>
      </c>
      <c r="AK135" s="15">
        <f>AC135+AG135</f>
        <v>0</v>
      </c>
      <c r="AL135" s="15"/>
      <c r="AM135" s="15"/>
      <c r="AN135" s="15">
        <f>AL135</f>
        <v>0</v>
      </c>
      <c r="AO135" s="15"/>
      <c r="AP135" s="15"/>
      <c r="AQ135" s="15"/>
      <c r="AR135" s="15">
        <f>AP135</f>
        <v>0</v>
      </c>
      <c r="AS135" s="15"/>
      <c r="AT135" s="15">
        <f>AL135+AP135</f>
        <v>0</v>
      </c>
      <c r="AU135" s="15">
        <f>AM135+AQ135</f>
        <v>0</v>
      </c>
      <c r="AV135" s="15">
        <f>AN135+AR135</f>
        <v>0</v>
      </c>
      <c r="AW135" s="15">
        <f>AO135+AS135</f>
        <v>0</v>
      </c>
      <c r="AX135" s="15"/>
      <c r="AY135" s="15"/>
      <c r="AZ135" s="15">
        <f>AX135</f>
        <v>0</v>
      </c>
      <c r="BA135" s="15"/>
      <c r="BB135" s="15"/>
      <c r="BC135" s="15"/>
      <c r="BD135" s="15">
        <f>BB135</f>
        <v>0</v>
      </c>
      <c r="BE135" s="15"/>
      <c r="BF135" s="15">
        <f>AX135+BB135</f>
        <v>0</v>
      </c>
      <c r="BG135" s="15">
        <f>AY135+BC135</f>
        <v>0</v>
      </c>
      <c r="BH135" s="15">
        <f>AZ135+BD135</f>
        <v>0</v>
      </c>
      <c r="BI135" s="15">
        <f>BA135+BE135</f>
        <v>0</v>
      </c>
      <c r="BJ135" s="19">
        <v>0</v>
      </c>
      <c r="BK135" s="19">
        <v>0</v>
      </c>
    </row>
    <row r="136" spans="1:63" ht="78.75" hidden="1" customHeight="1" x14ac:dyDescent="0.25">
      <c r="A136" s="125" t="s">
        <v>599</v>
      </c>
      <c r="B136" s="125"/>
      <c r="C136" s="125"/>
      <c r="D136" s="125"/>
      <c r="E136" s="4" t="s">
        <v>283</v>
      </c>
      <c r="F136" s="4" t="s">
        <v>13</v>
      </c>
      <c r="G136" s="4" t="s">
        <v>64</v>
      </c>
      <c r="H136" s="4" t="s">
        <v>647</v>
      </c>
      <c r="I136" s="3"/>
      <c r="J136" s="15">
        <f>J137</f>
        <v>0</v>
      </c>
      <c r="K136" s="15"/>
      <c r="L136" s="15"/>
      <c r="M136" s="15"/>
      <c r="N136" s="15">
        <f>N137</f>
        <v>0</v>
      </c>
      <c r="O136" s="15"/>
      <c r="P136" s="15"/>
      <c r="Q136" s="15"/>
      <c r="R136" s="15">
        <f>R137</f>
        <v>0</v>
      </c>
      <c r="S136" s="15"/>
      <c r="T136" s="15"/>
      <c r="U136" s="15"/>
      <c r="V136" s="15">
        <f>V137</f>
        <v>0</v>
      </c>
      <c r="W136" s="15"/>
      <c r="X136" s="15"/>
      <c r="Y136" s="15"/>
      <c r="Z136" s="15">
        <f>Z137</f>
        <v>0</v>
      </c>
      <c r="AA136" s="15"/>
      <c r="AB136" s="15"/>
      <c r="AC136" s="15"/>
      <c r="AD136" s="15">
        <f>AD137</f>
        <v>0</v>
      </c>
      <c r="AE136" s="15"/>
      <c r="AF136" s="15"/>
      <c r="AG136" s="15"/>
      <c r="AH136" s="15">
        <f>AH137</f>
        <v>0</v>
      </c>
      <c r="AI136" s="15"/>
      <c r="AJ136" s="15"/>
      <c r="AK136" s="15"/>
      <c r="AL136" s="15">
        <f>AL137</f>
        <v>0</v>
      </c>
      <c r="AM136" s="15"/>
      <c r="AN136" s="15"/>
      <c r="AO136" s="15"/>
      <c r="AP136" s="15">
        <f>AP137</f>
        <v>0</v>
      </c>
      <c r="AQ136" s="15"/>
      <c r="AR136" s="15"/>
      <c r="AS136" s="15"/>
      <c r="AT136" s="15">
        <f>AT137</f>
        <v>0</v>
      </c>
      <c r="AU136" s="15"/>
      <c r="AV136" s="15"/>
      <c r="AW136" s="15"/>
      <c r="AX136" s="15">
        <f>AX137</f>
        <v>0</v>
      </c>
      <c r="AY136" s="15"/>
      <c r="AZ136" s="15"/>
      <c r="BA136" s="15"/>
      <c r="BB136" s="15">
        <f>BB137</f>
        <v>0</v>
      </c>
      <c r="BC136" s="15"/>
      <c r="BD136" s="15"/>
      <c r="BE136" s="15"/>
      <c r="BF136" s="15">
        <f>BF137</f>
        <v>0</v>
      </c>
      <c r="BG136" s="15"/>
      <c r="BH136" s="15"/>
      <c r="BI136" s="15"/>
      <c r="BJ136" s="19">
        <v>0</v>
      </c>
      <c r="BK136" s="19">
        <v>0</v>
      </c>
    </row>
    <row r="137" spans="1:63" ht="25.5" hidden="1" customHeight="1" x14ac:dyDescent="0.25">
      <c r="A137" s="125" t="s">
        <v>34</v>
      </c>
      <c r="B137" s="125"/>
      <c r="C137" s="125"/>
      <c r="D137" s="125"/>
      <c r="E137" s="4" t="s">
        <v>283</v>
      </c>
      <c r="F137" s="4" t="s">
        <v>13</v>
      </c>
      <c r="G137" s="4" t="s">
        <v>64</v>
      </c>
      <c r="H137" s="4" t="s">
        <v>647</v>
      </c>
      <c r="I137" s="3" t="s">
        <v>35</v>
      </c>
      <c r="J137" s="15">
        <f>J138</f>
        <v>0</v>
      </c>
      <c r="K137" s="15"/>
      <c r="L137" s="15"/>
      <c r="M137" s="15"/>
      <c r="N137" s="15">
        <f>N138</f>
        <v>0</v>
      </c>
      <c r="O137" s="15"/>
      <c r="P137" s="15"/>
      <c r="Q137" s="15"/>
      <c r="R137" s="15">
        <f>R138</f>
        <v>0</v>
      </c>
      <c r="S137" s="15"/>
      <c r="T137" s="15"/>
      <c r="U137" s="15"/>
      <c r="V137" s="15">
        <f>V138</f>
        <v>0</v>
      </c>
      <c r="W137" s="15"/>
      <c r="X137" s="15"/>
      <c r="Y137" s="15"/>
      <c r="Z137" s="15">
        <f>Z138</f>
        <v>0</v>
      </c>
      <c r="AA137" s="15"/>
      <c r="AB137" s="15"/>
      <c r="AC137" s="15"/>
      <c r="AD137" s="15">
        <f>AD138</f>
        <v>0</v>
      </c>
      <c r="AE137" s="15"/>
      <c r="AF137" s="15"/>
      <c r="AG137" s="15"/>
      <c r="AH137" s="15">
        <f>AH138</f>
        <v>0</v>
      </c>
      <c r="AI137" s="15"/>
      <c r="AJ137" s="15"/>
      <c r="AK137" s="15"/>
      <c r="AL137" s="15">
        <f>AL138</f>
        <v>0</v>
      </c>
      <c r="AM137" s="15"/>
      <c r="AN137" s="15"/>
      <c r="AO137" s="15"/>
      <c r="AP137" s="15">
        <f>AP138</f>
        <v>0</v>
      </c>
      <c r="AQ137" s="15"/>
      <c r="AR137" s="15"/>
      <c r="AS137" s="15"/>
      <c r="AT137" s="15">
        <f>AT138</f>
        <v>0</v>
      </c>
      <c r="AU137" s="15"/>
      <c r="AV137" s="15"/>
      <c r="AW137" s="15"/>
      <c r="AX137" s="15">
        <f>AX138</f>
        <v>0</v>
      </c>
      <c r="AY137" s="15"/>
      <c r="AZ137" s="15"/>
      <c r="BA137" s="15"/>
      <c r="BB137" s="15">
        <f>BB138</f>
        <v>0</v>
      </c>
      <c r="BC137" s="15"/>
      <c r="BD137" s="15"/>
      <c r="BE137" s="15"/>
      <c r="BF137" s="15">
        <f>BF138</f>
        <v>0</v>
      </c>
      <c r="BG137" s="15"/>
      <c r="BH137" s="15"/>
      <c r="BI137" s="15"/>
      <c r="BJ137" s="19">
        <v>0</v>
      </c>
      <c r="BK137" s="19">
        <v>0</v>
      </c>
    </row>
    <row r="138" spans="1:63" ht="25.5" hidden="1" customHeight="1" x14ac:dyDescent="0.25">
      <c r="A138" s="125" t="s">
        <v>61</v>
      </c>
      <c r="B138" s="125"/>
      <c r="C138" s="125"/>
      <c r="D138" s="125"/>
      <c r="E138" s="4" t="s">
        <v>283</v>
      </c>
      <c r="F138" s="4" t="s">
        <v>13</v>
      </c>
      <c r="G138" s="4" t="s">
        <v>64</v>
      </c>
      <c r="H138" s="4" t="s">
        <v>647</v>
      </c>
      <c r="I138" s="3" t="s">
        <v>62</v>
      </c>
      <c r="J138" s="15"/>
      <c r="K138" s="15"/>
      <c r="L138" s="15"/>
      <c r="M138" s="15"/>
      <c r="N138" s="15"/>
      <c r="O138" s="15"/>
      <c r="P138" s="15"/>
      <c r="Q138" s="15"/>
      <c r="R138" s="15">
        <f>J138+N138</f>
        <v>0</v>
      </c>
      <c r="S138" s="15">
        <f>K138+O138</f>
        <v>0</v>
      </c>
      <c r="T138" s="15">
        <f>L138+P138</f>
        <v>0</v>
      </c>
      <c r="U138" s="15">
        <f>M138+Q138</f>
        <v>0</v>
      </c>
      <c r="V138" s="15"/>
      <c r="W138" s="15"/>
      <c r="X138" s="15"/>
      <c r="Y138" s="15"/>
      <c r="Z138" s="15">
        <f>R138+V138</f>
        <v>0</v>
      </c>
      <c r="AA138" s="15">
        <f>S138+W138</f>
        <v>0</v>
      </c>
      <c r="AB138" s="15">
        <f>T138+X138</f>
        <v>0</v>
      </c>
      <c r="AC138" s="15">
        <f>U138+Y138</f>
        <v>0</v>
      </c>
      <c r="AD138" s="15"/>
      <c r="AE138" s="15"/>
      <c r="AF138" s="15"/>
      <c r="AG138" s="15"/>
      <c r="AH138" s="15">
        <f>Z138+AD138</f>
        <v>0</v>
      </c>
      <c r="AI138" s="15">
        <f>AA138+AE138</f>
        <v>0</v>
      </c>
      <c r="AJ138" s="15">
        <f>AB138+AF138</f>
        <v>0</v>
      </c>
      <c r="AK138" s="15">
        <f>AC138+AG138</f>
        <v>0</v>
      </c>
      <c r="AL138" s="15"/>
      <c r="AM138" s="15"/>
      <c r="AN138" s="15"/>
      <c r="AO138" s="15"/>
      <c r="AP138" s="15"/>
      <c r="AQ138" s="15"/>
      <c r="AR138" s="15"/>
      <c r="AS138" s="15"/>
      <c r="AT138" s="15">
        <f>AL138+AP138</f>
        <v>0</v>
      </c>
      <c r="AU138" s="15">
        <f>AM138+AQ138</f>
        <v>0</v>
      </c>
      <c r="AV138" s="15">
        <f>AN138+AR138</f>
        <v>0</v>
      </c>
      <c r="AW138" s="15">
        <f>AO138+AS138</f>
        <v>0</v>
      </c>
      <c r="AX138" s="15"/>
      <c r="AY138" s="15"/>
      <c r="AZ138" s="15"/>
      <c r="BA138" s="15"/>
      <c r="BB138" s="15"/>
      <c r="BC138" s="15"/>
      <c r="BD138" s="15"/>
      <c r="BE138" s="15"/>
      <c r="BF138" s="15">
        <f>AX138+BB138</f>
        <v>0</v>
      </c>
      <c r="BG138" s="15">
        <f>AY138+BC138</f>
        <v>0</v>
      </c>
      <c r="BH138" s="15">
        <f>AZ138+BD138</f>
        <v>0</v>
      </c>
      <c r="BI138" s="15">
        <f>BA138+BE138</f>
        <v>0</v>
      </c>
      <c r="BJ138" s="19">
        <v>0</v>
      </c>
      <c r="BK138" s="19">
        <v>0</v>
      </c>
    </row>
    <row r="139" spans="1:63" s="17" customFormat="1" ht="32.25" hidden="1" customHeight="1" x14ac:dyDescent="0.25">
      <c r="A139" s="6" t="s">
        <v>66</v>
      </c>
      <c r="B139" s="30"/>
      <c r="C139" s="30"/>
      <c r="D139" s="20"/>
      <c r="E139" s="4">
        <v>851</v>
      </c>
      <c r="F139" s="18" t="s">
        <v>30</v>
      </c>
      <c r="G139" s="18"/>
      <c r="H139" s="4" t="s">
        <v>48</v>
      </c>
      <c r="I139" s="13"/>
      <c r="J139" s="16">
        <f t="shared" ref="J139:BI139" si="186">J140+J150+J169+J173</f>
        <v>12049758.709999999</v>
      </c>
      <c r="K139" s="16">
        <f t="shared" si="186"/>
        <v>11733824.51</v>
      </c>
      <c r="L139" s="16">
        <f t="shared" si="186"/>
        <v>315934.2</v>
      </c>
      <c r="M139" s="16">
        <f t="shared" si="186"/>
        <v>0</v>
      </c>
      <c r="N139" s="16">
        <f t="shared" si="186"/>
        <v>6676018.25</v>
      </c>
      <c r="O139" s="16">
        <f t="shared" si="186"/>
        <v>4258910</v>
      </c>
      <c r="P139" s="16">
        <f t="shared" si="186"/>
        <v>2417108.25</v>
      </c>
      <c r="Q139" s="16">
        <f t="shared" si="186"/>
        <v>0</v>
      </c>
      <c r="R139" s="16">
        <f t="shared" si="186"/>
        <v>18725776.960000001</v>
      </c>
      <c r="S139" s="16">
        <f t="shared" si="186"/>
        <v>15992734.51</v>
      </c>
      <c r="T139" s="16">
        <f t="shared" si="186"/>
        <v>2733042.45</v>
      </c>
      <c r="U139" s="16">
        <f t="shared" si="186"/>
        <v>0</v>
      </c>
      <c r="V139" s="16">
        <f t="shared" si="186"/>
        <v>-2547849</v>
      </c>
      <c r="W139" s="16">
        <f t="shared" si="186"/>
        <v>-2300000</v>
      </c>
      <c r="X139" s="16">
        <f t="shared" si="186"/>
        <v>-247849</v>
      </c>
      <c r="Y139" s="16">
        <f t="shared" si="186"/>
        <v>0</v>
      </c>
      <c r="Z139" s="16">
        <f t="shared" si="186"/>
        <v>16177927.959999999</v>
      </c>
      <c r="AA139" s="16">
        <f t="shared" si="186"/>
        <v>13692734.51</v>
      </c>
      <c r="AB139" s="16">
        <f t="shared" si="186"/>
        <v>2485193.4500000002</v>
      </c>
      <c r="AC139" s="16">
        <f t="shared" si="186"/>
        <v>0</v>
      </c>
      <c r="AD139" s="16">
        <f t="shared" ref="AD139:AK139" si="187">AD140+AD150+AD169+AD173</f>
        <v>0</v>
      </c>
      <c r="AE139" s="16">
        <f t="shared" si="187"/>
        <v>0</v>
      </c>
      <c r="AF139" s="16">
        <f t="shared" si="187"/>
        <v>0</v>
      </c>
      <c r="AG139" s="16">
        <f t="shared" si="187"/>
        <v>0</v>
      </c>
      <c r="AH139" s="16">
        <f t="shared" si="187"/>
        <v>16177927.959999999</v>
      </c>
      <c r="AI139" s="16">
        <f t="shared" si="187"/>
        <v>13692734.51</v>
      </c>
      <c r="AJ139" s="16">
        <f t="shared" si="187"/>
        <v>2485193.4500000002</v>
      </c>
      <c r="AK139" s="16">
        <f t="shared" si="187"/>
        <v>0</v>
      </c>
      <c r="AL139" s="16">
        <f t="shared" si="186"/>
        <v>32066350.359999999</v>
      </c>
      <c r="AM139" s="16">
        <f t="shared" si="186"/>
        <v>31224762.829999998</v>
      </c>
      <c r="AN139" s="16">
        <f t="shared" si="186"/>
        <v>841587.53</v>
      </c>
      <c r="AO139" s="16">
        <f t="shared" si="186"/>
        <v>0</v>
      </c>
      <c r="AP139" s="16">
        <f t="shared" si="186"/>
        <v>-1736.93</v>
      </c>
      <c r="AQ139" s="16">
        <f t="shared" si="186"/>
        <v>0</v>
      </c>
      <c r="AR139" s="16">
        <f t="shared" si="186"/>
        <v>-1736.93</v>
      </c>
      <c r="AS139" s="16">
        <f t="shared" si="186"/>
        <v>0</v>
      </c>
      <c r="AT139" s="16">
        <f t="shared" si="186"/>
        <v>32064613.43</v>
      </c>
      <c r="AU139" s="16">
        <f t="shared" si="186"/>
        <v>31224762.829999998</v>
      </c>
      <c r="AV139" s="16">
        <f t="shared" si="186"/>
        <v>839850.6</v>
      </c>
      <c r="AW139" s="16">
        <f t="shared" si="186"/>
        <v>0</v>
      </c>
      <c r="AX139" s="16">
        <f t="shared" si="186"/>
        <v>4862244.22</v>
      </c>
      <c r="AY139" s="16">
        <f t="shared" si="186"/>
        <v>4716659</v>
      </c>
      <c r="AZ139" s="16">
        <f t="shared" si="186"/>
        <v>145585.22</v>
      </c>
      <c r="BA139" s="16">
        <f t="shared" si="186"/>
        <v>0</v>
      </c>
      <c r="BB139" s="16">
        <f t="shared" si="186"/>
        <v>0.08</v>
      </c>
      <c r="BC139" s="16">
        <f t="shared" si="186"/>
        <v>0</v>
      </c>
      <c r="BD139" s="16">
        <f t="shared" si="186"/>
        <v>0.08</v>
      </c>
      <c r="BE139" s="16">
        <f t="shared" si="186"/>
        <v>0</v>
      </c>
      <c r="BF139" s="16">
        <f t="shared" si="186"/>
        <v>4862244.3</v>
      </c>
      <c r="BG139" s="16">
        <f t="shared" si="186"/>
        <v>4716659</v>
      </c>
      <c r="BH139" s="16">
        <f t="shared" si="186"/>
        <v>145585.29999999999</v>
      </c>
      <c r="BI139" s="16">
        <f t="shared" si="186"/>
        <v>0</v>
      </c>
      <c r="BJ139" s="19">
        <v>0</v>
      </c>
      <c r="BK139" s="19">
        <v>0</v>
      </c>
    </row>
    <row r="140" spans="1:63" s="17" customFormat="1" ht="18.75" hidden="1" customHeight="1" x14ac:dyDescent="0.25">
      <c r="A140" s="6" t="s">
        <v>67</v>
      </c>
      <c r="B140" s="30"/>
      <c r="C140" s="30"/>
      <c r="D140" s="20"/>
      <c r="E140" s="4">
        <v>851</v>
      </c>
      <c r="F140" s="18" t="s">
        <v>30</v>
      </c>
      <c r="G140" s="18" t="s">
        <v>11</v>
      </c>
      <c r="H140" s="4" t="s">
        <v>48</v>
      </c>
      <c r="I140" s="13"/>
      <c r="J140" s="16">
        <f t="shared" ref="J140:BI140" si="188">J144+J141+J147</f>
        <v>123748.2</v>
      </c>
      <c r="K140" s="16">
        <f t="shared" si="188"/>
        <v>0</v>
      </c>
      <c r="L140" s="16">
        <f t="shared" si="188"/>
        <v>123748.2</v>
      </c>
      <c r="M140" s="16">
        <f t="shared" si="188"/>
        <v>0</v>
      </c>
      <c r="N140" s="16">
        <f t="shared" si="188"/>
        <v>37927.800000000003</v>
      </c>
      <c r="O140" s="16">
        <f t="shared" si="188"/>
        <v>0</v>
      </c>
      <c r="P140" s="16">
        <f t="shared" si="188"/>
        <v>37927.800000000003</v>
      </c>
      <c r="Q140" s="16">
        <f t="shared" si="188"/>
        <v>0</v>
      </c>
      <c r="R140" s="16">
        <f t="shared" si="188"/>
        <v>161676</v>
      </c>
      <c r="S140" s="16">
        <f t="shared" si="188"/>
        <v>0</v>
      </c>
      <c r="T140" s="16">
        <f t="shared" si="188"/>
        <v>161676</v>
      </c>
      <c r="U140" s="16">
        <f t="shared" si="188"/>
        <v>0</v>
      </c>
      <c r="V140" s="16">
        <f t="shared" si="188"/>
        <v>176151</v>
      </c>
      <c r="W140" s="16">
        <f t="shared" si="188"/>
        <v>0</v>
      </c>
      <c r="X140" s="16">
        <f t="shared" si="188"/>
        <v>176151</v>
      </c>
      <c r="Y140" s="16">
        <f t="shared" si="188"/>
        <v>0</v>
      </c>
      <c r="Z140" s="16">
        <f t="shared" si="188"/>
        <v>337827</v>
      </c>
      <c r="AA140" s="16">
        <f t="shared" si="188"/>
        <v>0</v>
      </c>
      <c r="AB140" s="16">
        <f t="shared" si="188"/>
        <v>337827</v>
      </c>
      <c r="AC140" s="16">
        <f t="shared" si="188"/>
        <v>0</v>
      </c>
      <c r="AD140" s="16">
        <f t="shared" ref="AD140:AK140" si="189">AD144+AD141+AD147</f>
        <v>0</v>
      </c>
      <c r="AE140" s="16">
        <f t="shared" si="189"/>
        <v>0</v>
      </c>
      <c r="AF140" s="16">
        <f t="shared" si="189"/>
        <v>0</v>
      </c>
      <c r="AG140" s="16">
        <f t="shared" si="189"/>
        <v>0</v>
      </c>
      <c r="AH140" s="16">
        <f t="shared" si="189"/>
        <v>337827</v>
      </c>
      <c r="AI140" s="16">
        <f t="shared" si="189"/>
        <v>0</v>
      </c>
      <c r="AJ140" s="16">
        <f t="shared" si="189"/>
        <v>337827</v>
      </c>
      <c r="AK140" s="16">
        <f t="shared" si="189"/>
        <v>0</v>
      </c>
      <c r="AL140" s="16">
        <f t="shared" si="188"/>
        <v>57340</v>
      </c>
      <c r="AM140" s="16">
        <f t="shared" si="188"/>
        <v>0</v>
      </c>
      <c r="AN140" s="16">
        <f t="shared" si="188"/>
        <v>57340</v>
      </c>
      <c r="AO140" s="16">
        <f t="shared" si="188"/>
        <v>0</v>
      </c>
      <c r="AP140" s="16">
        <f t="shared" si="188"/>
        <v>0</v>
      </c>
      <c r="AQ140" s="16">
        <f t="shared" si="188"/>
        <v>0</v>
      </c>
      <c r="AR140" s="16">
        <f t="shared" si="188"/>
        <v>0</v>
      </c>
      <c r="AS140" s="16">
        <f t="shared" si="188"/>
        <v>0</v>
      </c>
      <c r="AT140" s="16">
        <f t="shared" si="188"/>
        <v>57340</v>
      </c>
      <c r="AU140" s="16">
        <f t="shared" si="188"/>
        <v>0</v>
      </c>
      <c r="AV140" s="16">
        <f t="shared" si="188"/>
        <v>57340</v>
      </c>
      <c r="AW140" s="16">
        <f t="shared" si="188"/>
        <v>0</v>
      </c>
      <c r="AX140" s="16">
        <f t="shared" si="188"/>
        <v>57340</v>
      </c>
      <c r="AY140" s="16">
        <f t="shared" si="188"/>
        <v>0</v>
      </c>
      <c r="AZ140" s="16">
        <f t="shared" si="188"/>
        <v>57340</v>
      </c>
      <c r="BA140" s="16">
        <f t="shared" si="188"/>
        <v>0</v>
      </c>
      <c r="BB140" s="16">
        <f t="shared" si="188"/>
        <v>0</v>
      </c>
      <c r="BC140" s="16">
        <f t="shared" si="188"/>
        <v>0</v>
      </c>
      <c r="BD140" s="16">
        <f t="shared" si="188"/>
        <v>0</v>
      </c>
      <c r="BE140" s="16">
        <f t="shared" si="188"/>
        <v>0</v>
      </c>
      <c r="BF140" s="16">
        <f t="shared" si="188"/>
        <v>57340</v>
      </c>
      <c r="BG140" s="16">
        <f t="shared" si="188"/>
        <v>0</v>
      </c>
      <c r="BH140" s="16">
        <f t="shared" si="188"/>
        <v>57340</v>
      </c>
      <c r="BI140" s="16">
        <f t="shared" si="188"/>
        <v>0</v>
      </c>
      <c r="BJ140" s="19">
        <v>0</v>
      </c>
      <c r="BK140" s="19">
        <v>0</v>
      </c>
    </row>
    <row r="141" spans="1:63" s="17" customFormat="1" ht="32.25" hidden="1" customHeight="1" x14ac:dyDescent="0.25">
      <c r="A141" s="125" t="s">
        <v>68</v>
      </c>
      <c r="B141" s="125"/>
      <c r="C141" s="125"/>
      <c r="D141" s="19"/>
      <c r="E141" s="4">
        <v>851</v>
      </c>
      <c r="F141" s="4" t="s">
        <v>30</v>
      </c>
      <c r="G141" s="4" t="s">
        <v>11</v>
      </c>
      <c r="H141" s="4" t="s">
        <v>649</v>
      </c>
      <c r="I141" s="3"/>
      <c r="J141" s="15">
        <f t="shared" ref="J141:S142" si="190">J142</f>
        <v>66408.2</v>
      </c>
      <c r="K141" s="15">
        <f t="shared" si="190"/>
        <v>0</v>
      </c>
      <c r="L141" s="15">
        <f t="shared" si="190"/>
        <v>66408.2</v>
      </c>
      <c r="M141" s="15">
        <f t="shared" si="190"/>
        <v>0</v>
      </c>
      <c r="N141" s="15">
        <f t="shared" si="190"/>
        <v>24194.799999999999</v>
      </c>
      <c r="O141" s="15">
        <f t="shared" si="190"/>
        <v>0</v>
      </c>
      <c r="P141" s="15">
        <f t="shared" si="190"/>
        <v>24194.799999999999</v>
      </c>
      <c r="Q141" s="15">
        <f t="shared" si="190"/>
        <v>0</v>
      </c>
      <c r="R141" s="15">
        <f t="shared" si="190"/>
        <v>90603</v>
      </c>
      <c r="S141" s="15">
        <f t="shared" si="190"/>
        <v>0</v>
      </c>
      <c r="T141" s="15">
        <f t="shared" ref="T141:AI142" si="191">T142</f>
        <v>90603</v>
      </c>
      <c r="U141" s="15">
        <f t="shared" si="191"/>
        <v>0</v>
      </c>
      <c r="V141" s="15">
        <f t="shared" si="191"/>
        <v>0</v>
      </c>
      <c r="W141" s="15">
        <f t="shared" si="191"/>
        <v>0</v>
      </c>
      <c r="X141" s="15">
        <f t="shared" si="191"/>
        <v>0</v>
      </c>
      <c r="Y141" s="15">
        <f t="shared" si="191"/>
        <v>0</v>
      </c>
      <c r="Z141" s="15">
        <f t="shared" si="191"/>
        <v>90603</v>
      </c>
      <c r="AA141" s="15">
        <f t="shared" si="191"/>
        <v>0</v>
      </c>
      <c r="AB141" s="15">
        <f t="shared" si="191"/>
        <v>90603</v>
      </c>
      <c r="AC141" s="15">
        <f t="shared" si="191"/>
        <v>0</v>
      </c>
      <c r="AD141" s="15">
        <f t="shared" si="191"/>
        <v>0</v>
      </c>
      <c r="AE141" s="15">
        <f t="shared" si="191"/>
        <v>0</v>
      </c>
      <c r="AF141" s="15">
        <f t="shared" si="191"/>
        <v>0</v>
      </c>
      <c r="AG141" s="15">
        <f t="shared" si="191"/>
        <v>0</v>
      </c>
      <c r="AH141" s="15">
        <f t="shared" si="191"/>
        <v>90603</v>
      </c>
      <c r="AI141" s="15">
        <f t="shared" si="191"/>
        <v>0</v>
      </c>
      <c r="AJ141" s="15">
        <f t="shared" ref="AD141:AK142" si="192">AJ142</f>
        <v>90603</v>
      </c>
      <c r="AK141" s="15">
        <f t="shared" si="192"/>
        <v>0</v>
      </c>
      <c r="AL141" s="15">
        <f t="shared" ref="AL141:AU142" si="193">AL142</f>
        <v>0</v>
      </c>
      <c r="AM141" s="15">
        <f t="shared" si="193"/>
        <v>0</v>
      </c>
      <c r="AN141" s="15">
        <f t="shared" si="193"/>
        <v>0</v>
      </c>
      <c r="AO141" s="15">
        <f t="shared" si="193"/>
        <v>0</v>
      </c>
      <c r="AP141" s="15">
        <f t="shared" si="193"/>
        <v>0</v>
      </c>
      <c r="AQ141" s="15">
        <f t="shared" si="193"/>
        <v>0</v>
      </c>
      <c r="AR141" s="15">
        <f t="shared" si="193"/>
        <v>0</v>
      </c>
      <c r="AS141" s="15">
        <f t="shared" si="193"/>
        <v>0</v>
      </c>
      <c r="AT141" s="15">
        <f t="shared" si="193"/>
        <v>0</v>
      </c>
      <c r="AU141" s="15">
        <f t="shared" si="193"/>
        <v>0</v>
      </c>
      <c r="AV141" s="15">
        <f t="shared" ref="AV141:BE142" si="194">AV142</f>
        <v>0</v>
      </c>
      <c r="AW141" s="15">
        <f t="shared" si="194"/>
        <v>0</v>
      </c>
      <c r="AX141" s="15">
        <f t="shared" si="194"/>
        <v>0</v>
      </c>
      <c r="AY141" s="15">
        <f t="shared" si="194"/>
        <v>0</v>
      </c>
      <c r="AZ141" s="15">
        <f t="shared" si="194"/>
        <v>0</v>
      </c>
      <c r="BA141" s="15">
        <f t="shared" si="194"/>
        <v>0</v>
      </c>
      <c r="BB141" s="15">
        <f t="shared" si="194"/>
        <v>0</v>
      </c>
      <c r="BC141" s="15">
        <f t="shared" si="194"/>
        <v>0</v>
      </c>
      <c r="BD141" s="15">
        <f t="shared" si="194"/>
        <v>0</v>
      </c>
      <c r="BE141" s="15">
        <f t="shared" si="194"/>
        <v>0</v>
      </c>
      <c r="BF141" s="15">
        <f t="shared" ref="BF141:BI142" si="195">BF142</f>
        <v>0</v>
      </c>
      <c r="BG141" s="15">
        <f t="shared" si="195"/>
        <v>0</v>
      </c>
      <c r="BH141" s="15">
        <f t="shared" si="195"/>
        <v>0</v>
      </c>
      <c r="BI141" s="15">
        <f t="shared" si="195"/>
        <v>0</v>
      </c>
      <c r="BJ141" s="19">
        <v>0</v>
      </c>
      <c r="BK141" s="19">
        <v>0</v>
      </c>
    </row>
    <row r="142" spans="1:63" s="17" customFormat="1" ht="32.25" hidden="1" customHeight="1" x14ac:dyDescent="0.25">
      <c r="A142" s="125" t="s">
        <v>20</v>
      </c>
      <c r="B142" s="125"/>
      <c r="C142" s="125"/>
      <c r="D142" s="125"/>
      <c r="E142" s="4">
        <v>851</v>
      </c>
      <c r="F142" s="4" t="s">
        <v>30</v>
      </c>
      <c r="G142" s="4" t="s">
        <v>11</v>
      </c>
      <c r="H142" s="4" t="s">
        <v>649</v>
      </c>
      <c r="I142" s="3" t="s">
        <v>21</v>
      </c>
      <c r="J142" s="15">
        <f t="shared" si="190"/>
        <v>66408.2</v>
      </c>
      <c r="K142" s="15">
        <f t="shared" si="190"/>
        <v>0</v>
      </c>
      <c r="L142" s="15">
        <f t="shared" si="190"/>
        <v>66408.2</v>
      </c>
      <c r="M142" s="15">
        <f t="shared" si="190"/>
        <v>0</v>
      </c>
      <c r="N142" s="15">
        <f t="shared" si="190"/>
        <v>24194.799999999999</v>
      </c>
      <c r="O142" s="15">
        <f t="shared" si="190"/>
        <v>0</v>
      </c>
      <c r="P142" s="15">
        <f t="shared" si="190"/>
        <v>24194.799999999999</v>
      </c>
      <c r="Q142" s="15">
        <f t="shared" si="190"/>
        <v>0</v>
      </c>
      <c r="R142" s="15">
        <f t="shared" si="190"/>
        <v>90603</v>
      </c>
      <c r="S142" s="15">
        <f t="shared" si="190"/>
        <v>0</v>
      </c>
      <c r="T142" s="15">
        <f t="shared" si="191"/>
        <v>90603</v>
      </c>
      <c r="U142" s="15">
        <f t="shared" si="191"/>
        <v>0</v>
      </c>
      <c r="V142" s="15">
        <f t="shared" si="191"/>
        <v>0</v>
      </c>
      <c r="W142" s="15">
        <f t="shared" si="191"/>
        <v>0</v>
      </c>
      <c r="X142" s="15">
        <f t="shared" si="191"/>
        <v>0</v>
      </c>
      <c r="Y142" s="15">
        <f t="shared" si="191"/>
        <v>0</v>
      </c>
      <c r="Z142" s="15">
        <f t="shared" si="191"/>
        <v>90603</v>
      </c>
      <c r="AA142" s="15">
        <f t="shared" si="191"/>
        <v>0</v>
      </c>
      <c r="AB142" s="15">
        <f t="shared" si="191"/>
        <v>90603</v>
      </c>
      <c r="AC142" s="15">
        <f t="shared" si="191"/>
        <v>0</v>
      </c>
      <c r="AD142" s="15">
        <f t="shared" si="192"/>
        <v>0</v>
      </c>
      <c r="AE142" s="15">
        <f t="shared" si="192"/>
        <v>0</v>
      </c>
      <c r="AF142" s="15">
        <f t="shared" si="192"/>
        <v>0</v>
      </c>
      <c r="AG142" s="15">
        <f t="shared" si="192"/>
        <v>0</v>
      </c>
      <c r="AH142" s="15">
        <f t="shared" si="192"/>
        <v>90603</v>
      </c>
      <c r="AI142" s="15">
        <f t="shared" si="192"/>
        <v>0</v>
      </c>
      <c r="AJ142" s="15">
        <f t="shared" si="192"/>
        <v>90603</v>
      </c>
      <c r="AK142" s="15">
        <f t="shared" si="192"/>
        <v>0</v>
      </c>
      <c r="AL142" s="15">
        <f t="shared" si="193"/>
        <v>0</v>
      </c>
      <c r="AM142" s="15">
        <f t="shared" si="193"/>
        <v>0</v>
      </c>
      <c r="AN142" s="15">
        <f t="shared" si="193"/>
        <v>0</v>
      </c>
      <c r="AO142" s="15">
        <f t="shared" si="193"/>
        <v>0</v>
      </c>
      <c r="AP142" s="15">
        <f t="shared" si="193"/>
        <v>0</v>
      </c>
      <c r="AQ142" s="15">
        <f t="shared" si="193"/>
        <v>0</v>
      </c>
      <c r="AR142" s="15">
        <f t="shared" si="193"/>
        <v>0</v>
      </c>
      <c r="AS142" s="15">
        <f t="shared" si="193"/>
        <v>0</v>
      </c>
      <c r="AT142" s="15">
        <f t="shared" si="193"/>
        <v>0</v>
      </c>
      <c r="AU142" s="15">
        <f t="shared" si="193"/>
        <v>0</v>
      </c>
      <c r="AV142" s="15">
        <f t="shared" si="194"/>
        <v>0</v>
      </c>
      <c r="AW142" s="15">
        <f t="shared" si="194"/>
        <v>0</v>
      </c>
      <c r="AX142" s="15">
        <f t="shared" si="194"/>
        <v>0</v>
      </c>
      <c r="AY142" s="15">
        <f t="shared" si="194"/>
        <v>0</v>
      </c>
      <c r="AZ142" s="15">
        <f t="shared" si="194"/>
        <v>0</v>
      </c>
      <c r="BA142" s="15">
        <f t="shared" si="194"/>
        <v>0</v>
      </c>
      <c r="BB142" s="15">
        <f t="shared" si="194"/>
        <v>0</v>
      </c>
      <c r="BC142" s="15">
        <f t="shared" si="194"/>
        <v>0</v>
      </c>
      <c r="BD142" s="15">
        <f t="shared" si="194"/>
        <v>0</v>
      </c>
      <c r="BE142" s="15">
        <f t="shared" si="194"/>
        <v>0</v>
      </c>
      <c r="BF142" s="15">
        <f t="shared" si="195"/>
        <v>0</v>
      </c>
      <c r="BG142" s="15">
        <f t="shared" si="195"/>
        <v>0</v>
      </c>
      <c r="BH142" s="15">
        <f t="shared" si="195"/>
        <v>0</v>
      </c>
      <c r="BI142" s="15">
        <f t="shared" si="195"/>
        <v>0</v>
      </c>
      <c r="BJ142" s="19">
        <v>0</v>
      </c>
      <c r="BK142" s="19">
        <v>0</v>
      </c>
    </row>
    <row r="143" spans="1:63" s="17" customFormat="1" ht="32.25" hidden="1" customHeight="1" x14ac:dyDescent="0.25">
      <c r="A143" s="125" t="s">
        <v>9</v>
      </c>
      <c r="B143" s="125"/>
      <c r="C143" s="125"/>
      <c r="D143" s="125"/>
      <c r="E143" s="4">
        <v>851</v>
      </c>
      <c r="F143" s="4" t="s">
        <v>30</v>
      </c>
      <c r="G143" s="4" t="s">
        <v>11</v>
      </c>
      <c r="H143" s="4" t="s">
        <v>649</v>
      </c>
      <c r="I143" s="3" t="s">
        <v>22</v>
      </c>
      <c r="J143" s="15">
        <v>66408.2</v>
      </c>
      <c r="K143" s="15"/>
      <c r="L143" s="15">
        <f>J143</f>
        <v>66408.2</v>
      </c>
      <c r="M143" s="15"/>
      <c r="N143" s="15">
        <v>24194.799999999999</v>
      </c>
      <c r="O143" s="15"/>
      <c r="P143" s="15">
        <f>N143</f>
        <v>24194.799999999999</v>
      </c>
      <c r="Q143" s="15"/>
      <c r="R143" s="15">
        <f>J143+N143</f>
        <v>90603</v>
      </c>
      <c r="S143" s="15">
        <f>K143+O143</f>
        <v>0</v>
      </c>
      <c r="T143" s="15">
        <f>L143+P143</f>
        <v>90603</v>
      </c>
      <c r="U143" s="15">
        <f>M143+Q143</f>
        <v>0</v>
      </c>
      <c r="V143" s="15"/>
      <c r="W143" s="15"/>
      <c r="X143" s="15"/>
      <c r="Y143" s="15"/>
      <c r="Z143" s="15">
        <f>R143+V143</f>
        <v>90603</v>
      </c>
      <c r="AA143" s="15">
        <f>S143+W143</f>
        <v>0</v>
      </c>
      <c r="AB143" s="15">
        <f>T143+X143</f>
        <v>90603</v>
      </c>
      <c r="AC143" s="15">
        <f>U143+Y143</f>
        <v>0</v>
      </c>
      <c r="AD143" s="15"/>
      <c r="AE143" s="15"/>
      <c r="AF143" s="15"/>
      <c r="AG143" s="15"/>
      <c r="AH143" s="15">
        <f>Z143+AD143</f>
        <v>90603</v>
      </c>
      <c r="AI143" s="15">
        <f>AA143+AE143</f>
        <v>0</v>
      </c>
      <c r="AJ143" s="15">
        <f>AB143+AF143</f>
        <v>90603</v>
      </c>
      <c r="AK143" s="15">
        <f>AC143+AG143</f>
        <v>0</v>
      </c>
      <c r="AL143" s="15"/>
      <c r="AM143" s="15"/>
      <c r="AN143" s="15">
        <f>AL143</f>
        <v>0</v>
      </c>
      <c r="AO143" s="15"/>
      <c r="AP143" s="15"/>
      <c r="AQ143" s="15"/>
      <c r="AR143" s="15">
        <f>AP143</f>
        <v>0</v>
      </c>
      <c r="AS143" s="15"/>
      <c r="AT143" s="15">
        <f>AL143+AP143</f>
        <v>0</v>
      </c>
      <c r="AU143" s="15">
        <f>AM143+AQ143</f>
        <v>0</v>
      </c>
      <c r="AV143" s="15">
        <f>AN143+AR143</f>
        <v>0</v>
      </c>
      <c r="AW143" s="15">
        <f>AO143+AS143</f>
        <v>0</v>
      </c>
      <c r="AX143" s="15"/>
      <c r="AY143" s="15"/>
      <c r="AZ143" s="15">
        <f>AX143</f>
        <v>0</v>
      </c>
      <c r="BA143" s="15"/>
      <c r="BB143" s="15"/>
      <c r="BC143" s="15"/>
      <c r="BD143" s="15">
        <f>BB143</f>
        <v>0</v>
      </c>
      <c r="BE143" s="15"/>
      <c r="BF143" s="15">
        <f>AX143+BB143</f>
        <v>0</v>
      </c>
      <c r="BG143" s="15">
        <f>AY143+BC143</f>
        <v>0</v>
      </c>
      <c r="BH143" s="15">
        <f>AZ143+BD143</f>
        <v>0</v>
      </c>
      <c r="BI143" s="15">
        <f>BA143+BE143</f>
        <v>0</v>
      </c>
      <c r="BJ143" s="19">
        <v>0</v>
      </c>
      <c r="BK143" s="19">
        <v>0</v>
      </c>
    </row>
    <row r="144" spans="1:63" s="17" customFormat="1" ht="27" hidden="1" customHeight="1" x14ac:dyDescent="0.25">
      <c r="A144" s="124" t="s">
        <v>611</v>
      </c>
      <c r="B144" s="30"/>
      <c r="C144" s="30"/>
      <c r="D144" s="20"/>
      <c r="E144" s="4">
        <v>851</v>
      </c>
      <c r="F144" s="4" t="s">
        <v>30</v>
      </c>
      <c r="G144" s="4" t="s">
        <v>11</v>
      </c>
      <c r="H144" s="4" t="s">
        <v>648</v>
      </c>
      <c r="I144" s="3"/>
      <c r="J144" s="16"/>
      <c r="K144" s="16"/>
      <c r="L144" s="16"/>
      <c r="M144" s="16"/>
      <c r="N144" s="16"/>
      <c r="O144" s="16"/>
      <c r="P144" s="16"/>
      <c r="Q144" s="16"/>
      <c r="R144" s="16"/>
      <c r="S144" s="16"/>
      <c r="T144" s="16"/>
      <c r="U144" s="16"/>
      <c r="V144" s="15">
        <f t="shared" ref="V144:AK145" si="196">V145</f>
        <v>176151</v>
      </c>
      <c r="W144" s="15">
        <f t="shared" si="196"/>
        <v>0</v>
      </c>
      <c r="X144" s="15">
        <f t="shared" si="196"/>
        <v>176151</v>
      </c>
      <c r="Y144" s="15">
        <f t="shared" si="196"/>
        <v>0</v>
      </c>
      <c r="Z144" s="15">
        <f t="shared" si="196"/>
        <v>176151</v>
      </c>
      <c r="AA144" s="15">
        <f t="shared" si="196"/>
        <v>0</v>
      </c>
      <c r="AB144" s="15">
        <f t="shared" si="196"/>
        <v>176151</v>
      </c>
      <c r="AC144" s="15">
        <f t="shared" si="196"/>
        <v>0</v>
      </c>
      <c r="AD144" s="15">
        <f t="shared" si="196"/>
        <v>0</v>
      </c>
      <c r="AE144" s="15">
        <f t="shared" si="196"/>
        <v>0</v>
      </c>
      <c r="AF144" s="15">
        <f t="shared" si="196"/>
        <v>0</v>
      </c>
      <c r="AG144" s="15">
        <f t="shared" si="196"/>
        <v>0</v>
      </c>
      <c r="AH144" s="15">
        <f t="shared" si="196"/>
        <v>176151</v>
      </c>
      <c r="AI144" s="15">
        <f t="shared" si="196"/>
        <v>0</v>
      </c>
      <c r="AJ144" s="15">
        <f t="shared" si="196"/>
        <v>176151</v>
      </c>
      <c r="AK144" s="15">
        <f t="shared" si="196"/>
        <v>0</v>
      </c>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9">
        <v>0</v>
      </c>
      <c r="BK144" s="19">
        <v>0</v>
      </c>
    </row>
    <row r="145" spans="1:63" s="17" customFormat="1" ht="32.25" hidden="1" customHeight="1" x14ac:dyDescent="0.25">
      <c r="A145" s="125" t="s">
        <v>20</v>
      </c>
      <c r="B145" s="30"/>
      <c r="C145" s="30"/>
      <c r="D145" s="20"/>
      <c r="E145" s="4">
        <v>851</v>
      </c>
      <c r="F145" s="4" t="s">
        <v>30</v>
      </c>
      <c r="G145" s="4" t="s">
        <v>11</v>
      </c>
      <c r="H145" s="4" t="s">
        <v>648</v>
      </c>
      <c r="I145" s="3" t="s">
        <v>21</v>
      </c>
      <c r="J145" s="16"/>
      <c r="K145" s="16"/>
      <c r="L145" s="16"/>
      <c r="M145" s="16"/>
      <c r="N145" s="16"/>
      <c r="O145" s="16"/>
      <c r="P145" s="16"/>
      <c r="Q145" s="16"/>
      <c r="R145" s="16"/>
      <c r="S145" s="16"/>
      <c r="T145" s="16"/>
      <c r="U145" s="16"/>
      <c r="V145" s="15">
        <f t="shared" si="196"/>
        <v>176151</v>
      </c>
      <c r="W145" s="15">
        <f t="shared" si="196"/>
        <v>0</v>
      </c>
      <c r="X145" s="15">
        <f t="shared" si="196"/>
        <v>176151</v>
      </c>
      <c r="Y145" s="15">
        <f t="shared" si="196"/>
        <v>0</v>
      </c>
      <c r="Z145" s="15">
        <f t="shared" si="196"/>
        <v>176151</v>
      </c>
      <c r="AA145" s="15">
        <f t="shared" si="196"/>
        <v>0</v>
      </c>
      <c r="AB145" s="15">
        <f t="shared" si="196"/>
        <v>176151</v>
      </c>
      <c r="AC145" s="15">
        <f t="shared" si="196"/>
        <v>0</v>
      </c>
      <c r="AD145" s="15">
        <f t="shared" si="196"/>
        <v>0</v>
      </c>
      <c r="AE145" s="15">
        <f t="shared" si="196"/>
        <v>0</v>
      </c>
      <c r="AF145" s="15">
        <f t="shared" si="196"/>
        <v>0</v>
      </c>
      <c r="AG145" s="15">
        <f t="shared" si="196"/>
        <v>0</v>
      </c>
      <c r="AH145" s="15">
        <f t="shared" si="196"/>
        <v>176151</v>
      </c>
      <c r="AI145" s="15">
        <f t="shared" si="196"/>
        <v>0</v>
      </c>
      <c r="AJ145" s="15">
        <f t="shared" si="196"/>
        <v>176151</v>
      </c>
      <c r="AK145" s="15">
        <f t="shared" si="196"/>
        <v>0</v>
      </c>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9">
        <v>0</v>
      </c>
      <c r="BK145" s="19">
        <v>0</v>
      </c>
    </row>
    <row r="146" spans="1:63" s="17" customFormat="1" ht="32.25" hidden="1" customHeight="1" x14ac:dyDescent="0.25">
      <c r="A146" s="125" t="s">
        <v>9</v>
      </c>
      <c r="B146" s="30"/>
      <c r="C146" s="30"/>
      <c r="D146" s="20"/>
      <c r="E146" s="4">
        <v>851</v>
      </c>
      <c r="F146" s="4" t="s">
        <v>30</v>
      </c>
      <c r="G146" s="4" t="s">
        <v>11</v>
      </c>
      <c r="H146" s="4" t="s">
        <v>648</v>
      </c>
      <c r="I146" s="3" t="s">
        <v>22</v>
      </c>
      <c r="J146" s="16"/>
      <c r="K146" s="16"/>
      <c r="L146" s="15">
        <f>J146</f>
        <v>0</v>
      </c>
      <c r="M146" s="16"/>
      <c r="N146" s="16"/>
      <c r="O146" s="16"/>
      <c r="P146" s="15">
        <f>N146</f>
        <v>0</v>
      </c>
      <c r="Q146" s="16"/>
      <c r="R146" s="15">
        <f>J146+N146</f>
        <v>0</v>
      </c>
      <c r="S146" s="15">
        <f>K146+O146</f>
        <v>0</v>
      </c>
      <c r="T146" s="15">
        <f>L146+P146</f>
        <v>0</v>
      </c>
      <c r="U146" s="15">
        <f>M146+Q146</f>
        <v>0</v>
      </c>
      <c r="V146" s="15">
        <f>87151+89000</f>
        <v>176151</v>
      </c>
      <c r="W146" s="16"/>
      <c r="X146" s="15">
        <f>V146</f>
        <v>176151</v>
      </c>
      <c r="Y146" s="16"/>
      <c r="Z146" s="15">
        <f>R146+V146</f>
        <v>176151</v>
      </c>
      <c r="AA146" s="15">
        <f>S146+W146</f>
        <v>0</v>
      </c>
      <c r="AB146" s="15">
        <f>T146+X146</f>
        <v>176151</v>
      </c>
      <c r="AC146" s="15">
        <f>U146+Y146</f>
        <v>0</v>
      </c>
      <c r="AD146" s="15"/>
      <c r="AE146" s="16"/>
      <c r="AF146" s="15">
        <f>AD146</f>
        <v>0</v>
      </c>
      <c r="AG146" s="16"/>
      <c r="AH146" s="15">
        <f>Z146+AD146</f>
        <v>176151</v>
      </c>
      <c r="AI146" s="15">
        <f>AA146+AE146</f>
        <v>0</v>
      </c>
      <c r="AJ146" s="15">
        <f>AB146+AF146</f>
        <v>176151</v>
      </c>
      <c r="AK146" s="15">
        <f>AC146+AG146</f>
        <v>0</v>
      </c>
      <c r="AL146" s="16"/>
      <c r="AM146" s="16"/>
      <c r="AN146" s="15">
        <f>AL146</f>
        <v>0</v>
      </c>
      <c r="AO146" s="16"/>
      <c r="AP146" s="16"/>
      <c r="AQ146" s="16"/>
      <c r="AR146" s="15">
        <f>AP146</f>
        <v>0</v>
      </c>
      <c r="AS146" s="16"/>
      <c r="AT146" s="15">
        <f>AL146+AP146</f>
        <v>0</v>
      </c>
      <c r="AU146" s="15">
        <f>AM146+AQ146</f>
        <v>0</v>
      </c>
      <c r="AV146" s="15">
        <f>AN146+AR146</f>
        <v>0</v>
      </c>
      <c r="AW146" s="15">
        <f>AO146+AS146</f>
        <v>0</v>
      </c>
      <c r="AX146" s="16"/>
      <c r="AY146" s="16"/>
      <c r="AZ146" s="15">
        <f>AX146</f>
        <v>0</v>
      </c>
      <c r="BA146" s="16"/>
      <c r="BB146" s="16"/>
      <c r="BC146" s="16"/>
      <c r="BD146" s="15">
        <f>BB146</f>
        <v>0</v>
      </c>
      <c r="BE146" s="16"/>
      <c r="BF146" s="15">
        <f>AX146+BB146</f>
        <v>0</v>
      </c>
      <c r="BG146" s="15">
        <f>AY146+BC146</f>
        <v>0</v>
      </c>
      <c r="BH146" s="15">
        <f>AZ146+BD146</f>
        <v>0</v>
      </c>
      <c r="BI146" s="15">
        <f>BA146+BE146</f>
        <v>0</v>
      </c>
      <c r="BJ146" s="19">
        <v>0</v>
      </c>
      <c r="BK146" s="19">
        <v>0</v>
      </c>
    </row>
    <row r="147" spans="1:63" s="17" customFormat="1" ht="32.25" hidden="1" customHeight="1" x14ac:dyDescent="0.25">
      <c r="A147" s="125" t="s">
        <v>69</v>
      </c>
      <c r="B147" s="125"/>
      <c r="C147" s="125"/>
      <c r="D147" s="125"/>
      <c r="E147" s="4">
        <v>851</v>
      </c>
      <c r="F147" s="4" t="s">
        <v>30</v>
      </c>
      <c r="G147" s="4" t="s">
        <v>11</v>
      </c>
      <c r="H147" s="4" t="s">
        <v>650</v>
      </c>
      <c r="I147" s="3"/>
      <c r="J147" s="15">
        <f t="shared" ref="J147:S148" si="197">J148</f>
        <v>57340</v>
      </c>
      <c r="K147" s="15">
        <f t="shared" si="197"/>
        <v>0</v>
      </c>
      <c r="L147" s="15">
        <f t="shared" si="197"/>
        <v>57340</v>
      </c>
      <c r="M147" s="15">
        <f t="shared" si="197"/>
        <v>0</v>
      </c>
      <c r="N147" s="15">
        <f t="shared" si="197"/>
        <v>13733</v>
      </c>
      <c r="O147" s="15">
        <f t="shared" si="197"/>
        <v>0</v>
      </c>
      <c r="P147" s="15">
        <f t="shared" si="197"/>
        <v>13733</v>
      </c>
      <c r="Q147" s="15">
        <f t="shared" si="197"/>
        <v>0</v>
      </c>
      <c r="R147" s="15">
        <f t="shared" si="197"/>
        <v>71073</v>
      </c>
      <c r="S147" s="15">
        <f t="shared" si="197"/>
        <v>0</v>
      </c>
      <c r="T147" s="15">
        <f t="shared" ref="T147:AI148" si="198">T148</f>
        <v>71073</v>
      </c>
      <c r="U147" s="15">
        <f t="shared" si="198"/>
        <v>0</v>
      </c>
      <c r="V147" s="15">
        <f t="shared" si="198"/>
        <v>0</v>
      </c>
      <c r="W147" s="15">
        <f t="shared" si="198"/>
        <v>0</v>
      </c>
      <c r="X147" s="15">
        <f t="shared" si="198"/>
        <v>0</v>
      </c>
      <c r="Y147" s="15">
        <f t="shared" si="198"/>
        <v>0</v>
      </c>
      <c r="Z147" s="15">
        <f t="shared" si="198"/>
        <v>71073</v>
      </c>
      <c r="AA147" s="15">
        <f t="shared" si="198"/>
        <v>0</v>
      </c>
      <c r="AB147" s="15">
        <f t="shared" si="198"/>
        <v>71073</v>
      </c>
      <c r="AC147" s="15">
        <f t="shared" si="198"/>
        <v>0</v>
      </c>
      <c r="AD147" s="15">
        <f t="shared" si="198"/>
        <v>0</v>
      </c>
      <c r="AE147" s="15">
        <f t="shared" si="198"/>
        <v>0</v>
      </c>
      <c r="AF147" s="15">
        <f t="shared" si="198"/>
        <v>0</v>
      </c>
      <c r="AG147" s="15">
        <f t="shared" si="198"/>
        <v>0</v>
      </c>
      <c r="AH147" s="15">
        <f t="shared" si="198"/>
        <v>71073</v>
      </c>
      <c r="AI147" s="15">
        <f t="shared" si="198"/>
        <v>0</v>
      </c>
      <c r="AJ147" s="15">
        <f t="shared" ref="AD147:AK148" si="199">AJ148</f>
        <v>71073</v>
      </c>
      <c r="AK147" s="15">
        <f t="shared" si="199"/>
        <v>0</v>
      </c>
      <c r="AL147" s="15">
        <f t="shared" ref="AL147:AU148" si="200">AL148</f>
        <v>57340</v>
      </c>
      <c r="AM147" s="15">
        <f t="shared" si="200"/>
        <v>0</v>
      </c>
      <c r="AN147" s="15">
        <f t="shared" si="200"/>
        <v>57340</v>
      </c>
      <c r="AO147" s="15">
        <f t="shared" si="200"/>
        <v>0</v>
      </c>
      <c r="AP147" s="15">
        <f t="shared" si="200"/>
        <v>0</v>
      </c>
      <c r="AQ147" s="15">
        <f t="shared" si="200"/>
        <v>0</v>
      </c>
      <c r="AR147" s="15">
        <f t="shared" si="200"/>
        <v>0</v>
      </c>
      <c r="AS147" s="15">
        <f t="shared" si="200"/>
        <v>0</v>
      </c>
      <c r="AT147" s="15">
        <f t="shared" si="200"/>
        <v>57340</v>
      </c>
      <c r="AU147" s="15">
        <f t="shared" si="200"/>
        <v>0</v>
      </c>
      <c r="AV147" s="15">
        <f t="shared" ref="AV147:BE148" si="201">AV148</f>
        <v>57340</v>
      </c>
      <c r="AW147" s="15">
        <f t="shared" si="201"/>
        <v>0</v>
      </c>
      <c r="AX147" s="15">
        <f t="shared" si="201"/>
        <v>57340</v>
      </c>
      <c r="AY147" s="15">
        <f t="shared" si="201"/>
        <v>0</v>
      </c>
      <c r="AZ147" s="15">
        <f t="shared" si="201"/>
        <v>57340</v>
      </c>
      <c r="BA147" s="15">
        <f t="shared" si="201"/>
        <v>0</v>
      </c>
      <c r="BB147" s="15">
        <f t="shared" si="201"/>
        <v>0</v>
      </c>
      <c r="BC147" s="15">
        <f t="shared" si="201"/>
        <v>0</v>
      </c>
      <c r="BD147" s="15">
        <f t="shared" si="201"/>
        <v>0</v>
      </c>
      <c r="BE147" s="15">
        <f t="shared" si="201"/>
        <v>0</v>
      </c>
      <c r="BF147" s="15">
        <f t="shared" ref="BF147:BI148" si="202">BF148</f>
        <v>57340</v>
      </c>
      <c r="BG147" s="15">
        <f t="shared" si="202"/>
        <v>0</v>
      </c>
      <c r="BH147" s="15">
        <f t="shared" si="202"/>
        <v>57340</v>
      </c>
      <c r="BI147" s="15">
        <f t="shared" si="202"/>
        <v>0</v>
      </c>
      <c r="BJ147" s="19">
        <v>0</v>
      </c>
      <c r="BK147" s="19">
        <v>0</v>
      </c>
    </row>
    <row r="148" spans="1:63" s="17" customFormat="1" ht="32.25" hidden="1" customHeight="1" x14ac:dyDescent="0.25">
      <c r="A148" s="125" t="s">
        <v>34</v>
      </c>
      <c r="B148" s="125"/>
      <c r="C148" s="125"/>
      <c r="D148" s="125"/>
      <c r="E148" s="4">
        <v>851</v>
      </c>
      <c r="F148" s="4" t="s">
        <v>30</v>
      </c>
      <c r="G148" s="4" t="s">
        <v>11</v>
      </c>
      <c r="H148" s="4" t="s">
        <v>650</v>
      </c>
      <c r="I148" s="3" t="s">
        <v>35</v>
      </c>
      <c r="J148" s="15">
        <f t="shared" si="197"/>
        <v>57340</v>
      </c>
      <c r="K148" s="15">
        <f t="shared" si="197"/>
        <v>0</v>
      </c>
      <c r="L148" s="15">
        <f t="shared" si="197"/>
        <v>57340</v>
      </c>
      <c r="M148" s="15">
        <f t="shared" si="197"/>
        <v>0</v>
      </c>
      <c r="N148" s="15">
        <f t="shared" si="197"/>
        <v>13733</v>
      </c>
      <c r="O148" s="15">
        <f t="shared" si="197"/>
        <v>0</v>
      </c>
      <c r="P148" s="15">
        <f t="shared" si="197"/>
        <v>13733</v>
      </c>
      <c r="Q148" s="15">
        <f t="shared" si="197"/>
        <v>0</v>
      </c>
      <c r="R148" s="15">
        <f t="shared" si="197"/>
        <v>71073</v>
      </c>
      <c r="S148" s="15">
        <f t="shared" si="197"/>
        <v>0</v>
      </c>
      <c r="T148" s="15">
        <f t="shared" si="198"/>
        <v>71073</v>
      </c>
      <c r="U148" s="15">
        <f t="shared" si="198"/>
        <v>0</v>
      </c>
      <c r="V148" s="15">
        <f t="shared" si="198"/>
        <v>0</v>
      </c>
      <c r="W148" s="15">
        <f t="shared" si="198"/>
        <v>0</v>
      </c>
      <c r="X148" s="15">
        <f t="shared" si="198"/>
        <v>0</v>
      </c>
      <c r="Y148" s="15">
        <f t="shared" si="198"/>
        <v>0</v>
      </c>
      <c r="Z148" s="15">
        <f t="shared" si="198"/>
        <v>71073</v>
      </c>
      <c r="AA148" s="15">
        <f t="shared" si="198"/>
        <v>0</v>
      </c>
      <c r="AB148" s="15">
        <f t="shared" si="198"/>
        <v>71073</v>
      </c>
      <c r="AC148" s="15">
        <f t="shared" si="198"/>
        <v>0</v>
      </c>
      <c r="AD148" s="15">
        <f t="shared" si="199"/>
        <v>0</v>
      </c>
      <c r="AE148" s="15">
        <f t="shared" si="199"/>
        <v>0</v>
      </c>
      <c r="AF148" s="15">
        <f t="shared" si="199"/>
        <v>0</v>
      </c>
      <c r="AG148" s="15">
        <f t="shared" si="199"/>
        <v>0</v>
      </c>
      <c r="AH148" s="15">
        <f t="shared" si="199"/>
        <v>71073</v>
      </c>
      <c r="AI148" s="15">
        <f t="shared" si="199"/>
        <v>0</v>
      </c>
      <c r="AJ148" s="15">
        <f t="shared" si="199"/>
        <v>71073</v>
      </c>
      <c r="AK148" s="15">
        <f t="shared" si="199"/>
        <v>0</v>
      </c>
      <c r="AL148" s="15">
        <f t="shared" si="200"/>
        <v>57340</v>
      </c>
      <c r="AM148" s="15">
        <f t="shared" si="200"/>
        <v>0</v>
      </c>
      <c r="AN148" s="15">
        <f t="shared" si="200"/>
        <v>57340</v>
      </c>
      <c r="AO148" s="15">
        <f t="shared" si="200"/>
        <v>0</v>
      </c>
      <c r="AP148" s="15">
        <f t="shared" si="200"/>
        <v>0</v>
      </c>
      <c r="AQ148" s="15">
        <f t="shared" si="200"/>
        <v>0</v>
      </c>
      <c r="AR148" s="15">
        <f t="shared" si="200"/>
        <v>0</v>
      </c>
      <c r="AS148" s="15">
        <f t="shared" si="200"/>
        <v>0</v>
      </c>
      <c r="AT148" s="15">
        <f t="shared" si="200"/>
        <v>57340</v>
      </c>
      <c r="AU148" s="15">
        <f t="shared" si="200"/>
        <v>0</v>
      </c>
      <c r="AV148" s="15">
        <f t="shared" si="201"/>
        <v>57340</v>
      </c>
      <c r="AW148" s="15">
        <f t="shared" si="201"/>
        <v>0</v>
      </c>
      <c r="AX148" s="15">
        <f t="shared" si="201"/>
        <v>57340</v>
      </c>
      <c r="AY148" s="15">
        <f t="shared" si="201"/>
        <v>0</v>
      </c>
      <c r="AZ148" s="15">
        <f t="shared" si="201"/>
        <v>57340</v>
      </c>
      <c r="BA148" s="15">
        <f t="shared" si="201"/>
        <v>0</v>
      </c>
      <c r="BB148" s="15">
        <f t="shared" si="201"/>
        <v>0</v>
      </c>
      <c r="BC148" s="15">
        <f t="shared" si="201"/>
        <v>0</v>
      </c>
      <c r="BD148" s="15">
        <f t="shared" si="201"/>
        <v>0</v>
      </c>
      <c r="BE148" s="15">
        <f t="shared" si="201"/>
        <v>0</v>
      </c>
      <c r="BF148" s="15">
        <f t="shared" si="202"/>
        <v>57340</v>
      </c>
      <c r="BG148" s="15">
        <f t="shared" si="202"/>
        <v>0</v>
      </c>
      <c r="BH148" s="15">
        <f t="shared" si="202"/>
        <v>57340</v>
      </c>
      <c r="BI148" s="15">
        <f t="shared" si="202"/>
        <v>0</v>
      </c>
      <c r="BJ148" s="19">
        <v>0</v>
      </c>
      <c r="BK148" s="19">
        <v>0</v>
      </c>
    </row>
    <row r="149" spans="1:63" s="17" customFormat="1" ht="32.25" hidden="1" customHeight="1" x14ac:dyDescent="0.25">
      <c r="A149" s="125" t="s">
        <v>61</v>
      </c>
      <c r="B149" s="125"/>
      <c r="C149" s="125"/>
      <c r="D149" s="125"/>
      <c r="E149" s="4">
        <v>851</v>
      </c>
      <c r="F149" s="4" t="s">
        <v>30</v>
      </c>
      <c r="G149" s="4" t="s">
        <v>11</v>
      </c>
      <c r="H149" s="4" t="s">
        <v>650</v>
      </c>
      <c r="I149" s="3" t="s">
        <v>62</v>
      </c>
      <c r="J149" s="15">
        <v>57340</v>
      </c>
      <c r="K149" s="15"/>
      <c r="L149" s="15">
        <f>J149</f>
        <v>57340</v>
      </c>
      <c r="M149" s="15"/>
      <c r="N149" s="15">
        <v>13733</v>
      </c>
      <c r="O149" s="15"/>
      <c r="P149" s="15">
        <f>N149</f>
        <v>13733</v>
      </c>
      <c r="Q149" s="15"/>
      <c r="R149" s="15">
        <f>J149+N149</f>
        <v>71073</v>
      </c>
      <c r="S149" s="15">
        <f>K149+O149</f>
        <v>0</v>
      </c>
      <c r="T149" s="15">
        <f>L149+P149</f>
        <v>71073</v>
      </c>
      <c r="U149" s="15">
        <f>M149+Q149</f>
        <v>0</v>
      </c>
      <c r="V149" s="15"/>
      <c r="W149" s="15"/>
      <c r="X149" s="15">
        <f>V149</f>
        <v>0</v>
      </c>
      <c r="Y149" s="15"/>
      <c r="Z149" s="15">
        <f>R149+V149</f>
        <v>71073</v>
      </c>
      <c r="AA149" s="15">
        <f>S149+W149</f>
        <v>0</v>
      </c>
      <c r="AB149" s="15">
        <f>T149+X149</f>
        <v>71073</v>
      </c>
      <c r="AC149" s="15">
        <f>U149+Y149</f>
        <v>0</v>
      </c>
      <c r="AD149" s="15"/>
      <c r="AE149" s="15"/>
      <c r="AF149" s="15">
        <f>AD149</f>
        <v>0</v>
      </c>
      <c r="AG149" s="15"/>
      <c r="AH149" s="15">
        <f>Z149+AD149</f>
        <v>71073</v>
      </c>
      <c r="AI149" s="15">
        <f>AA149+AE149</f>
        <v>0</v>
      </c>
      <c r="AJ149" s="15">
        <f>AB149+AF149</f>
        <v>71073</v>
      </c>
      <c r="AK149" s="15">
        <f>AC149+AG149</f>
        <v>0</v>
      </c>
      <c r="AL149" s="15">
        <v>57340</v>
      </c>
      <c r="AM149" s="15"/>
      <c r="AN149" s="15">
        <f>AL149</f>
        <v>57340</v>
      </c>
      <c r="AO149" s="15"/>
      <c r="AP149" s="15"/>
      <c r="AQ149" s="15"/>
      <c r="AR149" s="15">
        <f>AP149</f>
        <v>0</v>
      </c>
      <c r="AS149" s="15"/>
      <c r="AT149" s="15">
        <f>AL149+AP149</f>
        <v>57340</v>
      </c>
      <c r="AU149" s="15">
        <f>AM149+AQ149</f>
        <v>0</v>
      </c>
      <c r="AV149" s="15">
        <f>AN149+AR149</f>
        <v>57340</v>
      </c>
      <c r="AW149" s="15">
        <f>AO149+AS149</f>
        <v>0</v>
      </c>
      <c r="AX149" s="15">
        <v>57340</v>
      </c>
      <c r="AY149" s="15"/>
      <c r="AZ149" s="15">
        <f>AX149</f>
        <v>57340</v>
      </c>
      <c r="BA149" s="15"/>
      <c r="BB149" s="15"/>
      <c r="BC149" s="15"/>
      <c r="BD149" s="15">
        <f>BB149</f>
        <v>0</v>
      </c>
      <c r="BE149" s="15"/>
      <c r="BF149" s="15">
        <f>AX149+BB149</f>
        <v>57340</v>
      </c>
      <c r="BG149" s="15">
        <f>AY149+BC149</f>
        <v>0</v>
      </c>
      <c r="BH149" s="15">
        <f>AZ149+BD149</f>
        <v>57340</v>
      </c>
      <c r="BI149" s="15">
        <f>BA149+BE149</f>
        <v>0</v>
      </c>
      <c r="BJ149" s="19">
        <v>0</v>
      </c>
      <c r="BK149" s="19">
        <v>0</v>
      </c>
    </row>
    <row r="150" spans="1:63" s="17" customFormat="1" ht="32.25" hidden="1" customHeight="1" x14ac:dyDescent="0.25">
      <c r="A150" s="6" t="s">
        <v>70</v>
      </c>
      <c r="B150" s="30"/>
      <c r="C150" s="30"/>
      <c r="D150" s="20"/>
      <c r="E150" s="4">
        <v>851</v>
      </c>
      <c r="F150" s="18" t="s">
        <v>30</v>
      </c>
      <c r="G150" s="18" t="s">
        <v>44</v>
      </c>
      <c r="H150" s="4" t="s">
        <v>48</v>
      </c>
      <c r="I150" s="13"/>
      <c r="J150" s="16">
        <f t="shared" ref="J150:BI150" si="203">J151+J154+J157+J160+J163+J166</f>
        <v>73662</v>
      </c>
      <c r="K150" s="16">
        <f t="shared" si="203"/>
        <v>0</v>
      </c>
      <c r="L150" s="16">
        <f t="shared" si="203"/>
        <v>73662</v>
      </c>
      <c r="M150" s="16">
        <f t="shared" si="203"/>
        <v>0</v>
      </c>
      <c r="N150" s="16">
        <f t="shared" si="203"/>
        <v>1935394</v>
      </c>
      <c r="O150" s="16">
        <f t="shared" si="203"/>
        <v>0</v>
      </c>
      <c r="P150" s="16">
        <f t="shared" si="203"/>
        <v>1935394</v>
      </c>
      <c r="Q150" s="16">
        <f t="shared" si="203"/>
        <v>0</v>
      </c>
      <c r="R150" s="16">
        <f t="shared" si="203"/>
        <v>2009056</v>
      </c>
      <c r="S150" s="16">
        <f t="shared" si="203"/>
        <v>0</v>
      </c>
      <c r="T150" s="16">
        <f t="shared" si="203"/>
        <v>2009056</v>
      </c>
      <c r="U150" s="16">
        <f t="shared" si="203"/>
        <v>0</v>
      </c>
      <c r="V150" s="16">
        <f t="shared" si="203"/>
        <v>0</v>
      </c>
      <c r="W150" s="16">
        <f t="shared" si="203"/>
        <v>0</v>
      </c>
      <c r="X150" s="16">
        <f t="shared" si="203"/>
        <v>0</v>
      </c>
      <c r="Y150" s="16">
        <f t="shared" si="203"/>
        <v>0</v>
      </c>
      <c r="Z150" s="16">
        <f t="shared" si="203"/>
        <v>2009056</v>
      </c>
      <c r="AA150" s="16">
        <f t="shared" si="203"/>
        <v>0</v>
      </c>
      <c r="AB150" s="16">
        <f t="shared" si="203"/>
        <v>2009056</v>
      </c>
      <c r="AC150" s="16">
        <f t="shared" si="203"/>
        <v>0</v>
      </c>
      <c r="AD150" s="16">
        <f t="shared" ref="AD150:AK150" si="204">AD151+AD154+AD157+AD160+AD163+AD166</f>
        <v>0</v>
      </c>
      <c r="AE150" s="16">
        <f t="shared" si="204"/>
        <v>0</v>
      </c>
      <c r="AF150" s="16">
        <f t="shared" si="204"/>
        <v>0</v>
      </c>
      <c r="AG150" s="16">
        <f t="shared" si="204"/>
        <v>0</v>
      </c>
      <c r="AH150" s="16">
        <f t="shared" si="204"/>
        <v>2009056</v>
      </c>
      <c r="AI150" s="16">
        <f t="shared" si="204"/>
        <v>0</v>
      </c>
      <c r="AJ150" s="16">
        <f t="shared" si="204"/>
        <v>2009056</v>
      </c>
      <c r="AK150" s="16">
        <f t="shared" si="204"/>
        <v>0</v>
      </c>
      <c r="AL150" s="16">
        <f t="shared" si="203"/>
        <v>8235637</v>
      </c>
      <c r="AM150" s="16">
        <f t="shared" si="203"/>
        <v>7822205</v>
      </c>
      <c r="AN150" s="16">
        <f t="shared" si="203"/>
        <v>413432</v>
      </c>
      <c r="AO150" s="16">
        <f t="shared" si="203"/>
        <v>0</v>
      </c>
      <c r="AP150" s="16">
        <f t="shared" si="203"/>
        <v>-1737</v>
      </c>
      <c r="AQ150" s="16">
        <f t="shared" si="203"/>
        <v>0</v>
      </c>
      <c r="AR150" s="16">
        <f t="shared" si="203"/>
        <v>-1737</v>
      </c>
      <c r="AS150" s="16">
        <f t="shared" si="203"/>
        <v>0</v>
      </c>
      <c r="AT150" s="16">
        <f t="shared" si="203"/>
        <v>8233900</v>
      </c>
      <c r="AU150" s="16">
        <f t="shared" si="203"/>
        <v>7822205</v>
      </c>
      <c r="AV150" s="16">
        <f t="shared" si="203"/>
        <v>411695</v>
      </c>
      <c r="AW150" s="16">
        <f t="shared" si="203"/>
        <v>0</v>
      </c>
      <c r="AX150" s="16">
        <f t="shared" si="203"/>
        <v>0</v>
      </c>
      <c r="AY150" s="16">
        <f t="shared" si="203"/>
        <v>0</v>
      </c>
      <c r="AZ150" s="16">
        <f t="shared" si="203"/>
        <v>0</v>
      </c>
      <c r="BA150" s="16">
        <f t="shared" si="203"/>
        <v>0</v>
      </c>
      <c r="BB150" s="16">
        <f t="shared" si="203"/>
        <v>0</v>
      </c>
      <c r="BC150" s="16">
        <f t="shared" si="203"/>
        <v>0</v>
      </c>
      <c r="BD150" s="16">
        <f t="shared" si="203"/>
        <v>0</v>
      </c>
      <c r="BE150" s="16">
        <f t="shared" si="203"/>
        <v>0</v>
      </c>
      <c r="BF150" s="16">
        <f t="shared" si="203"/>
        <v>0</v>
      </c>
      <c r="BG150" s="16">
        <f t="shared" si="203"/>
        <v>0</v>
      </c>
      <c r="BH150" s="16">
        <f t="shared" si="203"/>
        <v>0</v>
      </c>
      <c r="BI150" s="16">
        <f t="shared" si="203"/>
        <v>0</v>
      </c>
      <c r="BJ150" s="19">
        <v>0</v>
      </c>
      <c r="BK150" s="19">
        <v>0</v>
      </c>
    </row>
    <row r="151" spans="1:63" ht="32.25" hidden="1" customHeight="1" x14ac:dyDescent="0.25">
      <c r="A151" s="124" t="s">
        <v>75</v>
      </c>
      <c r="B151" s="125"/>
      <c r="C151" s="125"/>
      <c r="D151" s="19"/>
      <c r="E151" s="4">
        <v>851</v>
      </c>
      <c r="F151" s="4" t="s">
        <v>30</v>
      </c>
      <c r="G151" s="4" t="s">
        <v>44</v>
      </c>
      <c r="H151" s="4" t="s">
        <v>651</v>
      </c>
      <c r="I151" s="3"/>
      <c r="J151" s="15">
        <f t="shared" ref="J151:S152" si="205">J152</f>
        <v>0</v>
      </c>
      <c r="K151" s="15">
        <f t="shared" si="205"/>
        <v>0</v>
      </c>
      <c r="L151" s="15">
        <f t="shared" si="205"/>
        <v>0</v>
      </c>
      <c r="M151" s="15">
        <f t="shared" si="205"/>
        <v>0</v>
      </c>
      <c r="N151" s="15">
        <f t="shared" si="205"/>
        <v>1930000</v>
      </c>
      <c r="O151" s="15">
        <f t="shared" si="205"/>
        <v>0</v>
      </c>
      <c r="P151" s="15">
        <f t="shared" si="205"/>
        <v>1930000</v>
      </c>
      <c r="Q151" s="15">
        <f t="shared" si="205"/>
        <v>0</v>
      </c>
      <c r="R151" s="15">
        <f t="shared" si="205"/>
        <v>1930000</v>
      </c>
      <c r="S151" s="15">
        <f t="shared" si="205"/>
        <v>0</v>
      </c>
      <c r="T151" s="15">
        <f t="shared" ref="T151:AI152" si="206">T152</f>
        <v>1930000</v>
      </c>
      <c r="U151" s="15">
        <f t="shared" si="206"/>
        <v>0</v>
      </c>
      <c r="V151" s="15">
        <f t="shared" si="206"/>
        <v>0</v>
      </c>
      <c r="W151" s="15">
        <f t="shared" si="206"/>
        <v>0</v>
      </c>
      <c r="X151" s="15">
        <f t="shared" si="206"/>
        <v>0</v>
      </c>
      <c r="Y151" s="15">
        <f t="shared" si="206"/>
        <v>0</v>
      </c>
      <c r="Z151" s="15">
        <f t="shared" si="206"/>
        <v>1930000</v>
      </c>
      <c r="AA151" s="15">
        <f t="shared" si="206"/>
        <v>0</v>
      </c>
      <c r="AB151" s="15">
        <f t="shared" si="206"/>
        <v>1930000</v>
      </c>
      <c r="AC151" s="15">
        <f t="shared" si="206"/>
        <v>0</v>
      </c>
      <c r="AD151" s="15">
        <f t="shared" si="206"/>
        <v>0</v>
      </c>
      <c r="AE151" s="15">
        <f t="shared" si="206"/>
        <v>0</v>
      </c>
      <c r="AF151" s="15">
        <f t="shared" si="206"/>
        <v>0</v>
      </c>
      <c r="AG151" s="15">
        <f t="shared" si="206"/>
        <v>0</v>
      </c>
      <c r="AH151" s="15">
        <f t="shared" si="206"/>
        <v>1930000</v>
      </c>
      <c r="AI151" s="15">
        <f t="shared" si="206"/>
        <v>0</v>
      </c>
      <c r="AJ151" s="15">
        <f t="shared" ref="AD151:AK152" si="207">AJ152</f>
        <v>1930000</v>
      </c>
      <c r="AK151" s="15">
        <f t="shared" si="207"/>
        <v>0</v>
      </c>
      <c r="AL151" s="15">
        <f t="shared" ref="AL151:AU152" si="208">AL152</f>
        <v>0</v>
      </c>
      <c r="AM151" s="15">
        <f t="shared" si="208"/>
        <v>0</v>
      </c>
      <c r="AN151" s="15">
        <f t="shared" si="208"/>
        <v>0</v>
      </c>
      <c r="AO151" s="15">
        <f t="shared" si="208"/>
        <v>0</v>
      </c>
      <c r="AP151" s="15">
        <f t="shared" si="208"/>
        <v>0</v>
      </c>
      <c r="AQ151" s="15">
        <f t="shared" si="208"/>
        <v>0</v>
      </c>
      <c r="AR151" s="15">
        <f t="shared" si="208"/>
        <v>0</v>
      </c>
      <c r="AS151" s="15">
        <f t="shared" si="208"/>
        <v>0</v>
      </c>
      <c r="AT151" s="15">
        <f t="shared" si="208"/>
        <v>0</v>
      </c>
      <c r="AU151" s="15">
        <f t="shared" si="208"/>
        <v>0</v>
      </c>
      <c r="AV151" s="15">
        <f t="shared" ref="AV151:BE152" si="209">AV152</f>
        <v>0</v>
      </c>
      <c r="AW151" s="15">
        <f t="shared" si="209"/>
        <v>0</v>
      </c>
      <c r="AX151" s="15">
        <f t="shared" si="209"/>
        <v>0</v>
      </c>
      <c r="AY151" s="15">
        <f t="shared" si="209"/>
        <v>0</v>
      </c>
      <c r="AZ151" s="15">
        <f t="shared" si="209"/>
        <v>0</v>
      </c>
      <c r="BA151" s="15">
        <f t="shared" si="209"/>
        <v>0</v>
      </c>
      <c r="BB151" s="15">
        <f t="shared" si="209"/>
        <v>0</v>
      </c>
      <c r="BC151" s="15">
        <f t="shared" si="209"/>
        <v>0</v>
      </c>
      <c r="BD151" s="15">
        <f t="shared" si="209"/>
        <v>0</v>
      </c>
      <c r="BE151" s="15">
        <f t="shared" si="209"/>
        <v>0</v>
      </c>
      <c r="BF151" s="15">
        <f t="shared" ref="BF151:BI152" si="210">BF152</f>
        <v>0</v>
      </c>
      <c r="BG151" s="15">
        <f t="shared" si="210"/>
        <v>0</v>
      </c>
      <c r="BH151" s="15">
        <f t="shared" si="210"/>
        <v>0</v>
      </c>
      <c r="BI151" s="15">
        <f t="shared" si="210"/>
        <v>0</v>
      </c>
      <c r="BJ151" s="19">
        <v>0</v>
      </c>
      <c r="BK151" s="19">
        <v>0</v>
      </c>
    </row>
    <row r="152" spans="1:63" ht="32.25" hidden="1" customHeight="1" x14ac:dyDescent="0.25">
      <c r="A152" s="125" t="s">
        <v>71</v>
      </c>
      <c r="B152" s="125"/>
      <c r="C152" s="125"/>
      <c r="D152" s="19"/>
      <c r="E152" s="4">
        <v>851</v>
      </c>
      <c r="F152" s="4" t="s">
        <v>30</v>
      </c>
      <c r="G152" s="4" t="s">
        <v>44</v>
      </c>
      <c r="H152" s="4" t="s">
        <v>651</v>
      </c>
      <c r="I152" s="3" t="s">
        <v>72</v>
      </c>
      <c r="J152" s="15">
        <f t="shared" si="205"/>
        <v>0</v>
      </c>
      <c r="K152" s="15">
        <f t="shared" si="205"/>
        <v>0</v>
      </c>
      <c r="L152" s="15">
        <f t="shared" si="205"/>
        <v>0</v>
      </c>
      <c r="M152" s="15">
        <f t="shared" si="205"/>
        <v>0</v>
      </c>
      <c r="N152" s="15">
        <f t="shared" si="205"/>
        <v>1930000</v>
      </c>
      <c r="O152" s="15">
        <f t="shared" si="205"/>
        <v>0</v>
      </c>
      <c r="P152" s="15">
        <f t="shared" si="205"/>
        <v>1930000</v>
      </c>
      <c r="Q152" s="15">
        <f t="shared" si="205"/>
        <v>0</v>
      </c>
      <c r="R152" s="15">
        <f t="shared" si="205"/>
        <v>1930000</v>
      </c>
      <c r="S152" s="15">
        <f t="shared" si="205"/>
        <v>0</v>
      </c>
      <c r="T152" s="15">
        <f t="shared" si="206"/>
        <v>1930000</v>
      </c>
      <c r="U152" s="15">
        <f t="shared" si="206"/>
        <v>0</v>
      </c>
      <c r="V152" s="15">
        <f t="shared" si="206"/>
        <v>0</v>
      </c>
      <c r="W152" s="15">
        <f t="shared" si="206"/>
        <v>0</v>
      </c>
      <c r="X152" s="15">
        <f t="shared" si="206"/>
        <v>0</v>
      </c>
      <c r="Y152" s="15">
        <f t="shared" si="206"/>
        <v>0</v>
      </c>
      <c r="Z152" s="15">
        <f t="shared" si="206"/>
        <v>1930000</v>
      </c>
      <c r="AA152" s="15">
        <f t="shared" si="206"/>
        <v>0</v>
      </c>
      <c r="AB152" s="15">
        <f t="shared" si="206"/>
        <v>1930000</v>
      </c>
      <c r="AC152" s="15">
        <f t="shared" si="206"/>
        <v>0</v>
      </c>
      <c r="AD152" s="15">
        <f t="shared" si="207"/>
        <v>0</v>
      </c>
      <c r="AE152" s="15">
        <f t="shared" si="207"/>
        <v>0</v>
      </c>
      <c r="AF152" s="15">
        <f t="shared" si="207"/>
        <v>0</v>
      </c>
      <c r="AG152" s="15">
        <f t="shared" si="207"/>
        <v>0</v>
      </c>
      <c r="AH152" s="15">
        <f t="shared" si="207"/>
        <v>1930000</v>
      </c>
      <c r="AI152" s="15">
        <f t="shared" si="207"/>
        <v>0</v>
      </c>
      <c r="AJ152" s="15">
        <f t="shared" si="207"/>
        <v>1930000</v>
      </c>
      <c r="AK152" s="15">
        <f t="shared" si="207"/>
        <v>0</v>
      </c>
      <c r="AL152" s="15">
        <f t="shared" si="208"/>
        <v>0</v>
      </c>
      <c r="AM152" s="15">
        <f t="shared" si="208"/>
        <v>0</v>
      </c>
      <c r="AN152" s="15">
        <f t="shared" si="208"/>
        <v>0</v>
      </c>
      <c r="AO152" s="15">
        <f t="shared" si="208"/>
        <v>0</v>
      </c>
      <c r="AP152" s="15">
        <f t="shared" si="208"/>
        <v>0</v>
      </c>
      <c r="AQ152" s="15">
        <f t="shared" si="208"/>
        <v>0</v>
      </c>
      <c r="AR152" s="15">
        <f t="shared" si="208"/>
        <v>0</v>
      </c>
      <c r="AS152" s="15">
        <f t="shared" si="208"/>
        <v>0</v>
      </c>
      <c r="AT152" s="15">
        <f t="shared" si="208"/>
        <v>0</v>
      </c>
      <c r="AU152" s="15">
        <f t="shared" si="208"/>
        <v>0</v>
      </c>
      <c r="AV152" s="15">
        <f t="shared" si="209"/>
        <v>0</v>
      </c>
      <c r="AW152" s="15">
        <f t="shared" si="209"/>
        <v>0</v>
      </c>
      <c r="AX152" s="15">
        <f t="shared" si="209"/>
        <v>0</v>
      </c>
      <c r="AY152" s="15">
        <f t="shared" si="209"/>
        <v>0</v>
      </c>
      <c r="AZ152" s="15">
        <f t="shared" si="209"/>
        <v>0</v>
      </c>
      <c r="BA152" s="15">
        <f t="shared" si="209"/>
        <v>0</v>
      </c>
      <c r="BB152" s="15">
        <f t="shared" si="209"/>
        <v>0</v>
      </c>
      <c r="BC152" s="15">
        <f t="shared" si="209"/>
        <v>0</v>
      </c>
      <c r="BD152" s="15">
        <f t="shared" si="209"/>
        <v>0</v>
      </c>
      <c r="BE152" s="15">
        <f t="shared" si="209"/>
        <v>0</v>
      </c>
      <c r="BF152" s="15">
        <f t="shared" si="210"/>
        <v>0</v>
      </c>
      <c r="BG152" s="15">
        <f t="shared" si="210"/>
        <v>0</v>
      </c>
      <c r="BH152" s="15">
        <f t="shared" si="210"/>
        <v>0</v>
      </c>
      <c r="BI152" s="15">
        <f t="shared" si="210"/>
        <v>0</v>
      </c>
      <c r="BJ152" s="19">
        <v>0</v>
      </c>
      <c r="BK152" s="19">
        <v>0</v>
      </c>
    </row>
    <row r="153" spans="1:63" ht="32.25" hidden="1" customHeight="1" x14ac:dyDescent="0.25">
      <c r="A153" s="125" t="s">
        <v>73</v>
      </c>
      <c r="B153" s="125"/>
      <c r="C153" s="125"/>
      <c r="D153" s="19"/>
      <c r="E153" s="4">
        <v>851</v>
      </c>
      <c r="F153" s="4" t="s">
        <v>30</v>
      </c>
      <c r="G153" s="4" t="s">
        <v>44</v>
      </c>
      <c r="H153" s="4" t="s">
        <v>651</v>
      </c>
      <c r="I153" s="3" t="s">
        <v>74</v>
      </c>
      <c r="J153" s="15"/>
      <c r="K153" s="15"/>
      <c r="L153" s="15">
        <f>J153</f>
        <v>0</v>
      </c>
      <c r="M153" s="15"/>
      <c r="N153" s="15">
        <f>580000+190000+580000+580000</f>
        <v>1930000</v>
      </c>
      <c r="O153" s="15"/>
      <c r="P153" s="15">
        <f>N153</f>
        <v>1930000</v>
      </c>
      <c r="Q153" s="15"/>
      <c r="R153" s="15">
        <f>J153+N153</f>
        <v>1930000</v>
      </c>
      <c r="S153" s="15">
        <f>K153+O153</f>
        <v>0</v>
      </c>
      <c r="T153" s="15">
        <f>L153+P153</f>
        <v>1930000</v>
      </c>
      <c r="U153" s="15">
        <f>M153+Q153</f>
        <v>0</v>
      </c>
      <c r="V153" s="15"/>
      <c r="W153" s="15"/>
      <c r="X153" s="15">
        <f>V153</f>
        <v>0</v>
      </c>
      <c r="Y153" s="15"/>
      <c r="Z153" s="15">
        <f>R153+V153</f>
        <v>1930000</v>
      </c>
      <c r="AA153" s="15">
        <f>S153+W153</f>
        <v>0</v>
      </c>
      <c r="AB153" s="15">
        <f>T153+X153</f>
        <v>1930000</v>
      </c>
      <c r="AC153" s="15">
        <f>U153+Y153</f>
        <v>0</v>
      </c>
      <c r="AD153" s="15"/>
      <c r="AE153" s="15"/>
      <c r="AF153" s="15">
        <f>AD153</f>
        <v>0</v>
      </c>
      <c r="AG153" s="15"/>
      <c r="AH153" s="15">
        <f>Z153+AD153</f>
        <v>1930000</v>
      </c>
      <c r="AI153" s="15">
        <f>AA153+AE153</f>
        <v>0</v>
      </c>
      <c r="AJ153" s="15">
        <f>AB153+AF153</f>
        <v>1930000</v>
      </c>
      <c r="AK153" s="15">
        <f>AC153+AG153</f>
        <v>0</v>
      </c>
      <c r="AL153" s="15"/>
      <c r="AM153" s="15"/>
      <c r="AN153" s="15">
        <f>AL153</f>
        <v>0</v>
      </c>
      <c r="AO153" s="15"/>
      <c r="AP153" s="15"/>
      <c r="AQ153" s="15"/>
      <c r="AR153" s="15">
        <f>AP153</f>
        <v>0</v>
      </c>
      <c r="AS153" s="15"/>
      <c r="AT153" s="15">
        <f>AL153+AP153</f>
        <v>0</v>
      </c>
      <c r="AU153" s="15">
        <f>AM153+AQ153</f>
        <v>0</v>
      </c>
      <c r="AV153" s="15">
        <f>AN153+AR153</f>
        <v>0</v>
      </c>
      <c r="AW153" s="15">
        <f>AO153+AS153</f>
        <v>0</v>
      </c>
      <c r="AX153" s="15"/>
      <c r="AY153" s="15"/>
      <c r="AZ153" s="15">
        <f>AX153</f>
        <v>0</v>
      </c>
      <c r="BA153" s="15"/>
      <c r="BB153" s="15"/>
      <c r="BC153" s="15"/>
      <c r="BD153" s="15">
        <f>BB153</f>
        <v>0</v>
      </c>
      <c r="BE153" s="15"/>
      <c r="BF153" s="15">
        <f>AX153+BB153</f>
        <v>0</v>
      </c>
      <c r="BG153" s="15">
        <f>AY153+BC153</f>
        <v>0</v>
      </c>
      <c r="BH153" s="15">
        <f>AZ153+BD153</f>
        <v>0</v>
      </c>
      <c r="BI153" s="15">
        <f>BA153+BE153</f>
        <v>0</v>
      </c>
      <c r="BJ153" s="19">
        <v>0</v>
      </c>
      <c r="BK153" s="19">
        <v>0</v>
      </c>
    </row>
    <row r="154" spans="1:63" ht="32.25" hidden="1" customHeight="1" x14ac:dyDescent="0.25">
      <c r="A154" s="125" t="s">
        <v>251</v>
      </c>
      <c r="B154" s="125"/>
      <c r="C154" s="125"/>
      <c r="D154" s="19"/>
      <c r="E154" s="4">
        <v>851</v>
      </c>
      <c r="F154" s="4" t="s">
        <v>30</v>
      </c>
      <c r="G154" s="4" t="s">
        <v>44</v>
      </c>
      <c r="H154" s="4" t="s">
        <v>652</v>
      </c>
      <c r="I154" s="3"/>
      <c r="J154" s="15">
        <f t="shared" ref="J154:S155" si="211">J155</f>
        <v>73662</v>
      </c>
      <c r="K154" s="15">
        <f t="shared" si="211"/>
        <v>0</v>
      </c>
      <c r="L154" s="15">
        <f t="shared" si="211"/>
        <v>73662</v>
      </c>
      <c r="M154" s="15">
        <f t="shared" si="211"/>
        <v>0</v>
      </c>
      <c r="N154" s="15">
        <f t="shared" si="211"/>
        <v>5394</v>
      </c>
      <c r="O154" s="15">
        <f t="shared" si="211"/>
        <v>0</v>
      </c>
      <c r="P154" s="15">
        <f t="shared" si="211"/>
        <v>5394</v>
      </c>
      <c r="Q154" s="15">
        <f t="shared" si="211"/>
        <v>0</v>
      </c>
      <c r="R154" s="15">
        <f t="shared" si="211"/>
        <v>79056</v>
      </c>
      <c r="S154" s="15">
        <f t="shared" si="211"/>
        <v>0</v>
      </c>
      <c r="T154" s="15">
        <f t="shared" ref="T154:AI155" si="212">T155</f>
        <v>79056</v>
      </c>
      <c r="U154" s="15">
        <f t="shared" si="212"/>
        <v>0</v>
      </c>
      <c r="V154" s="15">
        <f t="shared" si="212"/>
        <v>0</v>
      </c>
      <c r="W154" s="15">
        <f t="shared" si="212"/>
        <v>0</v>
      </c>
      <c r="X154" s="15">
        <f t="shared" si="212"/>
        <v>0</v>
      </c>
      <c r="Y154" s="15">
        <f t="shared" si="212"/>
        <v>0</v>
      </c>
      <c r="Z154" s="15">
        <f t="shared" si="212"/>
        <v>79056</v>
      </c>
      <c r="AA154" s="15">
        <f t="shared" si="212"/>
        <v>0</v>
      </c>
      <c r="AB154" s="15">
        <f t="shared" si="212"/>
        <v>79056</v>
      </c>
      <c r="AC154" s="15">
        <f t="shared" si="212"/>
        <v>0</v>
      </c>
      <c r="AD154" s="15">
        <f t="shared" si="212"/>
        <v>0</v>
      </c>
      <c r="AE154" s="15">
        <f t="shared" si="212"/>
        <v>0</v>
      </c>
      <c r="AF154" s="15">
        <f t="shared" si="212"/>
        <v>0</v>
      </c>
      <c r="AG154" s="15">
        <f t="shared" si="212"/>
        <v>0</v>
      </c>
      <c r="AH154" s="15">
        <f t="shared" si="212"/>
        <v>79056</v>
      </c>
      <c r="AI154" s="15">
        <f t="shared" si="212"/>
        <v>0</v>
      </c>
      <c r="AJ154" s="15">
        <f t="shared" ref="AD154:AK155" si="213">AJ155</f>
        <v>79056</v>
      </c>
      <c r="AK154" s="15">
        <f t="shared" si="213"/>
        <v>0</v>
      </c>
      <c r="AL154" s="15">
        <f t="shared" ref="AL154:AU155" si="214">AL155</f>
        <v>0</v>
      </c>
      <c r="AM154" s="15">
        <f t="shared" si="214"/>
        <v>0</v>
      </c>
      <c r="AN154" s="15">
        <f t="shared" si="214"/>
        <v>0</v>
      </c>
      <c r="AO154" s="15">
        <f t="shared" si="214"/>
        <v>0</v>
      </c>
      <c r="AP154" s="15">
        <f t="shared" si="214"/>
        <v>0</v>
      </c>
      <c r="AQ154" s="15">
        <f t="shared" si="214"/>
        <v>0</v>
      </c>
      <c r="AR154" s="15">
        <f t="shared" si="214"/>
        <v>0</v>
      </c>
      <c r="AS154" s="15">
        <f t="shared" si="214"/>
        <v>0</v>
      </c>
      <c r="AT154" s="15">
        <f t="shared" si="214"/>
        <v>0</v>
      </c>
      <c r="AU154" s="15">
        <f t="shared" si="214"/>
        <v>0</v>
      </c>
      <c r="AV154" s="15">
        <f t="shared" ref="AV154:BE155" si="215">AV155</f>
        <v>0</v>
      </c>
      <c r="AW154" s="15">
        <f t="shared" si="215"/>
        <v>0</v>
      </c>
      <c r="AX154" s="15">
        <f t="shared" si="215"/>
        <v>0</v>
      </c>
      <c r="AY154" s="15">
        <f t="shared" si="215"/>
        <v>0</v>
      </c>
      <c r="AZ154" s="15">
        <f t="shared" si="215"/>
        <v>0</v>
      </c>
      <c r="BA154" s="15">
        <f t="shared" si="215"/>
        <v>0</v>
      </c>
      <c r="BB154" s="15">
        <f t="shared" si="215"/>
        <v>0</v>
      </c>
      <c r="BC154" s="15">
        <f t="shared" si="215"/>
        <v>0</v>
      </c>
      <c r="BD154" s="15">
        <f t="shared" si="215"/>
        <v>0</v>
      </c>
      <c r="BE154" s="15">
        <f t="shared" si="215"/>
        <v>0</v>
      </c>
      <c r="BF154" s="15">
        <f t="shared" ref="BF154:BI155" si="216">BF155</f>
        <v>0</v>
      </c>
      <c r="BG154" s="15">
        <f t="shared" si="216"/>
        <v>0</v>
      </c>
      <c r="BH154" s="15">
        <f t="shared" si="216"/>
        <v>0</v>
      </c>
      <c r="BI154" s="15">
        <f t="shared" si="216"/>
        <v>0</v>
      </c>
      <c r="BJ154" s="19">
        <v>0</v>
      </c>
      <c r="BK154" s="19">
        <v>0</v>
      </c>
    </row>
    <row r="155" spans="1:63" ht="32.25" hidden="1" customHeight="1" x14ac:dyDescent="0.25">
      <c r="A155" s="125" t="s">
        <v>20</v>
      </c>
      <c r="B155" s="125"/>
      <c r="C155" s="125"/>
      <c r="D155" s="19"/>
      <c r="E155" s="4">
        <v>851</v>
      </c>
      <c r="F155" s="4" t="s">
        <v>30</v>
      </c>
      <c r="G155" s="4" t="s">
        <v>44</v>
      </c>
      <c r="H155" s="4" t="s">
        <v>652</v>
      </c>
      <c r="I155" s="3" t="s">
        <v>21</v>
      </c>
      <c r="J155" s="15">
        <f t="shared" si="211"/>
        <v>73662</v>
      </c>
      <c r="K155" s="15">
        <f t="shared" si="211"/>
        <v>0</v>
      </c>
      <c r="L155" s="15">
        <f t="shared" si="211"/>
        <v>73662</v>
      </c>
      <c r="M155" s="15">
        <f t="shared" si="211"/>
        <v>0</v>
      </c>
      <c r="N155" s="15">
        <f t="shared" si="211"/>
        <v>5394</v>
      </c>
      <c r="O155" s="15">
        <f t="shared" si="211"/>
        <v>0</v>
      </c>
      <c r="P155" s="15">
        <f t="shared" si="211"/>
        <v>5394</v>
      </c>
      <c r="Q155" s="15">
        <f t="shared" si="211"/>
        <v>0</v>
      </c>
      <c r="R155" s="15">
        <f t="shared" si="211"/>
        <v>79056</v>
      </c>
      <c r="S155" s="15">
        <f t="shared" si="211"/>
        <v>0</v>
      </c>
      <c r="T155" s="15">
        <f t="shared" si="212"/>
        <v>79056</v>
      </c>
      <c r="U155" s="15">
        <f t="shared" si="212"/>
        <v>0</v>
      </c>
      <c r="V155" s="15">
        <f t="shared" si="212"/>
        <v>0</v>
      </c>
      <c r="W155" s="15">
        <f t="shared" si="212"/>
        <v>0</v>
      </c>
      <c r="X155" s="15">
        <f t="shared" si="212"/>
        <v>0</v>
      </c>
      <c r="Y155" s="15">
        <f t="shared" si="212"/>
        <v>0</v>
      </c>
      <c r="Z155" s="15">
        <f t="shared" si="212"/>
        <v>79056</v>
      </c>
      <c r="AA155" s="15">
        <f t="shared" si="212"/>
        <v>0</v>
      </c>
      <c r="AB155" s="15">
        <f t="shared" si="212"/>
        <v>79056</v>
      </c>
      <c r="AC155" s="15">
        <f t="shared" si="212"/>
        <v>0</v>
      </c>
      <c r="AD155" s="15">
        <f t="shared" si="213"/>
        <v>0</v>
      </c>
      <c r="AE155" s="15">
        <f t="shared" si="213"/>
        <v>0</v>
      </c>
      <c r="AF155" s="15">
        <f t="shared" si="213"/>
        <v>0</v>
      </c>
      <c r="AG155" s="15">
        <f t="shared" si="213"/>
        <v>0</v>
      </c>
      <c r="AH155" s="15">
        <f t="shared" si="213"/>
        <v>79056</v>
      </c>
      <c r="AI155" s="15">
        <f t="shared" si="213"/>
        <v>0</v>
      </c>
      <c r="AJ155" s="15">
        <f t="shared" si="213"/>
        <v>79056</v>
      </c>
      <c r="AK155" s="15">
        <f t="shared" si="213"/>
        <v>0</v>
      </c>
      <c r="AL155" s="15">
        <f t="shared" si="214"/>
        <v>0</v>
      </c>
      <c r="AM155" s="15">
        <f t="shared" si="214"/>
        <v>0</v>
      </c>
      <c r="AN155" s="15">
        <f t="shared" si="214"/>
        <v>0</v>
      </c>
      <c r="AO155" s="15">
        <f t="shared" si="214"/>
        <v>0</v>
      </c>
      <c r="AP155" s="15">
        <f t="shared" si="214"/>
        <v>0</v>
      </c>
      <c r="AQ155" s="15">
        <f t="shared" si="214"/>
        <v>0</v>
      </c>
      <c r="AR155" s="15">
        <f t="shared" si="214"/>
        <v>0</v>
      </c>
      <c r="AS155" s="15">
        <f t="shared" si="214"/>
        <v>0</v>
      </c>
      <c r="AT155" s="15">
        <f t="shared" si="214"/>
        <v>0</v>
      </c>
      <c r="AU155" s="15">
        <f t="shared" si="214"/>
        <v>0</v>
      </c>
      <c r="AV155" s="15">
        <f t="shared" si="215"/>
        <v>0</v>
      </c>
      <c r="AW155" s="15">
        <f t="shared" si="215"/>
        <v>0</v>
      </c>
      <c r="AX155" s="15">
        <f t="shared" si="215"/>
        <v>0</v>
      </c>
      <c r="AY155" s="15">
        <f t="shared" si="215"/>
        <v>0</v>
      </c>
      <c r="AZ155" s="15">
        <f t="shared" si="215"/>
        <v>0</v>
      </c>
      <c r="BA155" s="15">
        <f t="shared" si="215"/>
        <v>0</v>
      </c>
      <c r="BB155" s="15">
        <f t="shared" si="215"/>
        <v>0</v>
      </c>
      <c r="BC155" s="15">
        <f t="shared" si="215"/>
        <v>0</v>
      </c>
      <c r="BD155" s="15">
        <f t="shared" si="215"/>
        <v>0</v>
      </c>
      <c r="BE155" s="15">
        <f t="shared" si="215"/>
        <v>0</v>
      </c>
      <c r="BF155" s="15">
        <f t="shared" si="216"/>
        <v>0</v>
      </c>
      <c r="BG155" s="15">
        <f t="shared" si="216"/>
        <v>0</v>
      </c>
      <c r="BH155" s="15">
        <f t="shared" si="216"/>
        <v>0</v>
      </c>
      <c r="BI155" s="15">
        <f t="shared" si="216"/>
        <v>0</v>
      </c>
      <c r="BJ155" s="19">
        <v>0</v>
      </c>
      <c r="BK155" s="19">
        <v>0</v>
      </c>
    </row>
    <row r="156" spans="1:63" ht="32.25" hidden="1" customHeight="1" x14ac:dyDescent="0.25">
      <c r="A156" s="125" t="s">
        <v>9</v>
      </c>
      <c r="B156" s="125"/>
      <c r="C156" s="125"/>
      <c r="D156" s="19"/>
      <c r="E156" s="4">
        <v>851</v>
      </c>
      <c r="F156" s="4" t="s">
        <v>30</v>
      </c>
      <c r="G156" s="4" t="s">
        <v>44</v>
      </c>
      <c r="H156" s="4" t="s">
        <v>652</v>
      </c>
      <c r="I156" s="3" t="s">
        <v>22</v>
      </c>
      <c r="J156" s="15">
        <v>73662</v>
      </c>
      <c r="K156" s="15"/>
      <c r="L156" s="15">
        <f>J156</f>
        <v>73662</v>
      </c>
      <c r="M156" s="15"/>
      <c r="N156" s="15">
        <v>5394</v>
      </c>
      <c r="O156" s="15"/>
      <c r="P156" s="15">
        <f>N156</f>
        <v>5394</v>
      </c>
      <c r="Q156" s="15"/>
      <c r="R156" s="15">
        <f>J156+N156</f>
        <v>79056</v>
      </c>
      <c r="S156" s="15">
        <f>K156+O156</f>
        <v>0</v>
      </c>
      <c r="T156" s="15">
        <f>L156+P156</f>
        <v>79056</v>
      </c>
      <c r="U156" s="15">
        <f>M156+Q156</f>
        <v>0</v>
      </c>
      <c r="V156" s="15"/>
      <c r="W156" s="15"/>
      <c r="X156" s="15">
        <f>V156</f>
        <v>0</v>
      </c>
      <c r="Y156" s="15"/>
      <c r="Z156" s="15">
        <f>R156+V156</f>
        <v>79056</v>
      </c>
      <c r="AA156" s="15">
        <f>S156+W156</f>
        <v>0</v>
      </c>
      <c r="AB156" s="15">
        <f>T156+X156</f>
        <v>79056</v>
      </c>
      <c r="AC156" s="15">
        <f>U156+Y156</f>
        <v>0</v>
      </c>
      <c r="AD156" s="15"/>
      <c r="AE156" s="15"/>
      <c r="AF156" s="15">
        <f>AD156</f>
        <v>0</v>
      </c>
      <c r="AG156" s="15"/>
      <c r="AH156" s="15">
        <f>Z156+AD156</f>
        <v>79056</v>
      </c>
      <c r="AI156" s="15">
        <f>AA156+AE156</f>
        <v>0</v>
      </c>
      <c r="AJ156" s="15">
        <f>AB156+AF156</f>
        <v>79056</v>
      </c>
      <c r="AK156" s="15">
        <f>AC156+AG156</f>
        <v>0</v>
      </c>
      <c r="AL156" s="15"/>
      <c r="AM156" s="15"/>
      <c r="AN156" s="15">
        <f>AL156</f>
        <v>0</v>
      </c>
      <c r="AO156" s="15"/>
      <c r="AP156" s="15"/>
      <c r="AQ156" s="15"/>
      <c r="AR156" s="15">
        <f>AP156</f>
        <v>0</v>
      </c>
      <c r="AS156" s="15"/>
      <c r="AT156" s="15">
        <f>AL156+AP156</f>
        <v>0</v>
      </c>
      <c r="AU156" s="15">
        <f>AM156+AQ156</f>
        <v>0</v>
      </c>
      <c r="AV156" s="15">
        <f>AN156+AR156</f>
        <v>0</v>
      </c>
      <c r="AW156" s="15">
        <f>AO156+AS156</f>
        <v>0</v>
      </c>
      <c r="AX156" s="15"/>
      <c r="AY156" s="15"/>
      <c r="AZ156" s="15">
        <f>AX156</f>
        <v>0</v>
      </c>
      <c r="BA156" s="15"/>
      <c r="BB156" s="15"/>
      <c r="BC156" s="15"/>
      <c r="BD156" s="15">
        <f>BB156</f>
        <v>0</v>
      </c>
      <c r="BE156" s="15"/>
      <c r="BF156" s="15">
        <f>AX156+BB156</f>
        <v>0</v>
      </c>
      <c r="BG156" s="15">
        <f>AY156+BC156</f>
        <v>0</v>
      </c>
      <c r="BH156" s="15">
        <f>AZ156+BD156</f>
        <v>0</v>
      </c>
      <c r="BI156" s="15">
        <f>BA156+BE156</f>
        <v>0</v>
      </c>
      <c r="BJ156" s="19">
        <v>0</v>
      </c>
      <c r="BK156" s="19">
        <v>0</v>
      </c>
    </row>
    <row r="157" spans="1:63" ht="32.25" hidden="1" customHeight="1" x14ac:dyDescent="0.25">
      <c r="A157" s="125" t="s">
        <v>603</v>
      </c>
      <c r="B157" s="125"/>
      <c r="C157" s="125"/>
      <c r="D157" s="19"/>
      <c r="E157" s="4" t="s">
        <v>283</v>
      </c>
      <c r="F157" s="4" t="s">
        <v>30</v>
      </c>
      <c r="G157" s="4" t="s">
        <v>44</v>
      </c>
      <c r="H157" s="4" t="s">
        <v>653</v>
      </c>
      <c r="I157" s="3"/>
      <c r="J157" s="15">
        <f t="shared" ref="J157:S158" si="217">J158</f>
        <v>0</v>
      </c>
      <c r="K157" s="15">
        <f t="shared" si="217"/>
        <v>0</v>
      </c>
      <c r="L157" s="15">
        <f t="shared" si="217"/>
        <v>0</v>
      </c>
      <c r="M157" s="15">
        <f t="shared" si="217"/>
        <v>0</v>
      </c>
      <c r="N157" s="15">
        <f t="shared" si="217"/>
        <v>0</v>
      </c>
      <c r="O157" s="15">
        <f t="shared" si="217"/>
        <v>0</v>
      </c>
      <c r="P157" s="15">
        <f t="shared" si="217"/>
        <v>0</v>
      </c>
      <c r="Q157" s="15">
        <f t="shared" si="217"/>
        <v>0</v>
      </c>
      <c r="R157" s="15">
        <f t="shared" si="217"/>
        <v>0</v>
      </c>
      <c r="S157" s="15">
        <f t="shared" si="217"/>
        <v>0</v>
      </c>
      <c r="T157" s="15">
        <f t="shared" ref="T157:AI158" si="218">T158</f>
        <v>0</v>
      </c>
      <c r="U157" s="15">
        <f t="shared" si="218"/>
        <v>0</v>
      </c>
      <c r="V157" s="15">
        <f t="shared" si="218"/>
        <v>0</v>
      </c>
      <c r="W157" s="15">
        <f t="shared" si="218"/>
        <v>0</v>
      </c>
      <c r="X157" s="15">
        <f t="shared" si="218"/>
        <v>0</v>
      </c>
      <c r="Y157" s="15">
        <f t="shared" si="218"/>
        <v>0</v>
      </c>
      <c r="Z157" s="15">
        <f t="shared" si="218"/>
        <v>0</v>
      </c>
      <c r="AA157" s="15">
        <f t="shared" si="218"/>
        <v>0</v>
      </c>
      <c r="AB157" s="15">
        <f t="shared" si="218"/>
        <v>0</v>
      </c>
      <c r="AC157" s="15">
        <f t="shared" si="218"/>
        <v>0</v>
      </c>
      <c r="AD157" s="15">
        <f t="shared" si="218"/>
        <v>0</v>
      </c>
      <c r="AE157" s="15">
        <f t="shared" si="218"/>
        <v>0</v>
      </c>
      <c r="AF157" s="15">
        <f t="shared" si="218"/>
        <v>0</v>
      </c>
      <c r="AG157" s="15">
        <f t="shared" si="218"/>
        <v>0</v>
      </c>
      <c r="AH157" s="15">
        <f t="shared" si="218"/>
        <v>0</v>
      </c>
      <c r="AI157" s="15">
        <f t="shared" si="218"/>
        <v>0</v>
      </c>
      <c r="AJ157" s="15">
        <f t="shared" ref="AD157:AK158" si="219">AJ158</f>
        <v>0</v>
      </c>
      <c r="AK157" s="15">
        <f t="shared" si="219"/>
        <v>0</v>
      </c>
      <c r="AL157" s="15">
        <f t="shared" ref="AL157:AU158" si="220">AL158</f>
        <v>0</v>
      </c>
      <c r="AM157" s="15">
        <f t="shared" si="220"/>
        <v>0</v>
      </c>
      <c r="AN157" s="15">
        <f t="shared" si="220"/>
        <v>0</v>
      </c>
      <c r="AO157" s="15">
        <f t="shared" si="220"/>
        <v>0</v>
      </c>
      <c r="AP157" s="15">
        <f t="shared" si="220"/>
        <v>0</v>
      </c>
      <c r="AQ157" s="15">
        <f t="shared" si="220"/>
        <v>0</v>
      </c>
      <c r="AR157" s="15">
        <f t="shared" si="220"/>
        <v>0</v>
      </c>
      <c r="AS157" s="15">
        <f t="shared" si="220"/>
        <v>0</v>
      </c>
      <c r="AT157" s="15">
        <f t="shared" si="220"/>
        <v>0</v>
      </c>
      <c r="AU157" s="15">
        <f t="shared" si="220"/>
        <v>0</v>
      </c>
      <c r="AV157" s="15">
        <f t="shared" ref="AV157:BE158" si="221">AV158</f>
        <v>0</v>
      </c>
      <c r="AW157" s="15">
        <f t="shared" si="221"/>
        <v>0</v>
      </c>
      <c r="AX157" s="15">
        <f t="shared" si="221"/>
        <v>0</v>
      </c>
      <c r="AY157" s="15">
        <f t="shared" si="221"/>
        <v>0</v>
      </c>
      <c r="AZ157" s="15">
        <f t="shared" si="221"/>
        <v>0</v>
      </c>
      <c r="BA157" s="15">
        <f t="shared" si="221"/>
        <v>0</v>
      </c>
      <c r="BB157" s="15">
        <f t="shared" si="221"/>
        <v>0</v>
      </c>
      <c r="BC157" s="15">
        <f t="shared" si="221"/>
        <v>0</v>
      </c>
      <c r="BD157" s="15">
        <f t="shared" si="221"/>
        <v>0</v>
      </c>
      <c r="BE157" s="15">
        <f t="shared" si="221"/>
        <v>0</v>
      </c>
      <c r="BF157" s="15">
        <f t="shared" ref="BF157:BI158" si="222">BF158</f>
        <v>0</v>
      </c>
      <c r="BG157" s="15">
        <f t="shared" si="222"/>
        <v>0</v>
      </c>
      <c r="BH157" s="15">
        <f t="shared" si="222"/>
        <v>0</v>
      </c>
      <c r="BI157" s="15">
        <f t="shared" si="222"/>
        <v>0</v>
      </c>
      <c r="BJ157" s="19">
        <v>0</v>
      </c>
      <c r="BK157" s="19">
        <v>0</v>
      </c>
    </row>
    <row r="158" spans="1:63" ht="32.25" hidden="1" customHeight="1" x14ac:dyDescent="0.25">
      <c r="A158" s="125" t="s">
        <v>20</v>
      </c>
      <c r="B158" s="125"/>
      <c r="C158" s="125"/>
      <c r="D158" s="19"/>
      <c r="E158" s="4" t="s">
        <v>283</v>
      </c>
      <c r="F158" s="4" t="s">
        <v>30</v>
      </c>
      <c r="G158" s="4" t="s">
        <v>44</v>
      </c>
      <c r="H158" s="4" t="s">
        <v>653</v>
      </c>
      <c r="I158" s="3" t="s">
        <v>21</v>
      </c>
      <c r="J158" s="15">
        <f t="shared" si="217"/>
        <v>0</v>
      </c>
      <c r="K158" s="15">
        <f t="shared" si="217"/>
        <v>0</v>
      </c>
      <c r="L158" s="15">
        <f t="shared" si="217"/>
        <v>0</v>
      </c>
      <c r="M158" s="15">
        <f t="shared" si="217"/>
        <v>0</v>
      </c>
      <c r="N158" s="15">
        <f t="shared" si="217"/>
        <v>0</v>
      </c>
      <c r="O158" s="15">
        <f t="shared" si="217"/>
        <v>0</v>
      </c>
      <c r="P158" s="15">
        <f t="shared" si="217"/>
        <v>0</v>
      </c>
      <c r="Q158" s="15">
        <f t="shared" si="217"/>
        <v>0</v>
      </c>
      <c r="R158" s="15">
        <f t="shared" si="217"/>
        <v>0</v>
      </c>
      <c r="S158" s="15">
        <f t="shared" si="217"/>
        <v>0</v>
      </c>
      <c r="T158" s="15">
        <f t="shared" si="218"/>
        <v>0</v>
      </c>
      <c r="U158" s="15">
        <f t="shared" si="218"/>
        <v>0</v>
      </c>
      <c r="V158" s="15">
        <f t="shared" si="218"/>
        <v>0</v>
      </c>
      <c r="W158" s="15">
        <f t="shared" si="218"/>
        <v>0</v>
      </c>
      <c r="X158" s="15">
        <f t="shared" si="218"/>
        <v>0</v>
      </c>
      <c r="Y158" s="15">
        <f t="shared" si="218"/>
        <v>0</v>
      </c>
      <c r="Z158" s="15">
        <f t="shared" si="218"/>
        <v>0</v>
      </c>
      <c r="AA158" s="15">
        <f t="shared" si="218"/>
        <v>0</v>
      </c>
      <c r="AB158" s="15">
        <f t="shared" si="218"/>
        <v>0</v>
      </c>
      <c r="AC158" s="15">
        <f t="shared" si="218"/>
        <v>0</v>
      </c>
      <c r="AD158" s="15">
        <f t="shared" si="219"/>
        <v>0</v>
      </c>
      <c r="AE158" s="15">
        <f t="shared" si="219"/>
        <v>0</v>
      </c>
      <c r="AF158" s="15">
        <f t="shared" si="219"/>
        <v>0</v>
      </c>
      <c r="AG158" s="15">
        <f t="shared" si="219"/>
        <v>0</v>
      </c>
      <c r="AH158" s="15">
        <f t="shared" si="219"/>
        <v>0</v>
      </c>
      <c r="AI158" s="15">
        <f t="shared" si="219"/>
        <v>0</v>
      </c>
      <c r="AJ158" s="15">
        <f t="shared" si="219"/>
        <v>0</v>
      </c>
      <c r="AK158" s="15">
        <f t="shared" si="219"/>
        <v>0</v>
      </c>
      <c r="AL158" s="15">
        <f t="shared" si="220"/>
        <v>0</v>
      </c>
      <c r="AM158" s="15">
        <f t="shared" si="220"/>
        <v>0</v>
      </c>
      <c r="AN158" s="15">
        <f t="shared" si="220"/>
        <v>0</v>
      </c>
      <c r="AO158" s="15">
        <f t="shared" si="220"/>
        <v>0</v>
      </c>
      <c r="AP158" s="15">
        <f t="shared" si="220"/>
        <v>0</v>
      </c>
      <c r="AQ158" s="15">
        <f t="shared" si="220"/>
        <v>0</v>
      </c>
      <c r="AR158" s="15">
        <f t="shared" si="220"/>
        <v>0</v>
      </c>
      <c r="AS158" s="15">
        <f t="shared" si="220"/>
        <v>0</v>
      </c>
      <c r="AT158" s="15">
        <f t="shared" si="220"/>
        <v>0</v>
      </c>
      <c r="AU158" s="15">
        <f t="shared" si="220"/>
        <v>0</v>
      </c>
      <c r="AV158" s="15">
        <f t="shared" si="221"/>
        <v>0</v>
      </c>
      <c r="AW158" s="15">
        <f t="shared" si="221"/>
        <v>0</v>
      </c>
      <c r="AX158" s="15">
        <f t="shared" si="221"/>
        <v>0</v>
      </c>
      <c r="AY158" s="15">
        <f t="shared" si="221"/>
        <v>0</v>
      </c>
      <c r="AZ158" s="15">
        <f t="shared" si="221"/>
        <v>0</v>
      </c>
      <c r="BA158" s="15">
        <f t="shared" si="221"/>
        <v>0</v>
      </c>
      <c r="BB158" s="15">
        <f t="shared" si="221"/>
        <v>0</v>
      </c>
      <c r="BC158" s="15">
        <f t="shared" si="221"/>
        <v>0</v>
      </c>
      <c r="BD158" s="15">
        <f t="shared" si="221"/>
        <v>0</v>
      </c>
      <c r="BE158" s="15">
        <f t="shared" si="221"/>
        <v>0</v>
      </c>
      <c r="BF158" s="15">
        <f t="shared" si="222"/>
        <v>0</v>
      </c>
      <c r="BG158" s="15">
        <f t="shared" si="222"/>
        <v>0</v>
      </c>
      <c r="BH158" s="15">
        <f t="shared" si="222"/>
        <v>0</v>
      </c>
      <c r="BI158" s="15">
        <f t="shared" si="222"/>
        <v>0</v>
      </c>
      <c r="BJ158" s="19">
        <v>0</v>
      </c>
      <c r="BK158" s="19">
        <v>0</v>
      </c>
    </row>
    <row r="159" spans="1:63" ht="32.25" hidden="1" customHeight="1" x14ac:dyDescent="0.25">
      <c r="A159" s="125" t="s">
        <v>9</v>
      </c>
      <c r="B159" s="125"/>
      <c r="C159" s="125"/>
      <c r="D159" s="19"/>
      <c r="E159" s="4" t="s">
        <v>283</v>
      </c>
      <c r="F159" s="4" t="s">
        <v>30</v>
      </c>
      <c r="G159" s="4" t="s">
        <v>44</v>
      </c>
      <c r="H159" s="4" t="s">
        <v>653</v>
      </c>
      <c r="I159" s="3" t="s">
        <v>22</v>
      </c>
      <c r="J159" s="15"/>
      <c r="K159" s="15"/>
      <c r="L159" s="15">
        <f>J159</f>
        <v>0</v>
      </c>
      <c r="M159" s="15"/>
      <c r="N159" s="15"/>
      <c r="O159" s="15"/>
      <c r="P159" s="15">
        <f>N159</f>
        <v>0</v>
      </c>
      <c r="Q159" s="15"/>
      <c r="R159" s="15">
        <f>J159+N159</f>
        <v>0</v>
      </c>
      <c r="S159" s="15">
        <f>K159+O159</f>
        <v>0</v>
      </c>
      <c r="T159" s="15">
        <f>L159+P159</f>
        <v>0</v>
      </c>
      <c r="U159" s="15">
        <f>M159+Q159</f>
        <v>0</v>
      </c>
      <c r="V159" s="15"/>
      <c r="W159" s="15"/>
      <c r="X159" s="15">
        <f>V159</f>
        <v>0</v>
      </c>
      <c r="Y159" s="15"/>
      <c r="Z159" s="15">
        <f>R159+V159</f>
        <v>0</v>
      </c>
      <c r="AA159" s="15">
        <f>S159+W159</f>
        <v>0</v>
      </c>
      <c r="AB159" s="15">
        <f>T159+X159</f>
        <v>0</v>
      </c>
      <c r="AC159" s="15">
        <f>U159+Y159</f>
        <v>0</v>
      </c>
      <c r="AD159" s="15"/>
      <c r="AE159" s="15"/>
      <c r="AF159" s="15">
        <f>AD159</f>
        <v>0</v>
      </c>
      <c r="AG159" s="15"/>
      <c r="AH159" s="15">
        <f>Z159+AD159</f>
        <v>0</v>
      </c>
      <c r="AI159" s="15">
        <f>AA159+AE159</f>
        <v>0</v>
      </c>
      <c r="AJ159" s="15">
        <f>AB159+AF159</f>
        <v>0</v>
      </c>
      <c r="AK159" s="15">
        <f>AC159+AG159</f>
        <v>0</v>
      </c>
      <c r="AL159" s="15"/>
      <c r="AM159" s="15"/>
      <c r="AN159" s="15">
        <f>AL159</f>
        <v>0</v>
      </c>
      <c r="AO159" s="15"/>
      <c r="AP159" s="15"/>
      <c r="AQ159" s="15"/>
      <c r="AR159" s="15">
        <f>AP159</f>
        <v>0</v>
      </c>
      <c r="AS159" s="15"/>
      <c r="AT159" s="15">
        <f>AL159+AP159</f>
        <v>0</v>
      </c>
      <c r="AU159" s="15">
        <f>AM159+AQ159</f>
        <v>0</v>
      </c>
      <c r="AV159" s="15">
        <f>AN159+AR159</f>
        <v>0</v>
      </c>
      <c r="AW159" s="15">
        <f>AO159+AS159</f>
        <v>0</v>
      </c>
      <c r="AX159" s="15"/>
      <c r="AY159" s="15"/>
      <c r="AZ159" s="15">
        <f>AX159</f>
        <v>0</v>
      </c>
      <c r="BA159" s="15"/>
      <c r="BB159" s="15"/>
      <c r="BC159" s="15"/>
      <c r="BD159" s="15">
        <f>BB159</f>
        <v>0</v>
      </c>
      <c r="BE159" s="15"/>
      <c r="BF159" s="15">
        <f>AX159+BB159</f>
        <v>0</v>
      </c>
      <c r="BG159" s="15">
        <f>AY159+BC159</f>
        <v>0</v>
      </c>
      <c r="BH159" s="15">
        <f>AZ159+BD159</f>
        <v>0</v>
      </c>
      <c r="BI159" s="15">
        <f>BA159+BE159</f>
        <v>0</v>
      </c>
      <c r="BJ159" s="19">
        <v>0</v>
      </c>
      <c r="BK159" s="19">
        <v>0</v>
      </c>
    </row>
    <row r="160" spans="1:63" s="17" customFormat="1" ht="32.25" hidden="1" customHeight="1" x14ac:dyDescent="0.25">
      <c r="A160" s="125" t="s">
        <v>515</v>
      </c>
      <c r="B160" s="125"/>
      <c r="C160" s="125"/>
      <c r="D160" s="125"/>
      <c r="E160" s="4">
        <v>851</v>
      </c>
      <c r="F160" s="4" t="s">
        <v>30</v>
      </c>
      <c r="G160" s="4" t="s">
        <v>44</v>
      </c>
      <c r="H160" s="4" t="s">
        <v>654</v>
      </c>
      <c r="I160" s="3"/>
      <c r="J160" s="15">
        <f t="shared" ref="J160:S161" si="223">J161</f>
        <v>0</v>
      </c>
      <c r="K160" s="15">
        <f t="shared" si="223"/>
        <v>0</v>
      </c>
      <c r="L160" s="15">
        <f t="shared" si="223"/>
        <v>0</v>
      </c>
      <c r="M160" s="15">
        <f t="shared" si="223"/>
        <v>0</v>
      </c>
      <c r="N160" s="15">
        <f t="shared" si="223"/>
        <v>0</v>
      </c>
      <c r="O160" s="15">
        <f t="shared" si="223"/>
        <v>0</v>
      </c>
      <c r="P160" s="15">
        <f t="shared" si="223"/>
        <v>0</v>
      </c>
      <c r="Q160" s="15">
        <f t="shared" si="223"/>
        <v>0</v>
      </c>
      <c r="R160" s="15">
        <f t="shared" si="223"/>
        <v>0</v>
      </c>
      <c r="S160" s="15">
        <f t="shared" si="223"/>
        <v>0</v>
      </c>
      <c r="T160" s="15">
        <f t="shared" ref="T160:AI161" si="224">T161</f>
        <v>0</v>
      </c>
      <c r="U160" s="15">
        <f t="shared" si="224"/>
        <v>0</v>
      </c>
      <c r="V160" s="15">
        <f t="shared" si="224"/>
        <v>0</v>
      </c>
      <c r="W160" s="15">
        <f t="shared" si="224"/>
        <v>0</v>
      </c>
      <c r="X160" s="15">
        <f t="shared" si="224"/>
        <v>0</v>
      </c>
      <c r="Y160" s="15">
        <f t="shared" si="224"/>
        <v>0</v>
      </c>
      <c r="Z160" s="15">
        <f t="shared" si="224"/>
        <v>0</v>
      </c>
      <c r="AA160" s="15">
        <f t="shared" si="224"/>
        <v>0</v>
      </c>
      <c r="AB160" s="15">
        <f t="shared" si="224"/>
        <v>0</v>
      </c>
      <c r="AC160" s="15">
        <f t="shared" si="224"/>
        <v>0</v>
      </c>
      <c r="AD160" s="15">
        <f t="shared" si="224"/>
        <v>0</v>
      </c>
      <c r="AE160" s="15">
        <f t="shared" si="224"/>
        <v>0</v>
      </c>
      <c r="AF160" s="15">
        <f t="shared" si="224"/>
        <v>0</v>
      </c>
      <c r="AG160" s="15">
        <f t="shared" si="224"/>
        <v>0</v>
      </c>
      <c r="AH160" s="15">
        <f t="shared" si="224"/>
        <v>0</v>
      </c>
      <c r="AI160" s="15">
        <f t="shared" si="224"/>
        <v>0</v>
      </c>
      <c r="AJ160" s="15">
        <f t="shared" ref="AD160:AK161" si="225">AJ161</f>
        <v>0</v>
      </c>
      <c r="AK160" s="15">
        <f t="shared" si="225"/>
        <v>0</v>
      </c>
      <c r="AL160" s="15">
        <f t="shared" ref="AL160:AU161" si="226">AL161</f>
        <v>0</v>
      </c>
      <c r="AM160" s="15">
        <f t="shared" si="226"/>
        <v>0</v>
      </c>
      <c r="AN160" s="15">
        <f t="shared" si="226"/>
        <v>0</v>
      </c>
      <c r="AO160" s="15">
        <f t="shared" si="226"/>
        <v>0</v>
      </c>
      <c r="AP160" s="15">
        <f t="shared" si="226"/>
        <v>0</v>
      </c>
      <c r="AQ160" s="15">
        <f t="shared" si="226"/>
        <v>0</v>
      </c>
      <c r="AR160" s="15">
        <f t="shared" si="226"/>
        <v>0</v>
      </c>
      <c r="AS160" s="15">
        <f t="shared" si="226"/>
        <v>0</v>
      </c>
      <c r="AT160" s="15">
        <f t="shared" si="226"/>
        <v>0</v>
      </c>
      <c r="AU160" s="15">
        <f t="shared" si="226"/>
        <v>0</v>
      </c>
      <c r="AV160" s="15">
        <f t="shared" ref="AV160:BE161" si="227">AV161</f>
        <v>0</v>
      </c>
      <c r="AW160" s="15">
        <f t="shared" si="227"/>
        <v>0</v>
      </c>
      <c r="AX160" s="15">
        <f t="shared" si="227"/>
        <v>0</v>
      </c>
      <c r="AY160" s="15">
        <f t="shared" si="227"/>
        <v>0</v>
      </c>
      <c r="AZ160" s="15">
        <f t="shared" si="227"/>
        <v>0</v>
      </c>
      <c r="BA160" s="15">
        <f t="shared" si="227"/>
        <v>0</v>
      </c>
      <c r="BB160" s="15">
        <f t="shared" si="227"/>
        <v>0</v>
      </c>
      <c r="BC160" s="15">
        <f t="shared" si="227"/>
        <v>0</v>
      </c>
      <c r="BD160" s="15">
        <f t="shared" si="227"/>
        <v>0</v>
      </c>
      <c r="BE160" s="15">
        <f t="shared" si="227"/>
        <v>0</v>
      </c>
      <c r="BF160" s="15">
        <f t="shared" ref="BF160:BI161" si="228">BF161</f>
        <v>0</v>
      </c>
      <c r="BG160" s="15">
        <f t="shared" si="228"/>
        <v>0</v>
      </c>
      <c r="BH160" s="15">
        <f t="shared" si="228"/>
        <v>0</v>
      </c>
      <c r="BI160" s="15">
        <f t="shared" si="228"/>
        <v>0</v>
      </c>
      <c r="BJ160" s="19">
        <v>0</v>
      </c>
      <c r="BK160" s="19">
        <v>0</v>
      </c>
    </row>
    <row r="161" spans="1:63" s="17" customFormat="1" ht="32.25" hidden="1" customHeight="1" x14ac:dyDescent="0.25">
      <c r="A161" s="125" t="s">
        <v>34</v>
      </c>
      <c r="B161" s="125"/>
      <c r="C161" s="125"/>
      <c r="D161" s="125"/>
      <c r="E161" s="4">
        <v>851</v>
      </c>
      <c r="F161" s="4" t="s">
        <v>30</v>
      </c>
      <c r="G161" s="4" t="s">
        <v>44</v>
      </c>
      <c r="H161" s="4" t="s">
        <v>654</v>
      </c>
      <c r="I161" s="3" t="s">
        <v>35</v>
      </c>
      <c r="J161" s="15">
        <f t="shared" si="223"/>
        <v>0</v>
      </c>
      <c r="K161" s="15">
        <f t="shared" si="223"/>
        <v>0</v>
      </c>
      <c r="L161" s="15">
        <f t="shared" si="223"/>
        <v>0</v>
      </c>
      <c r="M161" s="15">
        <f t="shared" si="223"/>
        <v>0</v>
      </c>
      <c r="N161" s="15">
        <f t="shared" si="223"/>
        <v>0</v>
      </c>
      <c r="O161" s="15">
        <f t="shared" si="223"/>
        <v>0</v>
      </c>
      <c r="P161" s="15">
        <f t="shared" si="223"/>
        <v>0</v>
      </c>
      <c r="Q161" s="15">
        <f t="shared" si="223"/>
        <v>0</v>
      </c>
      <c r="R161" s="15">
        <f t="shared" si="223"/>
        <v>0</v>
      </c>
      <c r="S161" s="15">
        <f t="shared" si="223"/>
        <v>0</v>
      </c>
      <c r="T161" s="15">
        <f t="shared" si="224"/>
        <v>0</v>
      </c>
      <c r="U161" s="15">
        <f t="shared" si="224"/>
        <v>0</v>
      </c>
      <c r="V161" s="15">
        <f t="shared" si="224"/>
        <v>0</v>
      </c>
      <c r="W161" s="15">
        <f t="shared" si="224"/>
        <v>0</v>
      </c>
      <c r="X161" s="15">
        <f t="shared" si="224"/>
        <v>0</v>
      </c>
      <c r="Y161" s="15">
        <f t="shared" si="224"/>
        <v>0</v>
      </c>
      <c r="Z161" s="15">
        <f t="shared" si="224"/>
        <v>0</v>
      </c>
      <c r="AA161" s="15">
        <f t="shared" si="224"/>
        <v>0</v>
      </c>
      <c r="AB161" s="15">
        <f t="shared" si="224"/>
        <v>0</v>
      </c>
      <c r="AC161" s="15">
        <f t="shared" si="224"/>
        <v>0</v>
      </c>
      <c r="AD161" s="15">
        <f t="shared" si="225"/>
        <v>0</v>
      </c>
      <c r="AE161" s="15">
        <f t="shared" si="225"/>
        <v>0</v>
      </c>
      <c r="AF161" s="15">
        <f t="shared" si="225"/>
        <v>0</v>
      </c>
      <c r="AG161" s="15">
        <f t="shared" si="225"/>
        <v>0</v>
      </c>
      <c r="AH161" s="15">
        <f t="shared" si="225"/>
        <v>0</v>
      </c>
      <c r="AI161" s="15">
        <f t="shared" si="225"/>
        <v>0</v>
      </c>
      <c r="AJ161" s="15">
        <f t="shared" si="225"/>
        <v>0</v>
      </c>
      <c r="AK161" s="15">
        <f t="shared" si="225"/>
        <v>0</v>
      </c>
      <c r="AL161" s="15">
        <f t="shared" si="226"/>
        <v>0</v>
      </c>
      <c r="AM161" s="15">
        <f t="shared" si="226"/>
        <v>0</v>
      </c>
      <c r="AN161" s="15">
        <f t="shared" si="226"/>
        <v>0</v>
      </c>
      <c r="AO161" s="15">
        <f t="shared" si="226"/>
        <v>0</v>
      </c>
      <c r="AP161" s="15">
        <f t="shared" si="226"/>
        <v>0</v>
      </c>
      <c r="AQ161" s="15">
        <f t="shared" si="226"/>
        <v>0</v>
      </c>
      <c r="AR161" s="15">
        <f t="shared" si="226"/>
        <v>0</v>
      </c>
      <c r="AS161" s="15">
        <f t="shared" si="226"/>
        <v>0</v>
      </c>
      <c r="AT161" s="15">
        <f t="shared" si="226"/>
        <v>0</v>
      </c>
      <c r="AU161" s="15">
        <f t="shared" si="226"/>
        <v>0</v>
      </c>
      <c r="AV161" s="15">
        <f t="shared" si="227"/>
        <v>0</v>
      </c>
      <c r="AW161" s="15">
        <f t="shared" si="227"/>
        <v>0</v>
      </c>
      <c r="AX161" s="15">
        <f t="shared" si="227"/>
        <v>0</v>
      </c>
      <c r="AY161" s="15">
        <f t="shared" si="227"/>
        <v>0</v>
      </c>
      <c r="AZ161" s="15">
        <f t="shared" si="227"/>
        <v>0</v>
      </c>
      <c r="BA161" s="15">
        <f t="shared" si="227"/>
        <v>0</v>
      </c>
      <c r="BB161" s="15">
        <f t="shared" si="227"/>
        <v>0</v>
      </c>
      <c r="BC161" s="15">
        <f t="shared" si="227"/>
        <v>0</v>
      </c>
      <c r="BD161" s="15">
        <f t="shared" si="227"/>
        <v>0</v>
      </c>
      <c r="BE161" s="15">
        <f t="shared" si="227"/>
        <v>0</v>
      </c>
      <c r="BF161" s="15">
        <f t="shared" si="228"/>
        <v>0</v>
      </c>
      <c r="BG161" s="15">
        <f t="shared" si="228"/>
        <v>0</v>
      </c>
      <c r="BH161" s="15">
        <f t="shared" si="228"/>
        <v>0</v>
      </c>
      <c r="BI161" s="15">
        <f t="shared" si="228"/>
        <v>0</v>
      </c>
      <c r="BJ161" s="19">
        <v>0</v>
      </c>
      <c r="BK161" s="19">
        <v>0</v>
      </c>
    </row>
    <row r="162" spans="1:63" s="17" customFormat="1" ht="32.25" hidden="1" customHeight="1" x14ac:dyDescent="0.25">
      <c r="A162" s="125" t="s">
        <v>61</v>
      </c>
      <c r="B162" s="125"/>
      <c r="C162" s="125"/>
      <c r="D162" s="125"/>
      <c r="E162" s="4">
        <v>851</v>
      </c>
      <c r="F162" s="4" t="s">
        <v>30</v>
      </c>
      <c r="G162" s="4" t="s">
        <v>44</v>
      </c>
      <c r="H162" s="4" t="s">
        <v>654</v>
      </c>
      <c r="I162" s="3" t="s">
        <v>62</v>
      </c>
      <c r="J162" s="15"/>
      <c r="K162" s="15"/>
      <c r="L162" s="15">
        <f>J162</f>
        <v>0</v>
      </c>
      <c r="M162" s="15"/>
      <c r="N162" s="15"/>
      <c r="O162" s="15"/>
      <c r="P162" s="15">
        <f>N162</f>
        <v>0</v>
      </c>
      <c r="Q162" s="15"/>
      <c r="R162" s="15">
        <f>J162+N162</f>
        <v>0</v>
      </c>
      <c r="S162" s="15">
        <f>K162+O162</f>
        <v>0</v>
      </c>
      <c r="T162" s="15">
        <f>L162+P162</f>
        <v>0</v>
      </c>
      <c r="U162" s="15">
        <f>M162+Q162</f>
        <v>0</v>
      </c>
      <c r="V162" s="15"/>
      <c r="W162" s="15"/>
      <c r="X162" s="15">
        <f>V162</f>
        <v>0</v>
      </c>
      <c r="Y162" s="15"/>
      <c r="Z162" s="15">
        <f>R162+V162</f>
        <v>0</v>
      </c>
      <c r="AA162" s="15">
        <f>S162+W162</f>
        <v>0</v>
      </c>
      <c r="AB162" s="15">
        <f>T162+X162</f>
        <v>0</v>
      </c>
      <c r="AC162" s="15">
        <f>U162+Y162</f>
        <v>0</v>
      </c>
      <c r="AD162" s="15"/>
      <c r="AE162" s="15"/>
      <c r="AF162" s="15">
        <f>AD162</f>
        <v>0</v>
      </c>
      <c r="AG162" s="15"/>
      <c r="AH162" s="15">
        <f>Z162+AD162</f>
        <v>0</v>
      </c>
      <c r="AI162" s="15">
        <f>AA162+AE162</f>
        <v>0</v>
      </c>
      <c r="AJ162" s="15">
        <f>AB162+AF162</f>
        <v>0</v>
      </c>
      <c r="AK162" s="15">
        <f>AC162+AG162</f>
        <v>0</v>
      </c>
      <c r="AL162" s="15"/>
      <c r="AM162" s="15"/>
      <c r="AN162" s="15">
        <f>AL162</f>
        <v>0</v>
      </c>
      <c r="AO162" s="15"/>
      <c r="AP162" s="15"/>
      <c r="AQ162" s="15"/>
      <c r="AR162" s="15">
        <f>AP162</f>
        <v>0</v>
      </c>
      <c r="AS162" s="15"/>
      <c r="AT162" s="15">
        <f>AL162+AP162</f>
        <v>0</v>
      </c>
      <c r="AU162" s="15">
        <f>AM162+AQ162</f>
        <v>0</v>
      </c>
      <c r="AV162" s="15">
        <f>AN162+AR162</f>
        <v>0</v>
      </c>
      <c r="AW162" s="15">
        <f>AO162+AS162</f>
        <v>0</v>
      </c>
      <c r="AX162" s="15"/>
      <c r="AY162" s="15"/>
      <c r="AZ162" s="15">
        <f>AX162</f>
        <v>0</v>
      </c>
      <c r="BA162" s="15"/>
      <c r="BB162" s="15"/>
      <c r="BC162" s="15"/>
      <c r="BD162" s="15">
        <f>BB162</f>
        <v>0</v>
      </c>
      <c r="BE162" s="15"/>
      <c r="BF162" s="15">
        <f>AX162+BB162</f>
        <v>0</v>
      </c>
      <c r="BG162" s="15">
        <f>AY162+BC162</f>
        <v>0</v>
      </c>
      <c r="BH162" s="15">
        <f>AZ162+BD162</f>
        <v>0</v>
      </c>
      <c r="BI162" s="15">
        <f>BA162+BE162</f>
        <v>0</v>
      </c>
      <c r="BJ162" s="19">
        <v>0</v>
      </c>
      <c r="BK162" s="19">
        <v>0</v>
      </c>
    </row>
    <row r="163" spans="1:63" ht="32.25" hidden="1" customHeight="1" x14ac:dyDescent="0.25">
      <c r="A163" s="125" t="s">
        <v>516</v>
      </c>
      <c r="B163" s="125"/>
      <c r="C163" s="125"/>
      <c r="D163" s="19"/>
      <c r="E163" s="4">
        <v>851</v>
      </c>
      <c r="F163" s="4" t="s">
        <v>30</v>
      </c>
      <c r="G163" s="4" t="s">
        <v>44</v>
      </c>
      <c r="H163" s="4" t="s">
        <v>655</v>
      </c>
      <c r="I163" s="3"/>
      <c r="J163" s="15">
        <f t="shared" ref="J163:S164" si="229">J164</f>
        <v>0</v>
      </c>
      <c r="K163" s="15">
        <f t="shared" si="229"/>
        <v>0</v>
      </c>
      <c r="L163" s="15">
        <f t="shared" si="229"/>
        <v>0</v>
      </c>
      <c r="M163" s="15">
        <f t="shared" si="229"/>
        <v>0</v>
      </c>
      <c r="N163" s="15">
        <f t="shared" si="229"/>
        <v>0</v>
      </c>
      <c r="O163" s="15">
        <f t="shared" si="229"/>
        <v>0</v>
      </c>
      <c r="P163" s="15">
        <f t="shared" si="229"/>
        <v>0</v>
      </c>
      <c r="Q163" s="15">
        <f t="shared" si="229"/>
        <v>0</v>
      </c>
      <c r="R163" s="15">
        <f t="shared" si="229"/>
        <v>0</v>
      </c>
      <c r="S163" s="15">
        <f t="shared" si="229"/>
        <v>0</v>
      </c>
      <c r="T163" s="15">
        <f t="shared" ref="T163:AI164" si="230">T164</f>
        <v>0</v>
      </c>
      <c r="U163" s="15">
        <f t="shared" si="230"/>
        <v>0</v>
      </c>
      <c r="V163" s="15">
        <f t="shared" si="230"/>
        <v>0</v>
      </c>
      <c r="W163" s="15">
        <f t="shared" si="230"/>
        <v>0</v>
      </c>
      <c r="X163" s="15">
        <f t="shared" si="230"/>
        <v>0</v>
      </c>
      <c r="Y163" s="15">
        <f t="shared" si="230"/>
        <v>0</v>
      </c>
      <c r="Z163" s="15">
        <f t="shared" si="230"/>
        <v>0</v>
      </c>
      <c r="AA163" s="15">
        <f t="shared" si="230"/>
        <v>0</v>
      </c>
      <c r="AB163" s="15">
        <f t="shared" si="230"/>
        <v>0</v>
      </c>
      <c r="AC163" s="15">
        <f t="shared" si="230"/>
        <v>0</v>
      </c>
      <c r="AD163" s="15">
        <f t="shared" si="230"/>
        <v>0</v>
      </c>
      <c r="AE163" s="15">
        <f t="shared" si="230"/>
        <v>0</v>
      </c>
      <c r="AF163" s="15">
        <f t="shared" si="230"/>
        <v>0</v>
      </c>
      <c r="AG163" s="15">
        <f t="shared" si="230"/>
        <v>0</v>
      </c>
      <c r="AH163" s="15">
        <f t="shared" si="230"/>
        <v>0</v>
      </c>
      <c r="AI163" s="15">
        <f t="shared" si="230"/>
        <v>0</v>
      </c>
      <c r="AJ163" s="15">
        <f t="shared" ref="AD163:AK164" si="231">AJ164</f>
        <v>0</v>
      </c>
      <c r="AK163" s="15">
        <f t="shared" si="231"/>
        <v>0</v>
      </c>
      <c r="AL163" s="15">
        <f t="shared" ref="AL163:AU164" si="232">AL164</f>
        <v>8235637</v>
      </c>
      <c r="AM163" s="15">
        <f t="shared" si="232"/>
        <v>7822205</v>
      </c>
      <c r="AN163" s="15">
        <f t="shared" si="232"/>
        <v>413432</v>
      </c>
      <c r="AO163" s="15">
        <f t="shared" si="232"/>
        <v>0</v>
      </c>
      <c r="AP163" s="15">
        <f t="shared" si="232"/>
        <v>-1737</v>
      </c>
      <c r="AQ163" s="15">
        <f t="shared" si="232"/>
        <v>0</v>
      </c>
      <c r="AR163" s="15">
        <f t="shared" si="232"/>
        <v>-1737</v>
      </c>
      <c r="AS163" s="15">
        <f t="shared" si="232"/>
        <v>0</v>
      </c>
      <c r="AT163" s="15">
        <f t="shared" si="232"/>
        <v>8233900</v>
      </c>
      <c r="AU163" s="15">
        <f t="shared" si="232"/>
        <v>7822205</v>
      </c>
      <c r="AV163" s="15">
        <f t="shared" ref="AV163:BE164" si="233">AV164</f>
        <v>411695</v>
      </c>
      <c r="AW163" s="15">
        <f t="shared" si="233"/>
        <v>0</v>
      </c>
      <c r="AX163" s="15">
        <f t="shared" si="233"/>
        <v>0</v>
      </c>
      <c r="AY163" s="15">
        <f t="shared" si="233"/>
        <v>0</v>
      </c>
      <c r="AZ163" s="15">
        <f t="shared" si="233"/>
        <v>0</v>
      </c>
      <c r="BA163" s="15">
        <f t="shared" si="233"/>
        <v>0</v>
      </c>
      <c r="BB163" s="15">
        <f t="shared" si="233"/>
        <v>0</v>
      </c>
      <c r="BC163" s="15">
        <f t="shared" si="233"/>
        <v>0</v>
      </c>
      <c r="BD163" s="15">
        <f t="shared" si="233"/>
        <v>0</v>
      </c>
      <c r="BE163" s="15">
        <f t="shared" si="233"/>
        <v>0</v>
      </c>
      <c r="BF163" s="15">
        <f t="shared" ref="BF163:BI164" si="234">BF164</f>
        <v>0</v>
      </c>
      <c r="BG163" s="15">
        <f t="shared" si="234"/>
        <v>0</v>
      </c>
      <c r="BH163" s="15">
        <f t="shared" si="234"/>
        <v>0</v>
      </c>
      <c r="BI163" s="15">
        <f t="shared" si="234"/>
        <v>0</v>
      </c>
      <c r="BJ163" s="19">
        <v>0</v>
      </c>
      <c r="BK163" s="19">
        <v>0</v>
      </c>
    </row>
    <row r="164" spans="1:63" ht="32.25" hidden="1" customHeight="1" x14ac:dyDescent="0.25">
      <c r="A164" s="125" t="s">
        <v>71</v>
      </c>
      <c r="B164" s="125"/>
      <c r="C164" s="125"/>
      <c r="D164" s="19"/>
      <c r="E164" s="4">
        <v>851</v>
      </c>
      <c r="F164" s="4" t="s">
        <v>30</v>
      </c>
      <c r="G164" s="4" t="s">
        <v>44</v>
      </c>
      <c r="H164" s="4" t="s">
        <v>655</v>
      </c>
      <c r="I164" s="3" t="s">
        <v>72</v>
      </c>
      <c r="J164" s="15">
        <f t="shared" si="229"/>
        <v>0</v>
      </c>
      <c r="K164" s="15">
        <f t="shared" si="229"/>
        <v>0</v>
      </c>
      <c r="L164" s="15">
        <f t="shared" si="229"/>
        <v>0</v>
      </c>
      <c r="M164" s="15">
        <f t="shared" si="229"/>
        <v>0</v>
      </c>
      <c r="N164" s="15">
        <f t="shared" si="229"/>
        <v>0</v>
      </c>
      <c r="O164" s="15">
        <f t="shared" si="229"/>
        <v>0</v>
      </c>
      <c r="P164" s="15">
        <f t="shared" si="229"/>
        <v>0</v>
      </c>
      <c r="Q164" s="15">
        <f t="shared" si="229"/>
        <v>0</v>
      </c>
      <c r="R164" s="15">
        <f t="shared" si="229"/>
        <v>0</v>
      </c>
      <c r="S164" s="15">
        <f t="shared" si="229"/>
        <v>0</v>
      </c>
      <c r="T164" s="15">
        <f t="shared" si="230"/>
        <v>0</v>
      </c>
      <c r="U164" s="15">
        <f t="shared" si="230"/>
        <v>0</v>
      </c>
      <c r="V164" s="15">
        <f t="shared" si="230"/>
        <v>0</v>
      </c>
      <c r="W164" s="15">
        <f t="shared" si="230"/>
        <v>0</v>
      </c>
      <c r="X164" s="15">
        <f t="shared" si="230"/>
        <v>0</v>
      </c>
      <c r="Y164" s="15">
        <f t="shared" si="230"/>
        <v>0</v>
      </c>
      <c r="Z164" s="15">
        <f t="shared" si="230"/>
        <v>0</v>
      </c>
      <c r="AA164" s="15">
        <f t="shared" si="230"/>
        <v>0</v>
      </c>
      <c r="AB164" s="15">
        <f t="shared" si="230"/>
        <v>0</v>
      </c>
      <c r="AC164" s="15">
        <f t="shared" si="230"/>
        <v>0</v>
      </c>
      <c r="AD164" s="15">
        <f t="shared" si="231"/>
        <v>0</v>
      </c>
      <c r="AE164" s="15">
        <f t="shared" si="231"/>
        <v>0</v>
      </c>
      <c r="AF164" s="15">
        <f t="shared" si="231"/>
        <v>0</v>
      </c>
      <c r="AG164" s="15">
        <f t="shared" si="231"/>
        <v>0</v>
      </c>
      <c r="AH164" s="15">
        <f t="shared" si="231"/>
        <v>0</v>
      </c>
      <c r="AI164" s="15">
        <f t="shared" si="231"/>
        <v>0</v>
      </c>
      <c r="AJ164" s="15">
        <f t="shared" si="231"/>
        <v>0</v>
      </c>
      <c r="AK164" s="15">
        <f t="shared" si="231"/>
        <v>0</v>
      </c>
      <c r="AL164" s="15">
        <f t="shared" si="232"/>
        <v>8235637</v>
      </c>
      <c r="AM164" s="15">
        <f t="shared" si="232"/>
        <v>7822205</v>
      </c>
      <c r="AN164" s="15">
        <f t="shared" si="232"/>
        <v>413432</v>
      </c>
      <c r="AO164" s="15">
        <f t="shared" si="232"/>
        <v>0</v>
      </c>
      <c r="AP164" s="15">
        <f t="shared" si="232"/>
        <v>-1737</v>
      </c>
      <c r="AQ164" s="15">
        <f t="shared" si="232"/>
        <v>0</v>
      </c>
      <c r="AR164" s="15">
        <f t="shared" si="232"/>
        <v>-1737</v>
      </c>
      <c r="AS164" s="15">
        <f t="shared" si="232"/>
        <v>0</v>
      </c>
      <c r="AT164" s="15">
        <f t="shared" si="232"/>
        <v>8233900</v>
      </c>
      <c r="AU164" s="15">
        <f t="shared" si="232"/>
        <v>7822205</v>
      </c>
      <c r="AV164" s="15">
        <f t="shared" si="233"/>
        <v>411695</v>
      </c>
      <c r="AW164" s="15">
        <f t="shared" si="233"/>
        <v>0</v>
      </c>
      <c r="AX164" s="15">
        <f t="shared" si="233"/>
        <v>0</v>
      </c>
      <c r="AY164" s="15">
        <f t="shared" si="233"/>
        <v>0</v>
      </c>
      <c r="AZ164" s="15">
        <f t="shared" si="233"/>
        <v>0</v>
      </c>
      <c r="BA164" s="15">
        <f t="shared" si="233"/>
        <v>0</v>
      </c>
      <c r="BB164" s="15">
        <f t="shared" si="233"/>
        <v>0</v>
      </c>
      <c r="BC164" s="15">
        <f t="shared" si="233"/>
        <v>0</v>
      </c>
      <c r="BD164" s="15">
        <f t="shared" si="233"/>
        <v>0</v>
      </c>
      <c r="BE164" s="15">
        <f t="shared" si="233"/>
        <v>0</v>
      </c>
      <c r="BF164" s="15">
        <f t="shared" si="234"/>
        <v>0</v>
      </c>
      <c r="BG164" s="15">
        <f t="shared" si="234"/>
        <v>0</v>
      </c>
      <c r="BH164" s="15">
        <f t="shared" si="234"/>
        <v>0</v>
      </c>
      <c r="BI164" s="15">
        <f t="shared" si="234"/>
        <v>0</v>
      </c>
      <c r="BJ164" s="19">
        <v>0</v>
      </c>
      <c r="BK164" s="19">
        <v>0</v>
      </c>
    </row>
    <row r="165" spans="1:63" ht="32.25" hidden="1" customHeight="1" x14ac:dyDescent="0.25">
      <c r="A165" s="125" t="s">
        <v>73</v>
      </c>
      <c r="B165" s="125"/>
      <c r="C165" s="125"/>
      <c r="D165" s="19"/>
      <c r="E165" s="4">
        <v>851</v>
      </c>
      <c r="F165" s="4" t="s">
        <v>30</v>
      </c>
      <c r="G165" s="4" t="s">
        <v>44</v>
      </c>
      <c r="H165" s="4" t="s">
        <v>655</v>
      </c>
      <c r="I165" s="3" t="s">
        <v>74</v>
      </c>
      <c r="J165" s="34"/>
      <c r="K165" s="34"/>
      <c r="L165" s="34"/>
      <c r="M165" s="34"/>
      <c r="N165" s="34"/>
      <c r="O165" s="34"/>
      <c r="P165" s="34"/>
      <c r="Q165" s="34"/>
      <c r="R165" s="15">
        <f>J165+N165</f>
        <v>0</v>
      </c>
      <c r="S165" s="15">
        <f>K165+O165</f>
        <v>0</v>
      </c>
      <c r="T165" s="15">
        <f>L165+P165</f>
        <v>0</v>
      </c>
      <c r="U165" s="15">
        <f>M165+Q165</f>
        <v>0</v>
      </c>
      <c r="V165" s="34"/>
      <c r="W165" s="34"/>
      <c r="X165" s="34"/>
      <c r="Y165" s="34"/>
      <c r="Z165" s="15">
        <f>R165+V165</f>
        <v>0</v>
      </c>
      <c r="AA165" s="15">
        <f>S165+W165</f>
        <v>0</v>
      </c>
      <c r="AB165" s="15">
        <f>T165+X165</f>
        <v>0</v>
      </c>
      <c r="AC165" s="15">
        <f>U165+Y165</f>
        <v>0</v>
      </c>
      <c r="AD165" s="34"/>
      <c r="AE165" s="34"/>
      <c r="AF165" s="34"/>
      <c r="AG165" s="34"/>
      <c r="AH165" s="15">
        <f>Z165+AD165</f>
        <v>0</v>
      </c>
      <c r="AI165" s="15">
        <f>AA165+AE165</f>
        <v>0</v>
      </c>
      <c r="AJ165" s="15">
        <f>AB165+AF165</f>
        <v>0</v>
      </c>
      <c r="AK165" s="15">
        <f>AC165+AG165</f>
        <v>0</v>
      </c>
      <c r="AL165" s="34">
        <v>8235637</v>
      </c>
      <c r="AM165" s="34">
        <v>7822205</v>
      </c>
      <c r="AN165" s="34">
        <v>413432</v>
      </c>
      <c r="AO165" s="34"/>
      <c r="AP165" s="34">
        <f>AQ165+AR165</f>
        <v>-1737</v>
      </c>
      <c r="AQ165" s="34"/>
      <c r="AR165" s="34">
        <v>-1737</v>
      </c>
      <c r="AS165" s="34"/>
      <c r="AT165" s="15">
        <f>AL165+AP165</f>
        <v>8233900</v>
      </c>
      <c r="AU165" s="15">
        <f>AM165+AQ165</f>
        <v>7822205</v>
      </c>
      <c r="AV165" s="15">
        <f>AN165+AR165</f>
        <v>411695</v>
      </c>
      <c r="AW165" s="15">
        <f>AO165+AS165</f>
        <v>0</v>
      </c>
      <c r="AX165" s="34"/>
      <c r="AY165" s="34"/>
      <c r="AZ165" s="34"/>
      <c r="BA165" s="34"/>
      <c r="BB165" s="34"/>
      <c r="BC165" s="34"/>
      <c r="BD165" s="34"/>
      <c r="BE165" s="34"/>
      <c r="BF165" s="15">
        <f>AX165+BB165</f>
        <v>0</v>
      </c>
      <c r="BG165" s="15">
        <f>AY165+BC165</f>
        <v>0</v>
      </c>
      <c r="BH165" s="15">
        <f>AZ165+BD165</f>
        <v>0</v>
      </c>
      <c r="BI165" s="15">
        <f>BA165+BE165</f>
        <v>0</v>
      </c>
      <c r="BJ165" s="19">
        <v>0</v>
      </c>
      <c r="BK165" s="19">
        <v>0</v>
      </c>
    </row>
    <row r="166" spans="1:63" ht="32.25" hidden="1" customHeight="1" x14ac:dyDescent="0.25">
      <c r="A166" s="125" t="s">
        <v>285</v>
      </c>
      <c r="B166" s="125"/>
      <c r="C166" s="125"/>
      <c r="D166" s="19"/>
      <c r="E166" s="4">
        <v>851</v>
      </c>
      <c r="F166" s="4" t="s">
        <v>30</v>
      </c>
      <c r="G166" s="4" t="s">
        <v>44</v>
      </c>
      <c r="H166" s="4" t="s">
        <v>656</v>
      </c>
      <c r="I166" s="3"/>
      <c r="J166" s="15">
        <f t="shared" ref="J166:S167" si="235">J167</f>
        <v>0</v>
      </c>
      <c r="K166" s="15">
        <f t="shared" si="235"/>
        <v>0</v>
      </c>
      <c r="L166" s="15">
        <f t="shared" si="235"/>
        <v>0</v>
      </c>
      <c r="M166" s="15">
        <f t="shared" si="235"/>
        <v>0</v>
      </c>
      <c r="N166" s="15">
        <f t="shared" si="235"/>
        <v>0</v>
      </c>
      <c r="O166" s="15">
        <f t="shared" si="235"/>
        <v>0</v>
      </c>
      <c r="P166" s="15">
        <f t="shared" si="235"/>
        <v>0</v>
      </c>
      <c r="Q166" s="15">
        <f t="shared" si="235"/>
        <v>0</v>
      </c>
      <c r="R166" s="15">
        <f t="shared" si="235"/>
        <v>0</v>
      </c>
      <c r="S166" s="15">
        <f t="shared" si="235"/>
        <v>0</v>
      </c>
      <c r="T166" s="15">
        <f t="shared" ref="T166:AI167" si="236">T167</f>
        <v>0</v>
      </c>
      <c r="U166" s="15">
        <f t="shared" si="236"/>
        <v>0</v>
      </c>
      <c r="V166" s="15">
        <f t="shared" si="236"/>
        <v>0</v>
      </c>
      <c r="W166" s="15">
        <f t="shared" si="236"/>
        <v>0</v>
      </c>
      <c r="X166" s="15">
        <f t="shared" si="236"/>
        <v>0</v>
      </c>
      <c r="Y166" s="15">
        <f t="shared" si="236"/>
        <v>0</v>
      </c>
      <c r="Z166" s="15">
        <f t="shared" si="236"/>
        <v>0</v>
      </c>
      <c r="AA166" s="15">
        <f t="shared" si="236"/>
        <v>0</v>
      </c>
      <c r="AB166" s="15">
        <f t="shared" si="236"/>
        <v>0</v>
      </c>
      <c r="AC166" s="15">
        <f t="shared" si="236"/>
        <v>0</v>
      </c>
      <c r="AD166" s="15">
        <f t="shared" si="236"/>
        <v>0</v>
      </c>
      <c r="AE166" s="15">
        <f t="shared" si="236"/>
        <v>0</v>
      </c>
      <c r="AF166" s="15">
        <f t="shared" si="236"/>
        <v>0</v>
      </c>
      <c r="AG166" s="15">
        <f t="shared" si="236"/>
        <v>0</v>
      </c>
      <c r="AH166" s="15">
        <f t="shared" si="236"/>
        <v>0</v>
      </c>
      <c r="AI166" s="15">
        <f t="shared" si="236"/>
        <v>0</v>
      </c>
      <c r="AJ166" s="15">
        <f t="shared" ref="AD166:AK167" si="237">AJ167</f>
        <v>0</v>
      </c>
      <c r="AK166" s="15">
        <f t="shared" si="237"/>
        <v>0</v>
      </c>
      <c r="AL166" s="15">
        <f t="shared" ref="AL166:AU167" si="238">AL167</f>
        <v>0</v>
      </c>
      <c r="AM166" s="15">
        <f t="shared" si="238"/>
        <v>0</v>
      </c>
      <c r="AN166" s="15">
        <f t="shared" si="238"/>
        <v>0</v>
      </c>
      <c r="AO166" s="15">
        <f t="shared" si="238"/>
        <v>0</v>
      </c>
      <c r="AP166" s="15">
        <f t="shared" si="238"/>
        <v>0</v>
      </c>
      <c r="AQ166" s="15">
        <f t="shared" si="238"/>
        <v>0</v>
      </c>
      <c r="AR166" s="15">
        <f t="shared" si="238"/>
        <v>0</v>
      </c>
      <c r="AS166" s="15">
        <f t="shared" si="238"/>
        <v>0</v>
      </c>
      <c r="AT166" s="15">
        <f t="shared" si="238"/>
        <v>0</v>
      </c>
      <c r="AU166" s="15">
        <f t="shared" si="238"/>
        <v>0</v>
      </c>
      <c r="AV166" s="15">
        <f t="shared" ref="AV166:BE167" si="239">AV167</f>
        <v>0</v>
      </c>
      <c r="AW166" s="15">
        <f t="shared" si="239"/>
        <v>0</v>
      </c>
      <c r="AX166" s="15">
        <f t="shared" si="239"/>
        <v>0</v>
      </c>
      <c r="AY166" s="15">
        <f t="shared" si="239"/>
        <v>0</v>
      </c>
      <c r="AZ166" s="15">
        <f t="shared" si="239"/>
        <v>0</v>
      </c>
      <c r="BA166" s="15">
        <f t="shared" si="239"/>
        <v>0</v>
      </c>
      <c r="BB166" s="15">
        <f t="shared" si="239"/>
        <v>0</v>
      </c>
      <c r="BC166" s="15">
        <f t="shared" si="239"/>
        <v>0</v>
      </c>
      <c r="BD166" s="15">
        <f t="shared" si="239"/>
        <v>0</v>
      </c>
      <c r="BE166" s="15">
        <f t="shared" si="239"/>
        <v>0</v>
      </c>
      <c r="BF166" s="15">
        <f t="shared" ref="BF166:BI167" si="240">BF167</f>
        <v>0</v>
      </c>
      <c r="BG166" s="15">
        <f t="shared" si="240"/>
        <v>0</v>
      </c>
      <c r="BH166" s="15">
        <f t="shared" si="240"/>
        <v>0</v>
      </c>
      <c r="BI166" s="15">
        <f t="shared" si="240"/>
        <v>0</v>
      </c>
      <c r="BJ166" s="19">
        <v>0</v>
      </c>
      <c r="BK166" s="19">
        <v>0</v>
      </c>
    </row>
    <row r="167" spans="1:63" ht="32.25" hidden="1" customHeight="1" x14ac:dyDescent="0.25">
      <c r="A167" s="125" t="s">
        <v>20</v>
      </c>
      <c r="B167" s="125"/>
      <c r="C167" s="125"/>
      <c r="D167" s="19"/>
      <c r="E167" s="4">
        <v>851</v>
      </c>
      <c r="F167" s="4" t="s">
        <v>30</v>
      </c>
      <c r="G167" s="4" t="s">
        <v>44</v>
      </c>
      <c r="H167" s="4" t="s">
        <v>656</v>
      </c>
      <c r="I167" s="3" t="s">
        <v>21</v>
      </c>
      <c r="J167" s="15">
        <f t="shared" si="235"/>
        <v>0</v>
      </c>
      <c r="K167" s="15">
        <f t="shared" si="235"/>
        <v>0</v>
      </c>
      <c r="L167" s="15">
        <f t="shared" si="235"/>
        <v>0</v>
      </c>
      <c r="M167" s="15">
        <f t="shared" si="235"/>
        <v>0</v>
      </c>
      <c r="N167" s="15">
        <f t="shared" si="235"/>
        <v>0</v>
      </c>
      <c r="O167" s="15">
        <f t="shared" si="235"/>
        <v>0</v>
      </c>
      <c r="P167" s="15">
        <f t="shared" si="235"/>
        <v>0</v>
      </c>
      <c r="Q167" s="15">
        <f t="shared" si="235"/>
        <v>0</v>
      </c>
      <c r="R167" s="15">
        <f t="shared" si="235"/>
        <v>0</v>
      </c>
      <c r="S167" s="15">
        <f t="shared" si="235"/>
        <v>0</v>
      </c>
      <c r="T167" s="15">
        <f t="shared" si="236"/>
        <v>0</v>
      </c>
      <c r="U167" s="15">
        <f t="shared" si="236"/>
        <v>0</v>
      </c>
      <c r="V167" s="15">
        <f t="shared" si="236"/>
        <v>0</v>
      </c>
      <c r="W167" s="15">
        <f t="shared" si="236"/>
        <v>0</v>
      </c>
      <c r="X167" s="15">
        <f t="shared" si="236"/>
        <v>0</v>
      </c>
      <c r="Y167" s="15">
        <f t="shared" si="236"/>
        <v>0</v>
      </c>
      <c r="Z167" s="15">
        <f t="shared" si="236"/>
        <v>0</v>
      </c>
      <c r="AA167" s="15">
        <f t="shared" si="236"/>
        <v>0</v>
      </c>
      <c r="AB167" s="15">
        <f t="shared" si="236"/>
        <v>0</v>
      </c>
      <c r="AC167" s="15">
        <f t="shared" si="236"/>
        <v>0</v>
      </c>
      <c r="AD167" s="15">
        <f t="shared" si="237"/>
        <v>0</v>
      </c>
      <c r="AE167" s="15">
        <f t="shared" si="237"/>
        <v>0</v>
      </c>
      <c r="AF167" s="15">
        <f t="shared" si="237"/>
        <v>0</v>
      </c>
      <c r="AG167" s="15">
        <f t="shared" si="237"/>
        <v>0</v>
      </c>
      <c r="AH167" s="15">
        <f t="shared" si="237"/>
        <v>0</v>
      </c>
      <c r="AI167" s="15">
        <f t="shared" si="237"/>
        <v>0</v>
      </c>
      <c r="AJ167" s="15">
        <f t="shared" si="237"/>
        <v>0</v>
      </c>
      <c r="AK167" s="15">
        <f t="shared" si="237"/>
        <v>0</v>
      </c>
      <c r="AL167" s="15">
        <f t="shared" si="238"/>
        <v>0</v>
      </c>
      <c r="AM167" s="15">
        <f t="shared" si="238"/>
        <v>0</v>
      </c>
      <c r="AN167" s="15">
        <f t="shared" si="238"/>
        <v>0</v>
      </c>
      <c r="AO167" s="15">
        <f t="shared" si="238"/>
        <v>0</v>
      </c>
      <c r="AP167" s="15">
        <f t="shared" si="238"/>
        <v>0</v>
      </c>
      <c r="AQ167" s="15">
        <f t="shared" si="238"/>
        <v>0</v>
      </c>
      <c r="AR167" s="15">
        <f t="shared" si="238"/>
        <v>0</v>
      </c>
      <c r="AS167" s="15">
        <f t="shared" si="238"/>
        <v>0</v>
      </c>
      <c r="AT167" s="15">
        <f t="shared" si="238"/>
        <v>0</v>
      </c>
      <c r="AU167" s="15">
        <f t="shared" si="238"/>
        <v>0</v>
      </c>
      <c r="AV167" s="15">
        <f t="shared" si="239"/>
        <v>0</v>
      </c>
      <c r="AW167" s="15">
        <f t="shared" si="239"/>
        <v>0</v>
      </c>
      <c r="AX167" s="15">
        <f t="shared" si="239"/>
        <v>0</v>
      </c>
      <c r="AY167" s="15">
        <f t="shared" si="239"/>
        <v>0</v>
      </c>
      <c r="AZ167" s="15">
        <f t="shared" si="239"/>
        <v>0</v>
      </c>
      <c r="BA167" s="15">
        <f t="shared" si="239"/>
        <v>0</v>
      </c>
      <c r="BB167" s="15">
        <f t="shared" si="239"/>
        <v>0</v>
      </c>
      <c r="BC167" s="15">
        <f t="shared" si="239"/>
        <v>0</v>
      </c>
      <c r="BD167" s="15">
        <f t="shared" si="239"/>
        <v>0</v>
      </c>
      <c r="BE167" s="15">
        <f t="shared" si="239"/>
        <v>0</v>
      </c>
      <c r="BF167" s="15">
        <f t="shared" si="240"/>
        <v>0</v>
      </c>
      <c r="BG167" s="15">
        <f t="shared" si="240"/>
        <v>0</v>
      </c>
      <c r="BH167" s="15">
        <f t="shared" si="240"/>
        <v>0</v>
      </c>
      <c r="BI167" s="15">
        <f t="shared" si="240"/>
        <v>0</v>
      </c>
      <c r="BJ167" s="19">
        <v>0</v>
      </c>
      <c r="BK167" s="19">
        <v>0</v>
      </c>
    </row>
    <row r="168" spans="1:63" ht="32.25" hidden="1" customHeight="1" x14ac:dyDescent="0.25">
      <c r="A168" s="125" t="s">
        <v>9</v>
      </c>
      <c r="B168" s="125"/>
      <c r="C168" s="125"/>
      <c r="D168" s="19"/>
      <c r="E168" s="4">
        <v>851</v>
      </c>
      <c r="F168" s="4" t="s">
        <v>30</v>
      </c>
      <c r="G168" s="4" t="s">
        <v>44</v>
      </c>
      <c r="H168" s="4" t="s">
        <v>656</v>
      </c>
      <c r="I168" s="3" t="s">
        <v>22</v>
      </c>
      <c r="J168" s="15"/>
      <c r="K168" s="15"/>
      <c r="L168" s="15"/>
      <c r="M168" s="15"/>
      <c r="N168" s="15"/>
      <c r="O168" s="15"/>
      <c r="P168" s="15"/>
      <c r="Q168" s="15"/>
      <c r="R168" s="15">
        <f>J168+N168</f>
        <v>0</v>
      </c>
      <c r="S168" s="15">
        <f>K168+O168</f>
        <v>0</v>
      </c>
      <c r="T168" s="15">
        <f>L168+P168</f>
        <v>0</v>
      </c>
      <c r="U168" s="15">
        <f>M168+Q168</f>
        <v>0</v>
      </c>
      <c r="V168" s="15"/>
      <c r="W168" s="15"/>
      <c r="X168" s="15"/>
      <c r="Y168" s="15"/>
      <c r="Z168" s="15">
        <f>R168+V168</f>
        <v>0</v>
      </c>
      <c r="AA168" s="15">
        <f>S168+W168</f>
        <v>0</v>
      </c>
      <c r="AB168" s="15">
        <f>T168+X168</f>
        <v>0</v>
      </c>
      <c r="AC168" s="15">
        <f>U168+Y168</f>
        <v>0</v>
      </c>
      <c r="AD168" s="15"/>
      <c r="AE168" s="15"/>
      <c r="AF168" s="15"/>
      <c r="AG168" s="15"/>
      <c r="AH168" s="15">
        <f>Z168+AD168</f>
        <v>0</v>
      </c>
      <c r="AI168" s="15">
        <f>AA168+AE168</f>
        <v>0</v>
      </c>
      <c r="AJ168" s="15">
        <f>AB168+AF168</f>
        <v>0</v>
      </c>
      <c r="AK168" s="15">
        <f>AC168+AG168</f>
        <v>0</v>
      </c>
      <c r="AL168" s="15"/>
      <c r="AM168" s="15"/>
      <c r="AN168" s="15"/>
      <c r="AO168" s="15"/>
      <c r="AP168" s="15"/>
      <c r="AQ168" s="15"/>
      <c r="AR168" s="15"/>
      <c r="AS168" s="15"/>
      <c r="AT168" s="15">
        <f>AL168+AP168</f>
        <v>0</v>
      </c>
      <c r="AU168" s="15">
        <f>AM168+AQ168</f>
        <v>0</v>
      </c>
      <c r="AV168" s="15">
        <f>AN168+AR168</f>
        <v>0</v>
      </c>
      <c r="AW168" s="15">
        <f>AO168+AS168</f>
        <v>0</v>
      </c>
      <c r="AX168" s="15"/>
      <c r="AY168" s="15"/>
      <c r="AZ168" s="15"/>
      <c r="BA168" s="15"/>
      <c r="BB168" s="15"/>
      <c r="BC168" s="15"/>
      <c r="BD168" s="15"/>
      <c r="BE168" s="15"/>
      <c r="BF168" s="15">
        <f>AX168+BB168</f>
        <v>0</v>
      </c>
      <c r="BG168" s="15">
        <f>AY168+BC168</f>
        <v>0</v>
      </c>
      <c r="BH168" s="15">
        <f>AZ168+BD168</f>
        <v>0</v>
      </c>
      <c r="BI168" s="15">
        <f>BA168+BE168</f>
        <v>0</v>
      </c>
      <c r="BJ168" s="19">
        <v>0</v>
      </c>
      <c r="BK168" s="19">
        <v>0</v>
      </c>
    </row>
    <row r="169" spans="1:63" s="17" customFormat="1" ht="32.25" hidden="1" customHeight="1" x14ac:dyDescent="0.25">
      <c r="A169" s="6" t="s">
        <v>284</v>
      </c>
      <c r="B169" s="125"/>
      <c r="C169" s="125"/>
      <c r="D169" s="19"/>
      <c r="E169" s="18">
        <v>851</v>
      </c>
      <c r="F169" s="18" t="s">
        <v>30</v>
      </c>
      <c r="G169" s="18" t="s">
        <v>46</v>
      </c>
      <c r="H169" s="4" t="s">
        <v>48</v>
      </c>
      <c r="I169" s="13"/>
      <c r="J169" s="16">
        <f t="shared" ref="J169:S171" si="241">J170</f>
        <v>0</v>
      </c>
      <c r="K169" s="16">
        <f t="shared" si="241"/>
        <v>0</v>
      </c>
      <c r="L169" s="16">
        <f t="shared" si="241"/>
        <v>0</v>
      </c>
      <c r="M169" s="16">
        <f t="shared" si="241"/>
        <v>0</v>
      </c>
      <c r="N169" s="16">
        <f t="shared" si="241"/>
        <v>0</v>
      </c>
      <c r="O169" s="16">
        <f t="shared" si="241"/>
        <v>0</v>
      </c>
      <c r="P169" s="16">
        <f t="shared" si="241"/>
        <v>0</v>
      </c>
      <c r="Q169" s="16">
        <f t="shared" si="241"/>
        <v>0</v>
      </c>
      <c r="R169" s="16">
        <f t="shared" si="241"/>
        <v>0</v>
      </c>
      <c r="S169" s="16">
        <f t="shared" si="241"/>
        <v>0</v>
      </c>
      <c r="T169" s="16">
        <f t="shared" ref="T169:AI171" si="242">T170</f>
        <v>0</v>
      </c>
      <c r="U169" s="16">
        <f t="shared" si="242"/>
        <v>0</v>
      </c>
      <c r="V169" s="16">
        <f t="shared" si="242"/>
        <v>0</v>
      </c>
      <c r="W169" s="16">
        <f t="shared" si="242"/>
        <v>0</v>
      </c>
      <c r="X169" s="16">
        <f t="shared" si="242"/>
        <v>0</v>
      </c>
      <c r="Y169" s="16">
        <f t="shared" si="242"/>
        <v>0</v>
      </c>
      <c r="Z169" s="16">
        <f t="shared" si="242"/>
        <v>0</v>
      </c>
      <c r="AA169" s="16">
        <f t="shared" si="242"/>
        <v>0</v>
      </c>
      <c r="AB169" s="16">
        <f t="shared" si="242"/>
        <v>0</v>
      </c>
      <c r="AC169" s="16">
        <f t="shared" si="242"/>
        <v>0</v>
      </c>
      <c r="AD169" s="16">
        <f t="shared" si="242"/>
        <v>0</v>
      </c>
      <c r="AE169" s="16">
        <f t="shared" si="242"/>
        <v>0</v>
      </c>
      <c r="AF169" s="16">
        <f t="shared" si="242"/>
        <v>0</v>
      </c>
      <c r="AG169" s="16">
        <f t="shared" si="242"/>
        <v>0</v>
      </c>
      <c r="AH169" s="16">
        <f t="shared" si="242"/>
        <v>0</v>
      </c>
      <c r="AI169" s="16">
        <f t="shared" si="242"/>
        <v>0</v>
      </c>
      <c r="AJ169" s="16">
        <f t="shared" ref="AD169:AK171" si="243">AJ170</f>
        <v>0</v>
      </c>
      <c r="AK169" s="16">
        <f t="shared" si="243"/>
        <v>0</v>
      </c>
      <c r="AL169" s="16">
        <f t="shared" ref="AL169:AU171" si="244">AL170</f>
        <v>3327010.5300000003</v>
      </c>
      <c r="AM169" s="16">
        <f t="shared" si="244"/>
        <v>3160660</v>
      </c>
      <c r="AN169" s="16">
        <f t="shared" si="244"/>
        <v>166350.53</v>
      </c>
      <c r="AO169" s="16">
        <f t="shared" si="244"/>
        <v>0</v>
      </c>
      <c r="AP169" s="16">
        <f t="shared" si="244"/>
        <v>7.0000000000000007E-2</v>
      </c>
      <c r="AQ169" s="16">
        <f t="shared" si="244"/>
        <v>0</v>
      </c>
      <c r="AR169" s="16">
        <f t="shared" si="244"/>
        <v>7.0000000000000007E-2</v>
      </c>
      <c r="AS169" s="16">
        <f t="shared" si="244"/>
        <v>0</v>
      </c>
      <c r="AT169" s="16">
        <f t="shared" si="244"/>
        <v>3327010.6</v>
      </c>
      <c r="AU169" s="16">
        <f t="shared" si="244"/>
        <v>3160660</v>
      </c>
      <c r="AV169" s="16">
        <f t="shared" ref="AV169:BE171" si="245">AV170</f>
        <v>166350.6</v>
      </c>
      <c r="AW169" s="16">
        <f t="shared" si="245"/>
        <v>0</v>
      </c>
      <c r="AX169" s="16">
        <f t="shared" si="245"/>
        <v>1004904.22</v>
      </c>
      <c r="AY169" s="16">
        <f t="shared" si="245"/>
        <v>954659</v>
      </c>
      <c r="AZ169" s="16">
        <f t="shared" si="245"/>
        <v>50245.22</v>
      </c>
      <c r="BA169" s="16">
        <f t="shared" si="245"/>
        <v>0</v>
      </c>
      <c r="BB169" s="16">
        <f t="shared" si="245"/>
        <v>0.08</v>
      </c>
      <c r="BC169" s="16">
        <f t="shared" si="245"/>
        <v>0</v>
      </c>
      <c r="BD169" s="16">
        <f t="shared" si="245"/>
        <v>0.08</v>
      </c>
      <c r="BE169" s="16">
        <f t="shared" si="245"/>
        <v>0</v>
      </c>
      <c r="BF169" s="16">
        <f t="shared" ref="BF169:BI171" si="246">BF170</f>
        <v>1004904.2999999999</v>
      </c>
      <c r="BG169" s="16">
        <f t="shared" si="246"/>
        <v>954659</v>
      </c>
      <c r="BH169" s="16">
        <f t="shared" si="246"/>
        <v>50245.3</v>
      </c>
      <c r="BI169" s="16">
        <f t="shared" si="246"/>
        <v>0</v>
      </c>
      <c r="BJ169" s="19">
        <v>0</v>
      </c>
      <c r="BK169" s="19">
        <v>0</v>
      </c>
    </row>
    <row r="170" spans="1:63" ht="32.25" hidden="1" customHeight="1" x14ac:dyDescent="0.25">
      <c r="A170" s="125" t="s">
        <v>545</v>
      </c>
      <c r="B170" s="125"/>
      <c r="C170" s="125"/>
      <c r="D170" s="19"/>
      <c r="E170" s="4">
        <v>851</v>
      </c>
      <c r="F170" s="31" t="s">
        <v>30</v>
      </c>
      <c r="G170" s="3" t="s">
        <v>46</v>
      </c>
      <c r="H170" s="4" t="s">
        <v>657</v>
      </c>
      <c r="I170" s="3"/>
      <c r="J170" s="15">
        <f t="shared" si="241"/>
        <v>0</v>
      </c>
      <c r="K170" s="15">
        <f t="shared" si="241"/>
        <v>0</v>
      </c>
      <c r="L170" s="15">
        <f t="shared" si="241"/>
        <v>0</v>
      </c>
      <c r="M170" s="15">
        <f t="shared" si="241"/>
        <v>0</v>
      </c>
      <c r="N170" s="15">
        <f t="shared" si="241"/>
        <v>0</v>
      </c>
      <c r="O170" s="15">
        <f t="shared" si="241"/>
        <v>0</v>
      </c>
      <c r="P170" s="15">
        <f t="shared" si="241"/>
        <v>0</v>
      </c>
      <c r="Q170" s="15">
        <f t="shared" si="241"/>
        <v>0</v>
      </c>
      <c r="R170" s="15">
        <f t="shared" si="241"/>
        <v>0</v>
      </c>
      <c r="S170" s="15">
        <f t="shared" si="241"/>
        <v>0</v>
      </c>
      <c r="T170" s="15">
        <f t="shared" si="242"/>
        <v>0</v>
      </c>
      <c r="U170" s="15">
        <f t="shared" si="242"/>
        <v>0</v>
      </c>
      <c r="V170" s="15">
        <f t="shared" si="242"/>
        <v>0</v>
      </c>
      <c r="W170" s="15">
        <f t="shared" si="242"/>
        <v>0</v>
      </c>
      <c r="X170" s="15">
        <f t="shared" si="242"/>
        <v>0</v>
      </c>
      <c r="Y170" s="15">
        <f t="shared" si="242"/>
        <v>0</v>
      </c>
      <c r="Z170" s="15">
        <f t="shared" si="242"/>
        <v>0</v>
      </c>
      <c r="AA170" s="15">
        <f t="shared" si="242"/>
        <v>0</v>
      </c>
      <c r="AB170" s="15">
        <f t="shared" si="242"/>
        <v>0</v>
      </c>
      <c r="AC170" s="15">
        <f t="shared" si="242"/>
        <v>0</v>
      </c>
      <c r="AD170" s="15">
        <f t="shared" si="243"/>
        <v>0</v>
      </c>
      <c r="AE170" s="15">
        <f t="shared" si="243"/>
        <v>0</v>
      </c>
      <c r="AF170" s="15">
        <f t="shared" si="243"/>
        <v>0</v>
      </c>
      <c r="AG170" s="15">
        <f t="shared" si="243"/>
        <v>0</v>
      </c>
      <c r="AH170" s="15">
        <f t="shared" si="243"/>
        <v>0</v>
      </c>
      <c r="AI170" s="15">
        <f t="shared" si="243"/>
        <v>0</v>
      </c>
      <c r="AJ170" s="15">
        <f t="shared" si="243"/>
        <v>0</v>
      </c>
      <c r="AK170" s="15">
        <f t="shared" si="243"/>
        <v>0</v>
      </c>
      <c r="AL170" s="15">
        <f t="shared" si="244"/>
        <v>3327010.5300000003</v>
      </c>
      <c r="AM170" s="15">
        <f t="shared" si="244"/>
        <v>3160660</v>
      </c>
      <c r="AN170" s="15">
        <f t="shared" si="244"/>
        <v>166350.53</v>
      </c>
      <c r="AO170" s="15">
        <f t="shared" si="244"/>
        <v>0</v>
      </c>
      <c r="AP170" s="15">
        <f t="shared" si="244"/>
        <v>7.0000000000000007E-2</v>
      </c>
      <c r="AQ170" s="15">
        <f t="shared" si="244"/>
        <v>0</v>
      </c>
      <c r="AR170" s="15">
        <f t="shared" si="244"/>
        <v>7.0000000000000007E-2</v>
      </c>
      <c r="AS170" s="15">
        <f t="shared" si="244"/>
        <v>0</v>
      </c>
      <c r="AT170" s="15">
        <f t="shared" si="244"/>
        <v>3327010.6</v>
      </c>
      <c r="AU170" s="15">
        <f t="shared" si="244"/>
        <v>3160660</v>
      </c>
      <c r="AV170" s="15">
        <f t="shared" si="245"/>
        <v>166350.6</v>
      </c>
      <c r="AW170" s="15">
        <f t="shared" si="245"/>
        <v>0</v>
      </c>
      <c r="AX170" s="15">
        <f t="shared" si="245"/>
        <v>1004904.22</v>
      </c>
      <c r="AY170" s="15">
        <f t="shared" si="245"/>
        <v>954659</v>
      </c>
      <c r="AZ170" s="15">
        <f t="shared" si="245"/>
        <v>50245.22</v>
      </c>
      <c r="BA170" s="15">
        <f t="shared" si="245"/>
        <v>0</v>
      </c>
      <c r="BB170" s="15">
        <f t="shared" si="245"/>
        <v>0.08</v>
      </c>
      <c r="BC170" s="15">
        <f t="shared" si="245"/>
        <v>0</v>
      </c>
      <c r="BD170" s="15">
        <f t="shared" si="245"/>
        <v>0.08</v>
      </c>
      <c r="BE170" s="15">
        <f t="shared" si="245"/>
        <v>0</v>
      </c>
      <c r="BF170" s="15">
        <f t="shared" si="246"/>
        <v>1004904.2999999999</v>
      </c>
      <c r="BG170" s="15">
        <f t="shared" si="246"/>
        <v>954659</v>
      </c>
      <c r="BH170" s="15">
        <f t="shared" si="246"/>
        <v>50245.3</v>
      </c>
      <c r="BI170" s="15">
        <f t="shared" si="246"/>
        <v>0</v>
      </c>
      <c r="BJ170" s="19">
        <v>0</v>
      </c>
      <c r="BK170" s="19">
        <v>0</v>
      </c>
    </row>
    <row r="171" spans="1:63" ht="32.25" hidden="1" customHeight="1" x14ac:dyDescent="0.25">
      <c r="A171" s="125" t="s">
        <v>20</v>
      </c>
      <c r="B171" s="125"/>
      <c r="C171" s="125"/>
      <c r="D171" s="19"/>
      <c r="E171" s="4">
        <v>851</v>
      </c>
      <c r="F171" s="31" t="s">
        <v>30</v>
      </c>
      <c r="G171" s="3" t="s">
        <v>46</v>
      </c>
      <c r="H171" s="4" t="s">
        <v>657</v>
      </c>
      <c r="I171" s="3" t="s">
        <v>21</v>
      </c>
      <c r="J171" s="15">
        <f t="shared" si="241"/>
        <v>0</v>
      </c>
      <c r="K171" s="15">
        <f t="shared" si="241"/>
        <v>0</v>
      </c>
      <c r="L171" s="15">
        <f t="shared" si="241"/>
        <v>0</v>
      </c>
      <c r="M171" s="15">
        <f t="shared" si="241"/>
        <v>0</v>
      </c>
      <c r="N171" s="15">
        <f t="shared" si="241"/>
        <v>0</v>
      </c>
      <c r="O171" s="15">
        <f t="shared" si="241"/>
        <v>0</v>
      </c>
      <c r="P171" s="15">
        <f t="shared" si="241"/>
        <v>0</v>
      </c>
      <c r="Q171" s="15">
        <f t="shared" si="241"/>
        <v>0</v>
      </c>
      <c r="R171" s="15">
        <f t="shared" si="241"/>
        <v>0</v>
      </c>
      <c r="S171" s="15">
        <f t="shared" si="241"/>
        <v>0</v>
      </c>
      <c r="T171" s="15">
        <f t="shared" si="242"/>
        <v>0</v>
      </c>
      <c r="U171" s="15">
        <f t="shared" si="242"/>
        <v>0</v>
      </c>
      <c r="V171" s="15">
        <f t="shared" si="242"/>
        <v>0</v>
      </c>
      <c r="W171" s="15">
        <f t="shared" si="242"/>
        <v>0</v>
      </c>
      <c r="X171" s="15">
        <f t="shared" si="242"/>
        <v>0</v>
      </c>
      <c r="Y171" s="15">
        <f t="shared" si="242"/>
        <v>0</v>
      </c>
      <c r="Z171" s="15">
        <f t="shared" si="242"/>
        <v>0</v>
      </c>
      <c r="AA171" s="15">
        <f t="shared" si="242"/>
        <v>0</v>
      </c>
      <c r="AB171" s="15">
        <f t="shared" si="242"/>
        <v>0</v>
      </c>
      <c r="AC171" s="15">
        <f t="shared" si="242"/>
        <v>0</v>
      </c>
      <c r="AD171" s="15">
        <f t="shared" si="243"/>
        <v>0</v>
      </c>
      <c r="AE171" s="15">
        <f t="shared" si="243"/>
        <v>0</v>
      </c>
      <c r="AF171" s="15">
        <f t="shared" si="243"/>
        <v>0</v>
      </c>
      <c r="AG171" s="15">
        <f t="shared" si="243"/>
        <v>0</v>
      </c>
      <c r="AH171" s="15">
        <f t="shared" si="243"/>
        <v>0</v>
      </c>
      <c r="AI171" s="15">
        <f t="shared" si="243"/>
        <v>0</v>
      </c>
      <c r="AJ171" s="15">
        <f t="shared" si="243"/>
        <v>0</v>
      </c>
      <c r="AK171" s="15">
        <f t="shared" si="243"/>
        <v>0</v>
      </c>
      <c r="AL171" s="15">
        <f t="shared" si="244"/>
        <v>3327010.5300000003</v>
      </c>
      <c r="AM171" s="15">
        <f t="shared" si="244"/>
        <v>3160660</v>
      </c>
      <c r="AN171" s="15">
        <f t="shared" si="244"/>
        <v>166350.53</v>
      </c>
      <c r="AO171" s="15">
        <f t="shared" si="244"/>
        <v>0</v>
      </c>
      <c r="AP171" s="15">
        <f t="shared" si="244"/>
        <v>7.0000000000000007E-2</v>
      </c>
      <c r="AQ171" s="15">
        <f t="shared" si="244"/>
        <v>0</v>
      </c>
      <c r="AR171" s="15">
        <f t="shared" si="244"/>
        <v>7.0000000000000007E-2</v>
      </c>
      <c r="AS171" s="15">
        <f t="shared" si="244"/>
        <v>0</v>
      </c>
      <c r="AT171" s="15">
        <f t="shared" si="244"/>
        <v>3327010.6</v>
      </c>
      <c r="AU171" s="15">
        <f t="shared" si="244"/>
        <v>3160660</v>
      </c>
      <c r="AV171" s="15">
        <f t="shared" si="245"/>
        <v>166350.6</v>
      </c>
      <c r="AW171" s="15">
        <f t="shared" si="245"/>
        <v>0</v>
      </c>
      <c r="AX171" s="15">
        <f t="shared" si="245"/>
        <v>1004904.22</v>
      </c>
      <c r="AY171" s="15">
        <f t="shared" si="245"/>
        <v>954659</v>
      </c>
      <c r="AZ171" s="15">
        <f t="shared" si="245"/>
        <v>50245.22</v>
      </c>
      <c r="BA171" s="15">
        <f t="shared" si="245"/>
        <v>0</v>
      </c>
      <c r="BB171" s="15">
        <f t="shared" si="245"/>
        <v>0.08</v>
      </c>
      <c r="BC171" s="15">
        <f t="shared" si="245"/>
        <v>0</v>
      </c>
      <c r="BD171" s="15">
        <f t="shared" si="245"/>
        <v>0.08</v>
      </c>
      <c r="BE171" s="15">
        <f t="shared" si="245"/>
        <v>0</v>
      </c>
      <c r="BF171" s="15">
        <f t="shared" si="246"/>
        <v>1004904.2999999999</v>
      </c>
      <c r="BG171" s="15">
        <f t="shared" si="246"/>
        <v>954659</v>
      </c>
      <c r="BH171" s="15">
        <f t="shared" si="246"/>
        <v>50245.3</v>
      </c>
      <c r="BI171" s="15">
        <f t="shared" si="246"/>
        <v>0</v>
      </c>
      <c r="BJ171" s="19">
        <v>0</v>
      </c>
      <c r="BK171" s="19">
        <v>0</v>
      </c>
    </row>
    <row r="172" spans="1:63" ht="32.25" hidden="1" customHeight="1" x14ac:dyDescent="0.25">
      <c r="A172" s="125" t="s">
        <v>9</v>
      </c>
      <c r="B172" s="125"/>
      <c r="C172" s="125"/>
      <c r="D172" s="19"/>
      <c r="E172" s="4">
        <v>851</v>
      </c>
      <c r="F172" s="31" t="s">
        <v>30</v>
      </c>
      <c r="G172" s="3" t="s">
        <v>46</v>
      </c>
      <c r="H172" s="4" t="s">
        <v>657</v>
      </c>
      <c r="I172" s="3" t="s">
        <v>22</v>
      </c>
      <c r="J172" s="15"/>
      <c r="K172" s="15"/>
      <c r="L172" s="15"/>
      <c r="M172" s="15"/>
      <c r="N172" s="15"/>
      <c r="O172" s="15"/>
      <c r="P172" s="15"/>
      <c r="Q172" s="15"/>
      <c r="R172" s="15">
        <f>J172+N172</f>
        <v>0</v>
      </c>
      <c r="S172" s="15">
        <f>K172+O172</f>
        <v>0</v>
      </c>
      <c r="T172" s="15">
        <f>L172+P172</f>
        <v>0</v>
      </c>
      <c r="U172" s="15">
        <f>M172+Q172</f>
        <v>0</v>
      </c>
      <c r="V172" s="15"/>
      <c r="W172" s="15"/>
      <c r="X172" s="15"/>
      <c r="Y172" s="15"/>
      <c r="Z172" s="15">
        <f>R172+V172</f>
        <v>0</v>
      </c>
      <c r="AA172" s="15">
        <f>S172+W172</f>
        <v>0</v>
      </c>
      <c r="AB172" s="15">
        <f>T172+X172</f>
        <v>0</v>
      </c>
      <c r="AC172" s="15">
        <f>U172+Y172</f>
        <v>0</v>
      </c>
      <c r="AD172" s="15"/>
      <c r="AE172" s="15"/>
      <c r="AF172" s="15"/>
      <c r="AG172" s="15"/>
      <c r="AH172" s="15">
        <f>Z172+AD172</f>
        <v>0</v>
      </c>
      <c r="AI172" s="15">
        <f>AA172+AE172</f>
        <v>0</v>
      </c>
      <c r="AJ172" s="15">
        <f>AB172+AF172</f>
        <v>0</v>
      </c>
      <c r="AK172" s="15">
        <f>AC172+AG172</f>
        <v>0</v>
      </c>
      <c r="AL172" s="15">
        <f>3327010.33+0.2</f>
        <v>3327010.5300000003</v>
      </c>
      <c r="AM172" s="15">
        <v>3160660</v>
      </c>
      <c r="AN172" s="15">
        <v>166350.53</v>
      </c>
      <c r="AO172" s="15"/>
      <c r="AP172" s="15">
        <f>AQ172+AR172</f>
        <v>7.0000000000000007E-2</v>
      </c>
      <c r="AQ172" s="15"/>
      <c r="AR172" s="15">
        <v>7.0000000000000007E-2</v>
      </c>
      <c r="AS172" s="15"/>
      <c r="AT172" s="15">
        <f>AL172+AP172</f>
        <v>3327010.6</v>
      </c>
      <c r="AU172" s="15">
        <f>AM172+AQ172</f>
        <v>3160660</v>
      </c>
      <c r="AV172" s="15">
        <f>AN172+AR172</f>
        <v>166350.6</v>
      </c>
      <c r="AW172" s="15">
        <f>AO172+AS172</f>
        <v>0</v>
      </c>
      <c r="AX172" s="15">
        <v>1004904.22</v>
      </c>
      <c r="AY172" s="15">
        <v>954659</v>
      </c>
      <c r="AZ172" s="15">
        <v>50245.22</v>
      </c>
      <c r="BA172" s="15"/>
      <c r="BB172" s="15">
        <f>BC172+BD172</f>
        <v>0.08</v>
      </c>
      <c r="BC172" s="15"/>
      <c r="BD172" s="15">
        <v>0.08</v>
      </c>
      <c r="BE172" s="15"/>
      <c r="BF172" s="15">
        <f>AX172+BB172</f>
        <v>1004904.2999999999</v>
      </c>
      <c r="BG172" s="15">
        <f>AY172+BC172</f>
        <v>954659</v>
      </c>
      <c r="BH172" s="15">
        <f>AZ172+BD172</f>
        <v>50245.3</v>
      </c>
      <c r="BI172" s="15">
        <f>BA172+BE172</f>
        <v>0</v>
      </c>
      <c r="BJ172" s="19">
        <v>0</v>
      </c>
      <c r="BK172" s="19">
        <v>0</v>
      </c>
    </row>
    <row r="173" spans="1:63" s="17" customFormat="1" ht="32.25" hidden="1" customHeight="1" x14ac:dyDescent="0.25">
      <c r="A173" s="6" t="s">
        <v>279</v>
      </c>
      <c r="B173" s="30"/>
      <c r="C173" s="30"/>
      <c r="D173" s="20"/>
      <c r="E173" s="18">
        <v>851</v>
      </c>
      <c r="F173" s="18" t="s">
        <v>30</v>
      </c>
      <c r="G173" s="18" t="s">
        <v>30</v>
      </c>
      <c r="H173" s="4" t="s">
        <v>48</v>
      </c>
      <c r="I173" s="13"/>
      <c r="J173" s="16">
        <f t="shared" ref="J173:BI173" si="247">J174+J177+J180+J183</f>
        <v>11852348.51</v>
      </c>
      <c r="K173" s="16">
        <f t="shared" si="247"/>
        <v>11733824.51</v>
      </c>
      <c r="L173" s="16">
        <f t="shared" si="247"/>
        <v>118524</v>
      </c>
      <c r="M173" s="16">
        <f t="shared" si="247"/>
        <v>0</v>
      </c>
      <c r="N173" s="16">
        <f t="shared" si="247"/>
        <v>4702696.45</v>
      </c>
      <c r="O173" s="16">
        <f t="shared" si="247"/>
        <v>4258910</v>
      </c>
      <c r="P173" s="16">
        <f t="shared" si="247"/>
        <v>443786.45</v>
      </c>
      <c r="Q173" s="16">
        <f t="shared" si="247"/>
        <v>0</v>
      </c>
      <c r="R173" s="16">
        <f t="shared" si="247"/>
        <v>16555044.959999999</v>
      </c>
      <c r="S173" s="16">
        <f t="shared" si="247"/>
        <v>15992734.51</v>
      </c>
      <c r="T173" s="16">
        <f t="shared" si="247"/>
        <v>562310.44999999995</v>
      </c>
      <c r="U173" s="16">
        <f t="shared" si="247"/>
        <v>0</v>
      </c>
      <c r="V173" s="16">
        <f t="shared" si="247"/>
        <v>-2724000</v>
      </c>
      <c r="W173" s="16">
        <f t="shared" si="247"/>
        <v>-2300000</v>
      </c>
      <c r="X173" s="16">
        <f t="shared" si="247"/>
        <v>-424000</v>
      </c>
      <c r="Y173" s="16">
        <f t="shared" si="247"/>
        <v>0</v>
      </c>
      <c r="Z173" s="16">
        <f t="shared" si="247"/>
        <v>13831044.959999999</v>
      </c>
      <c r="AA173" s="16">
        <f t="shared" si="247"/>
        <v>13692734.51</v>
      </c>
      <c r="AB173" s="16">
        <f t="shared" si="247"/>
        <v>138310.45000000001</v>
      </c>
      <c r="AC173" s="16">
        <f t="shared" si="247"/>
        <v>0</v>
      </c>
      <c r="AD173" s="16">
        <f t="shared" ref="AD173:AK173" si="248">AD174+AD177+AD180+AD183</f>
        <v>0</v>
      </c>
      <c r="AE173" s="16">
        <f t="shared" si="248"/>
        <v>0</v>
      </c>
      <c r="AF173" s="16">
        <f t="shared" si="248"/>
        <v>0</v>
      </c>
      <c r="AG173" s="16">
        <f t="shared" si="248"/>
        <v>0</v>
      </c>
      <c r="AH173" s="16">
        <f t="shared" si="248"/>
        <v>13831044.959999999</v>
      </c>
      <c r="AI173" s="16">
        <f t="shared" si="248"/>
        <v>13692734.51</v>
      </c>
      <c r="AJ173" s="16">
        <f t="shared" si="248"/>
        <v>138310.45000000001</v>
      </c>
      <c r="AK173" s="16">
        <f t="shared" si="248"/>
        <v>0</v>
      </c>
      <c r="AL173" s="16">
        <f t="shared" si="247"/>
        <v>20446362.829999998</v>
      </c>
      <c r="AM173" s="16">
        <f t="shared" si="247"/>
        <v>20241897.829999998</v>
      </c>
      <c r="AN173" s="16">
        <f t="shared" si="247"/>
        <v>204465</v>
      </c>
      <c r="AO173" s="16">
        <f t="shared" si="247"/>
        <v>0</v>
      </c>
      <c r="AP173" s="16">
        <f t="shared" si="247"/>
        <v>0</v>
      </c>
      <c r="AQ173" s="16">
        <f t="shared" si="247"/>
        <v>0</v>
      </c>
      <c r="AR173" s="16">
        <f t="shared" si="247"/>
        <v>0</v>
      </c>
      <c r="AS173" s="16">
        <f t="shared" si="247"/>
        <v>0</v>
      </c>
      <c r="AT173" s="16">
        <f t="shared" si="247"/>
        <v>20446362.829999998</v>
      </c>
      <c r="AU173" s="16">
        <f t="shared" si="247"/>
        <v>20241897.829999998</v>
      </c>
      <c r="AV173" s="16">
        <f t="shared" si="247"/>
        <v>204465</v>
      </c>
      <c r="AW173" s="16">
        <f t="shared" si="247"/>
        <v>0</v>
      </c>
      <c r="AX173" s="16">
        <f t="shared" si="247"/>
        <v>3800000</v>
      </c>
      <c r="AY173" s="16">
        <f t="shared" si="247"/>
        <v>3762000</v>
      </c>
      <c r="AZ173" s="16">
        <f t="shared" si="247"/>
        <v>38000</v>
      </c>
      <c r="BA173" s="16">
        <f t="shared" si="247"/>
        <v>0</v>
      </c>
      <c r="BB173" s="16">
        <f t="shared" si="247"/>
        <v>0</v>
      </c>
      <c r="BC173" s="16">
        <f t="shared" si="247"/>
        <v>0</v>
      </c>
      <c r="BD173" s="16">
        <f t="shared" si="247"/>
        <v>0</v>
      </c>
      <c r="BE173" s="16">
        <f t="shared" si="247"/>
        <v>0</v>
      </c>
      <c r="BF173" s="16">
        <f t="shared" si="247"/>
        <v>3800000</v>
      </c>
      <c r="BG173" s="16">
        <f t="shared" si="247"/>
        <v>3762000</v>
      </c>
      <c r="BH173" s="16">
        <f t="shared" si="247"/>
        <v>38000</v>
      </c>
      <c r="BI173" s="16">
        <f t="shared" si="247"/>
        <v>0</v>
      </c>
      <c r="BJ173" s="19">
        <v>0</v>
      </c>
      <c r="BK173" s="19">
        <v>0</v>
      </c>
    </row>
    <row r="174" spans="1:63" ht="32.25" hidden="1" customHeight="1" x14ac:dyDescent="0.25">
      <c r="A174" s="125" t="s">
        <v>516</v>
      </c>
      <c r="B174" s="125"/>
      <c r="C174" s="125"/>
      <c r="D174" s="19"/>
      <c r="E174" s="4">
        <v>851</v>
      </c>
      <c r="F174" s="4" t="s">
        <v>30</v>
      </c>
      <c r="G174" s="4" t="s">
        <v>30</v>
      </c>
      <c r="H174" s="4" t="s">
        <v>658</v>
      </c>
      <c r="I174" s="3"/>
      <c r="J174" s="15">
        <f t="shared" ref="J174:S175" si="249">J175</f>
        <v>0</v>
      </c>
      <c r="K174" s="15">
        <f t="shared" si="249"/>
        <v>0</v>
      </c>
      <c r="L174" s="15">
        <f t="shared" si="249"/>
        <v>0</v>
      </c>
      <c r="M174" s="15">
        <f t="shared" si="249"/>
        <v>0</v>
      </c>
      <c r="N174" s="15">
        <f t="shared" si="249"/>
        <v>0</v>
      </c>
      <c r="O174" s="15">
        <f t="shared" si="249"/>
        <v>0</v>
      </c>
      <c r="P174" s="15">
        <f t="shared" si="249"/>
        <v>0</v>
      </c>
      <c r="Q174" s="15">
        <f t="shared" si="249"/>
        <v>0</v>
      </c>
      <c r="R174" s="15">
        <f t="shared" si="249"/>
        <v>0</v>
      </c>
      <c r="S174" s="15">
        <f t="shared" si="249"/>
        <v>0</v>
      </c>
      <c r="T174" s="15">
        <f t="shared" ref="T174:AI175" si="250">T175</f>
        <v>0</v>
      </c>
      <c r="U174" s="15">
        <f t="shared" si="250"/>
        <v>0</v>
      </c>
      <c r="V174" s="15">
        <f t="shared" si="250"/>
        <v>0</v>
      </c>
      <c r="W174" s="15">
        <f t="shared" si="250"/>
        <v>0</v>
      </c>
      <c r="X174" s="15">
        <f t="shared" si="250"/>
        <v>0</v>
      </c>
      <c r="Y174" s="15">
        <f t="shared" si="250"/>
        <v>0</v>
      </c>
      <c r="Z174" s="15">
        <f t="shared" si="250"/>
        <v>0</v>
      </c>
      <c r="AA174" s="15">
        <f t="shared" si="250"/>
        <v>0</v>
      </c>
      <c r="AB174" s="15">
        <f t="shared" si="250"/>
        <v>0</v>
      </c>
      <c r="AC174" s="15">
        <f t="shared" si="250"/>
        <v>0</v>
      </c>
      <c r="AD174" s="15">
        <f t="shared" si="250"/>
        <v>0</v>
      </c>
      <c r="AE174" s="15">
        <f t="shared" si="250"/>
        <v>0</v>
      </c>
      <c r="AF174" s="15">
        <f t="shared" si="250"/>
        <v>0</v>
      </c>
      <c r="AG174" s="15">
        <f t="shared" si="250"/>
        <v>0</v>
      </c>
      <c r="AH174" s="15">
        <f t="shared" si="250"/>
        <v>0</v>
      </c>
      <c r="AI174" s="15">
        <f t="shared" si="250"/>
        <v>0</v>
      </c>
      <c r="AJ174" s="15">
        <f t="shared" ref="AD174:AK175" si="251">AJ175</f>
        <v>0</v>
      </c>
      <c r="AK174" s="15">
        <f t="shared" si="251"/>
        <v>0</v>
      </c>
      <c r="AL174" s="15">
        <f t="shared" ref="AL174:AU175" si="252">AL175</f>
        <v>0</v>
      </c>
      <c r="AM174" s="15">
        <f t="shared" si="252"/>
        <v>0</v>
      </c>
      <c r="AN174" s="15">
        <f t="shared" si="252"/>
        <v>0</v>
      </c>
      <c r="AO174" s="15">
        <f t="shared" si="252"/>
        <v>0</v>
      </c>
      <c r="AP174" s="15">
        <f t="shared" si="252"/>
        <v>0</v>
      </c>
      <c r="AQ174" s="15">
        <f t="shared" si="252"/>
        <v>0</v>
      </c>
      <c r="AR174" s="15">
        <f t="shared" si="252"/>
        <v>0</v>
      </c>
      <c r="AS174" s="15">
        <f t="shared" si="252"/>
        <v>0</v>
      </c>
      <c r="AT174" s="15">
        <f t="shared" si="252"/>
        <v>0</v>
      </c>
      <c r="AU174" s="15">
        <f t="shared" si="252"/>
        <v>0</v>
      </c>
      <c r="AV174" s="15">
        <f t="shared" ref="AV174:BE175" si="253">AV175</f>
        <v>0</v>
      </c>
      <c r="AW174" s="15">
        <f t="shared" si="253"/>
        <v>0</v>
      </c>
      <c r="AX174" s="15">
        <f t="shared" si="253"/>
        <v>0</v>
      </c>
      <c r="AY174" s="15">
        <f t="shared" si="253"/>
        <v>0</v>
      </c>
      <c r="AZ174" s="15">
        <f t="shared" si="253"/>
        <v>0</v>
      </c>
      <c r="BA174" s="15">
        <f t="shared" si="253"/>
        <v>0</v>
      </c>
      <c r="BB174" s="15">
        <f t="shared" si="253"/>
        <v>0</v>
      </c>
      <c r="BC174" s="15">
        <f t="shared" si="253"/>
        <v>0</v>
      </c>
      <c r="BD174" s="15">
        <f t="shared" si="253"/>
        <v>0</v>
      </c>
      <c r="BE174" s="15">
        <f t="shared" si="253"/>
        <v>0</v>
      </c>
      <c r="BF174" s="15">
        <f t="shared" ref="BF174:BI175" si="254">BF175</f>
        <v>0</v>
      </c>
      <c r="BG174" s="15">
        <f t="shared" si="254"/>
        <v>0</v>
      </c>
      <c r="BH174" s="15">
        <f t="shared" si="254"/>
        <v>0</v>
      </c>
      <c r="BI174" s="15">
        <f t="shared" si="254"/>
        <v>0</v>
      </c>
      <c r="BJ174" s="19">
        <v>0</v>
      </c>
      <c r="BK174" s="19">
        <v>0</v>
      </c>
    </row>
    <row r="175" spans="1:63" ht="32.25" hidden="1" customHeight="1" x14ac:dyDescent="0.25">
      <c r="A175" s="125" t="s">
        <v>71</v>
      </c>
      <c r="B175" s="125"/>
      <c r="C175" s="125"/>
      <c r="D175" s="19"/>
      <c r="E175" s="4">
        <v>851</v>
      </c>
      <c r="F175" s="4" t="s">
        <v>30</v>
      </c>
      <c r="G175" s="4" t="s">
        <v>30</v>
      </c>
      <c r="H175" s="4" t="s">
        <v>658</v>
      </c>
      <c r="I175" s="3" t="s">
        <v>72</v>
      </c>
      <c r="J175" s="15">
        <f t="shared" si="249"/>
        <v>0</v>
      </c>
      <c r="K175" s="15">
        <f t="shared" si="249"/>
        <v>0</v>
      </c>
      <c r="L175" s="15">
        <f t="shared" si="249"/>
        <v>0</v>
      </c>
      <c r="M175" s="15">
        <f t="shared" si="249"/>
        <v>0</v>
      </c>
      <c r="N175" s="15">
        <f t="shared" si="249"/>
        <v>0</v>
      </c>
      <c r="O175" s="15">
        <f t="shared" si="249"/>
        <v>0</v>
      </c>
      <c r="P175" s="15">
        <f t="shared" si="249"/>
        <v>0</v>
      </c>
      <c r="Q175" s="15">
        <f t="shared" si="249"/>
        <v>0</v>
      </c>
      <c r="R175" s="15">
        <f t="shared" si="249"/>
        <v>0</v>
      </c>
      <c r="S175" s="15">
        <f t="shared" si="249"/>
        <v>0</v>
      </c>
      <c r="T175" s="15">
        <f t="shared" si="250"/>
        <v>0</v>
      </c>
      <c r="U175" s="15">
        <f t="shared" si="250"/>
        <v>0</v>
      </c>
      <c r="V175" s="15">
        <f t="shared" si="250"/>
        <v>0</v>
      </c>
      <c r="W175" s="15">
        <f t="shared" si="250"/>
        <v>0</v>
      </c>
      <c r="X175" s="15">
        <f t="shared" si="250"/>
        <v>0</v>
      </c>
      <c r="Y175" s="15">
        <f t="shared" si="250"/>
        <v>0</v>
      </c>
      <c r="Z175" s="15">
        <f t="shared" si="250"/>
        <v>0</v>
      </c>
      <c r="AA175" s="15">
        <f t="shared" si="250"/>
        <v>0</v>
      </c>
      <c r="AB175" s="15">
        <f t="shared" si="250"/>
        <v>0</v>
      </c>
      <c r="AC175" s="15">
        <f t="shared" si="250"/>
        <v>0</v>
      </c>
      <c r="AD175" s="15">
        <f t="shared" si="251"/>
        <v>0</v>
      </c>
      <c r="AE175" s="15">
        <f t="shared" si="251"/>
        <v>0</v>
      </c>
      <c r="AF175" s="15">
        <f t="shared" si="251"/>
        <v>0</v>
      </c>
      <c r="AG175" s="15">
        <f t="shared" si="251"/>
        <v>0</v>
      </c>
      <c r="AH175" s="15">
        <f t="shared" si="251"/>
        <v>0</v>
      </c>
      <c r="AI175" s="15">
        <f t="shared" si="251"/>
        <v>0</v>
      </c>
      <c r="AJ175" s="15">
        <f t="shared" si="251"/>
        <v>0</v>
      </c>
      <c r="AK175" s="15">
        <f t="shared" si="251"/>
        <v>0</v>
      </c>
      <c r="AL175" s="15">
        <f t="shared" si="252"/>
        <v>0</v>
      </c>
      <c r="AM175" s="15">
        <f t="shared" si="252"/>
        <v>0</v>
      </c>
      <c r="AN175" s="15">
        <f t="shared" si="252"/>
        <v>0</v>
      </c>
      <c r="AO175" s="15">
        <f t="shared" si="252"/>
        <v>0</v>
      </c>
      <c r="AP175" s="15">
        <f t="shared" si="252"/>
        <v>0</v>
      </c>
      <c r="AQ175" s="15">
        <f t="shared" si="252"/>
        <v>0</v>
      </c>
      <c r="AR175" s="15">
        <f t="shared" si="252"/>
        <v>0</v>
      </c>
      <c r="AS175" s="15">
        <f t="shared" si="252"/>
        <v>0</v>
      </c>
      <c r="AT175" s="15">
        <f t="shared" si="252"/>
        <v>0</v>
      </c>
      <c r="AU175" s="15">
        <f t="shared" si="252"/>
        <v>0</v>
      </c>
      <c r="AV175" s="15">
        <f t="shared" si="253"/>
        <v>0</v>
      </c>
      <c r="AW175" s="15">
        <f t="shared" si="253"/>
        <v>0</v>
      </c>
      <c r="AX175" s="15">
        <f t="shared" si="253"/>
        <v>0</v>
      </c>
      <c r="AY175" s="15">
        <f t="shared" si="253"/>
        <v>0</v>
      </c>
      <c r="AZ175" s="15">
        <f t="shared" si="253"/>
        <v>0</v>
      </c>
      <c r="BA175" s="15">
        <f t="shared" si="253"/>
        <v>0</v>
      </c>
      <c r="BB175" s="15">
        <f t="shared" si="253"/>
        <v>0</v>
      </c>
      <c r="BC175" s="15">
        <f t="shared" si="253"/>
        <v>0</v>
      </c>
      <c r="BD175" s="15">
        <f t="shared" si="253"/>
        <v>0</v>
      </c>
      <c r="BE175" s="15">
        <f t="shared" si="253"/>
        <v>0</v>
      </c>
      <c r="BF175" s="15">
        <f t="shared" si="254"/>
        <v>0</v>
      </c>
      <c r="BG175" s="15">
        <f t="shared" si="254"/>
        <v>0</v>
      </c>
      <c r="BH175" s="15">
        <f t="shared" si="254"/>
        <v>0</v>
      </c>
      <c r="BI175" s="15">
        <f t="shared" si="254"/>
        <v>0</v>
      </c>
      <c r="BJ175" s="19">
        <v>0</v>
      </c>
      <c r="BK175" s="19">
        <v>0</v>
      </c>
    </row>
    <row r="176" spans="1:63" ht="32.25" hidden="1" customHeight="1" x14ac:dyDescent="0.25">
      <c r="A176" s="125" t="s">
        <v>73</v>
      </c>
      <c r="B176" s="125"/>
      <c r="C176" s="125"/>
      <c r="D176" s="19"/>
      <c r="E176" s="4">
        <v>851</v>
      </c>
      <c r="F176" s="4" t="s">
        <v>30</v>
      </c>
      <c r="G176" s="4" t="s">
        <v>30</v>
      </c>
      <c r="H176" s="4" t="s">
        <v>658</v>
      </c>
      <c r="I176" s="3" t="s">
        <v>74</v>
      </c>
      <c r="J176" s="34"/>
      <c r="K176" s="34"/>
      <c r="L176" s="34"/>
      <c r="M176" s="34"/>
      <c r="N176" s="34"/>
      <c r="O176" s="34"/>
      <c r="P176" s="34"/>
      <c r="Q176" s="34"/>
      <c r="R176" s="15">
        <f>J176+N176</f>
        <v>0</v>
      </c>
      <c r="S176" s="15">
        <f>K176+O176</f>
        <v>0</v>
      </c>
      <c r="T176" s="15">
        <f>L176+P176</f>
        <v>0</v>
      </c>
      <c r="U176" s="15">
        <f>M176+Q176</f>
        <v>0</v>
      </c>
      <c r="V176" s="34"/>
      <c r="W176" s="34"/>
      <c r="X176" s="34"/>
      <c r="Y176" s="34"/>
      <c r="Z176" s="15">
        <f>R176+V176</f>
        <v>0</v>
      </c>
      <c r="AA176" s="15">
        <f>S176+W176</f>
        <v>0</v>
      </c>
      <c r="AB176" s="15">
        <f>T176+X176</f>
        <v>0</v>
      </c>
      <c r="AC176" s="15">
        <f>U176+Y176</f>
        <v>0</v>
      </c>
      <c r="AD176" s="34"/>
      <c r="AE176" s="34"/>
      <c r="AF176" s="34"/>
      <c r="AG176" s="34"/>
      <c r="AH176" s="15">
        <f>Z176+AD176</f>
        <v>0</v>
      </c>
      <c r="AI176" s="15">
        <f>AA176+AE176</f>
        <v>0</v>
      </c>
      <c r="AJ176" s="15">
        <f>AB176+AF176</f>
        <v>0</v>
      </c>
      <c r="AK176" s="15">
        <f>AC176+AG176</f>
        <v>0</v>
      </c>
      <c r="AL176" s="34"/>
      <c r="AM176" s="34"/>
      <c r="AN176" s="34"/>
      <c r="AO176" s="34"/>
      <c r="AP176" s="34"/>
      <c r="AQ176" s="34"/>
      <c r="AR176" s="34"/>
      <c r="AS176" s="34"/>
      <c r="AT176" s="15">
        <f>AL176+AP176</f>
        <v>0</v>
      </c>
      <c r="AU176" s="15">
        <f>AM176+AQ176</f>
        <v>0</v>
      </c>
      <c r="AV176" s="15">
        <f>AN176+AR176</f>
        <v>0</v>
      </c>
      <c r="AW176" s="15">
        <f>AO176+AS176</f>
        <v>0</v>
      </c>
      <c r="AX176" s="34"/>
      <c r="AY176" s="34"/>
      <c r="AZ176" s="34"/>
      <c r="BA176" s="34"/>
      <c r="BB176" s="34"/>
      <c r="BC176" s="34"/>
      <c r="BD176" s="34"/>
      <c r="BE176" s="34"/>
      <c r="BF176" s="15">
        <f>AX176+BB176</f>
        <v>0</v>
      </c>
      <c r="BG176" s="15">
        <f>AY176+BC176</f>
        <v>0</v>
      </c>
      <c r="BH176" s="15">
        <f>AZ176+BD176</f>
        <v>0</v>
      </c>
      <c r="BI176" s="15">
        <f>BA176+BE176</f>
        <v>0</v>
      </c>
      <c r="BJ176" s="19">
        <v>0</v>
      </c>
      <c r="BK176" s="19">
        <v>0</v>
      </c>
    </row>
    <row r="177" spans="1:63" ht="32.25" hidden="1" customHeight="1" x14ac:dyDescent="0.25">
      <c r="A177" s="125" t="s">
        <v>280</v>
      </c>
      <c r="B177" s="125"/>
      <c r="C177" s="125"/>
      <c r="D177" s="19"/>
      <c r="E177" s="4">
        <v>851</v>
      </c>
      <c r="F177" s="4" t="s">
        <v>30</v>
      </c>
      <c r="G177" s="4" t="s">
        <v>30</v>
      </c>
      <c r="H177" s="4" t="s">
        <v>659</v>
      </c>
      <c r="I177" s="3"/>
      <c r="J177" s="15">
        <f t="shared" ref="J177:S178" si="255">J178</f>
        <v>11852348.51</v>
      </c>
      <c r="K177" s="15">
        <f t="shared" si="255"/>
        <v>11733824.51</v>
      </c>
      <c r="L177" s="15">
        <f t="shared" si="255"/>
        <v>118524</v>
      </c>
      <c r="M177" s="15">
        <f t="shared" si="255"/>
        <v>0</v>
      </c>
      <c r="N177" s="15">
        <f t="shared" si="255"/>
        <v>1978696.45</v>
      </c>
      <c r="O177" s="15">
        <f t="shared" si="255"/>
        <v>1958910</v>
      </c>
      <c r="P177" s="15">
        <f t="shared" si="255"/>
        <v>19786.45</v>
      </c>
      <c r="Q177" s="15">
        <f t="shared" si="255"/>
        <v>0</v>
      </c>
      <c r="R177" s="15">
        <f t="shared" si="255"/>
        <v>13831044.959999999</v>
      </c>
      <c r="S177" s="15">
        <f t="shared" si="255"/>
        <v>13692734.51</v>
      </c>
      <c r="T177" s="15">
        <f t="shared" ref="T177:AI178" si="256">T178</f>
        <v>138310.45000000001</v>
      </c>
      <c r="U177" s="15">
        <f t="shared" si="256"/>
        <v>0</v>
      </c>
      <c r="V177" s="15">
        <f t="shared" si="256"/>
        <v>0</v>
      </c>
      <c r="W177" s="15">
        <f t="shared" si="256"/>
        <v>0</v>
      </c>
      <c r="X177" s="15">
        <f t="shared" si="256"/>
        <v>0</v>
      </c>
      <c r="Y177" s="15">
        <f t="shared" si="256"/>
        <v>0</v>
      </c>
      <c r="Z177" s="15">
        <f t="shared" si="256"/>
        <v>13831044.959999999</v>
      </c>
      <c r="AA177" s="15">
        <f t="shared" si="256"/>
        <v>13692734.51</v>
      </c>
      <c r="AB177" s="15">
        <f t="shared" si="256"/>
        <v>138310.45000000001</v>
      </c>
      <c r="AC177" s="15">
        <f t="shared" si="256"/>
        <v>0</v>
      </c>
      <c r="AD177" s="15">
        <f t="shared" si="256"/>
        <v>0</v>
      </c>
      <c r="AE177" s="15">
        <f t="shared" si="256"/>
        <v>0</v>
      </c>
      <c r="AF177" s="15">
        <f t="shared" si="256"/>
        <v>0</v>
      </c>
      <c r="AG177" s="15">
        <f t="shared" si="256"/>
        <v>0</v>
      </c>
      <c r="AH177" s="15">
        <f t="shared" si="256"/>
        <v>13831044.959999999</v>
      </c>
      <c r="AI177" s="15">
        <f t="shared" si="256"/>
        <v>13692734.51</v>
      </c>
      <c r="AJ177" s="15">
        <f t="shared" ref="AD177:AK178" si="257">AJ178</f>
        <v>138310.45000000001</v>
      </c>
      <c r="AK177" s="15">
        <f t="shared" si="257"/>
        <v>0</v>
      </c>
      <c r="AL177" s="15">
        <f t="shared" ref="AL177:AU178" si="258">AL178</f>
        <v>20446362.829999998</v>
      </c>
      <c r="AM177" s="15">
        <f t="shared" si="258"/>
        <v>20241897.829999998</v>
      </c>
      <c r="AN177" s="15">
        <f t="shared" si="258"/>
        <v>204465</v>
      </c>
      <c r="AO177" s="15">
        <f t="shared" si="258"/>
        <v>0</v>
      </c>
      <c r="AP177" s="15">
        <f t="shared" si="258"/>
        <v>0</v>
      </c>
      <c r="AQ177" s="15">
        <f t="shared" si="258"/>
        <v>0</v>
      </c>
      <c r="AR177" s="15">
        <f t="shared" si="258"/>
        <v>0</v>
      </c>
      <c r="AS177" s="15">
        <f t="shared" si="258"/>
        <v>0</v>
      </c>
      <c r="AT177" s="15">
        <f t="shared" si="258"/>
        <v>20446362.829999998</v>
      </c>
      <c r="AU177" s="15">
        <f t="shared" si="258"/>
        <v>20241897.829999998</v>
      </c>
      <c r="AV177" s="15">
        <f t="shared" ref="AV177:BE178" si="259">AV178</f>
        <v>204465</v>
      </c>
      <c r="AW177" s="15">
        <f t="shared" si="259"/>
        <v>0</v>
      </c>
      <c r="AX177" s="15">
        <f t="shared" si="259"/>
        <v>3800000</v>
      </c>
      <c r="AY177" s="15">
        <f t="shared" si="259"/>
        <v>3762000</v>
      </c>
      <c r="AZ177" s="15">
        <f t="shared" si="259"/>
        <v>38000</v>
      </c>
      <c r="BA177" s="15">
        <f t="shared" si="259"/>
        <v>0</v>
      </c>
      <c r="BB177" s="15">
        <f t="shared" si="259"/>
        <v>0</v>
      </c>
      <c r="BC177" s="15">
        <f t="shared" si="259"/>
        <v>0</v>
      </c>
      <c r="BD177" s="15">
        <f t="shared" si="259"/>
        <v>0</v>
      </c>
      <c r="BE177" s="15">
        <f t="shared" si="259"/>
        <v>0</v>
      </c>
      <c r="BF177" s="15">
        <f t="shared" ref="BF177:BI178" si="260">BF178</f>
        <v>3800000</v>
      </c>
      <c r="BG177" s="15">
        <f t="shared" si="260"/>
        <v>3762000</v>
      </c>
      <c r="BH177" s="15">
        <f t="shared" si="260"/>
        <v>38000</v>
      </c>
      <c r="BI177" s="15">
        <f t="shared" si="260"/>
        <v>0</v>
      </c>
      <c r="BJ177" s="19">
        <v>0</v>
      </c>
      <c r="BK177" s="19">
        <v>0</v>
      </c>
    </row>
    <row r="178" spans="1:63" ht="32.25" hidden="1" customHeight="1" x14ac:dyDescent="0.25">
      <c r="A178" s="125" t="s">
        <v>71</v>
      </c>
      <c r="B178" s="125"/>
      <c r="C178" s="125"/>
      <c r="D178" s="19"/>
      <c r="E178" s="4">
        <v>851</v>
      </c>
      <c r="F178" s="4" t="s">
        <v>30</v>
      </c>
      <c r="G178" s="4" t="s">
        <v>30</v>
      </c>
      <c r="H178" s="4" t="s">
        <v>659</v>
      </c>
      <c r="I178" s="3" t="s">
        <v>72</v>
      </c>
      <c r="J178" s="15">
        <f t="shared" si="255"/>
        <v>11852348.51</v>
      </c>
      <c r="K178" s="15">
        <f t="shared" si="255"/>
        <v>11733824.51</v>
      </c>
      <c r="L178" s="15">
        <f t="shared" si="255"/>
        <v>118524</v>
      </c>
      <c r="M178" s="15">
        <f t="shared" si="255"/>
        <v>0</v>
      </c>
      <c r="N178" s="15">
        <f t="shared" si="255"/>
        <v>1978696.45</v>
      </c>
      <c r="O178" s="15">
        <f t="shared" si="255"/>
        <v>1958910</v>
      </c>
      <c r="P178" s="15">
        <f t="shared" si="255"/>
        <v>19786.45</v>
      </c>
      <c r="Q178" s="15">
        <f t="shared" si="255"/>
        <v>0</v>
      </c>
      <c r="R178" s="15">
        <f t="shared" si="255"/>
        <v>13831044.959999999</v>
      </c>
      <c r="S178" s="15">
        <f t="shared" si="255"/>
        <v>13692734.51</v>
      </c>
      <c r="T178" s="15">
        <f t="shared" si="256"/>
        <v>138310.45000000001</v>
      </c>
      <c r="U178" s="15">
        <f t="shared" si="256"/>
        <v>0</v>
      </c>
      <c r="V178" s="15">
        <f t="shared" si="256"/>
        <v>0</v>
      </c>
      <c r="W178" s="15">
        <f t="shared" si="256"/>
        <v>0</v>
      </c>
      <c r="X178" s="15">
        <f t="shared" si="256"/>
        <v>0</v>
      </c>
      <c r="Y178" s="15">
        <f t="shared" si="256"/>
        <v>0</v>
      </c>
      <c r="Z178" s="15">
        <f t="shared" si="256"/>
        <v>13831044.959999999</v>
      </c>
      <c r="AA178" s="15">
        <f t="shared" si="256"/>
        <v>13692734.51</v>
      </c>
      <c r="AB178" s="15">
        <f t="shared" si="256"/>
        <v>138310.45000000001</v>
      </c>
      <c r="AC178" s="15">
        <f t="shared" si="256"/>
        <v>0</v>
      </c>
      <c r="AD178" s="15">
        <f t="shared" si="257"/>
        <v>0</v>
      </c>
      <c r="AE178" s="15">
        <f t="shared" si="257"/>
        <v>0</v>
      </c>
      <c r="AF178" s="15">
        <f t="shared" si="257"/>
        <v>0</v>
      </c>
      <c r="AG178" s="15">
        <f t="shared" si="257"/>
        <v>0</v>
      </c>
      <c r="AH178" s="15">
        <f t="shared" si="257"/>
        <v>13831044.959999999</v>
      </c>
      <c r="AI178" s="15">
        <f t="shared" si="257"/>
        <v>13692734.51</v>
      </c>
      <c r="AJ178" s="15">
        <f t="shared" si="257"/>
        <v>138310.45000000001</v>
      </c>
      <c r="AK178" s="15">
        <f t="shared" si="257"/>
        <v>0</v>
      </c>
      <c r="AL178" s="15">
        <f t="shared" si="258"/>
        <v>20446362.829999998</v>
      </c>
      <c r="AM178" s="15">
        <f t="shared" si="258"/>
        <v>20241897.829999998</v>
      </c>
      <c r="AN178" s="15">
        <f t="shared" si="258"/>
        <v>204465</v>
      </c>
      <c r="AO178" s="15">
        <f t="shared" si="258"/>
        <v>0</v>
      </c>
      <c r="AP178" s="15">
        <f t="shared" si="258"/>
        <v>0</v>
      </c>
      <c r="AQ178" s="15">
        <f t="shared" si="258"/>
        <v>0</v>
      </c>
      <c r="AR178" s="15">
        <f t="shared" si="258"/>
        <v>0</v>
      </c>
      <c r="AS178" s="15">
        <f t="shared" si="258"/>
        <v>0</v>
      </c>
      <c r="AT178" s="15">
        <f t="shared" si="258"/>
        <v>20446362.829999998</v>
      </c>
      <c r="AU178" s="15">
        <f t="shared" si="258"/>
        <v>20241897.829999998</v>
      </c>
      <c r="AV178" s="15">
        <f t="shared" si="259"/>
        <v>204465</v>
      </c>
      <c r="AW178" s="15">
        <f t="shared" si="259"/>
        <v>0</v>
      </c>
      <c r="AX178" s="15">
        <f t="shared" si="259"/>
        <v>3800000</v>
      </c>
      <c r="AY178" s="15">
        <f t="shared" si="259"/>
        <v>3762000</v>
      </c>
      <c r="AZ178" s="15">
        <f t="shared" si="259"/>
        <v>38000</v>
      </c>
      <c r="BA178" s="15">
        <f t="shared" si="259"/>
        <v>0</v>
      </c>
      <c r="BB178" s="15">
        <f t="shared" si="259"/>
        <v>0</v>
      </c>
      <c r="BC178" s="15">
        <f t="shared" si="259"/>
        <v>0</v>
      </c>
      <c r="BD178" s="15">
        <f t="shared" si="259"/>
        <v>0</v>
      </c>
      <c r="BE178" s="15">
        <f t="shared" si="259"/>
        <v>0</v>
      </c>
      <c r="BF178" s="15">
        <f t="shared" si="260"/>
        <v>3800000</v>
      </c>
      <c r="BG178" s="15">
        <f t="shared" si="260"/>
        <v>3762000</v>
      </c>
      <c r="BH178" s="15">
        <f t="shared" si="260"/>
        <v>38000</v>
      </c>
      <c r="BI178" s="15">
        <f t="shared" si="260"/>
        <v>0</v>
      </c>
      <c r="BJ178" s="19">
        <v>0</v>
      </c>
      <c r="BK178" s="19">
        <v>0</v>
      </c>
    </row>
    <row r="179" spans="1:63" ht="32.25" hidden="1" customHeight="1" x14ac:dyDescent="0.25">
      <c r="A179" s="125" t="s">
        <v>73</v>
      </c>
      <c r="B179" s="125"/>
      <c r="C179" s="125"/>
      <c r="D179" s="19"/>
      <c r="E179" s="4">
        <v>851</v>
      </c>
      <c r="F179" s="4" t="s">
        <v>30</v>
      </c>
      <c r="G179" s="4" t="s">
        <v>30</v>
      </c>
      <c r="H179" s="4" t="s">
        <v>659</v>
      </c>
      <c r="I179" s="3" t="s">
        <v>74</v>
      </c>
      <c r="J179" s="34">
        <f>K179+L179</f>
        <v>11852348.51</v>
      </c>
      <c r="K179" s="34">
        <f>26371512.75-14637688.24</f>
        <v>11733824.51</v>
      </c>
      <c r="L179" s="34">
        <f>266380-147856</f>
        <v>118524</v>
      </c>
      <c r="M179" s="34"/>
      <c r="N179" s="34">
        <f>O179+P179</f>
        <v>1978696.45</v>
      </c>
      <c r="O179" s="34">
        <f>1162350+796560</f>
        <v>1958910</v>
      </c>
      <c r="P179" s="34">
        <f>19787-0.55</f>
        <v>19786.45</v>
      </c>
      <c r="Q179" s="34"/>
      <c r="R179" s="15">
        <f>J179+N179</f>
        <v>13831044.959999999</v>
      </c>
      <c r="S179" s="15">
        <f>K179+O179</f>
        <v>13692734.51</v>
      </c>
      <c r="T179" s="15">
        <f>L179+P179</f>
        <v>138310.45000000001</v>
      </c>
      <c r="U179" s="15">
        <f>M179+Q179</f>
        <v>0</v>
      </c>
      <c r="V179" s="34"/>
      <c r="W179" s="34"/>
      <c r="X179" s="34"/>
      <c r="Y179" s="34"/>
      <c r="Z179" s="15">
        <f>R179+V179</f>
        <v>13831044.959999999</v>
      </c>
      <c r="AA179" s="15">
        <f>S179+W179</f>
        <v>13692734.51</v>
      </c>
      <c r="AB179" s="15">
        <f>T179+X179</f>
        <v>138310.45000000001</v>
      </c>
      <c r="AC179" s="15">
        <f>U179+Y179</f>
        <v>0</v>
      </c>
      <c r="AD179" s="34"/>
      <c r="AE179" s="34"/>
      <c r="AF179" s="34"/>
      <c r="AG179" s="34"/>
      <c r="AH179" s="15">
        <f>Z179+AD179</f>
        <v>13831044.959999999</v>
      </c>
      <c r="AI179" s="15">
        <f>AA179+AE179</f>
        <v>13692734.51</v>
      </c>
      <c r="AJ179" s="15">
        <f>AB179+AF179</f>
        <v>138310.45000000001</v>
      </c>
      <c r="AK179" s="15">
        <f>AC179+AG179</f>
        <v>0</v>
      </c>
      <c r="AL179" s="34">
        <f>AM179+AN179</f>
        <v>20446362.829999998</v>
      </c>
      <c r="AM179" s="34">
        <f>6900300+13341597.83</f>
        <v>20241897.829999998</v>
      </c>
      <c r="AN179" s="34">
        <f>69700+134765</f>
        <v>204465</v>
      </c>
      <c r="AO179" s="34"/>
      <c r="AP179" s="34"/>
      <c r="AQ179" s="34"/>
      <c r="AR179" s="34"/>
      <c r="AS179" s="34"/>
      <c r="AT179" s="15">
        <f>AL179+AP179</f>
        <v>20446362.829999998</v>
      </c>
      <c r="AU179" s="15">
        <f>AM179+AQ179</f>
        <v>20241897.829999998</v>
      </c>
      <c r="AV179" s="15">
        <f>AN179+AR179</f>
        <v>204465</v>
      </c>
      <c r="AW179" s="15">
        <f>AO179+AS179</f>
        <v>0</v>
      </c>
      <c r="AX179" s="34">
        <v>3800000</v>
      </c>
      <c r="AY179" s="34">
        <v>3762000</v>
      </c>
      <c r="AZ179" s="34">
        <v>38000</v>
      </c>
      <c r="BA179" s="34"/>
      <c r="BB179" s="34"/>
      <c r="BC179" s="34"/>
      <c r="BD179" s="34"/>
      <c r="BE179" s="34"/>
      <c r="BF179" s="15">
        <f>AX179+BB179</f>
        <v>3800000</v>
      </c>
      <c r="BG179" s="15">
        <f>AY179+BC179</f>
        <v>3762000</v>
      </c>
      <c r="BH179" s="15">
        <f>AZ179+BD179</f>
        <v>38000</v>
      </c>
      <c r="BI179" s="15">
        <f>BA179+BE179</f>
        <v>0</v>
      </c>
      <c r="BJ179" s="19">
        <v>0</v>
      </c>
      <c r="BK179" s="19">
        <v>0</v>
      </c>
    </row>
    <row r="180" spans="1:63" ht="32.25" hidden="1" customHeight="1" x14ac:dyDescent="0.25">
      <c r="A180" s="125" t="s">
        <v>280</v>
      </c>
      <c r="B180" s="125"/>
      <c r="C180" s="125"/>
      <c r="D180" s="19"/>
      <c r="E180" s="4">
        <v>851</v>
      </c>
      <c r="F180" s="4" t="s">
        <v>30</v>
      </c>
      <c r="G180" s="4" t="s">
        <v>30</v>
      </c>
      <c r="H180" s="4" t="s">
        <v>660</v>
      </c>
      <c r="I180" s="3"/>
      <c r="J180" s="15">
        <f t="shared" ref="J180:S181" si="261">J181</f>
        <v>0</v>
      </c>
      <c r="K180" s="15">
        <f t="shared" si="261"/>
        <v>0</v>
      </c>
      <c r="L180" s="15">
        <f t="shared" si="261"/>
        <v>0</v>
      </c>
      <c r="M180" s="15">
        <f t="shared" si="261"/>
        <v>0</v>
      </c>
      <c r="N180" s="15">
        <f t="shared" si="261"/>
        <v>0</v>
      </c>
      <c r="O180" s="15">
        <f t="shared" si="261"/>
        <v>0</v>
      </c>
      <c r="P180" s="15">
        <f t="shared" si="261"/>
        <v>0</v>
      </c>
      <c r="Q180" s="15">
        <f t="shared" si="261"/>
        <v>0</v>
      </c>
      <c r="R180" s="15">
        <f t="shared" si="261"/>
        <v>0</v>
      </c>
      <c r="S180" s="15">
        <f t="shared" si="261"/>
        <v>0</v>
      </c>
      <c r="T180" s="15">
        <f t="shared" ref="T180:AI181" si="262">T181</f>
        <v>0</v>
      </c>
      <c r="U180" s="15">
        <f t="shared" si="262"/>
        <v>0</v>
      </c>
      <c r="V180" s="15">
        <f t="shared" si="262"/>
        <v>0</v>
      </c>
      <c r="W180" s="15">
        <f t="shared" si="262"/>
        <v>0</v>
      </c>
      <c r="X180" s="15">
        <f t="shared" si="262"/>
        <v>0</v>
      </c>
      <c r="Y180" s="15">
        <f t="shared" si="262"/>
        <v>0</v>
      </c>
      <c r="Z180" s="15">
        <f t="shared" si="262"/>
        <v>0</v>
      </c>
      <c r="AA180" s="15">
        <f t="shared" si="262"/>
        <v>0</v>
      </c>
      <c r="AB180" s="15">
        <f t="shared" si="262"/>
        <v>0</v>
      </c>
      <c r="AC180" s="15">
        <f t="shared" si="262"/>
        <v>0</v>
      </c>
      <c r="AD180" s="15">
        <f t="shared" si="262"/>
        <v>0</v>
      </c>
      <c r="AE180" s="15">
        <f t="shared" si="262"/>
        <v>0</v>
      </c>
      <c r="AF180" s="15">
        <f t="shared" si="262"/>
        <v>0</v>
      </c>
      <c r="AG180" s="15">
        <f t="shared" si="262"/>
        <v>0</v>
      </c>
      <c r="AH180" s="15">
        <f t="shared" si="262"/>
        <v>0</v>
      </c>
      <c r="AI180" s="15">
        <f t="shared" si="262"/>
        <v>0</v>
      </c>
      <c r="AJ180" s="15">
        <f t="shared" ref="AD180:AK181" si="263">AJ181</f>
        <v>0</v>
      </c>
      <c r="AK180" s="15">
        <f t="shared" si="263"/>
        <v>0</v>
      </c>
      <c r="AL180" s="15">
        <f t="shared" ref="AL180:AU181" si="264">AL181</f>
        <v>0</v>
      </c>
      <c r="AM180" s="15">
        <f t="shared" si="264"/>
        <v>0</v>
      </c>
      <c r="AN180" s="15">
        <f t="shared" si="264"/>
        <v>0</v>
      </c>
      <c r="AO180" s="15">
        <f t="shared" si="264"/>
        <v>0</v>
      </c>
      <c r="AP180" s="15">
        <f t="shared" si="264"/>
        <v>0</v>
      </c>
      <c r="AQ180" s="15">
        <f t="shared" si="264"/>
        <v>0</v>
      </c>
      <c r="AR180" s="15">
        <f t="shared" si="264"/>
        <v>0</v>
      </c>
      <c r="AS180" s="15">
        <f t="shared" si="264"/>
        <v>0</v>
      </c>
      <c r="AT180" s="15">
        <f t="shared" si="264"/>
        <v>0</v>
      </c>
      <c r="AU180" s="15">
        <f t="shared" si="264"/>
        <v>0</v>
      </c>
      <c r="AV180" s="15">
        <f t="shared" ref="AV180:BE181" si="265">AV181</f>
        <v>0</v>
      </c>
      <c r="AW180" s="15">
        <f t="shared" si="265"/>
        <v>0</v>
      </c>
      <c r="AX180" s="15">
        <f t="shared" si="265"/>
        <v>0</v>
      </c>
      <c r="AY180" s="15">
        <f t="shared" si="265"/>
        <v>0</v>
      </c>
      <c r="AZ180" s="15">
        <f t="shared" si="265"/>
        <v>0</v>
      </c>
      <c r="BA180" s="15">
        <f t="shared" si="265"/>
        <v>0</v>
      </c>
      <c r="BB180" s="15">
        <f t="shared" si="265"/>
        <v>0</v>
      </c>
      <c r="BC180" s="15">
        <f t="shared" si="265"/>
        <v>0</v>
      </c>
      <c r="BD180" s="15">
        <f t="shared" si="265"/>
        <v>0</v>
      </c>
      <c r="BE180" s="15">
        <f t="shared" si="265"/>
        <v>0</v>
      </c>
      <c r="BF180" s="15">
        <f t="shared" ref="BF180:BI181" si="266">BF181</f>
        <v>0</v>
      </c>
      <c r="BG180" s="15">
        <f t="shared" si="266"/>
        <v>0</v>
      </c>
      <c r="BH180" s="15">
        <f t="shared" si="266"/>
        <v>0</v>
      </c>
      <c r="BI180" s="15">
        <f t="shared" si="266"/>
        <v>0</v>
      </c>
      <c r="BJ180" s="19">
        <v>0</v>
      </c>
      <c r="BK180" s="19">
        <v>0</v>
      </c>
    </row>
    <row r="181" spans="1:63" ht="32.25" hidden="1" customHeight="1" x14ac:dyDescent="0.25">
      <c r="A181" s="125" t="s">
        <v>71</v>
      </c>
      <c r="B181" s="125"/>
      <c r="C181" s="125"/>
      <c r="D181" s="19"/>
      <c r="E181" s="4">
        <v>851</v>
      </c>
      <c r="F181" s="4" t="s">
        <v>30</v>
      </c>
      <c r="G181" s="4" t="s">
        <v>30</v>
      </c>
      <c r="H181" s="4" t="s">
        <v>660</v>
      </c>
      <c r="I181" s="3" t="s">
        <v>72</v>
      </c>
      <c r="J181" s="15">
        <f t="shared" si="261"/>
        <v>0</v>
      </c>
      <c r="K181" s="15">
        <f t="shared" si="261"/>
        <v>0</v>
      </c>
      <c r="L181" s="15">
        <f t="shared" si="261"/>
        <v>0</v>
      </c>
      <c r="M181" s="15">
        <f t="shared" si="261"/>
        <v>0</v>
      </c>
      <c r="N181" s="15">
        <f t="shared" si="261"/>
        <v>0</v>
      </c>
      <c r="O181" s="15">
        <f t="shared" si="261"/>
        <v>0</v>
      </c>
      <c r="P181" s="15">
        <f t="shared" si="261"/>
        <v>0</v>
      </c>
      <c r="Q181" s="15">
        <f t="shared" si="261"/>
        <v>0</v>
      </c>
      <c r="R181" s="15">
        <f t="shared" si="261"/>
        <v>0</v>
      </c>
      <c r="S181" s="15">
        <f t="shared" si="261"/>
        <v>0</v>
      </c>
      <c r="T181" s="15">
        <f t="shared" si="262"/>
        <v>0</v>
      </c>
      <c r="U181" s="15">
        <f t="shared" si="262"/>
        <v>0</v>
      </c>
      <c r="V181" s="15">
        <f t="shared" si="262"/>
        <v>0</v>
      </c>
      <c r="W181" s="15">
        <f t="shared" si="262"/>
        <v>0</v>
      </c>
      <c r="X181" s="15">
        <f t="shared" si="262"/>
        <v>0</v>
      </c>
      <c r="Y181" s="15">
        <f t="shared" si="262"/>
        <v>0</v>
      </c>
      <c r="Z181" s="15">
        <f t="shared" si="262"/>
        <v>0</v>
      </c>
      <c r="AA181" s="15">
        <f t="shared" si="262"/>
        <v>0</v>
      </c>
      <c r="AB181" s="15">
        <f t="shared" si="262"/>
        <v>0</v>
      </c>
      <c r="AC181" s="15">
        <f t="shared" si="262"/>
        <v>0</v>
      </c>
      <c r="AD181" s="15">
        <f t="shared" si="263"/>
        <v>0</v>
      </c>
      <c r="AE181" s="15">
        <f t="shared" si="263"/>
        <v>0</v>
      </c>
      <c r="AF181" s="15">
        <f t="shared" si="263"/>
        <v>0</v>
      </c>
      <c r="AG181" s="15">
        <f t="shared" si="263"/>
        <v>0</v>
      </c>
      <c r="AH181" s="15">
        <f t="shared" si="263"/>
        <v>0</v>
      </c>
      <c r="AI181" s="15">
        <f t="shared" si="263"/>
        <v>0</v>
      </c>
      <c r="AJ181" s="15">
        <f t="shared" si="263"/>
        <v>0</v>
      </c>
      <c r="AK181" s="15">
        <f t="shared" si="263"/>
        <v>0</v>
      </c>
      <c r="AL181" s="15">
        <f t="shared" si="264"/>
        <v>0</v>
      </c>
      <c r="AM181" s="15">
        <f t="shared" si="264"/>
        <v>0</v>
      </c>
      <c r="AN181" s="15">
        <f t="shared" si="264"/>
        <v>0</v>
      </c>
      <c r="AO181" s="15">
        <f t="shared" si="264"/>
        <v>0</v>
      </c>
      <c r="AP181" s="15">
        <f t="shared" si="264"/>
        <v>0</v>
      </c>
      <c r="AQ181" s="15">
        <f t="shared" si="264"/>
        <v>0</v>
      </c>
      <c r="AR181" s="15">
        <f t="shared" si="264"/>
        <v>0</v>
      </c>
      <c r="AS181" s="15">
        <f t="shared" si="264"/>
        <v>0</v>
      </c>
      <c r="AT181" s="15">
        <f t="shared" si="264"/>
        <v>0</v>
      </c>
      <c r="AU181" s="15">
        <f t="shared" si="264"/>
        <v>0</v>
      </c>
      <c r="AV181" s="15">
        <f t="shared" si="265"/>
        <v>0</v>
      </c>
      <c r="AW181" s="15">
        <f t="shared" si="265"/>
        <v>0</v>
      </c>
      <c r="AX181" s="15">
        <f t="shared" si="265"/>
        <v>0</v>
      </c>
      <c r="AY181" s="15">
        <f t="shared" si="265"/>
        <v>0</v>
      </c>
      <c r="AZ181" s="15">
        <f t="shared" si="265"/>
        <v>0</v>
      </c>
      <c r="BA181" s="15">
        <f t="shared" si="265"/>
        <v>0</v>
      </c>
      <c r="BB181" s="15">
        <f t="shared" si="265"/>
        <v>0</v>
      </c>
      <c r="BC181" s="15">
        <f t="shared" si="265"/>
        <v>0</v>
      </c>
      <c r="BD181" s="15">
        <f t="shared" si="265"/>
        <v>0</v>
      </c>
      <c r="BE181" s="15">
        <f t="shared" si="265"/>
        <v>0</v>
      </c>
      <c r="BF181" s="15">
        <f t="shared" si="266"/>
        <v>0</v>
      </c>
      <c r="BG181" s="15">
        <f t="shared" si="266"/>
        <v>0</v>
      </c>
      <c r="BH181" s="15">
        <f t="shared" si="266"/>
        <v>0</v>
      </c>
      <c r="BI181" s="15">
        <f t="shared" si="266"/>
        <v>0</v>
      </c>
      <c r="BJ181" s="19">
        <v>0</v>
      </c>
      <c r="BK181" s="19">
        <v>0</v>
      </c>
    </row>
    <row r="182" spans="1:63" ht="32.25" hidden="1" customHeight="1" x14ac:dyDescent="0.25">
      <c r="A182" s="125" t="s">
        <v>73</v>
      </c>
      <c r="B182" s="125"/>
      <c r="C182" s="125"/>
      <c r="D182" s="19"/>
      <c r="E182" s="4">
        <v>851</v>
      </c>
      <c r="F182" s="4" t="s">
        <v>30</v>
      </c>
      <c r="G182" s="4" t="s">
        <v>30</v>
      </c>
      <c r="H182" s="4" t="s">
        <v>660</v>
      </c>
      <c r="I182" s="3" t="s">
        <v>74</v>
      </c>
      <c r="J182" s="34"/>
      <c r="K182" s="34"/>
      <c r="L182" s="34"/>
      <c r="M182" s="34"/>
      <c r="N182" s="34"/>
      <c r="O182" s="34"/>
      <c r="P182" s="34"/>
      <c r="Q182" s="34"/>
      <c r="R182" s="15">
        <f>J182+N182</f>
        <v>0</v>
      </c>
      <c r="S182" s="15">
        <f>K182+O182</f>
        <v>0</v>
      </c>
      <c r="T182" s="15">
        <f>L182+P182</f>
        <v>0</v>
      </c>
      <c r="U182" s="15">
        <f>M182+Q182</f>
        <v>0</v>
      </c>
      <c r="V182" s="34"/>
      <c r="W182" s="34"/>
      <c r="X182" s="34"/>
      <c r="Y182" s="34"/>
      <c r="Z182" s="15">
        <f>R182+V182</f>
        <v>0</v>
      </c>
      <c r="AA182" s="15">
        <f>S182+W182</f>
        <v>0</v>
      </c>
      <c r="AB182" s="15">
        <f>T182+X182</f>
        <v>0</v>
      </c>
      <c r="AC182" s="15">
        <f>U182+Y182</f>
        <v>0</v>
      </c>
      <c r="AD182" s="34"/>
      <c r="AE182" s="34"/>
      <c r="AF182" s="34"/>
      <c r="AG182" s="34"/>
      <c r="AH182" s="15">
        <f>Z182+AD182</f>
        <v>0</v>
      </c>
      <c r="AI182" s="15">
        <f>AA182+AE182</f>
        <v>0</v>
      </c>
      <c r="AJ182" s="15">
        <f>AB182+AF182</f>
        <v>0</v>
      </c>
      <c r="AK182" s="15">
        <f>AC182+AG182</f>
        <v>0</v>
      </c>
      <c r="AL182" s="34"/>
      <c r="AM182" s="34"/>
      <c r="AN182" s="34"/>
      <c r="AO182" s="34"/>
      <c r="AP182" s="34"/>
      <c r="AQ182" s="34"/>
      <c r="AR182" s="34"/>
      <c r="AS182" s="34"/>
      <c r="AT182" s="15">
        <f>AL182+AP182</f>
        <v>0</v>
      </c>
      <c r="AU182" s="15">
        <f>AM182+AQ182</f>
        <v>0</v>
      </c>
      <c r="AV182" s="15">
        <f>AN182+AR182</f>
        <v>0</v>
      </c>
      <c r="AW182" s="15">
        <f>AO182+AS182</f>
        <v>0</v>
      </c>
      <c r="AX182" s="34"/>
      <c r="AY182" s="34"/>
      <c r="AZ182" s="34"/>
      <c r="BA182" s="34"/>
      <c r="BB182" s="34"/>
      <c r="BC182" s="34"/>
      <c r="BD182" s="34"/>
      <c r="BE182" s="34"/>
      <c r="BF182" s="15">
        <f>AX182+BB182</f>
        <v>0</v>
      </c>
      <c r="BG182" s="15">
        <f>AY182+BC182</f>
        <v>0</v>
      </c>
      <c r="BH182" s="15">
        <f>AZ182+BD182</f>
        <v>0</v>
      </c>
      <c r="BI182" s="15">
        <f>BA182+BE182</f>
        <v>0</v>
      </c>
      <c r="BJ182" s="19">
        <v>0</v>
      </c>
      <c r="BK182" s="19">
        <v>0</v>
      </c>
    </row>
    <row r="183" spans="1:63" ht="32.25" hidden="1" customHeight="1" x14ac:dyDescent="0.25">
      <c r="A183" s="125" t="s">
        <v>825</v>
      </c>
      <c r="B183" s="125"/>
      <c r="C183" s="125"/>
      <c r="D183" s="19"/>
      <c r="E183" s="4">
        <v>851</v>
      </c>
      <c r="F183" s="4" t="s">
        <v>30</v>
      </c>
      <c r="G183" s="4" t="s">
        <v>30</v>
      </c>
      <c r="H183" s="4" t="s">
        <v>826</v>
      </c>
      <c r="I183" s="3"/>
      <c r="J183" s="15">
        <f t="shared" ref="J183:S184" si="267">J184</f>
        <v>0</v>
      </c>
      <c r="K183" s="15">
        <f t="shared" si="267"/>
        <v>0</v>
      </c>
      <c r="L183" s="15">
        <f t="shared" si="267"/>
        <v>0</v>
      </c>
      <c r="M183" s="15">
        <f t="shared" si="267"/>
        <v>0</v>
      </c>
      <c r="N183" s="15">
        <f t="shared" si="267"/>
        <v>2724000</v>
      </c>
      <c r="O183" s="15">
        <f t="shared" si="267"/>
        <v>2300000</v>
      </c>
      <c r="P183" s="15">
        <f t="shared" si="267"/>
        <v>424000</v>
      </c>
      <c r="Q183" s="15">
        <f t="shared" si="267"/>
        <v>0</v>
      </c>
      <c r="R183" s="15">
        <f t="shared" si="267"/>
        <v>2724000</v>
      </c>
      <c r="S183" s="15">
        <f t="shared" si="267"/>
        <v>2300000</v>
      </c>
      <c r="T183" s="15">
        <f t="shared" ref="T183:AI184" si="268">T184</f>
        <v>424000</v>
      </c>
      <c r="U183" s="15">
        <f t="shared" si="268"/>
        <v>0</v>
      </c>
      <c r="V183" s="15">
        <f t="shared" si="268"/>
        <v>-2724000</v>
      </c>
      <c r="W183" s="15">
        <f t="shared" si="268"/>
        <v>-2300000</v>
      </c>
      <c r="X183" s="15">
        <f t="shared" si="268"/>
        <v>-424000</v>
      </c>
      <c r="Y183" s="15">
        <f t="shared" si="268"/>
        <v>0</v>
      </c>
      <c r="Z183" s="15">
        <f t="shared" si="268"/>
        <v>0</v>
      </c>
      <c r="AA183" s="15">
        <f t="shared" si="268"/>
        <v>0</v>
      </c>
      <c r="AB183" s="15">
        <f t="shared" si="268"/>
        <v>0</v>
      </c>
      <c r="AC183" s="15">
        <f t="shared" si="268"/>
        <v>0</v>
      </c>
      <c r="AD183" s="15">
        <f t="shared" si="268"/>
        <v>0</v>
      </c>
      <c r="AE183" s="15">
        <f t="shared" si="268"/>
        <v>0</v>
      </c>
      <c r="AF183" s="15">
        <f t="shared" si="268"/>
        <v>0</v>
      </c>
      <c r="AG183" s="15">
        <f t="shared" si="268"/>
        <v>0</v>
      </c>
      <c r="AH183" s="15">
        <f t="shared" si="268"/>
        <v>0</v>
      </c>
      <c r="AI183" s="15">
        <f t="shared" si="268"/>
        <v>0</v>
      </c>
      <c r="AJ183" s="15">
        <f t="shared" ref="AD183:AK184" si="269">AJ184</f>
        <v>0</v>
      </c>
      <c r="AK183" s="15">
        <f t="shared" si="269"/>
        <v>0</v>
      </c>
      <c r="AL183" s="34"/>
      <c r="AM183" s="34"/>
      <c r="AN183" s="34"/>
      <c r="AO183" s="34"/>
      <c r="AP183" s="34"/>
      <c r="AQ183" s="34"/>
      <c r="AR183" s="34"/>
      <c r="AS183" s="34"/>
      <c r="AT183" s="15"/>
      <c r="AU183" s="15"/>
      <c r="AV183" s="15"/>
      <c r="AW183" s="15"/>
      <c r="AX183" s="34"/>
      <c r="AY183" s="34"/>
      <c r="AZ183" s="34"/>
      <c r="BA183" s="34"/>
      <c r="BB183" s="34"/>
      <c r="BC183" s="34"/>
      <c r="BD183" s="34"/>
      <c r="BE183" s="34"/>
      <c r="BF183" s="15"/>
      <c r="BG183" s="15"/>
      <c r="BH183" s="15"/>
      <c r="BI183" s="15"/>
      <c r="BJ183" s="19">
        <v>0</v>
      </c>
      <c r="BK183" s="19">
        <v>0</v>
      </c>
    </row>
    <row r="184" spans="1:63" ht="32.25" hidden="1" customHeight="1" x14ac:dyDescent="0.25">
      <c r="A184" s="125" t="s">
        <v>20</v>
      </c>
      <c r="B184" s="125"/>
      <c r="C184" s="125"/>
      <c r="D184" s="19"/>
      <c r="E184" s="4">
        <v>851</v>
      </c>
      <c r="F184" s="4" t="s">
        <v>30</v>
      </c>
      <c r="G184" s="4" t="s">
        <v>30</v>
      </c>
      <c r="H184" s="4" t="s">
        <v>826</v>
      </c>
      <c r="I184" s="3" t="s">
        <v>21</v>
      </c>
      <c r="J184" s="15">
        <f t="shared" si="267"/>
        <v>0</v>
      </c>
      <c r="K184" s="15">
        <f t="shared" si="267"/>
        <v>0</v>
      </c>
      <c r="L184" s="15">
        <f t="shared" si="267"/>
        <v>0</v>
      </c>
      <c r="M184" s="15">
        <f t="shared" si="267"/>
        <v>0</v>
      </c>
      <c r="N184" s="15">
        <f t="shared" si="267"/>
        <v>2724000</v>
      </c>
      <c r="O184" s="15">
        <f t="shared" si="267"/>
        <v>2300000</v>
      </c>
      <c r="P184" s="15">
        <f t="shared" si="267"/>
        <v>424000</v>
      </c>
      <c r="Q184" s="15">
        <f t="shared" si="267"/>
        <v>0</v>
      </c>
      <c r="R184" s="15">
        <f t="shared" si="267"/>
        <v>2724000</v>
      </c>
      <c r="S184" s="15">
        <f t="shared" si="267"/>
        <v>2300000</v>
      </c>
      <c r="T184" s="15">
        <f t="shared" si="268"/>
        <v>424000</v>
      </c>
      <c r="U184" s="15">
        <f t="shared" si="268"/>
        <v>0</v>
      </c>
      <c r="V184" s="15">
        <f t="shared" si="268"/>
        <v>-2724000</v>
      </c>
      <c r="W184" s="15">
        <f t="shared" si="268"/>
        <v>-2300000</v>
      </c>
      <c r="X184" s="15">
        <f t="shared" si="268"/>
        <v>-424000</v>
      </c>
      <c r="Y184" s="15">
        <f t="shared" si="268"/>
        <v>0</v>
      </c>
      <c r="Z184" s="15">
        <f t="shared" si="268"/>
        <v>0</v>
      </c>
      <c r="AA184" s="15">
        <f t="shared" si="268"/>
        <v>0</v>
      </c>
      <c r="AB184" s="15">
        <f t="shared" si="268"/>
        <v>0</v>
      </c>
      <c r="AC184" s="15">
        <f t="shared" si="268"/>
        <v>0</v>
      </c>
      <c r="AD184" s="15">
        <f t="shared" si="269"/>
        <v>0</v>
      </c>
      <c r="AE184" s="15">
        <f t="shared" si="269"/>
        <v>0</v>
      </c>
      <c r="AF184" s="15">
        <f t="shared" si="269"/>
        <v>0</v>
      </c>
      <c r="AG184" s="15">
        <f t="shared" si="269"/>
        <v>0</v>
      </c>
      <c r="AH184" s="15">
        <f t="shared" si="269"/>
        <v>0</v>
      </c>
      <c r="AI184" s="15">
        <f t="shared" si="269"/>
        <v>0</v>
      </c>
      <c r="AJ184" s="15">
        <f t="shared" si="269"/>
        <v>0</v>
      </c>
      <c r="AK184" s="15">
        <f t="shared" si="269"/>
        <v>0</v>
      </c>
      <c r="AL184" s="34"/>
      <c r="AM184" s="34"/>
      <c r="AN184" s="34"/>
      <c r="AO184" s="34"/>
      <c r="AP184" s="34"/>
      <c r="AQ184" s="34"/>
      <c r="AR184" s="34"/>
      <c r="AS184" s="34"/>
      <c r="AT184" s="15"/>
      <c r="AU184" s="15"/>
      <c r="AV184" s="15"/>
      <c r="AW184" s="15"/>
      <c r="AX184" s="34"/>
      <c r="AY184" s="34"/>
      <c r="AZ184" s="34"/>
      <c r="BA184" s="34"/>
      <c r="BB184" s="34"/>
      <c r="BC184" s="34"/>
      <c r="BD184" s="34"/>
      <c r="BE184" s="34"/>
      <c r="BF184" s="15"/>
      <c r="BG184" s="15"/>
      <c r="BH184" s="15"/>
      <c r="BI184" s="15"/>
      <c r="BJ184" s="19">
        <v>0</v>
      </c>
      <c r="BK184" s="19">
        <v>0</v>
      </c>
    </row>
    <row r="185" spans="1:63" ht="32.25" hidden="1" customHeight="1" x14ac:dyDescent="0.25">
      <c r="A185" s="125" t="s">
        <v>9</v>
      </c>
      <c r="B185" s="125"/>
      <c r="C185" s="125"/>
      <c r="D185" s="19"/>
      <c r="E185" s="4">
        <v>851</v>
      </c>
      <c r="F185" s="4" t="s">
        <v>30</v>
      </c>
      <c r="G185" s="4" t="s">
        <v>30</v>
      </c>
      <c r="H185" s="4" t="s">
        <v>826</v>
      </c>
      <c r="I185" s="3" t="s">
        <v>22</v>
      </c>
      <c r="J185" s="34"/>
      <c r="K185" s="34"/>
      <c r="L185" s="34"/>
      <c r="M185" s="34"/>
      <c r="N185" s="34">
        <f>O185+P185+Q185</f>
        <v>2724000</v>
      </c>
      <c r="O185" s="34">
        <v>2300000</v>
      </c>
      <c r="P185" s="34">
        <v>424000</v>
      </c>
      <c r="Q185" s="34"/>
      <c r="R185" s="15">
        <f>J185+N185</f>
        <v>2724000</v>
      </c>
      <c r="S185" s="15">
        <f>K185+O185</f>
        <v>2300000</v>
      </c>
      <c r="T185" s="15">
        <f>L185+P185</f>
        <v>424000</v>
      </c>
      <c r="U185" s="15">
        <f>M185+Q185</f>
        <v>0</v>
      </c>
      <c r="V185" s="34">
        <f>W185+X185</f>
        <v>-2724000</v>
      </c>
      <c r="W185" s="34">
        <v>-2300000</v>
      </c>
      <c r="X185" s="34">
        <v>-424000</v>
      </c>
      <c r="Y185" s="34"/>
      <c r="Z185" s="15">
        <f>R185+V185</f>
        <v>0</v>
      </c>
      <c r="AA185" s="15">
        <f>S185+W185</f>
        <v>0</v>
      </c>
      <c r="AB185" s="15">
        <f>T185+X185</f>
        <v>0</v>
      </c>
      <c r="AC185" s="15">
        <f>U185+Y185</f>
        <v>0</v>
      </c>
      <c r="AD185" s="34"/>
      <c r="AE185" s="34"/>
      <c r="AF185" s="34"/>
      <c r="AG185" s="34"/>
      <c r="AH185" s="15">
        <f>Z185+AD185</f>
        <v>0</v>
      </c>
      <c r="AI185" s="15">
        <f>AA185+AE185</f>
        <v>0</v>
      </c>
      <c r="AJ185" s="15">
        <f>AB185+AF185</f>
        <v>0</v>
      </c>
      <c r="AK185" s="15">
        <f>AC185+AG185</f>
        <v>0</v>
      </c>
      <c r="AL185" s="34"/>
      <c r="AM185" s="34"/>
      <c r="AN185" s="34"/>
      <c r="AO185" s="34"/>
      <c r="AP185" s="34"/>
      <c r="AQ185" s="34"/>
      <c r="AR185" s="34"/>
      <c r="AS185" s="34"/>
      <c r="AT185" s="15"/>
      <c r="AU185" s="15"/>
      <c r="AV185" s="15"/>
      <c r="AW185" s="15"/>
      <c r="AX185" s="34"/>
      <c r="AY185" s="34"/>
      <c r="AZ185" s="34"/>
      <c r="BA185" s="34"/>
      <c r="BB185" s="34"/>
      <c r="BC185" s="34"/>
      <c r="BD185" s="34"/>
      <c r="BE185" s="34"/>
      <c r="BF185" s="15"/>
      <c r="BG185" s="15"/>
      <c r="BH185" s="15"/>
      <c r="BI185" s="15"/>
      <c r="BJ185" s="19">
        <v>0</v>
      </c>
      <c r="BK185" s="19">
        <v>0</v>
      </c>
    </row>
    <row r="186" spans="1:63" ht="18" customHeight="1" x14ac:dyDescent="0.25">
      <c r="A186" s="6" t="s">
        <v>77</v>
      </c>
      <c r="B186" s="30"/>
      <c r="C186" s="30"/>
      <c r="D186" s="30"/>
      <c r="E186" s="4">
        <v>851</v>
      </c>
      <c r="F186" s="13" t="s">
        <v>78</v>
      </c>
      <c r="G186" s="13"/>
      <c r="H186" s="4" t="s">
        <v>48</v>
      </c>
      <c r="I186" s="13"/>
      <c r="J186" s="16">
        <f t="shared" ref="J186:BI186" si="270">J187</f>
        <v>12677330</v>
      </c>
      <c r="K186" s="16">
        <f t="shared" si="270"/>
        <v>5297410</v>
      </c>
      <c r="L186" s="16">
        <f t="shared" si="270"/>
        <v>7379920</v>
      </c>
      <c r="M186" s="16">
        <f t="shared" si="270"/>
        <v>0</v>
      </c>
      <c r="N186" s="16">
        <f t="shared" si="270"/>
        <v>389570</v>
      </c>
      <c r="O186" s="16">
        <f t="shared" si="270"/>
        <v>0</v>
      </c>
      <c r="P186" s="16">
        <f t="shared" si="270"/>
        <v>389570</v>
      </c>
      <c r="Q186" s="16">
        <f t="shared" si="270"/>
        <v>0</v>
      </c>
      <c r="R186" s="16">
        <f t="shared" si="270"/>
        <v>13066900</v>
      </c>
      <c r="S186" s="16">
        <f t="shared" si="270"/>
        <v>5297410</v>
      </c>
      <c r="T186" s="16">
        <f t="shared" si="270"/>
        <v>7769490</v>
      </c>
      <c r="U186" s="16">
        <f t="shared" si="270"/>
        <v>0</v>
      </c>
      <c r="V186" s="16">
        <f t="shared" si="270"/>
        <v>0</v>
      </c>
      <c r="W186" s="16">
        <f t="shared" si="270"/>
        <v>0</v>
      </c>
      <c r="X186" s="16">
        <f t="shared" si="270"/>
        <v>0</v>
      </c>
      <c r="Y186" s="16">
        <f t="shared" si="270"/>
        <v>0</v>
      </c>
      <c r="Z186" s="16">
        <f t="shared" si="270"/>
        <v>13066900</v>
      </c>
      <c r="AA186" s="16">
        <f t="shared" si="270"/>
        <v>5297410</v>
      </c>
      <c r="AB186" s="16">
        <f t="shared" si="270"/>
        <v>7769490</v>
      </c>
      <c r="AC186" s="16">
        <f t="shared" si="270"/>
        <v>0</v>
      </c>
      <c r="AD186" s="16">
        <f t="shared" si="270"/>
        <v>89900</v>
      </c>
      <c r="AE186" s="16">
        <f t="shared" si="270"/>
        <v>0</v>
      </c>
      <c r="AF186" s="16">
        <f t="shared" si="270"/>
        <v>89900</v>
      </c>
      <c r="AG186" s="16">
        <f t="shared" si="270"/>
        <v>0</v>
      </c>
      <c r="AH186" s="16">
        <f t="shared" si="270"/>
        <v>13156800</v>
      </c>
      <c r="AI186" s="16">
        <f t="shared" si="270"/>
        <v>5297410</v>
      </c>
      <c r="AJ186" s="16">
        <f t="shared" si="270"/>
        <v>7859390</v>
      </c>
      <c r="AK186" s="16">
        <f t="shared" si="270"/>
        <v>0</v>
      </c>
      <c r="AL186" s="16">
        <f t="shared" si="270"/>
        <v>6528600</v>
      </c>
      <c r="AM186" s="16">
        <f t="shared" si="270"/>
        <v>156000</v>
      </c>
      <c r="AN186" s="16">
        <f t="shared" si="270"/>
        <v>6372600</v>
      </c>
      <c r="AO186" s="16">
        <f t="shared" si="270"/>
        <v>0</v>
      </c>
      <c r="AP186" s="16">
        <f t="shared" si="270"/>
        <v>0</v>
      </c>
      <c r="AQ186" s="16">
        <f t="shared" si="270"/>
        <v>0</v>
      </c>
      <c r="AR186" s="16">
        <f t="shared" si="270"/>
        <v>0</v>
      </c>
      <c r="AS186" s="16">
        <f t="shared" si="270"/>
        <v>0</v>
      </c>
      <c r="AT186" s="16">
        <f t="shared" si="270"/>
        <v>6528600</v>
      </c>
      <c r="AU186" s="16">
        <f t="shared" si="270"/>
        <v>156000</v>
      </c>
      <c r="AV186" s="16">
        <f t="shared" si="270"/>
        <v>6372600</v>
      </c>
      <c r="AW186" s="16">
        <f t="shared" si="270"/>
        <v>0</v>
      </c>
      <c r="AX186" s="16">
        <f t="shared" si="270"/>
        <v>6528600</v>
      </c>
      <c r="AY186" s="16">
        <f t="shared" si="270"/>
        <v>156000</v>
      </c>
      <c r="AZ186" s="16">
        <f t="shared" si="270"/>
        <v>6372600</v>
      </c>
      <c r="BA186" s="16">
        <f t="shared" si="270"/>
        <v>0</v>
      </c>
      <c r="BB186" s="16">
        <f t="shared" si="270"/>
        <v>0</v>
      </c>
      <c r="BC186" s="16">
        <f t="shared" si="270"/>
        <v>0</v>
      </c>
      <c r="BD186" s="16">
        <f t="shared" si="270"/>
        <v>0</v>
      </c>
      <c r="BE186" s="16">
        <f t="shared" si="270"/>
        <v>0</v>
      </c>
      <c r="BF186" s="16">
        <f t="shared" si="270"/>
        <v>6528600</v>
      </c>
      <c r="BG186" s="16">
        <f t="shared" si="270"/>
        <v>156000</v>
      </c>
      <c r="BH186" s="16">
        <f t="shared" si="270"/>
        <v>6372600</v>
      </c>
      <c r="BI186" s="16">
        <f t="shared" si="270"/>
        <v>0</v>
      </c>
      <c r="BJ186" s="19">
        <v>0</v>
      </c>
      <c r="BK186" s="19">
        <v>0</v>
      </c>
    </row>
    <row r="187" spans="1:63" s="17" customFormat="1" ht="28.5" customHeight="1" x14ac:dyDescent="0.25">
      <c r="A187" s="6" t="s">
        <v>522</v>
      </c>
      <c r="B187" s="30"/>
      <c r="C187" s="30"/>
      <c r="D187" s="30"/>
      <c r="E187" s="18">
        <v>851</v>
      </c>
      <c r="F187" s="13" t="s">
        <v>78</v>
      </c>
      <c r="G187" s="18" t="s">
        <v>46</v>
      </c>
      <c r="H187" s="18" t="s">
        <v>48</v>
      </c>
      <c r="I187" s="13"/>
      <c r="J187" s="14">
        <f t="shared" ref="J187:BI187" si="271">J188+J191+J194+J200+J197+J203</f>
        <v>12677330</v>
      </c>
      <c r="K187" s="14">
        <f t="shared" si="271"/>
        <v>5297410</v>
      </c>
      <c r="L187" s="14">
        <f t="shared" si="271"/>
        <v>7379920</v>
      </c>
      <c r="M187" s="14">
        <f t="shared" si="271"/>
        <v>0</v>
      </c>
      <c r="N187" s="14">
        <f t="shared" si="271"/>
        <v>389570</v>
      </c>
      <c r="O187" s="14">
        <f t="shared" si="271"/>
        <v>0</v>
      </c>
      <c r="P187" s="14">
        <f t="shared" si="271"/>
        <v>389570</v>
      </c>
      <c r="Q187" s="14">
        <f t="shared" si="271"/>
        <v>0</v>
      </c>
      <c r="R187" s="14">
        <f t="shared" si="271"/>
        <v>13066900</v>
      </c>
      <c r="S187" s="14">
        <f t="shared" si="271"/>
        <v>5297410</v>
      </c>
      <c r="T187" s="14">
        <f t="shared" si="271"/>
        <v>7769490</v>
      </c>
      <c r="U187" s="14">
        <f t="shared" si="271"/>
        <v>0</v>
      </c>
      <c r="V187" s="14">
        <f t="shared" si="271"/>
        <v>0</v>
      </c>
      <c r="W187" s="14">
        <f t="shared" si="271"/>
        <v>0</v>
      </c>
      <c r="X187" s="14">
        <f t="shared" si="271"/>
        <v>0</v>
      </c>
      <c r="Y187" s="14">
        <f t="shared" si="271"/>
        <v>0</v>
      </c>
      <c r="Z187" s="14">
        <f t="shared" si="271"/>
        <v>13066900</v>
      </c>
      <c r="AA187" s="14">
        <f t="shared" si="271"/>
        <v>5297410</v>
      </c>
      <c r="AB187" s="14">
        <f t="shared" si="271"/>
        <v>7769490</v>
      </c>
      <c r="AC187" s="14">
        <f t="shared" si="271"/>
        <v>0</v>
      </c>
      <c r="AD187" s="14">
        <f t="shared" ref="AD187:AK187" si="272">AD188+AD191+AD194+AD200+AD197+AD203</f>
        <v>89900</v>
      </c>
      <c r="AE187" s="14">
        <f t="shared" si="272"/>
        <v>0</v>
      </c>
      <c r="AF187" s="14">
        <f t="shared" si="272"/>
        <v>89900</v>
      </c>
      <c r="AG187" s="14">
        <f t="shared" si="272"/>
        <v>0</v>
      </c>
      <c r="AH187" s="14">
        <f t="shared" si="272"/>
        <v>13156800</v>
      </c>
      <c r="AI187" s="14">
        <f t="shared" si="272"/>
        <v>5297410</v>
      </c>
      <c r="AJ187" s="14">
        <f t="shared" si="272"/>
        <v>7859390</v>
      </c>
      <c r="AK187" s="14">
        <f t="shared" si="272"/>
        <v>0</v>
      </c>
      <c r="AL187" s="14">
        <f t="shared" si="271"/>
        <v>6528600</v>
      </c>
      <c r="AM187" s="14">
        <f t="shared" si="271"/>
        <v>156000</v>
      </c>
      <c r="AN187" s="14">
        <f t="shared" si="271"/>
        <v>6372600</v>
      </c>
      <c r="AO187" s="14">
        <f t="shared" si="271"/>
        <v>0</v>
      </c>
      <c r="AP187" s="14">
        <f t="shared" si="271"/>
        <v>0</v>
      </c>
      <c r="AQ187" s="14">
        <f t="shared" si="271"/>
        <v>0</v>
      </c>
      <c r="AR187" s="14">
        <f t="shared" si="271"/>
        <v>0</v>
      </c>
      <c r="AS187" s="14">
        <f t="shared" si="271"/>
        <v>0</v>
      </c>
      <c r="AT187" s="14">
        <f t="shared" si="271"/>
        <v>6528600</v>
      </c>
      <c r="AU187" s="14">
        <f t="shared" si="271"/>
        <v>156000</v>
      </c>
      <c r="AV187" s="14">
        <f t="shared" si="271"/>
        <v>6372600</v>
      </c>
      <c r="AW187" s="14">
        <f t="shared" si="271"/>
        <v>0</v>
      </c>
      <c r="AX187" s="14">
        <f t="shared" si="271"/>
        <v>6528600</v>
      </c>
      <c r="AY187" s="14">
        <f t="shared" si="271"/>
        <v>156000</v>
      </c>
      <c r="AZ187" s="14">
        <f t="shared" si="271"/>
        <v>6372600</v>
      </c>
      <c r="BA187" s="14">
        <f t="shared" si="271"/>
        <v>0</v>
      </c>
      <c r="BB187" s="14">
        <f t="shared" si="271"/>
        <v>0</v>
      </c>
      <c r="BC187" s="14">
        <f t="shared" si="271"/>
        <v>0</v>
      </c>
      <c r="BD187" s="14">
        <f t="shared" si="271"/>
        <v>0</v>
      </c>
      <c r="BE187" s="14">
        <f t="shared" si="271"/>
        <v>0</v>
      </c>
      <c r="BF187" s="14">
        <f t="shared" si="271"/>
        <v>6528600</v>
      </c>
      <c r="BG187" s="14">
        <f t="shared" si="271"/>
        <v>156000</v>
      </c>
      <c r="BH187" s="14">
        <f t="shared" si="271"/>
        <v>6372600</v>
      </c>
      <c r="BI187" s="14">
        <f t="shared" si="271"/>
        <v>0</v>
      </c>
      <c r="BJ187" s="19">
        <v>0</v>
      </c>
      <c r="BK187" s="19">
        <v>0</v>
      </c>
    </row>
    <row r="188" spans="1:63" s="17" customFormat="1" ht="32.25" hidden="1" customHeight="1" x14ac:dyDescent="0.25">
      <c r="A188" s="124" t="s">
        <v>595</v>
      </c>
      <c r="B188" s="125"/>
      <c r="C188" s="125"/>
      <c r="D188" s="125"/>
      <c r="E188" s="4">
        <v>851</v>
      </c>
      <c r="F188" s="4" t="s">
        <v>78</v>
      </c>
      <c r="G188" s="4" t="s">
        <v>46</v>
      </c>
      <c r="H188" s="4" t="s">
        <v>746</v>
      </c>
      <c r="I188" s="3"/>
      <c r="J188" s="34">
        <f t="shared" ref="J188:S189" si="273">J189</f>
        <v>5742330</v>
      </c>
      <c r="K188" s="34">
        <f t="shared" si="273"/>
        <v>5141410</v>
      </c>
      <c r="L188" s="34">
        <f t="shared" si="273"/>
        <v>600920</v>
      </c>
      <c r="M188" s="34">
        <f t="shared" si="273"/>
        <v>0</v>
      </c>
      <c r="N188" s="34">
        <f t="shared" si="273"/>
        <v>0</v>
      </c>
      <c r="O188" s="34">
        <f t="shared" si="273"/>
        <v>0</v>
      </c>
      <c r="P188" s="34">
        <f t="shared" si="273"/>
        <v>0</v>
      </c>
      <c r="Q188" s="34">
        <f t="shared" si="273"/>
        <v>0</v>
      </c>
      <c r="R188" s="34">
        <f t="shared" si="273"/>
        <v>5742330</v>
      </c>
      <c r="S188" s="34">
        <f t="shared" si="273"/>
        <v>5141410</v>
      </c>
      <c r="T188" s="34">
        <f t="shared" ref="T188:AI189" si="274">T189</f>
        <v>600920</v>
      </c>
      <c r="U188" s="34">
        <f t="shared" si="274"/>
        <v>0</v>
      </c>
      <c r="V188" s="34">
        <f t="shared" si="274"/>
        <v>0</v>
      </c>
      <c r="W188" s="34">
        <f t="shared" si="274"/>
        <v>0</v>
      </c>
      <c r="X188" s="34">
        <f t="shared" si="274"/>
        <v>0</v>
      </c>
      <c r="Y188" s="34">
        <f t="shared" si="274"/>
        <v>0</v>
      </c>
      <c r="Z188" s="34">
        <f t="shared" si="274"/>
        <v>5742330</v>
      </c>
      <c r="AA188" s="34">
        <f t="shared" si="274"/>
        <v>5141410</v>
      </c>
      <c r="AB188" s="34">
        <f t="shared" si="274"/>
        <v>600920</v>
      </c>
      <c r="AC188" s="34">
        <f t="shared" si="274"/>
        <v>0</v>
      </c>
      <c r="AD188" s="34">
        <f t="shared" si="274"/>
        <v>0</v>
      </c>
      <c r="AE188" s="34">
        <f t="shared" si="274"/>
        <v>0</v>
      </c>
      <c r="AF188" s="34">
        <f t="shared" si="274"/>
        <v>0</v>
      </c>
      <c r="AG188" s="34">
        <f t="shared" si="274"/>
        <v>0</v>
      </c>
      <c r="AH188" s="34">
        <f t="shared" si="274"/>
        <v>5742330</v>
      </c>
      <c r="AI188" s="34">
        <f t="shared" si="274"/>
        <v>5141410</v>
      </c>
      <c r="AJ188" s="34">
        <f t="shared" ref="AD188:AK189" si="275">AJ189</f>
        <v>600920</v>
      </c>
      <c r="AK188" s="34">
        <f t="shared" si="275"/>
        <v>0</v>
      </c>
      <c r="AL188" s="34">
        <f t="shared" ref="AL188:AU189" si="276">AL189</f>
        <v>0</v>
      </c>
      <c r="AM188" s="34">
        <f t="shared" si="276"/>
        <v>0</v>
      </c>
      <c r="AN188" s="34">
        <f t="shared" si="276"/>
        <v>0</v>
      </c>
      <c r="AO188" s="34">
        <f t="shared" si="276"/>
        <v>0</v>
      </c>
      <c r="AP188" s="34">
        <f t="shared" si="276"/>
        <v>0</v>
      </c>
      <c r="AQ188" s="34">
        <f t="shared" si="276"/>
        <v>0</v>
      </c>
      <c r="AR188" s="34">
        <f t="shared" si="276"/>
        <v>0</v>
      </c>
      <c r="AS188" s="34">
        <f t="shared" si="276"/>
        <v>0</v>
      </c>
      <c r="AT188" s="34">
        <f t="shared" si="276"/>
        <v>0</v>
      </c>
      <c r="AU188" s="34">
        <f t="shared" si="276"/>
        <v>0</v>
      </c>
      <c r="AV188" s="34">
        <f t="shared" ref="AV188:BE189" si="277">AV189</f>
        <v>0</v>
      </c>
      <c r="AW188" s="34">
        <f t="shared" si="277"/>
        <v>0</v>
      </c>
      <c r="AX188" s="34">
        <f t="shared" si="277"/>
        <v>0</v>
      </c>
      <c r="AY188" s="34">
        <f t="shared" si="277"/>
        <v>0</v>
      </c>
      <c r="AZ188" s="34">
        <f t="shared" si="277"/>
        <v>0</v>
      </c>
      <c r="BA188" s="34">
        <f t="shared" si="277"/>
        <v>0</v>
      </c>
      <c r="BB188" s="34">
        <f t="shared" si="277"/>
        <v>0</v>
      </c>
      <c r="BC188" s="34">
        <f t="shared" si="277"/>
        <v>0</v>
      </c>
      <c r="BD188" s="34">
        <f t="shared" si="277"/>
        <v>0</v>
      </c>
      <c r="BE188" s="34">
        <f t="shared" si="277"/>
        <v>0</v>
      </c>
      <c r="BF188" s="34">
        <f t="shared" ref="BF188:BI189" si="278">BF189</f>
        <v>0</v>
      </c>
      <c r="BG188" s="34">
        <f t="shared" si="278"/>
        <v>0</v>
      </c>
      <c r="BH188" s="34">
        <f t="shared" si="278"/>
        <v>0</v>
      </c>
      <c r="BI188" s="34">
        <f t="shared" si="278"/>
        <v>0</v>
      </c>
      <c r="BJ188" s="19">
        <v>0</v>
      </c>
      <c r="BK188" s="19">
        <v>0</v>
      </c>
    </row>
    <row r="189" spans="1:63" s="17" customFormat="1" ht="32.25" hidden="1" customHeight="1" x14ac:dyDescent="0.25">
      <c r="A189" s="125" t="s">
        <v>41</v>
      </c>
      <c r="B189" s="125"/>
      <c r="C189" s="125"/>
      <c r="D189" s="125"/>
      <c r="E189" s="4">
        <v>851</v>
      </c>
      <c r="F189" s="3" t="s">
        <v>78</v>
      </c>
      <c r="G189" s="4" t="s">
        <v>46</v>
      </c>
      <c r="H189" s="4" t="s">
        <v>746</v>
      </c>
      <c r="I189" s="3" t="s">
        <v>83</v>
      </c>
      <c r="J189" s="34">
        <f t="shared" si="273"/>
        <v>5742330</v>
      </c>
      <c r="K189" s="34">
        <f t="shared" si="273"/>
        <v>5141410</v>
      </c>
      <c r="L189" s="34">
        <f t="shared" si="273"/>
        <v>600920</v>
      </c>
      <c r="M189" s="34">
        <f t="shared" si="273"/>
        <v>0</v>
      </c>
      <c r="N189" s="34">
        <f t="shared" si="273"/>
        <v>0</v>
      </c>
      <c r="O189" s="34">
        <f t="shared" si="273"/>
        <v>0</v>
      </c>
      <c r="P189" s="34">
        <f t="shared" si="273"/>
        <v>0</v>
      </c>
      <c r="Q189" s="34">
        <f t="shared" si="273"/>
        <v>0</v>
      </c>
      <c r="R189" s="34">
        <f t="shared" si="273"/>
        <v>5742330</v>
      </c>
      <c r="S189" s="34">
        <f t="shared" si="273"/>
        <v>5141410</v>
      </c>
      <c r="T189" s="34">
        <f t="shared" si="274"/>
        <v>600920</v>
      </c>
      <c r="U189" s="34">
        <f t="shared" si="274"/>
        <v>0</v>
      </c>
      <c r="V189" s="34">
        <f t="shared" si="274"/>
        <v>0</v>
      </c>
      <c r="W189" s="34">
        <f t="shared" si="274"/>
        <v>0</v>
      </c>
      <c r="X189" s="34">
        <f t="shared" si="274"/>
        <v>0</v>
      </c>
      <c r="Y189" s="34">
        <f t="shared" si="274"/>
        <v>0</v>
      </c>
      <c r="Z189" s="34">
        <f t="shared" si="274"/>
        <v>5742330</v>
      </c>
      <c r="AA189" s="34">
        <f t="shared" si="274"/>
        <v>5141410</v>
      </c>
      <c r="AB189" s="34">
        <f t="shared" si="274"/>
        <v>600920</v>
      </c>
      <c r="AC189" s="34">
        <f t="shared" si="274"/>
        <v>0</v>
      </c>
      <c r="AD189" s="34">
        <f t="shared" si="275"/>
        <v>0</v>
      </c>
      <c r="AE189" s="34">
        <f t="shared" si="275"/>
        <v>0</v>
      </c>
      <c r="AF189" s="34">
        <f t="shared" si="275"/>
        <v>0</v>
      </c>
      <c r="AG189" s="34">
        <f t="shared" si="275"/>
        <v>0</v>
      </c>
      <c r="AH189" s="34">
        <f t="shared" si="275"/>
        <v>5742330</v>
      </c>
      <c r="AI189" s="34">
        <f t="shared" si="275"/>
        <v>5141410</v>
      </c>
      <c r="AJ189" s="34">
        <f t="shared" si="275"/>
        <v>600920</v>
      </c>
      <c r="AK189" s="34">
        <f t="shared" si="275"/>
        <v>0</v>
      </c>
      <c r="AL189" s="34">
        <f t="shared" si="276"/>
        <v>0</v>
      </c>
      <c r="AM189" s="34">
        <f t="shared" si="276"/>
        <v>0</v>
      </c>
      <c r="AN189" s="34">
        <f t="shared" si="276"/>
        <v>0</v>
      </c>
      <c r="AO189" s="34">
        <f t="shared" si="276"/>
        <v>0</v>
      </c>
      <c r="AP189" s="34">
        <f t="shared" si="276"/>
        <v>0</v>
      </c>
      <c r="AQ189" s="34">
        <f t="shared" si="276"/>
        <v>0</v>
      </c>
      <c r="AR189" s="34">
        <f t="shared" si="276"/>
        <v>0</v>
      </c>
      <c r="AS189" s="34">
        <f t="shared" si="276"/>
        <v>0</v>
      </c>
      <c r="AT189" s="34">
        <f t="shared" si="276"/>
        <v>0</v>
      </c>
      <c r="AU189" s="34">
        <f t="shared" si="276"/>
        <v>0</v>
      </c>
      <c r="AV189" s="34">
        <f t="shared" si="277"/>
        <v>0</v>
      </c>
      <c r="AW189" s="34">
        <f t="shared" si="277"/>
        <v>0</v>
      </c>
      <c r="AX189" s="34">
        <f t="shared" si="277"/>
        <v>0</v>
      </c>
      <c r="AY189" s="34">
        <f t="shared" si="277"/>
        <v>0</v>
      </c>
      <c r="AZ189" s="34">
        <f t="shared" si="277"/>
        <v>0</v>
      </c>
      <c r="BA189" s="34">
        <f t="shared" si="277"/>
        <v>0</v>
      </c>
      <c r="BB189" s="34">
        <f t="shared" si="277"/>
        <v>0</v>
      </c>
      <c r="BC189" s="34">
        <f t="shared" si="277"/>
        <v>0</v>
      </c>
      <c r="BD189" s="34">
        <f t="shared" si="277"/>
        <v>0</v>
      </c>
      <c r="BE189" s="34">
        <f t="shared" si="277"/>
        <v>0</v>
      </c>
      <c r="BF189" s="34">
        <f t="shared" si="278"/>
        <v>0</v>
      </c>
      <c r="BG189" s="34">
        <f t="shared" si="278"/>
        <v>0</v>
      </c>
      <c r="BH189" s="34">
        <f t="shared" si="278"/>
        <v>0</v>
      </c>
      <c r="BI189" s="34">
        <f t="shared" si="278"/>
        <v>0</v>
      </c>
      <c r="BJ189" s="19">
        <v>0</v>
      </c>
      <c r="BK189" s="19">
        <v>0</v>
      </c>
    </row>
    <row r="190" spans="1:63" s="17" customFormat="1" ht="32.25" hidden="1" customHeight="1" x14ac:dyDescent="0.25">
      <c r="A190" s="125" t="s">
        <v>84</v>
      </c>
      <c r="B190" s="125"/>
      <c r="C190" s="125"/>
      <c r="D190" s="125"/>
      <c r="E190" s="4">
        <v>851</v>
      </c>
      <c r="F190" s="3" t="s">
        <v>78</v>
      </c>
      <c r="G190" s="3" t="s">
        <v>46</v>
      </c>
      <c r="H190" s="4" t="s">
        <v>746</v>
      </c>
      <c r="I190" s="3" t="s">
        <v>85</v>
      </c>
      <c r="J190" s="34">
        <v>5742330</v>
      </c>
      <c r="K190" s="34">
        <v>5141410</v>
      </c>
      <c r="L190" s="34">
        <v>600920</v>
      </c>
      <c r="M190" s="34"/>
      <c r="N190" s="34"/>
      <c r="O190" s="34"/>
      <c r="P190" s="34"/>
      <c r="Q190" s="34"/>
      <c r="R190" s="15">
        <f>J190+N190</f>
        <v>5742330</v>
      </c>
      <c r="S190" s="15">
        <f>K190+O190</f>
        <v>5141410</v>
      </c>
      <c r="T190" s="15">
        <f>L190+P190</f>
        <v>600920</v>
      </c>
      <c r="U190" s="15">
        <f>M190+Q190</f>
        <v>0</v>
      </c>
      <c r="V190" s="34"/>
      <c r="W190" s="34"/>
      <c r="X190" s="34"/>
      <c r="Y190" s="34"/>
      <c r="Z190" s="15">
        <f>R190+V190</f>
        <v>5742330</v>
      </c>
      <c r="AA190" s="15">
        <f>S190+W190</f>
        <v>5141410</v>
      </c>
      <c r="AB190" s="15">
        <f>T190+X190</f>
        <v>600920</v>
      </c>
      <c r="AC190" s="15">
        <f>U190+Y190</f>
        <v>0</v>
      </c>
      <c r="AD190" s="34"/>
      <c r="AE190" s="34"/>
      <c r="AF190" s="34"/>
      <c r="AG190" s="34"/>
      <c r="AH190" s="15">
        <f>Z190+AD190</f>
        <v>5742330</v>
      </c>
      <c r="AI190" s="15">
        <f>AA190+AE190</f>
        <v>5141410</v>
      </c>
      <c r="AJ190" s="15">
        <f>AB190+AF190</f>
        <v>600920</v>
      </c>
      <c r="AK190" s="15">
        <f>AC190+AG190</f>
        <v>0</v>
      </c>
      <c r="AL190" s="34"/>
      <c r="AM190" s="34"/>
      <c r="AN190" s="34"/>
      <c r="AO190" s="34"/>
      <c r="AP190" s="34"/>
      <c r="AQ190" s="34"/>
      <c r="AR190" s="34"/>
      <c r="AS190" s="34"/>
      <c r="AT190" s="15">
        <f>AL190+AP190</f>
        <v>0</v>
      </c>
      <c r="AU190" s="15">
        <f>AM190+AQ190</f>
        <v>0</v>
      </c>
      <c r="AV190" s="15">
        <f>AN190+AR190</f>
        <v>0</v>
      </c>
      <c r="AW190" s="15">
        <f>AO190+AS190</f>
        <v>0</v>
      </c>
      <c r="AX190" s="34"/>
      <c r="AY190" s="34"/>
      <c r="AZ190" s="34"/>
      <c r="BA190" s="34"/>
      <c r="BB190" s="34"/>
      <c r="BC190" s="34"/>
      <c r="BD190" s="34"/>
      <c r="BE190" s="34"/>
      <c r="BF190" s="15">
        <f>AX190+BB190</f>
        <v>0</v>
      </c>
      <c r="BG190" s="15">
        <f>AY190+BC190</f>
        <v>0</v>
      </c>
      <c r="BH190" s="15">
        <f>AZ190+BD190</f>
        <v>0</v>
      </c>
      <c r="BI190" s="15">
        <f>BA190+BE190</f>
        <v>0</v>
      </c>
      <c r="BJ190" s="19">
        <v>0</v>
      </c>
      <c r="BK190" s="19">
        <v>0</v>
      </c>
    </row>
    <row r="191" spans="1:63" ht="32.25" customHeight="1" x14ac:dyDescent="0.25">
      <c r="A191" s="125" t="s">
        <v>123</v>
      </c>
      <c r="B191" s="125"/>
      <c r="C191" s="125"/>
      <c r="D191" s="125"/>
      <c r="E191" s="4">
        <v>851</v>
      </c>
      <c r="F191" s="4" t="s">
        <v>78</v>
      </c>
      <c r="G191" s="4" t="s">
        <v>46</v>
      </c>
      <c r="H191" s="4" t="s">
        <v>661</v>
      </c>
      <c r="I191" s="3"/>
      <c r="J191" s="34">
        <f t="shared" ref="J191:S192" si="279">J192</f>
        <v>6722700</v>
      </c>
      <c r="K191" s="34">
        <f t="shared" si="279"/>
        <v>0</v>
      </c>
      <c r="L191" s="34">
        <f t="shared" si="279"/>
        <v>6722700</v>
      </c>
      <c r="M191" s="34">
        <f t="shared" si="279"/>
        <v>0</v>
      </c>
      <c r="N191" s="34">
        <f t="shared" si="279"/>
        <v>385570</v>
      </c>
      <c r="O191" s="34">
        <f t="shared" si="279"/>
        <v>0</v>
      </c>
      <c r="P191" s="34">
        <f t="shared" si="279"/>
        <v>385570</v>
      </c>
      <c r="Q191" s="34">
        <f t="shared" si="279"/>
        <v>0</v>
      </c>
      <c r="R191" s="34">
        <f t="shared" si="279"/>
        <v>7108270</v>
      </c>
      <c r="S191" s="34">
        <f t="shared" si="279"/>
        <v>0</v>
      </c>
      <c r="T191" s="34">
        <f t="shared" ref="T191:AI192" si="280">T192</f>
        <v>7108270</v>
      </c>
      <c r="U191" s="34">
        <f t="shared" si="280"/>
        <v>0</v>
      </c>
      <c r="V191" s="34">
        <f t="shared" si="280"/>
        <v>0</v>
      </c>
      <c r="W191" s="34">
        <f t="shared" si="280"/>
        <v>0</v>
      </c>
      <c r="X191" s="34">
        <f t="shared" si="280"/>
        <v>0</v>
      </c>
      <c r="Y191" s="34">
        <f t="shared" si="280"/>
        <v>0</v>
      </c>
      <c r="Z191" s="34">
        <f t="shared" si="280"/>
        <v>7108270</v>
      </c>
      <c r="AA191" s="34">
        <f t="shared" si="280"/>
        <v>0</v>
      </c>
      <c r="AB191" s="34">
        <f t="shared" si="280"/>
        <v>7108270</v>
      </c>
      <c r="AC191" s="34">
        <f t="shared" si="280"/>
        <v>0</v>
      </c>
      <c r="AD191" s="34">
        <f t="shared" si="280"/>
        <v>89900</v>
      </c>
      <c r="AE191" s="34">
        <f t="shared" si="280"/>
        <v>0</v>
      </c>
      <c r="AF191" s="34">
        <f t="shared" si="280"/>
        <v>89900</v>
      </c>
      <c r="AG191" s="34">
        <f t="shared" si="280"/>
        <v>0</v>
      </c>
      <c r="AH191" s="34">
        <f t="shared" si="280"/>
        <v>7198170</v>
      </c>
      <c r="AI191" s="34">
        <f t="shared" si="280"/>
        <v>0</v>
      </c>
      <c r="AJ191" s="34">
        <f t="shared" ref="AD191:AK192" si="281">AJ192</f>
        <v>7198170</v>
      </c>
      <c r="AK191" s="34">
        <f t="shared" si="281"/>
        <v>0</v>
      </c>
      <c r="AL191" s="34">
        <f t="shared" ref="AL191:AU192" si="282">AL192</f>
        <v>6372600</v>
      </c>
      <c r="AM191" s="34">
        <f t="shared" si="282"/>
        <v>0</v>
      </c>
      <c r="AN191" s="34">
        <f t="shared" si="282"/>
        <v>6372600</v>
      </c>
      <c r="AO191" s="34">
        <f t="shared" si="282"/>
        <v>0</v>
      </c>
      <c r="AP191" s="34">
        <f t="shared" si="282"/>
        <v>0</v>
      </c>
      <c r="AQ191" s="34">
        <f t="shared" si="282"/>
        <v>0</v>
      </c>
      <c r="AR191" s="34">
        <f t="shared" si="282"/>
        <v>0</v>
      </c>
      <c r="AS191" s="34">
        <f t="shared" si="282"/>
        <v>0</v>
      </c>
      <c r="AT191" s="34">
        <f t="shared" si="282"/>
        <v>6372600</v>
      </c>
      <c r="AU191" s="34">
        <f t="shared" si="282"/>
        <v>0</v>
      </c>
      <c r="AV191" s="34">
        <f t="shared" ref="AV191:BE192" si="283">AV192</f>
        <v>6372600</v>
      </c>
      <c r="AW191" s="34">
        <f t="shared" si="283"/>
        <v>0</v>
      </c>
      <c r="AX191" s="34">
        <f t="shared" si="283"/>
        <v>6372600</v>
      </c>
      <c r="AY191" s="34">
        <f t="shared" si="283"/>
        <v>0</v>
      </c>
      <c r="AZ191" s="34">
        <f t="shared" si="283"/>
        <v>6372600</v>
      </c>
      <c r="BA191" s="34">
        <f t="shared" si="283"/>
        <v>0</v>
      </c>
      <c r="BB191" s="34">
        <f t="shared" si="283"/>
        <v>0</v>
      </c>
      <c r="BC191" s="34">
        <f t="shared" si="283"/>
        <v>0</v>
      </c>
      <c r="BD191" s="34">
        <f t="shared" si="283"/>
        <v>0</v>
      </c>
      <c r="BE191" s="34">
        <f t="shared" si="283"/>
        <v>0</v>
      </c>
      <c r="BF191" s="34">
        <f t="shared" ref="BF191:BI192" si="284">BF192</f>
        <v>6372600</v>
      </c>
      <c r="BG191" s="34">
        <f t="shared" si="284"/>
        <v>0</v>
      </c>
      <c r="BH191" s="34">
        <f t="shared" si="284"/>
        <v>6372600</v>
      </c>
      <c r="BI191" s="34">
        <f t="shared" si="284"/>
        <v>0</v>
      </c>
      <c r="BJ191" s="19">
        <v>0</v>
      </c>
      <c r="BK191" s="19">
        <v>0</v>
      </c>
    </row>
    <row r="192" spans="1:63" ht="32.25" customHeight="1" x14ac:dyDescent="0.25">
      <c r="A192" s="125" t="s">
        <v>41</v>
      </c>
      <c r="B192" s="125"/>
      <c r="C192" s="125"/>
      <c r="D192" s="125"/>
      <c r="E192" s="4">
        <v>851</v>
      </c>
      <c r="F192" s="3" t="s">
        <v>78</v>
      </c>
      <c r="G192" s="4" t="s">
        <v>46</v>
      </c>
      <c r="H192" s="4" t="s">
        <v>661</v>
      </c>
      <c r="I192" s="3" t="s">
        <v>83</v>
      </c>
      <c r="J192" s="34">
        <f t="shared" si="279"/>
        <v>6722700</v>
      </c>
      <c r="K192" s="34">
        <f t="shared" si="279"/>
        <v>0</v>
      </c>
      <c r="L192" s="34">
        <f t="shared" si="279"/>
        <v>6722700</v>
      </c>
      <c r="M192" s="34">
        <f t="shared" si="279"/>
        <v>0</v>
      </c>
      <c r="N192" s="34">
        <f t="shared" si="279"/>
        <v>385570</v>
      </c>
      <c r="O192" s="34">
        <f t="shared" si="279"/>
        <v>0</v>
      </c>
      <c r="P192" s="34">
        <f t="shared" si="279"/>
        <v>385570</v>
      </c>
      <c r="Q192" s="34">
        <f t="shared" si="279"/>
        <v>0</v>
      </c>
      <c r="R192" s="34">
        <f t="shared" si="279"/>
        <v>7108270</v>
      </c>
      <c r="S192" s="34">
        <f t="shared" si="279"/>
        <v>0</v>
      </c>
      <c r="T192" s="34">
        <f t="shared" si="280"/>
        <v>7108270</v>
      </c>
      <c r="U192" s="34">
        <f t="shared" si="280"/>
        <v>0</v>
      </c>
      <c r="V192" s="34">
        <f t="shared" si="280"/>
        <v>0</v>
      </c>
      <c r="W192" s="34">
        <f t="shared" si="280"/>
        <v>0</v>
      </c>
      <c r="X192" s="34">
        <f t="shared" si="280"/>
        <v>0</v>
      </c>
      <c r="Y192" s="34">
        <f t="shared" si="280"/>
        <v>0</v>
      </c>
      <c r="Z192" s="34">
        <f t="shared" si="280"/>
        <v>7108270</v>
      </c>
      <c r="AA192" s="34">
        <f t="shared" si="280"/>
        <v>0</v>
      </c>
      <c r="AB192" s="34">
        <f t="shared" si="280"/>
        <v>7108270</v>
      </c>
      <c r="AC192" s="34">
        <f t="shared" si="280"/>
        <v>0</v>
      </c>
      <c r="AD192" s="34">
        <f t="shared" si="281"/>
        <v>89900</v>
      </c>
      <c r="AE192" s="34">
        <f t="shared" si="281"/>
        <v>0</v>
      </c>
      <c r="AF192" s="34">
        <f t="shared" si="281"/>
        <v>89900</v>
      </c>
      <c r="AG192" s="34">
        <f t="shared" si="281"/>
        <v>0</v>
      </c>
      <c r="AH192" s="34">
        <f t="shared" si="281"/>
        <v>7198170</v>
      </c>
      <c r="AI192" s="34">
        <f t="shared" si="281"/>
        <v>0</v>
      </c>
      <c r="AJ192" s="34">
        <f t="shared" si="281"/>
        <v>7198170</v>
      </c>
      <c r="AK192" s="34">
        <f t="shared" si="281"/>
        <v>0</v>
      </c>
      <c r="AL192" s="34">
        <f t="shared" si="282"/>
        <v>6372600</v>
      </c>
      <c r="AM192" s="34">
        <f t="shared" si="282"/>
        <v>0</v>
      </c>
      <c r="AN192" s="34">
        <f t="shared" si="282"/>
        <v>6372600</v>
      </c>
      <c r="AO192" s="34">
        <f t="shared" si="282"/>
        <v>0</v>
      </c>
      <c r="AP192" s="34">
        <f t="shared" si="282"/>
        <v>0</v>
      </c>
      <c r="AQ192" s="34">
        <f t="shared" si="282"/>
        <v>0</v>
      </c>
      <c r="AR192" s="34">
        <f t="shared" si="282"/>
        <v>0</v>
      </c>
      <c r="AS192" s="34">
        <f t="shared" si="282"/>
        <v>0</v>
      </c>
      <c r="AT192" s="34">
        <f t="shared" si="282"/>
        <v>6372600</v>
      </c>
      <c r="AU192" s="34">
        <f t="shared" si="282"/>
        <v>0</v>
      </c>
      <c r="AV192" s="34">
        <f t="shared" si="283"/>
        <v>6372600</v>
      </c>
      <c r="AW192" s="34">
        <f t="shared" si="283"/>
        <v>0</v>
      </c>
      <c r="AX192" s="34">
        <f t="shared" si="283"/>
        <v>6372600</v>
      </c>
      <c r="AY192" s="34">
        <f t="shared" si="283"/>
        <v>0</v>
      </c>
      <c r="AZ192" s="34">
        <f t="shared" si="283"/>
        <v>6372600</v>
      </c>
      <c r="BA192" s="34">
        <f t="shared" si="283"/>
        <v>0</v>
      </c>
      <c r="BB192" s="34">
        <f t="shared" si="283"/>
        <v>0</v>
      </c>
      <c r="BC192" s="34">
        <f t="shared" si="283"/>
        <v>0</v>
      </c>
      <c r="BD192" s="34">
        <f t="shared" si="283"/>
        <v>0</v>
      </c>
      <c r="BE192" s="34">
        <f t="shared" si="283"/>
        <v>0</v>
      </c>
      <c r="BF192" s="34">
        <f t="shared" si="284"/>
        <v>6372600</v>
      </c>
      <c r="BG192" s="34">
        <f t="shared" si="284"/>
        <v>0</v>
      </c>
      <c r="BH192" s="34">
        <f t="shared" si="284"/>
        <v>6372600</v>
      </c>
      <c r="BI192" s="34">
        <f t="shared" si="284"/>
        <v>0</v>
      </c>
      <c r="BJ192" s="19">
        <v>0</v>
      </c>
      <c r="BK192" s="19">
        <v>0</v>
      </c>
    </row>
    <row r="193" spans="1:63" ht="18" customHeight="1" x14ac:dyDescent="0.25">
      <c r="A193" s="125" t="s">
        <v>84</v>
      </c>
      <c r="B193" s="125"/>
      <c r="C193" s="125"/>
      <c r="D193" s="125"/>
      <c r="E193" s="4">
        <v>851</v>
      </c>
      <c r="F193" s="3" t="s">
        <v>78</v>
      </c>
      <c r="G193" s="3" t="s">
        <v>46</v>
      </c>
      <c r="H193" s="4" t="s">
        <v>661</v>
      </c>
      <c r="I193" s="3" t="s">
        <v>85</v>
      </c>
      <c r="J193" s="34">
        <v>6722700</v>
      </c>
      <c r="K193" s="34"/>
      <c r="L193" s="15">
        <f>J193</f>
        <v>6722700</v>
      </c>
      <c r="M193" s="34"/>
      <c r="N193" s="34">
        <v>385570</v>
      </c>
      <c r="O193" s="34"/>
      <c r="P193" s="15">
        <f>N193</f>
        <v>385570</v>
      </c>
      <c r="Q193" s="34"/>
      <c r="R193" s="15">
        <f>J193+N193</f>
        <v>7108270</v>
      </c>
      <c r="S193" s="15">
        <f>K193+O193</f>
        <v>0</v>
      </c>
      <c r="T193" s="15">
        <f>L193+P193</f>
        <v>7108270</v>
      </c>
      <c r="U193" s="15">
        <f>M193+Q193</f>
        <v>0</v>
      </c>
      <c r="V193" s="34"/>
      <c r="W193" s="34"/>
      <c r="X193" s="15">
        <f>V193</f>
        <v>0</v>
      </c>
      <c r="Y193" s="34"/>
      <c r="Z193" s="15">
        <f>R193+V193</f>
        <v>7108270</v>
      </c>
      <c r="AA193" s="15">
        <f>S193+W193</f>
        <v>0</v>
      </c>
      <c r="AB193" s="15">
        <f>T193+X193</f>
        <v>7108270</v>
      </c>
      <c r="AC193" s="15">
        <f>U193+Y193</f>
        <v>0</v>
      </c>
      <c r="AD193" s="34">
        <v>89900</v>
      </c>
      <c r="AE193" s="34"/>
      <c r="AF193" s="15">
        <f>AD193</f>
        <v>89900</v>
      </c>
      <c r="AG193" s="34"/>
      <c r="AH193" s="15">
        <f>Z193+AD193</f>
        <v>7198170</v>
      </c>
      <c r="AI193" s="15">
        <f>AA193+AE193</f>
        <v>0</v>
      </c>
      <c r="AJ193" s="15">
        <f>AB193+AF193</f>
        <v>7198170</v>
      </c>
      <c r="AK193" s="15">
        <f>AC193+AG193</f>
        <v>0</v>
      </c>
      <c r="AL193" s="34">
        <v>6372600</v>
      </c>
      <c r="AM193" s="34"/>
      <c r="AN193" s="15">
        <f>AL193</f>
        <v>6372600</v>
      </c>
      <c r="AO193" s="34"/>
      <c r="AP193" s="34"/>
      <c r="AQ193" s="34"/>
      <c r="AR193" s="15">
        <f>AP193</f>
        <v>0</v>
      </c>
      <c r="AS193" s="34"/>
      <c r="AT193" s="15">
        <f>AL193+AP193</f>
        <v>6372600</v>
      </c>
      <c r="AU193" s="15">
        <f>AM193+AQ193</f>
        <v>0</v>
      </c>
      <c r="AV193" s="15">
        <f>AN193+AR193</f>
        <v>6372600</v>
      </c>
      <c r="AW193" s="15">
        <f>AO193+AS193</f>
        <v>0</v>
      </c>
      <c r="AX193" s="34">
        <v>6372600</v>
      </c>
      <c r="AY193" s="34"/>
      <c r="AZ193" s="15">
        <f>AX193</f>
        <v>6372600</v>
      </c>
      <c r="BA193" s="34"/>
      <c r="BB193" s="34"/>
      <c r="BC193" s="34"/>
      <c r="BD193" s="15">
        <f>BB193</f>
        <v>0</v>
      </c>
      <c r="BE193" s="34"/>
      <c r="BF193" s="15">
        <f>AX193+BB193</f>
        <v>6372600</v>
      </c>
      <c r="BG193" s="15">
        <f>AY193+BC193</f>
        <v>0</v>
      </c>
      <c r="BH193" s="15">
        <f>AZ193+BD193</f>
        <v>6372600</v>
      </c>
      <c r="BI193" s="15">
        <f>BA193+BE193</f>
        <v>0</v>
      </c>
      <c r="BJ193" s="19">
        <v>0</v>
      </c>
      <c r="BK193" s="19">
        <v>0</v>
      </c>
    </row>
    <row r="194" spans="1:63" ht="32.25" hidden="1" customHeight="1" x14ac:dyDescent="0.25">
      <c r="A194" s="125" t="s">
        <v>118</v>
      </c>
      <c r="B194" s="125"/>
      <c r="C194" s="125"/>
      <c r="D194" s="125"/>
      <c r="E194" s="4">
        <v>851</v>
      </c>
      <c r="F194" s="3" t="s">
        <v>78</v>
      </c>
      <c r="G194" s="3" t="s">
        <v>46</v>
      </c>
      <c r="H194" s="4" t="s">
        <v>662</v>
      </c>
      <c r="I194" s="3"/>
      <c r="J194" s="34">
        <f t="shared" ref="J194:S195" si="285">J195</f>
        <v>56300</v>
      </c>
      <c r="K194" s="34">
        <f t="shared" si="285"/>
        <v>0</v>
      </c>
      <c r="L194" s="34">
        <f t="shared" si="285"/>
        <v>56300</v>
      </c>
      <c r="M194" s="34">
        <f t="shared" si="285"/>
        <v>0</v>
      </c>
      <c r="N194" s="34">
        <f t="shared" si="285"/>
        <v>0</v>
      </c>
      <c r="O194" s="34">
        <f t="shared" si="285"/>
        <v>0</v>
      </c>
      <c r="P194" s="34">
        <f t="shared" si="285"/>
        <v>0</v>
      </c>
      <c r="Q194" s="34">
        <f t="shared" si="285"/>
        <v>0</v>
      </c>
      <c r="R194" s="34">
        <f t="shared" si="285"/>
        <v>56300</v>
      </c>
      <c r="S194" s="34">
        <f t="shared" si="285"/>
        <v>0</v>
      </c>
      <c r="T194" s="34">
        <f t="shared" ref="T194:AI195" si="286">T195</f>
        <v>56300</v>
      </c>
      <c r="U194" s="34">
        <f t="shared" si="286"/>
        <v>0</v>
      </c>
      <c r="V194" s="34">
        <f t="shared" si="286"/>
        <v>0</v>
      </c>
      <c r="W194" s="34">
        <f t="shared" si="286"/>
        <v>0</v>
      </c>
      <c r="X194" s="34">
        <f t="shared" si="286"/>
        <v>0</v>
      </c>
      <c r="Y194" s="34">
        <f t="shared" si="286"/>
        <v>0</v>
      </c>
      <c r="Z194" s="34">
        <f t="shared" si="286"/>
        <v>56300</v>
      </c>
      <c r="AA194" s="34">
        <f t="shared" si="286"/>
        <v>0</v>
      </c>
      <c r="AB194" s="34">
        <f t="shared" si="286"/>
        <v>56300</v>
      </c>
      <c r="AC194" s="34">
        <f t="shared" si="286"/>
        <v>0</v>
      </c>
      <c r="AD194" s="34">
        <f t="shared" si="286"/>
        <v>0</v>
      </c>
      <c r="AE194" s="34">
        <f t="shared" si="286"/>
        <v>0</v>
      </c>
      <c r="AF194" s="34">
        <f t="shared" si="286"/>
        <v>0</v>
      </c>
      <c r="AG194" s="34">
        <f t="shared" si="286"/>
        <v>0</v>
      </c>
      <c r="AH194" s="34">
        <f t="shared" si="286"/>
        <v>56300</v>
      </c>
      <c r="AI194" s="34">
        <f t="shared" si="286"/>
        <v>0</v>
      </c>
      <c r="AJ194" s="34">
        <f t="shared" ref="AD194:AK195" si="287">AJ195</f>
        <v>56300</v>
      </c>
      <c r="AK194" s="34">
        <f t="shared" si="287"/>
        <v>0</v>
      </c>
      <c r="AL194" s="34">
        <f t="shared" ref="AL194:AU195" si="288">AL195</f>
        <v>0</v>
      </c>
      <c r="AM194" s="34">
        <f t="shared" si="288"/>
        <v>0</v>
      </c>
      <c r="AN194" s="34">
        <f t="shared" si="288"/>
        <v>0</v>
      </c>
      <c r="AO194" s="34">
        <f t="shared" si="288"/>
        <v>0</v>
      </c>
      <c r="AP194" s="34">
        <f t="shared" si="288"/>
        <v>0</v>
      </c>
      <c r="AQ194" s="34">
        <f t="shared" si="288"/>
        <v>0</v>
      </c>
      <c r="AR194" s="34">
        <f t="shared" si="288"/>
        <v>0</v>
      </c>
      <c r="AS194" s="34">
        <f t="shared" si="288"/>
        <v>0</v>
      </c>
      <c r="AT194" s="34">
        <f t="shared" si="288"/>
        <v>0</v>
      </c>
      <c r="AU194" s="34">
        <f t="shared" si="288"/>
        <v>0</v>
      </c>
      <c r="AV194" s="34">
        <f t="shared" ref="AV194:BE195" si="289">AV195</f>
        <v>0</v>
      </c>
      <c r="AW194" s="34">
        <f t="shared" si="289"/>
        <v>0</v>
      </c>
      <c r="AX194" s="34">
        <f t="shared" si="289"/>
        <v>0</v>
      </c>
      <c r="AY194" s="34">
        <f t="shared" si="289"/>
        <v>0</v>
      </c>
      <c r="AZ194" s="34">
        <f t="shared" si="289"/>
        <v>0</v>
      </c>
      <c r="BA194" s="34">
        <f t="shared" si="289"/>
        <v>0</v>
      </c>
      <c r="BB194" s="34">
        <f t="shared" si="289"/>
        <v>0</v>
      </c>
      <c r="BC194" s="34">
        <f t="shared" si="289"/>
        <v>0</v>
      </c>
      <c r="BD194" s="34">
        <f t="shared" si="289"/>
        <v>0</v>
      </c>
      <c r="BE194" s="34">
        <f t="shared" si="289"/>
        <v>0</v>
      </c>
      <c r="BF194" s="34">
        <f t="shared" ref="BF194:BI195" si="290">BF195</f>
        <v>0</v>
      </c>
      <c r="BG194" s="34">
        <f t="shared" si="290"/>
        <v>0</v>
      </c>
      <c r="BH194" s="34">
        <f t="shared" si="290"/>
        <v>0</v>
      </c>
      <c r="BI194" s="34">
        <f t="shared" si="290"/>
        <v>0</v>
      </c>
      <c r="BJ194" s="19">
        <v>0</v>
      </c>
      <c r="BK194" s="19">
        <v>0</v>
      </c>
    </row>
    <row r="195" spans="1:63" ht="32.25" hidden="1" customHeight="1" x14ac:dyDescent="0.25">
      <c r="A195" s="125" t="s">
        <v>41</v>
      </c>
      <c r="B195" s="125"/>
      <c r="C195" s="125"/>
      <c r="D195" s="125"/>
      <c r="E195" s="4">
        <v>851</v>
      </c>
      <c r="F195" s="3" t="s">
        <v>78</v>
      </c>
      <c r="G195" s="3" t="s">
        <v>46</v>
      </c>
      <c r="H195" s="4" t="s">
        <v>662</v>
      </c>
      <c r="I195" s="3" t="s">
        <v>83</v>
      </c>
      <c r="J195" s="34">
        <f t="shared" si="285"/>
        <v>56300</v>
      </c>
      <c r="K195" s="34">
        <f t="shared" si="285"/>
        <v>0</v>
      </c>
      <c r="L195" s="34">
        <f t="shared" si="285"/>
        <v>56300</v>
      </c>
      <c r="M195" s="34">
        <f t="shared" si="285"/>
        <v>0</v>
      </c>
      <c r="N195" s="34">
        <f t="shared" si="285"/>
        <v>0</v>
      </c>
      <c r="O195" s="34">
        <f t="shared" si="285"/>
        <v>0</v>
      </c>
      <c r="P195" s="34">
        <f t="shared" si="285"/>
        <v>0</v>
      </c>
      <c r="Q195" s="34">
        <f t="shared" si="285"/>
        <v>0</v>
      </c>
      <c r="R195" s="34">
        <f t="shared" si="285"/>
        <v>56300</v>
      </c>
      <c r="S195" s="34">
        <f t="shared" si="285"/>
        <v>0</v>
      </c>
      <c r="T195" s="34">
        <f t="shared" si="286"/>
        <v>56300</v>
      </c>
      <c r="U195" s="34">
        <f t="shared" si="286"/>
        <v>0</v>
      </c>
      <c r="V195" s="34">
        <f t="shared" si="286"/>
        <v>0</v>
      </c>
      <c r="W195" s="34">
        <f t="shared" si="286"/>
        <v>0</v>
      </c>
      <c r="X195" s="34">
        <f t="shared" si="286"/>
        <v>0</v>
      </c>
      <c r="Y195" s="34">
        <f t="shared" si="286"/>
        <v>0</v>
      </c>
      <c r="Z195" s="34">
        <f t="shared" si="286"/>
        <v>56300</v>
      </c>
      <c r="AA195" s="34">
        <f t="shared" si="286"/>
        <v>0</v>
      </c>
      <c r="AB195" s="34">
        <f t="shared" si="286"/>
        <v>56300</v>
      </c>
      <c r="AC195" s="34">
        <f t="shared" si="286"/>
        <v>0</v>
      </c>
      <c r="AD195" s="34">
        <f t="shared" si="287"/>
        <v>0</v>
      </c>
      <c r="AE195" s="34">
        <f t="shared" si="287"/>
        <v>0</v>
      </c>
      <c r="AF195" s="34">
        <f t="shared" si="287"/>
        <v>0</v>
      </c>
      <c r="AG195" s="34">
        <f t="shared" si="287"/>
        <v>0</v>
      </c>
      <c r="AH195" s="34">
        <f t="shared" si="287"/>
        <v>56300</v>
      </c>
      <c r="AI195" s="34">
        <f t="shared" si="287"/>
        <v>0</v>
      </c>
      <c r="AJ195" s="34">
        <f t="shared" si="287"/>
        <v>56300</v>
      </c>
      <c r="AK195" s="34">
        <f t="shared" si="287"/>
        <v>0</v>
      </c>
      <c r="AL195" s="34">
        <f t="shared" si="288"/>
        <v>0</v>
      </c>
      <c r="AM195" s="34">
        <f t="shared" si="288"/>
        <v>0</v>
      </c>
      <c r="AN195" s="34">
        <f t="shared" si="288"/>
        <v>0</v>
      </c>
      <c r="AO195" s="34">
        <f t="shared" si="288"/>
        <v>0</v>
      </c>
      <c r="AP195" s="34">
        <f t="shared" si="288"/>
        <v>0</v>
      </c>
      <c r="AQ195" s="34">
        <f t="shared" si="288"/>
        <v>0</v>
      </c>
      <c r="AR195" s="34">
        <f t="shared" si="288"/>
        <v>0</v>
      </c>
      <c r="AS195" s="34">
        <f t="shared" si="288"/>
        <v>0</v>
      </c>
      <c r="AT195" s="34">
        <f t="shared" si="288"/>
        <v>0</v>
      </c>
      <c r="AU195" s="34">
        <f t="shared" si="288"/>
        <v>0</v>
      </c>
      <c r="AV195" s="34">
        <f t="shared" si="289"/>
        <v>0</v>
      </c>
      <c r="AW195" s="34">
        <f t="shared" si="289"/>
        <v>0</v>
      </c>
      <c r="AX195" s="34">
        <f t="shared" si="289"/>
        <v>0</v>
      </c>
      <c r="AY195" s="34">
        <f t="shared" si="289"/>
        <v>0</v>
      </c>
      <c r="AZ195" s="34">
        <f t="shared" si="289"/>
        <v>0</v>
      </c>
      <c r="BA195" s="34">
        <f t="shared" si="289"/>
        <v>0</v>
      </c>
      <c r="BB195" s="34">
        <f t="shared" si="289"/>
        <v>0</v>
      </c>
      <c r="BC195" s="34">
        <f t="shared" si="289"/>
        <v>0</v>
      </c>
      <c r="BD195" s="34">
        <f t="shared" si="289"/>
        <v>0</v>
      </c>
      <c r="BE195" s="34">
        <f t="shared" si="289"/>
        <v>0</v>
      </c>
      <c r="BF195" s="34">
        <f t="shared" si="290"/>
        <v>0</v>
      </c>
      <c r="BG195" s="34">
        <f t="shared" si="290"/>
        <v>0</v>
      </c>
      <c r="BH195" s="34">
        <f t="shared" si="290"/>
        <v>0</v>
      </c>
      <c r="BI195" s="34">
        <f t="shared" si="290"/>
        <v>0</v>
      </c>
      <c r="BJ195" s="19">
        <v>0</v>
      </c>
      <c r="BK195" s="19">
        <v>0</v>
      </c>
    </row>
    <row r="196" spans="1:63" ht="32.25" hidden="1" customHeight="1" x14ac:dyDescent="0.25">
      <c r="A196" s="125" t="s">
        <v>84</v>
      </c>
      <c r="B196" s="125"/>
      <c r="C196" s="125"/>
      <c r="D196" s="125"/>
      <c r="E196" s="4">
        <v>851</v>
      </c>
      <c r="F196" s="3" t="s">
        <v>78</v>
      </c>
      <c r="G196" s="4" t="s">
        <v>46</v>
      </c>
      <c r="H196" s="4" t="s">
        <v>662</v>
      </c>
      <c r="I196" s="3" t="s">
        <v>85</v>
      </c>
      <c r="J196" s="34">
        <v>56300</v>
      </c>
      <c r="K196" s="34"/>
      <c r="L196" s="15">
        <f>J196</f>
        <v>56300</v>
      </c>
      <c r="M196" s="34"/>
      <c r="N196" s="34"/>
      <c r="O196" s="34"/>
      <c r="P196" s="15">
        <f>N196</f>
        <v>0</v>
      </c>
      <c r="Q196" s="34"/>
      <c r="R196" s="15">
        <f>J196+N196</f>
        <v>56300</v>
      </c>
      <c r="S196" s="15">
        <f>K196+O196</f>
        <v>0</v>
      </c>
      <c r="T196" s="15">
        <f>L196+P196</f>
        <v>56300</v>
      </c>
      <c r="U196" s="15">
        <f>M196+Q196</f>
        <v>0</v>
      </c>
      <c r="V196" s="34"/>
      <c r="W196" s="34"/>
      <c r="X196" s="15">
        <f>V196</f>
        <v>0</v>
      </c>
      <c r="Y196" s="34"/>
      <c r="Z196" s="15">
        <f>R196+V196</f>
        <v>56300</v>
      </c>
      <c r="AA196" s="15">
        <f>S196+W196</f>
        <v>0</v>
      </c>
      <c r="AB196" s="15">
        <f>T196+X196</f>
        <v>56300</v>
      </c>
      <c r="AC196" s="15">
        <f>U196+Y196</f>
        <v>0</v>
      </c>
      <c r="AD196" s="34"/>
      <c r="AE196" s="34"/>
      <c r="AF196" s="15">
        <f>AD196</f>
        <v>0</v>
      </c>
      <c r="AG196" s="34"/>
      <c r="AH196" s="15">
        <f>Z196+AD196</f>
        <v>56300</v>
      </c>
      <c r="AI196" s="15">
        <f>AA196+AE196</f>
        <v>0</v>
      </c>
      <c r="AJ196" s="15">
        <f>AB196+AF196</f>
        <v>56300</v>
      </c>
      <c r="AK196" s="15">
        <f>AC196+AG196</f>
        <v>0</v>
      </c>
      <c r="AL196" s="34"/>
      <c r="AM196" s="34"/>
      <c r="AN196" s="15">
        <f>AL196</f>
        <v>0</v>
      </c>
      <c r="AO196" s="34"/>
      <c r="AP196" s="34"/>
      <c r="AQ196" s="34"/>
      <c r="AR196" s="15">
        <f>AP196</f>
        <v>0</v>
      </c>
      <c r="AS196" s="34"/>
      <c r="AT196" s="15">
        <f>AL196+AP196</f>
        <v>0</v>
      </c>
      <c r="AU196" s="15">
        <f>AM196+AQ196</f>
        <v>0</v>
      </c>
      <c r="AV196" s="15">
        <f>AN196+AR196</f>
        <v>0</v>
      </c>
      <c r="AW196" s="15">
        <f>AO196+AS196</f>
        <v>0</v>
      </c>
      <c r="AX196" s="34"/>
      <c r="AY196" s="34"/>
      <c r="AZ196" s="15">
        <f>AX196</f>
        <v>0</v>
      </c>
      <c r="BA196" s="34"/>
      <c r="BB196" s="34"/>
      <c r="BC196" s="34"/>
      <c r="BD196" s="15">
        <f>BB196</f>
        <v>0</v>
      </c>
      <c r="BE196" s="34"/>
      <c r="BF196" s="15">
        <f>AX196+BB196</f>
        <v>0</v>
      </c>
      <c r="BG196" s="15">
        <f>AY196+BC196</f>
        <v>0</v>
      </c>
      <c r="BH196" s="15">
        <f>AZ196+BD196</f>
        <v>0</v>
      </c>
      <c r="BI196" s="15">
        <f>BA196+BE196</f>
        <v>0</v>
      </c>
      <c r="BJ196" s="19">
        <v>0</v>
      </c>
      <c r="BK196" s="19">
        <v>0</v>
      </c>
    </row>
    <row r="197" spans="1:63" ht="32.25" hidden="1" customHeight="1" x14ac:dyDescent="0.25">
      <c r="A197" s="125" t="s">
        <v>119</v>
      </c>
      <c r="B197" s="125"/>
      <c r="C197" s="125"/>
      <c r="D197" s="125"/>
      <c r="E197" s="4">
        <v>851</v>
      </c>
      <c r="F197" s="3" t="s">
        <v>78</v>
      </c>
      <c r="G197" s="3" t="s">
        <v>46</v>
      </c>
      <c r="H197" s="4" t="s">
        <v>663</v>
      </c>
      <c r="I197" s="3"/>
      <c r="J197" s="34">
        <f t="shared" ref="J197:S198" si="291">J198</f>
        <v>0</v>
      </c>
      <c r="K197" s="34">
        <f t="shared" si="291"/>
        <v>0</v>
      </c>
      <c r="L197" s="34">
        <f t="shared" si="291"/>
        <v>0</v>
      </c>
      <c r="M197" s="34">
        <f t="shared" si="291"/>
        <v>0</v>
      </c>
      <c r="N197" s="34">
        <f t="shared" si="291"/>
        <v>4000</v>
      </c>
      <c r="O197" s="34">
        <f t="shared" si="291"/>
        <v>0</v>
      </c>
      <c r="P197" s="34">
        <f t="shared" si="291"/>
        <v>4000</v>
      </c>
      <c r="Q197" s="34">
        <f t="shared" si="291"/>
        <v>0</v>
      </c>
      <c r="R197" s="34">
        <f t="shared" si="291"/>
        <v>4000</v>
      </c>
      <c r="S197" s="34">
        <f t="shared" si="291"/>
        <v>0</v>
      </c>
      <c r="T197" s="34">
        <f t="shared" ref="T197:AI198" si="292">T198</f>
        <v>4000</v>
      </c>
      <c r="U197" s="34">
        <f t="shared" si="292"/>
        <v>0</v>
      </c>
      <c r="V197" s="34">
        <f t="shared" si="292"/>
        <v>0</v>
      </c>
      <c r="W197" s="34">
        <f t="shared" si="292"/>
        <v>0</v>
      </c>
      <c r="X197" s="34">
        <f t="shared" si="292"/>
        <v>0</v>
      </c>
      <c r="Y197" s="34">
        <f t="shared" si="292"/>
        <v>0</v>
      </c>
      <c r="Z197" s="34">
        <f t="shared" si="292"/>
        <v>4000</v>
      </c>
      <c r="AA197" s="34">
        <f t="shared" si="292"/>
        <v>0</v>
      </c>
      <c r="AB197" s="34">
        <f t="shared" si="292"/>
        <v>4000</v>
      </c>
      <c r="AC197" s="34">
        <f t="shared" si="292"/>
        <v>0</v>
      </c>
      <c r="AD197" s="34">
        <f t="shared" si="292"/>
        <v>0</v>
      </c>
      <c r="AE197" s="34">
        <f t="shared" si="292"/>
        <v>0</v>
      </c>
      <c r="AF197" s="34">
        <f t="shared" si="292"/>
        <v>0</v>
      </c>
      <c r="AG197" s="34">
        <f t="shared" si="292"/>
        <v>0</v>
      </c>
      <c r="AH197" s="34">
        <f t="shared" si="292"/>
        <v>4000</v>
      </c>
      <c r="AI197" s="34">
        <f t="shared" si="292"/>
        <v>0</v>
      </c>
      <c r="AJ197" s="34">
        <f t="shared" ref="AD197:AK198" si="293">AJ198</f>
        <v>4000</v>
      </c>
      <c r="AK197" s="34">
        <f t="shared" si="293"/>
        <v>0</v>
      </c>
      <c r="AL197" s="34">
        <f t="shared" ref="AL197:AU198" si="294">AL198</f>
        <v>0</v>
      </c>
      <c r="AM197" s="34">
        <f t="shared" si="294"/>
        <v>0</v>
      </c>
      <c r="AN197" s="34">
        <f t="shared" si="294"/>
        <v>0</v>
      </c>
      <c r="AO197" s="34">
        <f t="shared" si="294"/>
        <v>0</v>
      </c>
      <c r="AP197" s="34">
        <f t="shared" si="294"/>
        <v>0</v>
      </c>
      <c r="AQ197" s="34">
        <f t="shared" si="294"/>
        <v>0</v>
      </c>
      <c r="AR197" s="34">
        <f t="shared" si="294"/>
        <v>0</v>
      </c>
      <c r="AS197" s="34">
        <f t="shared" si="294"/>
        <v>0</v>
      </c>
      <c r="AT197" s="34">
        <f t="shared" si="294"/>
        <v>0</v>
      </c>
      <c r="AU197" s="34">
        <f t="shared" si="294"/>
        <v>0</v>
      </c>
      <c r="AV197" s="34">
        <f t="shared" ref="AV197:BE198" si="295">AV198</f>
        <v>0</v>
      </c>
      <c r="AW197" s="34">
        <f t="shared" si="295"/>
        <v>0</v>
      </c>
      <c r="AX197" s="34">
        <f t="shared" si="295"/>
        <v>0</v>
      </c>
      <c r="AY197" s="34">
        <f t="shared" si="295"/>
        <v>0</v>
      </c>
      <c r="AZ197" s="34">
        <f t="shared" si="295"/>
        <v>0</v>
      </c>
      <c r="BA197" s="34">
        <f t="shared" si="295"/>
        <v>0</v>
      </c>
      <c r="BB197" s="34">
        <f t="shared" si="295"/>
        <v>0</v>
      </c>
      <c r="BC197" s="34">
        <f t="shared" si="295"/>
        <v>0</v>
      </c>
      <c r="BD197" s="34">
        <f t="shared" si="295"/>
        <v>0</v>
      </c>
      <c r="BE197" s="34">
        <f t="shared" si="295"/>
        <v>0</v>
      </c>
      <c r="BF197" s="34">
        <f t="shared" ref="BF197:BI198" si="296">BF198</f>
        <v>0</v>
      </c>
      <c r="BG197" s="34">
        <f t="shared" si="296"/>
        <v>0</v>
      </c>
      <c r="BH197" s="34">
        <f t="shared" si="296"/>
        <v>0</v>
      </c>
      <c r="BI197" s="34">
        <f t="shared" si="296"/>
        <v>0</v>
      </c>
      <c r="BJ197" s="19">
        <v>0</v>
      </c>
      <c r="BK197" s="19">
        <v>0</v>
      </c>
    </row>
    <row r="198" spans="1:63" ht="32.25" hidden="1" customHeight="1" x14ac:dyDescent="0.25">
      <c r="A198" s="125" t="s">
        <v>41</v>
      </c>
      <c r="B198" s="125"/>
      <c r="C198" s="125"/>
      <c r="D198" s="125"/>
      <c r="E198" s="4">
        <v>851</v>
      </c>
      <c r="F198" s="3" t="s">
        <v>78</v>
      </c>
      <c r="G198" s="3" t="s">
        <v>46</v>
      </c>
      <c r="H198" s="4" t="s">
        <v>663</v>
      </c>
      <c r="I198" s="3" t="s">
        <v>83</v>
      </c>
      <c r="J198" s="34">
        <f t="shared" si="291"/>
        <v>0</v>
      </c>
      <c r="K198" s="34">
        <f t="shared" si="291"/>
        <v>0</v>
      </c>
      <c r="L198" s="34">
        <f t="shared" si="291"/>
        <v>0</v>
      </c>
      <c r="M198" s="34">
        <f t="shared" si="291"/>
        <v>0</v>
      </c>
      <c r="N198" s="34">
        <f t="shared" si="291"/>
        <v>4000</v>
      </c>
      <c r="O198" s="34">
        <f t="shared" si="291"/>
        <v>0</v>
      </c>
      <c r="P198" s="34">
        <f t="shared" si="291"/>
        <v>4000</v>
      </c>
      <c r="Q198" s="34">
        <f t="shared" si="291"/>
        <v>0</v>
      </c>
      <c r="R198" s="34">
        <f t="shared" si="291"/>
        <v>4000</v>
      </c>
      <c r="S198" s="34">
        <f t="shared" si="291"/>
        <v>0</v>
      </c>
      <c r="T198" s="34">
        <f t="shared" si="292"/>
        <v>4000</v>
      </c>
      <c r="U198" s="34">
        <f t="shared" si="292"/>
        <v>0</v>
      </c>
      <c r="V198" s="34">
        <f t="shared" si="292"/>
        <v>0</v>
      </c>
      <c r="W198" s="34">
        <f t="shared" si="292"/>
        <v>0</v>
      </c>
      <c r="X198" s="34">
        <f t="shared" si="292"/>
        <v>0</v>
      </c>
      <c r="Y198" s="34">
        <f t="shared" si="292"/>
        <v>0</v>
      </c>
      <c r="Z198" s="34">
        <f t="shared" si="292"/>
        <v>4000</v>
      </c>
      <c r="AA198" s="34">
        <f t="shared" si="292"/>
        <v>0</v>
      </c>
      <c r="AB198" s="34">
        <f t="shared" si="292"/>
        <v>4000</v>
      </c>
      <c r="AC198" s="34">
        <f t="shared" si="292"/>
        <v>0</v>
      </c>
      <c r="AD198" s="34">
        <f t="shared" si="293"/>
        <v>0</v>
      </c>
      <c r="AE198" s="34">
        <f t="shared" si="293"/>
        <v>0</v>
      </c>
      <c r="AF198" s="34">
        <f t="shared" si="293"/>
        <v>0</v>
      </c>
      <c r="AG198" s="34">
        <f t="shared" si="293"/>
        <v>0</v>
      </c>
      <c r="AH198" s="34">
        <f t="shared" si="293"/>
        <v>4000</v>
      </c>
      <c r="AI198" s="34">
        <f t="shared" si="293"/>
        <v>0</v>
      </c>
      <c r="AJ198" s="34">
        <f t="shared" si="293"/>
        <v>4000</v>
      </c>
      <c r="AK198" s="34">
        <f t="shared" si="293"/>
        <v>0</v>
      </c>
      <c r="AL198" s="34">
        <f t="shared" si="294"/>
        <v>0</v>
      </c>
      <c r="AM198" s="34">
        <f t="shared" si="294"/>
        <v>0</v>
      </c>
      <c r="AN198" s="34">
        <f t="shared" si="294"/>
        <v>0</v>
      </c>
      <c r="AO198" s="34">
        <f t="shared" si="294"/>
        <v>0</v>
      </c>
      <c r="AP198" s="34">
        <f t="shared" si="294"/>
        <v>0</v>
      </c>
      <c r="AQ198" s="34">
        <f t="shared" si="294"/>
        <v>0</v>
      </c>
      <c r="AR198" s="34">
        <f t="shared" si="294"/>
        <v>0</v>
      </c>
      <c r="AS198" s="34">
        <f t="shared" si="294"/>
        <v>0</v>
      </c>
      <c r="AT198" s="34">
        <f t="shared" si="294"/>
        <v>0</v>
      </c>
      <c r="AU198" s="34">
        <f t="shared" si="294"/>
        <v>0</v>
      </c>
      <c r="AV198" s="34">
        <f t="shared" si="295"/>
        <v>0</v>
      </c>
      <c r="AW198" s="34">
        <f t="shared" si="295"/>
        <v>0</v>
      </c>
      <c r="AX198" s="34">
        <f t="shared" si="295"/>
        <v>0</v>
      </c>
      <c r="AY198" s="34">
        <f t="shared" si="295"/>
        <v>0</v>
      </c>
      <c r="AZ198" s="34">
        <f t="shared" si="295"/>
        <v>0</v>
      </c>
      <c r="BA198" s="34">
        <f t="shared" si="295"/>
        <v>0</v>
      </c>
      <c r="BB198" s="34">
        <f t="shared" si="295"/>
        <v>0</v>
      </c>
      <c r="BC198" s="34">
        <f t="shared" si="295"/>
        <v>0</v>
      </c>
      <c r="BD198" s="34">
        <f t="shared" si="295"/>
        <v>0</v>
      </c>
      <c r="BE198" s="34">
        <f t="shared" si="295"/>
        <v>0</v>
      </c>
      <c r="BF198" s="34">
        <f t="shared" si="296"/>
        <v>0</v>
      </c>
      <c r="BG198" s="34">
        <f t="shared" si="296"/>
        <v>0</v>
      </c>
      <c r="BH198" s="34">
        <f t="shared" si="296"/>
        <v>0</v>
      </c>
      <c r="BI198" s="34">
        <f t="shared" si="296"/>
        <v>0</v>
      </c>
      <c r="BJ198" s="19">
        <v>0</v>
      </c>
      <c r="BK198" s="19">
        <v>0</v>
      </c>
    </row>
    <row r="199" spans="1:63" ht="32.25" hidden="1" customHeight="1" x14ac:dyDescent="0.25">
      <c r="A199" s="125" t="s">
        <v>84</v>
      </c>
      <c r="B199" s="125"/>
      <c r="C199" s="125"/>
      <c r="D199" s="125"/>
      <c r="E199" s="4">
        <v>851</v>
      </c>
      <c r="F199" s="3" t="s">
        <v>78</v>
      </c>
      <c r="G199" s="4" t="s">
        <v>46</v>
      </c>
      <c r="H199" s="4" t="s">
        <v>663</v>
      </c>
      <c r="I199" s="3" t="s">
        <v>85</v>
      </c>
      <c r="J199" s="34"/>
      <c r="K199" s="34"/>
      <c r="L199" s="15">
        <f>J199</f>
        <v>0</v>
      </c>
      <c r="M199" s="34"/>
      <c r="N199" s="34">
        <v>4000</v>
      </c>
      <c r="O199" s="34"/>
      <c r="P199" s="15">
        <f>N199</f>
        <v>4000</v>
      </c>
      <c r="Q199" s="34"/>
      <c r="R199" s="15">
        <f>J199+N199</f>
        <v>4000</v>
      </c>
      <c r="S199" s="15">
        <f>K199+O199</f>
        <v>0</v>
      </c>
      <c r="T199" s="15">
        <f>L199+P199</f>
        <v>4000</v>
      </c>
      <c r="U199" s="15">
        <f>M199+Q199</f>
        <v>0</v>
      </c>
      <c r="V199" s="34"/>
      <c r="W199" s="34"/>
      <c r="X199" s="15">
        <f>V199</f>
        <v>0</v>
      </c>
      <c r="Y199" s="34"/>
      <c r="Z199" s="15">
        <f>R199+V199</f>
        <v>4000</v>
      </c>
      <c r="AA199" s="15">
        <f>S199+W199</f>
        <v>0</v>
      </c>
      <c r="AB199" s="15">
        <f>T199+X199</f>
        <v>4000</v>
      </c>
      <c r="AC199" s="15">
        <f>U199+Y199</f>
        <v>0</v>
      </c>
      <c r="AD199" s="34"/>
      <c r="AE199" s="34"/>
      <c r="AF199" s="15">
        <f>AD199</f>
        <v>0</v>
      </c>
      <c r="AG199" s="34"/>
      <c r="AH199" s="15">
        <f>Z199+AD199</f>
        <v>4000</v>
      </c>
      <c r="AI199" s="15">
        <f>AA199+AE199</f>
        <v>0</v>
      </c>
      <c r="AJ199" s="15">
        <f>AB199+AF199</f>
        <v>4000</v>
      </c>
      <c r="AK199" s="15">
        <f>AC199+AG199</f>
        <v>0</v>
      </c>
      <c r="AL199" s="34"/>
      <c r="AM199" s="34"/>
      <c r="AN199" s="15">
        <f>AL199</f>
        <v>0</v>
      </c>
      <c r="AO199" s="34"/>
      <c r="AP199" s="34"/>
      <c r="AQ199" s="34"/>
      <c r="AR199" s="15">
        <f>AP199</f>
        <v>0</v>
      </c>
      <c r="AS199" s="34"/>
      <c r="AT199" s="15">
        <f>AL199+AP199</f>
        <v>0</v>
      </c>
      <c r="AU199" s="15">
        <f>AM199+AQ199</f>
        <v>0</v>
      </c>
      <c r="AV199" s="15">
        <f>AN199+AR199</f>
        <v>0</v>
      </c>
      <c r="AW199" s="15">
        <f>AO199+AS199</f>
        <v>0</v>
      </c>
      <c r="AX199" s="34"/>
      <c r="AY199" s="34"/>
      <c r="AZ199" s="15">
        <f>AX199</f>
        <v>0</v>
      </c>
      <c r="BA199" s="34"/>
      <c r="BB199" s="34"/>
      <c r="BC199" s="34"/>
      <c r="BD199" s="15">
        <f>BB199</f>
        <v>0</v>
      </c>
      <c r="BE199" s="34"/>
      <c r="BF199" s="15">
        <f>AX199+BB199</f>
        <v>0</v>
      </c>
      <c r="BG199" s="15">
        <f>AY199+BC199</f>
        <v>0</v>
      </c>
      <c r="BH199" s="15">
        <f>AZ199+BD199</f>
        <v>0</v>
      </c>
      <c r="BI199" s="15">
        <f>BA199+BE199</f>
        <v>0</v>
      </c>
      <c r="BJ199" s="19">
        <v>0</v>
      </c>
      <c r="BK199" s="19">
        <v>0</v>
      </c>
    </row>
    <row r="200" spans="1:63" ht="32.25" hidden="1" customHeight="1" x14ac:dyDescent="0.25">
      <c r="A200" s="32" t="s">
        <v>560</v>
      </c>
      <c r="B200" s="32"/>
      <c r="C200" s="32"/>
      <c r="D200" s="32"/>
      <c r="E200" s="69">
        <v>851</v>
      </c>
      <c r="F200" s="74" t="s">
        <v>78</v>
      </c>
      <c r="G200" s="69" t="s">
        <v>46</v>
      </c>
      <c r="H200" s="69" t="s">
        <v>735</v>
      </c>
      <c r="I200" s="74"/>
      <c r="J200" s="34">
        <f t="shared" ref="J200:S201" si="297">J201</f>
        <v>0</v>
      </c>
      <c r="K200" s="34">
        <f t="shared" si="297"/>
        <v>0</v>
      </c>
      <c r="L200" s="34">
        <f t="shared" si="297"/>
        <v>0</v>
      </c>
      <c r="M200" s="34">
        <f t="shared" si="297"/>
        <v>0</v>
      </c>
      <c r="N200" s="34">
        <f t="shared" si="297"/>
        <v>0</v>
      </c>
      <c r="O200" s="34">
        <f t="shared" si="297"/>
        <v>0</v>
      </c>
      <c r="P200" s="34">
        <f t="shared" si="297"/>
        <v>0</v>
      </c>
      <c r="Q200" s="34">
        <f t="shared" si="297"/>
        <v>0</v>
      </c>
      <c r="R200" s="34">
        <f t="shared" si="297"/>
        <v>0</v>
      </c>
      <c r="S200" s="34">
        <f t="shared" si="297"/>
        <v>0</v>
      </c>
      <c r="T200" s="34">
        <f t="shared" ref="T200:AI201" si="298">T201</f>
        <v>0</v>
      </c>
      <c r="U200" s="34">
        <f t="shared" si="298"/>
        <v>0</v>
      </c>
      <c r="V200" s="34">
        <f t="shared" si="298"/>
        <v>0</v>
      </c>
      <c r="W200" s="34">
        <f t="shared" si="298"/>
        <v>0</v>
      </c>
      <c r="X200" s="34">
        <f t="shared" si="298"/>
        <v>0</v>
      </c>
      <c r="Y200" s="34">
        <f t="shared" si="298"/>
        <v>0</v>
      </c>
      <c r="Z200" s="34">
        <f t="shared" si="298"/>
        <v>0</v>
      </c>
      <c r="AA200" s="34">
        <f t="shared" si="298"/>
        <v>0</v>
      </c>
      <c r="AB200" s="34">
        <f t="shared" si="298"/>
        <v>0</v>
      </c>
      <c r="AC200" s="34">
        <f t="shared" si="298"/>
        <v>0</v>
      </c>
      <c r="AD200" s="34">
        <f t="shared" si="298"/>
        <v>0</v>
      </c>
      <c r="AE200" s="34">
        <f t="shared" si="298"/>
        <v>0</v>
      </c>
      <c r="AF200" s="34">
        <f t="shared" si="298"/>
        <v>0</v>
      </c>
      <c r="AG200" s="34">
        <f t="shared" si="298"/>
        <v>0</v>
      </c>
      <c r="AH200" s="34">
        <f t="shared" si="298"/>
        <v>0</v>
      </c>
      <c r="AI200" s="34">
        <f t="shared" si="298"/>
        <v>0</v>
      </c>
      <c r="AJ200" s="34">
        <f t="shared" ref="AD200:AK201" si="299">AJ201</f>
        <v>0</v>
      </c>
      <c r="AK200" s="34">
        <f t="shared" si="299"/>
        <v>0</v>
      </c>
      <c r="AL200" s="34">
        <f t="shared" ref="AL200:AU201" si="300">AL201</f>
        <v>0</v>
      </c>
      <c r="AM200" s="34">
        <f t="shared" si="300"/>
        <v>0</v>
      </c>
      <c r="AN200" s="34">
        <f t="shared" si="300"/>
        <v>0</v>
      </c>
      <c r="AO200" s="34">
        <f t="shared" si="300"/>
        <v>0</v>
      </c>
      <c r="AP200" s="34">
        <f t="shared" si="300"/>
        <v>0</v>
      </c>
      <c r="AQ200" s="34">
        <f t="shared" si="300"/>
        <v>0</v>
      </c>
      <c r="AR200" s="34">
        <f t="shared" si="300"/>
        <v>0</v>
      </c>
      <c r="AS200" s="34">
        <f t="shared" si="300"/>
        <v>0</v>
      </c>
      <c r="AT200" s="34">
        <f t="shared" si="300"/>
        <v>0</v>
      </c>
      <c r="AU200" s="34">
        <f t="shared" si="300"/>
        <v>0</v>
      </c>
      <c r="AV200" s="34">
        <f t="shared" ref="AV200:BE201" si="301">AV201</f>
        <v>0</v>
      </c>
      <c r="AW200" s="34">
        <f t="shared" si="301"/>
        <v>0</v>
      </c>
      <c r="AX200" s="34">
        <f t="shared" si="301"/>
        <v>0</v>
      </c>
      <c r="AY200" s="34">
        <f t="shared" si="301"/>
        <v>0</v>
      </c>
      <c r="AZ200" s="34">
        <f t="shared" si="301"/>
        <v>0</v>
      </c>
      <c r="BA200" s="34">
        <f t="shared" si="301"/>
        <v>0</v>
      </c>
      <c r="BB200" s="34">
        <f t="shared" si="301"/>
        <v>0</v>
      </c>
      <c r="BC200" s="34">
        <f t="shared" si="301"/>
        <v>0</v>
      </c>
      <c r="BD200" s="34">
        <f t="shared" si="301"/>
        <v>0</v>
      </c>
      <c r="BE200" s="34">
        <f t="shared" si="301"/>
        <v>0</v>
      </c>
      <c r="BF200" s="34">
        <f t="shared" ref="BF200:BI201" si="302">BF201</f>
        <v>0</v>
      </c>
      <c r="BG200" s="34">
        <f t="shared" si="302"/>
        <v>0</v>
      </c>
      <c r="BH200" s="34">
        <f t="shared" si="302"/>
        <v>0</v>
      </c>
      <c r="BI200" s="34">
        <f t="shared" si="302"/>
        <v>0</v>
      </c>
      <c r="BJ200" s="19">
        <v>0</v>
      </c>
      <c r="BK200" s="19">
        <v>0</v>
      </c>
    </row>
    <row r="201" spans="1:63" ht="32.25" hidden="1" customHeight="1" x14ac:dyDescent="0.25">
      <c r="A201" s="32" t="s">
        <v>41</v>
      </c>
      <c r="B201" s="32"/>
      <c r="C201" s="32"/>
      <c r="D201" s="32"/>
      <c r="E201" s="69">
        <v>851</v>
      </c>
      <c r="F201" s="74" t="s">
        <v>78</v>
      </c>
      <c r="G201" s="74" t="s">
        <v>46</v>
      </c>
      <c r="H201" s="69" t="s">
        <v>735</v>
      </c>
      <c r="I201" s="74" t="s">
        <v>83</v>
      </c>
      <c r="J201" s="34">
        <f t="shared" si="297"/>
        <v>0</v>
      </c>
      <c r="K201" s="34">
        <f t="shared" si="297"/>
        <v>0</v>
      </c>
      <c r="L201" s="34">
        <f t="shared" si="297"/>
        <v>0</v>
      </c>
      <c r="M201" s="34">
        <f t="shared" si="297"/>
        <v>0</v>
      </c>
      <c r="N201" s="34">
        <f t="shared" si="297"/>
        <v>0</v>
      </c>
      <c r="O201" s="34">
        <f t="shared" si="297"/>
        <v>0</v>
      </c>
      <c r="P201" s="34">
        <f t="shared" si="297"/>
        <v>0</v>
      </c>
      <c r="Q201" s="34">
        <f t="shared" si="297"/>
        <v>0</v>
      </c>
      <c r="R201" s="34">
        <f t="shared" si="297"/>
        <v>0</v>
      </c>
      <c r="S201" s="34">
        <f t="shared" si="297"/>
        <v>0</v>
      </c>
      <c r="T201" s="34">
        <f t="shared" si="298"/>
        <v>0</v>
      </c>
      <c r="U201" s="34">
        <f t="shared" si="298"/>
        <v>0</v>
      </c>
      <c r="V201" s="34">
        <f t="shared" si="298"/>
        <v>0</v>
      </c>
      <c r="W201" s="34">
        <f t="shared" si="298"/>
        <v>0</v>
      </c>
      <c r="X201" s="34">
        <f t="shared" si="298"/>
        <v>0</v>
      </c>
      <c r="Y201" s="34">
        <f t="shared" si="298"/>
        <v>0</v>
      </c>
      <c r="Z201" s="34">
        <f t="shared" si="298"/>
        <v>0</v>
      </c>
      <c r="AA201" s="34">
        <f t="shared" si="298"/>
        <v>0</v>
      </c>
      <c r="AB201" s="34">
        <f t="shared" si="298"/>
        <v>0</v>
      </c>
      <c r="AC201" s="34">
        <f t="shared" si="298"/>
        <v>0</v>
      </c>
      <c r="AD201" s="34">
        <f t="shared" si="299"/>
        <v>0</v>
      </c>
      <c r="AE201" s="34">
        <f t="shared" si="299"/>
        <v>0</v>
      </c>
      <c r="AF201" s="34">
        <f t="shared" si="299"/>
        <v>0</v>
      </c>
      <c r="AG201" s="34">
        <f t="shared" si="299"/>
        <v>0</v>
      </c>
      <c r="AH201" s="34">
        <f t="shared" si="299"/>
        <v>0</v>
      </c>
      <c r="AI201" s="34">
        <f t="shared" si="299"/>
        <v>0</v>
      </c>
      <c r="AJ201" s="34">
        <f t="shared" si="299"/>
        <v>0</v>
      </c>
      <c r="AK201" s="34">
        <f t="shared" si="299"/>
        <v>0</v>
      </c>
      <c r="AL201" s="34">
        <f t="shared" si="300"/>
        <v>0</v>
      </c>
      <c r="AM201" s="34">
        <f t="shared" si="300"/>
        <v>0</v>
      </c>
      <c r="AN201" s="34">
        <f t="shared" si="300"/>
        <v>0</v>
      </c>
      <c r="AO201" s="34">
        <f t="shared" si="300"/>
        <v>0</v>
      </c>
      <c r="AP201" s="34">
        <f t="shared" si="300"/>
        <v>0</v>
      </c>
      <c r="AQ201" s="34">
        <f t="shared" si="300"/>
        <v>0</v>
      </c>
      <c r="AR201" s="34">
        <f t="shared" si="300"/>
        <v>0</v>
      </c>
      <c r="AS201" s="34">
        <f t="shared" si="300"/>
        <v>0</v>
      </c>
      <c r="AT201" s="34">
        <f t="shared" si="300"/>
        <v>0</v>
      </c>
      <c r="AU201" s="34">
        <f t="shared" si="300"/>
        <v>0</v>
      </c>
      <c r="AV201" s="34">
        <f t="shared" si="301"/>
        <v>0</v>
      </c>
      <c r="AW201" s="34">
        <f t="shared" si="301"/>
        <v>0</v>
      </c>
      <c r="AX201" s="34">
        <f t="shared" si="301"/>
        <v>0</v>
      </c>
      <c r="AY201" s="34">
        <f t="shared" si="301"/>
        <v>0</v>
      </c>
      <c r="AZ201" s="34">
        <f t="shared" si="301"/>
        <v>0</v>
      </c>
      <c r="BA201" s="34">
        <f t="shared" si="301"/>
        <v>0</v>
      </c>
      <c r="BB201" s="34">
        <f t="shared" si="301"/>
        <v>0</v>
      </c>
      <c r="BC201" s="34">
        <f t="shared" si="301"/>
        <v>0</v>
      </c>
      <c r="BD201" s="34">
        <f t="shared" si="301"/>
        <v>0</v>
      </c>
      <c r="BE201" s="34">
        <f t="shared" si="301"/>
        <v>0</v>
      </c>
      <c r="BF201" s="34">
        <f t="shared" si="302"/>
        <v>0</v>
      </c>
      <c r="BG201" s="34">
        <f t="shared" si="302"/>
        <v>0</v>
      </c>
      <c r="BH201" s="34">
        <f t="shared" si="302"/>
        <v>0</v>
      </c>
      <c r="BI201" s="34">
        <f t="shared" si="302"/>
        <v>0</v>
      </c>
      <c r="BJ201" s="19">
        <v>0</v>
      </c>
      <c r="BK201" s="19">
        <v>0</v>
      </c>
    </row>
    <row r="202" spans="1:63" ht="32.25" hidden="1" customHeight="1" x14ac:dyDescent="0.25">
      <c r="A202" s="32" t="s">
        <v>84</v>
      </c>
      <c r="B202" s="32"/>
      <c r="C202" s="32"/>
      <c r="D202" s="32"/>
      <c r="E202" s="69">
        <v>851</v>
      </c>
      <c r="F202" s="74" t="s">
        <v>78</v>
      </c>
      <c r="G202" s="69" t="s">
        <v>46</v>
      </c>
      <c r="H202" s="69" t="s">
        <v>735</v>
      </c>
      <c r="I202" s="74" t="s">
        <v>85</v>
      </c>
      <c r="J202" s="34"/>
      <c r="K202" s="34"/>
      <c r="L202" s="15">
        <f>J202</f>
        <v>0</v>
      </c>
      <c r="M202" s="34"/>
      <c r="N202" s="34"/>
      <c r="O202" s="34"/>
      <c r="P202" s="15">
        <f>N202</f>
        <v>0</v>
      </c>
      <c r="Q202" s="34"/>
      <c r="R202" s="15">
        <f>J202+N202</f>
        <v>0</v>
      </c>
      <c r="S202" s="15">
        <f>K202+O202</f>
        <v>0</v>
      </c>
      <c r="T202" s="15">
        <f>L202+P202</f>
        <v>0</v>
      </c>
      <c r="U202" s="15">
        <f>M202+Q202</f>
        <v>0</v>
      </c>
      <c r="V202" s="34"/>
      <c r="W202" s="34"/>
      <c r="X202" s="15">
        <f>V202</f>
        <v>0</v>
      </c>
      <c r="Y202" s="34"/>
      <c r="Z202" s="15">
        <f>R202+V202</f>
        <v>0</v>
      </c>
      <c r="AA202" s="15">
        <f>S202+W202</f>
        <v>0</v>
      </c>
      <c r="AB202" s="15">
        <f>T202+X202</f>
        <v>0</v>
      </c>
      <c r="AC202" s="15">
        <f>U202+Y202</f>
        <v>0</v>
      </c>
      <c r="AD202" s="34"/>
      <c r="AE202" s="34"/>
      <c r="AF202" s="15">
        <f>AD202</f>
        <v>0</v>
      </c>
      <c r="AG202" s="34"/>
      <c r="AH202" s="15">
        <f>Z202+AD202</f>
        <v>0</v>
      </c>
      <c r="AI202" s="15">
        <f>AA202+AE202</f>
        <v>0</v>
      </c>
      <c r="AJ202" s="15">
        <f>AB202+AF202</f>
        <v>0</v>
      </c>
      <c r="AK202" s="15">
        <f>AC202+AG202</f>
        <v>0</v>
      </c>
      <c r="AL202" s="34"/>
      <c r="AM202" s="34"/>
      <c r="AN202" s="15">
        <f>AL202</f>
        <v>0</v>
      </c>
      <c r="AO202" s="34"/>
      <c r="AP202" s="34"/>
      <c r="AQ202" s="34"/>
      <c r="AR202" s="15">
        <f>AP202</f>
        <v>0</v>
      </c>
      <c r="AS202" s="34"/>
      <c r="AT202" s="15">
        <f>AL202+AP202</f>
        <v>0</v>
      </c>
      <c r="AU202" s="15">
        <f>AM202+AQ202</f>
        <v>0</v>
      </c>
      <c r="AV202" s="15">
        <f>AN202+AR202</f>
        <v>0</v>
      </c>
      <c r="AW202" s="15">
        <f>AO202+AS202</f>
        <v>0</v>
      </c>
      <c r="AX202" s="34"/>
      <c r="AY202" s="34"/>
      <c r="AZ202" s="15">
        <f>AX202</f>
        <v>0</v>
      </c>
      <c r="BA202" s="34"/>
      <c r="BB202" s="34"/>
      <c r="BC202" s="34"/>
      <c r="BD202" s="15">
        <f>BB202</f>
        <v>0</v>
      </c>
      <c r="BE202" s="34"/>
      <c r="BF202" s="15">
        <f>AX202+BB202</f>
        <v>0</v>
      </c>
      <c r="BG202" s="15">
        <f>AY202+BC202</f>
        <v>0</v>
      </c>
      <c r="BH202" s="15">
        <f>AZ202+BD202</f>
        <v>0</v>
      </c>
      <c r="BI202" s="15">
        <f>BA202+BE202</f>
        <v>0</v>
      </c>
      <c r="BJ202" s="19">
        <v>0</v>
      </c>
      <c r="BK202" s="19">
        <v>0</v>
      </c>
    </row>
    <row r="203" spans="1:63" ht="32.25" hidden="1" customHeight="1" x14ac:dyDescent="0.25">
      <c r="A203" s="125" t="s">
        <v>531</v>
      </c>
      <c r="B203" s="30"/>
      <c r="C203" s="30"/>
      <c r="D203" s="30"/>
      <c r="E203" s="4">
        <v>851</v>
      </c>
      <c r="F203" s="3" t="s">
        <v>78</v>
      </c>
      <c r="G203" s="3" t="s">
        <v>46</v>
      </c>
      <c r="H203" s="4" t="s">
        <v>664</v>
      </c>
      <c r="I203" s="3"/>
      <c r="J203" s="34">
        <f t="shared" ref="J203:S204" si="303">J204</f>
        <v>156000</v>
      </c>
      <c r="K203" s="34">
        <f t="shared" si="303"/>
        <v>156000</v>
      </c>
      <c r="L203" s="34">
        <f t="shared" si="303"/>
        <v>0</v>
      </c>
      <c r="M203" s="34">
        <f t="shared" si="303"/>
        <v>0</v>
      </c>
      <c r="N203" s="34">
        <f t="shared" si="303"/>
        <v>0</v>
      </c>
      <c r="O203" s="34">
        <f t="shared" si="303"/>
        <v>0</v>
      </c>
      <c r="P203" s="34">
        <f t="shared" si="303"/>
        <v>0</v>
      </c>
      <c r="Q203" s="34">
        <f t="shared" si="303"/>
        <v>0</v>
      </c>
      <c r="R203" s="34">
        <f t="shared" si="303"/>
        <v>156000</v>
      </c>
      <c r="S203" s="34">
        <f t="shared" si="303"/>
        <v>156000</v>
      </c>
      <c r="T203" s="34">
        <f t="shared" ref="T203:AI204" si="304">T204</f>
        <v>0</v>
      </c>
      <c r="U203" s="34">
        <f t="shared" si="304"/>
        <v>0</v>
      </c>
      <c r="V203" s="34">
        <f t="shared" si="304"/>
        <v>0</v>
      </c>
      <c r="W203" s="34">
        <f t="shared" si="304"/>
        <v>0</v>
      </c>
      <c r="X203" s="34">
        <f t="shared" si="304"/>
        <v>0</v>
      </c>
      <c r="Y203" s="34">
        <f t="shared" si="304"/>
        <v>0</v>
      </c>
      <c r="Z203" s="34">
        <f t="shared" si="304"/>
        <v>156000</v>
      </c>
      <c r="AA203" s="34">
        <f t="shared" si="304"/>
        <v>156000</v>
      </c>
      <c r="AB203" s="34">
        <f t="shared" si="304"/>
        <v>0</v>
      </c>
      <c r="AC203" s="34">
        <f t="shared" si="304"/>
        <v>0</v>
      </c>
      <c r="AD203" s="34">
        <f t="shared" si="304"/>
        <v>0</v>
      </c>
      <c r="AE203" s="34">
        <f t="shared" si="304"/>
        <v>0</v>
      </c>
      <c r="AF203" s="34">
        <f t="shared" si="304"/>
        <v>0</v>
      </c>
      <c r="AG203" s="34">
        <f t="shared" si="304"/>
        <v>0</v>
      </c>
      <c r="AH203" s="34">
        <f t="shared" si="304"/>
        <v>156000</v>
      </c>
      <c r="AI203" s="34">
        <f t="shared" si="304"/>
        <v>156000</v>
      </c>
      <c r="AJ203" s="34">
        <f t="shared" ref="AD203:AK204" si="305">AJ204</f>
        <v>0</v>
      </c>
      <c r="AK203" s="34">
        <f t="shared" si="305"/>
        <v>0</v>
      </c>
      <c r="AL203" s="34">
        <f t="shared" ref="AL203:AU204" si="306">AL204</f>
        <v>156000</v>
      </c>
      <c r="AM203" s="34">
        <f t="shared" si="306"/>
        <v>156000</v>
      </c>
      <c r="AN203" s="34">
        <f t="shared" si="306"/>
        <v>0</v>
      </c>
      <c r="AO203" s="34">
        <f t="shared" si="306"/>
        <v>0</v>
      </c>
      <c r="AP203" s="34">
        <f t="shared" si="306"/>
        <v>0</v>
      </c>
      <c r="AQ203" s="34">
        <f t="shared" si="306"/>
        <v>0</v>
      </c>
      <c r="AR203" s="34">
        <f t="shared" si="306"/>
        <v>0</v>
      </c>
      <c r="AS203" s="34">
        <f t="shared" si="306"/>
        <v>0</v>
      </c>
      <c r="AT203" s="34">
        <f t="shared" si="306"/>
        <v>156000</v>
      </c>
      <c r="AU203" s="34">
        <f t="shared" si="306"/>
        <v>156000</v>
      </c>
      <c r="AV203" s="34">
        <f t="shared" ref="AV203:BE204" si="307">AV204</f>
        <v>0</v>
      </c>
      <c r="AW203" s="34">
        <f t="shared" si="307"/>
        <v>0</v>
      </c>
      <c r="AX203" s="34">
        <f t="shared" si="307"/>
        <v>156000</v>
      </c>
      <c r="AY203" s="34">
        <f t="shared" si="307"/>
        <v>156000</v>
      </c>
      <c r="AZ203" s="34">
        <f t="shared" si="307"/>
        <v>0</v>
      </c>
      <c r="BA203" s="34">
        <f t="shared" si="307"/>
        <v>0</v>
      </c>
      <c r="BB203" s="34">
        <f t="shared" si="307"/>
        <v>0</v>
      </c>
      <c r="BC203" s="34">
        <f t="shared" si="307"/>
        <v>0</v>
      </c>
      <c r="BD203" s="34">
        <f t="shared" si="307"/>
        <v>0</v>
      </c>
      <c r="BE203" s="34">
        <f t="shared" si="307"/>
        <v>0</v>
      </c>
      <c r="BF203" s="34">
        <f t="shared" ref="BF203:BI204" si="308">BF204</f>
        <v>156000</v>
      </c>
      <c r="BG203" s="34">
        <f t="shared" si="308"/>
        <v>156000</v>
      </c>
      <c r="BH203" s="34">
        <f t="shared" si="308"/>
        <v>0</v>
      </c>
      <c r="BI203" s="34">
        <f t="shared" si="308"/>
        <v>0</v>
      </c>
      <c r="BJ203" s="19">
        <v>0</v>
      </c>
      <c r="BK203" s="19">
        <v>0</v>
      </c>
    </row>
    <row r="204" spans="1:63" ht="32.25" hidden="1" customHeight="1" x14ac:dyDescent="0.25">
      <c r="A204" s="125" t="s">
        <v>41</v>
      </c>
      <c r="B204" s="30"/>
      <c r="C204" s="30"/>
      <c r="D204" s="30"/>
      <c r="E204" s="4">
        <v>851</v>
      </c>
      <c r="F204" s="3" t="s">
        <v>78</v>
      </c>
      <c r="G204" s="3" t="s">
        <v>46</v>
      </c>
      <c r="H204" s="4" t="s">
        <v>664</v>
      </c>
      <c r="I204" s="3" t="s">
        <v>83</v>
      </c>
      <c r="J204" s="34">
        <f t="shared" si="303"/>
        <v>156000</v>
      </c>
      <c r="K204" s="34">
        <f t="shared" si="303"/>
        <v>156000</v>
      </c>
      <c r="L204" s="34">
        <f t="shared" si="303"/>
        <v>0</v>
      </c>
      <c r="M204" s="34">
        <f t="shared" si="303"/>
        <v>0</v>
      </c>
      <c r="N204" s="34">
        <f t="shared" si="303"/>
        <v>0</v>
      </c>
      <c r="O204" s="34">
        <f t="shared" si="303"/>
        <v>0</v>
      </c>
      <c r="P204" s="34">
        <f t="shared" si="303"/>
        <v>0</v>
      </c>
      <c r="Q204" s="34">
        <f t="shared" si="303"/>
        <v>0</v>
      </c>
      <c r="R204" s="34">
        <f t="shared" si="303"/>
        <v>156000</v>
      </c>
      <c r="S204" s="34">
        <f t="shared" si="303"/>
        <v>156000</v>
      </c>
      <c r="T204" s="34">
        <f t="shared" si="304"/>
        <v>0</v>
      </c>
      <c r="U204" s="34">
        <f t="shared" si="304"/>
        <v>0</v>
      </c>
      <c r="V204" s="34">
        <f t="shared" si="304"/>
        <v>0</v>
      </c>
      <c r="W204" s="34">
        <f t="shared" si="304"/>
        <v>0</v>
      </c>
      <c r="X204" s="34">
        <f t="shared" si="304"/>
        <v>0</v>
      </c>
      <c r="Y204" s="34">
        <f t="shared" si="304"/>
        <v>0</v>
      </c>
      <c r="Z204" s="34">
        <f t="shared" si="304"/>
        <v>156000</v>
      </c>
      <c r="AA204" s="34">
        <f t="shared" si="304"/>
        <v>156000</v>
      </c>
      <c r="AB204" s="34">
        <f t="shared" si="304"/>
        <v>0</v>
      </c>
      <c r="AC204" s="34">
        <f t="shared" si="304"/>
        <v>0</v>
      </c>
      <c r="AD204" s="34">
        <f t="shared" si="305"/>
        <v>0</v>
      </c>
      <c r="AE204" s="34">
        <f t="shared" si="305"/>
        <v>0</v>
      </c>
      <c r="AF204" s="34">
        <f t="shared" si="305"/>
        <v>0</v>
      </c>
      <c r="AG204" s="34">
        <f t="shared" si="305"/>
        <v>0</v>
      </c>
      <c r="AH204" s="34">
        <f t="shared" si="305"/>
        <v>156000</v>
      </c>
      <c r="AI204" s="34">
        <f t="shared" si="305"/>
        <v>156000</v>
      </c>
      <c r="AJ204" s="34">
        <f t="shared" si="305"/>
        <v>0</v>
      </c>
      <c r="AK204" s="34">
        <f t="shared" si="305"/>
        <v>0</v>
      </c>
      <c r="AL204" s="34">
        <f t="shared" si="306"/>
        <v>156000</v>
      </c>
      <c r="AM204" s="34">
        <f t="shared" si="306"/>
        <v>156000</v>
      </c>
      <c r="AN204" s="34">
        <f t="shared" si="306"/>
        <v>0</v>
      </c>
      <c r="AO204" s="34">
        <f t="shared" si="306"/>
        <v>0</v>
      </c>
      <c r="AP204" s="34">
        <f t="shared" si="306"/>
        <v>0</v>
      </c>
      <c r="AQ204" s="34">
        <f t="shared" si="306"/>
        <v>0</v>
      </c>
      <c r="AR204" s="34">
        <f t="shared" si="306"/>
        <v>0</v>
      </c>
      <c r="AS204" s="34">
        <f t="shared" si="306"/>
        <v>0</v>
      </c>
      <c r="AT204" s="34">
        <f t="shared" si="306"/>
        <v>156000</v>
      </c>
      <c r="AU204" s="34">
        <f t="shared" si="306"/>
        <v>156000</v>
      </c>
      <c r="AV204" s="34">
        <f t="shared" si="307"/>
        <v>0</v>
      </c>
      <c r="AW204" s="34">
        <f t="shared" si="307"/>
        <v>0</v>
      </c>
      <c r="AX204" s="34">
        <f t="shared" si="307"/>
        <v>156000</v>
      </c>
      <c r="AY204" s="34">
        <f t="shared" si="307"/>
        <v>156000</v>
      </c>
      <c r="AZ204" s="34">
        <f t="shared" si="307"/>
        <v>0</v>
      </c>
      <c r="BA204" s="34">
        <f t="shared" si="307"/>
        <v>0</v>
      </c>
      <c r="BB204" s="34">
        <f t="shared" si="307"/>
        <v>0</v>
      </c>
      <c r="BC204" s="34">
        <f t="shared" si="307"/>
        <v>0</v>
      </c>
      <c r="BD204" s="34">
        <f t="shared" si="307"/>
        <v>0</v>
      </c>
      <c r="BE204" s="34">
        <f t="shared" si="307"/>
        <v>0</v>
      </c>
      <c r="BF204" s="34">
        <f t="shared" si="308"/>
        <v>156000</v>
      </c>
      <c r="BG204" s="34">
        <f t="shared" si="308"/>
        <v>156000</v>
      </c>
      <c r="BH204" s="34">
        <f t="shared" si="308"/>
        <v>0</v>
      </c>
      <c r="BI204" s="34">
        <f t="shared" si="308"/>
        <v>0</v>
      </c>
      <c r="BJ204" s="19">
        <v>0</v>
      </c>
      <c r="BK204" s="19">
        <v>0</v>
      </c>
    </row>
    <row r="205" spans="1:63" ht="32.25" hidden="1" customHeight="1" x14ac:dyDescent="0.25">
      <c r="A205" s="125" t="s">
        <v>84</v>
      </c>
      <c r="B205" s="30"/>
      <c r="C205" s="30"/>
      <c r="D205" s="30"/>
      <c r="E205" s="4">
        <v>851</v>
      </c>
      <c r="F205" s="3" t="s">
        <v>78</v>
      </c>
      <c r="G205" s="3" t="s">
        <v>46</v>
      </c>
      <c r="H205" s="4" t="s">
        <v>664</v>
      </c>
      <c r="I205" s="3" t="s">
        <v>85</v>
      </c>
      <c r="J205" s="34">
        <v>156000</v>
      </c>
      <c r="K205" s="15">
        <f>J205</f>
        <v>156000</v>
      </c>
      <c r="L205" s="34"/>
      <c r="M205" s="34"/>
      <c r="N205" s="34"/>
      <c r="O205" s="15">
        <f>N205</f>
        <v>0</v>
      </c>
      <c r="P205" s="34"/>
      <c r="Q205" s="34"/>
      <c r="R205" s="15">
        <f>J205+N205</f>
        <v>156000</v>
      </c>
      <c r="S205" s="15">
        <f>K205+O205</f>
        <v>156000</v>
      </c>
      <c r="T205" s="15">
        <f>L205+P205</f>
        <v>0</v>
      </c>
      <c r="U205" s="15">
        <f>M205+Q205</f>
        <v>0</v>
      </c>
      <c r="V205" s="34"/>
      <c r="W205" s="15">
        <f>V205</f>
        <v>0</v>
      </c>
      <c r="X205" s="34"/>
      <c r="Y205" s="34"/>
      <c r="Z205" s="15">
        <f>R205+V205</f>
        <v>156000</v>
      </c>
      <c r="AA205" s="15">
        <f>S205+W205</f>
        <v>156000</v>
      </c>
      <c r="AB205" s="15">
        <f>T205+X205</f>
        <v>0</v>
      </c>
      <c r="AC205" s="15">
        <f>U205+Y205</f>
        <v>0</v>
      </c>
      <c r="AD205" s="34"/>
      <c r="AE205" s="15">
        <f>AD205</f>
        <v>0</v>
      </c>
      <c r="AF205" s="34"/>
      <c r="AG205" s="34"/>
      <c r="AH205" s="15">
        <f>Z205+AD205</f>
        <v>156000</v>
      </c>
      <c r="AI205" s="15">
        <f>AA205+AE205</f>
        <v>156000</v>
      </c>
      <c r="AJ205" s="15">
        <f>AB205+AF205</f>
        <v>0</v>
      </c>
      <c r="AK205" s="15">
        <f>AC205+AG205</f>
        <v>0</v>
      </c>
      <c r="AL205" s="34">
        <v>156000</v>
      </c>
      <c r="AM205" s="15">
        <f>AL205</f>
        <v>156000</v>
      </c>
      <c r="AN205" s="34"/>
      <c r="AO205" s="34"/>
      <c r="AP205" s="34"/>
      <c r="AQ205" s="15">
        <f>AP205</f>
        <v>0</v>
      </c>
      <c r="AR205" s="34"/>
      <c r="AS205" s="34"/>
      <c r="AT205" s="15">
        <f>AL205+AP205</f>
        <v>156000</v>
      </c>
      <c r="AU205" s="15">
        <f>AM205+AQ205</f>
        <v>156000</v>
      </c>
      <c r="AV205" s="15">
        <f>AN205+AR205</f>
        <v>0</v>
      </c>
      <c r="AW205" s="15">
        <f>AO205+AS205</f>
        <v>0</v>
      </c>
      <c r="AX205" s="34">
        <v>156000</v>
      </c>
      <c r="AY205" s="15">
        <f>AX205</f>
        <v>156000</v>
      </c>
      <c r="AZ205" s="34"/>
      <c r="BA205" s="34"/>
      <c r="BB205" s="34"/>
      <c r="BC205" s="15">
        <f>BB205</f>
        <v>0</v>
      </c>
      <c r="BD205" s="34"/>
      <c r="BE205" s="34"/>
      <c r="BF205" s="15">
        <f>AX205+BB205</f>
        <v>156000</v>
      </c>
      <c r="BG205" s="15">
        <f>AY205+BC205</f>
        <v>156000</v>
      </c>
      <c r="BH205" s="15">
        <f>AZ205+BD205</f>
        <v>0</v>
      </c>
      <c r="BI205" s="15">
        <f>BA205+BE205</f>
        <v>0</v>
      </c>
      <c r="BJ205" s="19">
        <v>0</v>
      </c>
      <c r="BK205" s="19">
        <v>0</v>
      </c>
    </row>
    <row r="206" spans="1:63" ht="25.9" customHeight="1" x14ac:dyDescent="0.25">
      <c r="A206" s="6" t="s">
        <v>80</v>
      </c>
      <c r="B206" s="30"/>
      <c r="C206" s="30"/>
      <c r="D206" s="30"/>
      <c r="E206" s="4">
        <v>851</v>
      </c>
      <c r="F206" s="13" t="s">
        <v>58</v>
      </c>
      <c r="G206" s="13"/>
      <c r="H206" s="4" t="s">
        <v>48</v>
      </c>
      <c r="I206" s="13"/>
      <c r="J206" s="16">
        <f t="shared" ref="J206:BI206" si="309">J207+J248</f>
        <v>21022668</v>
      </c>
      <c r="K206" s="16">
        <f t="shared" si="309"/>
        <v>206634</v>
      </c>
      <c r="L206" s="16">
        <f t="shared" si="309"/>
        <v>15216034</v>
      </c>
      <c r="M206" s="16">
        <f t="shared" si="309"/>
        <v>5600000</v>
      </c>
      <c r="N206" s="16">
        <f t="shared" si="309"/>
        <v>3220216</v>
      </c>
      <c r="O206" s="16">
        <f t="shared" si="309"/>
        <v>106383</v>
      </c>
      <c r="P206" s="16">
        <f t="shared" si="309"/>
        <v>3113833</v>
      </c>
      <c r="Q206" s="16">
        <f t="shared" si="309"/>
        <v>0</v>
      </c>
      <c r="R206" s="16">
        <f t="shared" si="309"/>
        <v>24242884</v>
      </c>
      <c r="S206" s="16">
        <f t="shared" si="309"/>
        <v>313017</v>
      </c>
      <c r="T206" s="16">
        <f t="shared" si="309"/>
        <v>18329867</v>
      </c>
      <c r="U206" s="16">
        <f t="shared" si="309"/>
        <v>5600000</v>
      </c>
      <c r="V206" s="16">
        <f t="shared" si="309"/>
        <v>984333</v>
      </c>
      <c r="W206" s="16">
        <f t="shared" si="309"/>
        <v>0</v>
      </c>
      <c r="X206" s="16">
        <f t="shared" si="309"/>
        <v>984333</v>
      </c>
      <c r="Y206" s="16">
        <f t="shared" si="309"/>
        <v>0</v>
      </c>
      <c r="Z206" s="16">
        <f t="shared" si="309"/>
        <v>25227217</v>
      </c>
      <c r="AA206" s="16">
        <f t="shared" si="309"/>
        <v>313017</v>
      </c>
      <c r="AB206" s="16">
        <f t="shared" si="309"/>
        <v>19314200</v>
      </c>
      <c r="AC206" s="16">
        <f t="shared" si="309"/>
        <v>5600000</v>
      </c>
      <c r="AD206" s="16">
        <f t="shared" ref="AD206:AK206" si="310">AD207+AD248</f>
        <v>747137</v>
      </c>
      <c r="AE206" s="16">
        <f t="shared" si="310"/>
        <v>0</v>
      </c>
      <c r="AF206" s="16">
        <f t="shared" si="310"/>
        <v>747137</v>
      </c>
      <c r="AG206" s="16">
        <f t="shared" si="310"/>
        <v>0</v>
      </c>
      <c r="AH206" s="16">
        <f t="shared" si="310"/>
        <v>25974354</v>
      </c>
      <c r="AI206" s="16">
        <f t="shared" si="310"/>
        <v>313017</v>
      </c>
      <c r="AJ206" s="16">
        <f t="shared" si="310"/>
        <v>20061337</v>
      </c>
      <c r="AK206" s="16">
        <f t="shared" si="310"/>
        <v>5600000</v>
      </c>
      <c r="AL206" s="16">
        <f t="shared" si="309"/>
        <v>20871119.800000001</v>
      </c>
      <c r="AM206" s="16">
        <f t="shared" si="309"/>
        <v>2866208</v>
      </c>
      <c r="AN206" s="16">
        <f t="shared" si="309"/>
        <v>12404911.800000001</v>
      </c>
      <c r="AO206" s="16">
        <f t="shared" si="309"/>
        <v>5600000</v>
      </c>
      <c r="AP206" s="16">
        <f t="shared" si="309"/>
        <v>-0.8</v>
      </c>
      <c r="AQ206" s="16">
        <f t="shared" si="309"/>
        <v>0</v>
      </c>
      <c r="AR206" s="16">
        <f t="shared" si="309"/>
        <v>-0.8</v>
      </c>
      <c r="AS206" s="16">
        <f t="shared" si="309"/>
        <v>0</v>
      </c>
      <c r="AT206" s="16">
        <f t="shared" si="309"/>
        <v>20871119</v>
      </c>
      <c r="AU206" s="16">
        <f t="shared" si="309"/>
        <v>2866208</v>
      </c>
      <c r="AV206" s="16">
        <f t="shared" si="309"/>
        <v>12404911</v>
      </c>
      <c r="AW206" s="16">
        <f t="shared" si="309"/>
        <v>5600000</v>
      </c>
      <c r="AX206" s="16">
        <f t="shared" si="309"/>
        <v>18653684</v>
      </c>
      <c r="AY206" s="16">
        <f t="shared" si="309"/>
        <v>706634</v>
      </c>
      <c r="AZ206" s="16">
        <f t="shared" si="309"/>
        <v>12347050</v>
      </c>
      <c r="BA206" s="16">
        <f t="shared" si="309"/>
        <v>5600000</v>
      </c>
      <c r="BB206" s="16">
        <f t="shared" si="309"/>
        <v>-1</v>
      </c>
      <c r="BC206" s="16">
        <f t="shared" si="309"/>
        <v>0</v>
      </c>
      <c r="BD206" s="16">
        <f t="shared" si="309"/>
        <v>-1</v>
      </c>
      <c r="BE206" s="16">
        <f t="shared" si="309"/>
        <v>0</v>
      </c>
      <c r="BF206" s="16">
        <f t="shared" si="309"/>
        <v>18653683</v>
      </c>
      <c r="BG206" s="16">
        <f t="shared" si="309"/>
        <v>706634</v>
      </c>
      <c r="BH206" s="16">
        <f t="shared" si="309"/>
        <v>12347049</v>
      </c>
      <c r="BI206" s="16">
        <f t="shared" si="309"/>
        <v>5600000</v>
      </c>
      <c r="BJ206" s="19">
        <v>0</v>
      </c>
      <c r="BK206" s="19">
        <v>0</v>
      </c>
    </row>
    <row r="207" spans="1:63" s="51" customFormat="1" ht="19.5" customHeight="1" x14ac:dyDescent="0.25">
      <c r="A207" s="6" t="s">
        <v>81</v>
      </c>
      <c r="B207" s="30"/>
      <c r="C207" s="30"/>
      <c r="D207" s="30"/>
      <c r="E207" s="4">
        <v>851</v>
      </c>
      <c r="F207" s="13" t="s">
        <v>58</v>
      </c>
      <c r="G207" s="13" t="s">
        <v>11</v>
      </c>
      <c r="H207" s="4" t="s">
        <v>48</v>
      </c>
      <c r="I207" s="13"/>
      <c r="J207" s="16">
        <f t="shared" ref="J207:U207" si="311">J214+J217+J245+J228+J211+J220+J233+J236+J239+J242+J208</f>
        <v>21017668</v>
      </c>
      <c r="K207" s="16">
        <f t="shared" si="311"/>
        <v>206634</v>
      </c>
      <c r="L207" s="16">
        <f t="shared" si="311"/>
        <v>15211034</v>
      </c>
      <c r="M207" s="16">
        <f t="shared" si="311"/>
        <v>5600000</v>
      </c>
      <c r="N207" s="16">
        <f t="shared" si="311"/>
        <v>3220216</v>
      </c>
      <c r="O207" s="16">
        <f t="shared" si="311"/>
        <v>106383</v>
      </c>
      <c r="P207" s="16">
        <f t="shared" si="311"/>
        <v>3113833</v>
      </c>
      <c r="Q207" s="16">
        <f t="shared" si="311"/>
        <v>0</v>
      </c>
      <c r="R207" s="16">
        <f t="shared" si="311"/>
        <v>24237884</v>
      </c>
      <c r="S207" s="16">
        <f t="shared" si="311"/>
        <v>313017</v>
      </c>
      <c r="T207" s="16">
        <f t="shared" si="311"/>
        <v>18324867</v>
      </c>
      <c r="U207" s="16">
        <f t="shared" si="311"/>
        <v>5600000</v>
      </c>
      <c r="V207" s="16">
        <f t="shared" ref="V207:AC207" si="312">V214+V217+V245+V228+V211+V220+V225+V233+V236+V239+V242+V208</f>
        <v>984333</v>
      </c>
      <c r="W207" s="16">
        <f t="shared" si="312"/>
        <v>0</v>
      </c>
      <c r="X207" s="16">
        <f t="shared" si="312"/>
        <v>984333</v>
      </c>
      <c r="Y207" s="16">
        <f t="shared" si="312"/>
        <v>0</v>
      </c>
      <c r="Z207" s="16">
        <f t="shared" si="312"/>
        <v>25222217</v>
      </c>
      <c r="AA207" s="16">
        <f t="shared" si="312"/>
        <v>313017</v>
      </c>
      <c r="AB207" s="16">
        <f t="shared" si="312"/>
        <v>19309200</v>
      </c>
      <c r="AC207" s="16">
        <f t="shared" si="312"/>
        <v>5600000</v>
      </c>
      <c r="AD207" s="16">
        <f t="shared" ref="AD207:AK207" si="313">AD214+AD217+AD245+AD228+AD211+AD220+AD225+AD233+AD236+AD239+AD242+AD208</f>
        <v>747137</v>
      </c>
      <c r="AE207" s="16">
        <f t="shared" si="313"/>
        <v>0</v>
      </c>
      <c r="AF207" s="16">
        <f t="shared" si="313"/>
        <v>747137</v>
      </c>
      <c r="AG207" s="16">
        <f t="shared" si="313"/>
        <v>0</v>
      </c>
      <c r="AH207" s="16">
        <f t="shared" si="313"/>
        <v>25969354</v>
      </c>
      <c r="AI207" s="16">
        <f t="shared" si="313"/>
        <v>313017</v>
      </c>
      <c r="AJ207" s="16">
        <f t="shared" si="313"/>
        <v>20056337</v>
      </c>
      <c r="AK207" s="16">
        <f t="shared" si="313"/>
        <v>5600000</v>
      </c>
      <c r="AL207" s="16">
        <f t="shared" ref="AL207:BI207" si="314">AL214+AL217+AL245+AL228+AL211+AL220+AL233+AL236+AL239+AL242+AL208</f>
        <v>20871119.800000001</v>
      </c>
      <c r="AM207" s="16">
        <f t="shared" si="314"/>
        <v>2866208</v>
      </c>
      <c r="AN207" s="16">
        <f t="shared" si="314"/>
        <v>12404911.800000001</v>
      </c>
      <c r="AO207" s="16">
        <f t="shared" si="314"/>
        <v>5600000</v>
      </c>
      <c r="AP207" s="16">
        <f t="shared" si="314"/>
        <v>-0.8</v>
      </c>
      <c r="AQ207" s="16">
        <f t="shared" si="314"/>
        <v>0</v>
      </c>
      <c r="AR207" s="16">
        <f t="shared" si="314"/>
        <v>-0.8</v>
      </c>
      <c r="AS207" s="16">
        <f t="shared" si="314"/>
        <v>0</v>
      </c>
      <c r="AT207" s="16">
        <f t="shared" si="314"/>
        <v>20871119</v>
      </c>
      <c r="AU207" s="16">
        <f t="shared" si="314"/>
        <v>2866208</v>
      </c>
      <c r="AV207" s="16">
        <f t="shared" si="314"/>
        <v>12404911</v>
      </c>
      <c r="AW207" s="16">
        <f t="shared" si="314"/>
        <v>5600000</v>
      </c>
      <c r="AX207" s="16">
        <f t="shared" si="314"/>
        <v>18653684</v>
      </c>
      <c r="AY207" s="16">
        <f t="shared" si="314"/>
        <v>706634</v>
      </c>
      <c r="AZ207" s="16">
        <f t="shared" si="314"/>
        <v>12347050</v>
      </c>
      <c r="BA207" s="16">
        <f t="shared" si="314"/>
        <v>5600000</v>
      </c>
      <c r="BB207" s="16">
        <f t="shared" si="314"/>
        <v>-1</v>
      </c>
      <c r="BC207" s="16">
        <f t="shared" si="314"/>
        <v>0</v>
      </c>
      <c r="BD207" s="16">
        <f t="shared" si="314"/>
        <v>-1</v>
      </c>
      <c r="BE207" s="16">
        <f t="shared" si="314"/>
        <v>0</v>
      </c>
      <c r="BF207" s="16">
        <f t="shared" si="314"/>
        <v>18653683</v>
      </c>
      <c r="BG207" s="16">
        <f t="shared" si="314"/>
        <v>706634</v>
      </c>
      <c r="BH207" s="16">
        <f t="shared" si="314"/>
        <v>12347049</v>
      </c>
      <c r="BI207" s="16">
        <f t="shared" si="314"/>
        <v>5600000</v>
      </c>
      <c r="BJ207" s="19">
        <v>0</v>
      </c>
      <c r="BK207" s="19">
        <v>0</v>
      </c>
    </row>
    <row r="208" spans="1:63" ht="32.25" hidden="1" customHeight="1" x14ac:dyDescent="0.25">
      <c r="A208" s="125" t="s">
        <v>595</v>
      </c>
      <c r="B208" s="125"/>
      <c r="C208" s="125"/>
      <c r="D208" s="125"/>
      <c r="E208" s="4">
        <v>851</v>
      </c>
      <c r="F208" s="3" t="s">
        <v>58</v>
      </c>
      <c r="G208" s="3" t="s">
        <v>11</v>
      </c>
      <c r="H208" s="4" t="s">
        <v>675</v>
      </c>
      <c r="I208" s="3"/>
      <c r="J208" s="15">
        <f t="shared" ref="J208:S209" si="315">J209</f>
        <v>0</v>
      </c>
      <c r="K208" s="15">
        <f t="shared" si="315"/>
        <v>0</v>
      </c>
      <c r="L208" s="15">
        <f t="shared" si="315"/>
        <v>0</v>
      </c>
      <c r="M208" s="15">
        <f t="shared" si="315"/>
        <v>0</v>
      </c>
      <c r="N208" s="15">
        <f t="shared" si="315"/>
        <v>107458</v>
      </c>
      <c r="O208" s="15">
        <f t="shared" si="315"/>
        <v>106383</v>
      </c>
      <c r="P208" s="15">
        <f t="shared" si="315"/>
        <v>1075</v>
      </c>
      <c r="Q208" s="15">
        <f t="shared" si="315"/>
        <v>0</v>
      </c>
      <c r="R208" s="15">
        <f t="shared" si="315"/>
        <v>107458</v>
      </c>
      <c r="S208" s="15">
        <f t="shared" si="315"/>
        <v>106383</v>
      </c>
      <c r="T208" s="15">
        <f t="shared" ref="T208:AI209" si="316">T209</f>
        <v>1075</v>
      </c>
      <c r="U208" s="15">
        <f t="shared" si="316"/>
        <v>0</v>
      </c>
      <c r="V208" s="15">
        <f t="shared" si="316"/>
        <v>0</v>
      </c>
      <c r="W208" s="15">
        <f t="shared" si="316"/>
        <v>0</v>
      </c>
      <c r="X208" s="15">
        <f t="shared" si="316"/>
        <v>0</v>
      </c>
      <c r="Y208" s="15">
        <f t="shared" si="316"/>
        <v>0</v>
      </c>
      <c r="Z208" s="15">
        <f t="shared" si="316"/>
        <v>107458</v>
      </c>
      <c r="AA208" s="15">
        <f t="shared" si="316"/>
        <v>106383</v>
      </c>
      <c r="AB208" s="15">
        <f t="shared" si="316"/>
        <v>1075</v>
      </c>
      <c r="AC208" s="15">
        <f t="shared" si="316"/>
        <v>0</v>
      </c>
      <c r="AD208" s="15">
        <f t="shared" si="316"/>
        <v>0</v>
      </c>
      <c r="AE208" s="15">
        <f t="shared" si="316"/>
        <v>0</v>
      </c>
      <c r="AF208" s="15">
        <f t="shared" si="316"/>
        <v>0</v>
      </c>
      <c r="AG208" s="15">
        <f t="shared" si="316"/>
        <v>0</v>
      </c>
      <c r="AH208" s="15">
        <f t="shared" si="316"/>
        <v>107458</v>
      </c>
      <c r="AI208" s="15">
        <f t="shared" si="316"/>
        <v>106383</v>
      </c>
      <c r="AJ208" s="15">
        <f t="shared" ref="AD208:AK209" si="317">AJ209</f>
        <v>1075</v>
      </c>
      <c r="AK208" s="15">
        <f t="shared" si="317"/>
        <v>0</v>
      </c>
      <c r="AL208" s="15">
        <f t="shared" ref="AL208:AU209" si="318">AL209</f>
        <v>0</v>
      </c>
      <c r="AM208" s="15">
        <f t="shared" si="318"/>
        <v>0</v>
      </c>
      <c r="AN208" s="15">
        <f t="shared" si="318"/>
        <v>0</v>
      </c>
      <c r="AO208" s="15">
        <f t="shared" si="318"/>
        <v>0</v>
      </c>
      <c r="AP208" s="15">
        <f t="shared" si="318"/>
        <v>0</v>
      </c>
      <c r="AQ208" s="15">
        <f t="shared" si="318"/>
        <v>0</v>
      </c>
      <c r="AR208" s="15">
        <f t="shared" si="318"/>
        <v>0</v>
      </c>
      <c r="AS208" s="15">
        <f t="shared" si="318"/>
        <v>0</v>
      </c>
      <c r="AT208" s="15">
        <f t="shared" si="318"/>
        <v>0</v>
      </c>
      <c r="AU208" s="15">
        <f t="shared" si="318"/>
        <v>0</v>
      </c>
      <c r="AV208" s="15">
        <f t="shared" ref="AV208:BE209" si="319">AV209</f>
        <v>0</v>
      </c>
      <c r="AW208" s="15">
        <f t="shared" si="319"/>
        <v>0</v>
      </c>
      <c r="AX208" s="15">
        <f t="shared" si="319"/>
        <v>0</v>
      </c>
      <c r="AY208" s="15">
        <f t="shared" si="319"/>
        <v>0</v>
      </c>
      <c r="AZ208" s="15">
        <f t="shared" si="319"/>
        <v>0</v>
      </c>
      <c r="BA208" s="15">
        <f t="shared" si="319"/>
        <v>0</v>
      </c>
      <c r="BB208" s="15">
        <f t="shared" si="319"/>
        <v>0</v>
      </c>
      <c r="BC208" s="15">
        <f t="shared" si="319"/>
        <v>0</v>
      </c>
      <c r="BD208" s="15">
        <f t="shared" si="319"/>
        <v>0</v>
      </c>
      <c r="BE208" s="15">
        <f t="shared" si="319"/>
        <v>0</v>
      </c>
      <c r="BF208" s="15">
        <f t="shared" ref="BF208:BI209" si="320">BF209</f>
        <v>0</v>
      </c>
      <c r="BG208" s="15">
        <f t="shared" si="320"/>
        <v>0</v>
      </c>
      <c r="BH208" s="15">
        <f t="shared" si="320"/>
        <v>0</v>
      </c>
      <c r="BI208" s="15">
        <f t="shared" si="320"/>
        <v>0</v>
      </c>
      <c r="BJ208" s="19">
        <v>0</v>
      </c>
      <c r="BK208" s="19">
        <v>0</v>
      </c>
    </row>
    <row r="209" spans="1:63" ht="32.25" hidden="1" customHeight="1" x14ac:dyDescent="0.25">
      <c r="A209" s="125" t="s">
        <v>41</v>
      </c>
      <c r="B209" s="125"/>
      <c r="C209" s="125"/>
      <c r="D209" s="125"/>
      <c r="E209" s="4">
        <v>851</v>
      </c>
      <c r="F209" s="3" t="s">
        <v>58</v>
      </c>
      <c r="G209" s="3" t="s">
        <v>11</v>
      </c>
      <c r="H209" s="4" t="s">
        <v>675</v>
      </c>
      <c r="I209" s="3" t="s">
        <v>83</v>
      </c>
      <c r="J209" s="15">
        <f t="shared" si="315"/>
        <v>0</v>
      </c>
      <c r="K209" s="15">
        <f t="shared" si="315"/>
        <v>0</v>
      </c>
      <c r="L209" s="15">
        <f t="shared" si="315"/>
        <v>0</v>
      </c>
      <c r="M209" s="15">
        <f t="shared" si="315"/>
        <v>0</v>
      </c>
      <c r="N209" s="15">
        <f t="shared" si="315"/>
        <v>107458</v>
      </c>
      <c r="O209" s="15">
        <f t="shared" si="315"/>
        <v>106383</v>
      </c>
      <c r="P209" s="15">
        <f t="shared" si="315"/>
        <v>1075</v>
      </c>
      <c r="Q209" s="15">
        <f t="shared" si="315"/>
        <v>0</v>
      </c>
      <c r="R209" s="15">
        <f t="shared" si="315"/>
        <v>107458</v>
      </c>
      <c r="S209" s="15">
        <f t="shared" si="315"/>
        <v>106383</v>
      </c>
      <c r="T209" s="15">
        <f t="shared" si="316"/>
        <v>1075</v>
      </c>
      <c r="U209" s="15">
        <f t="shared" si="316"/>
        <v>0</v>
      </c>
      <c r="V209" s="15">
        <f t="shared" si="316"/>
        <v>0</v>
      </c>
      <c r="W209" s="15">
        <f t="shared" si="316"/>
        <v>0</v>
      </c>
      <c r="X209" s="15">
        <f t="shared" si="316"/>
        <v>0</v>
      </c>
      <c r="Y209" s="15">
        <f t="shared" si="316"/>
        <v>0</v>
      </c>
      <c r="Z209" s="15">
        <f t="shared" si="316"/>
        <v>107458</v>
      </c>
      <c r="AA209" s="15">
        <f t="shared" si="316"/>
        <v>106383</v>
      </c>
      <c r="AB209" s="15">
        <f t="shared" si="316"/>
        <v>1075</v>
      </c>
      <c r="AC209" s="15">
        <f t="shared" si="316"/>
        <v>0</v>
      </c>
      <c r="AD209" s="15">
        <f t="shared" si="317"/>
        <v>0</v>
      </c>
      <c r="AE209" s="15">
        <f t="shared" si="317"/>
        <v>0</v>
      </c>
      <c r="AF209" s="15">
        <f t="shared" si="317"/>
        <v>0</v>
      </c>
      <c r="AG209" s="15">
        <f t="shared" si="317"/>
        <v>0</v>
      </c>
      <c r="AH209" s="15">
        <f t="shared" si="317"/>
        <v>107458</v>
      </c>
      <c r="AI209" s="15">
        <f t="shared" si="317"/>
        <v>106383</v>
      </c>
      <c r="AJ209" s="15">
        <f t="shared" si="317"/>
        <v>1075</v>
      </c>
      <c r="AK209" s="15">
        <f t="shared" si="317"/>
        <v>0</v>
      </c>
      <c r="AL209" s="15">
        <f t="shared" si="318"/>
        <v>0</v>
      </c>
      <c r="AM209" s="15">
        <f t="shared" si="318"/>
        <v>0</v>
      </c>
      <c r="AN209" s="15">
        <f t="shared" si="318"/>
        <v>0</v>
      </c>
      <c r="AO209" s="15">
        <f t="shared" si="318"/>
        <v>0</v>
      </c>
      <c r="AP209" s="15">
        <f t="shared" si="318"/>
        <v>0</v>
      </c>
      <c r="AQ209" s="15">
        <f t="shared" si="318"/>
        <v>0</v>
      </c>
      <c r="AR209" s="15">
        <f t="shared" si="318"/>
        <v>0</v>
      </c>
      <c r="AS209" s="15">
        <f t="shared" si="318"/>
        <v>0</v>
      </c>
      <c r="AT209" s="15">
        <f t="shared" si="318"/>
        <v>0</v>
      </c>
      <c r="AU209" s="15">
        <f t="shared" si="318"/>
        <v>0</v>
      </c>
      <c r="AV209" s="15">
        <f t="shared" si="319"/>
        <v>0</v>
      </c>
      <c r="AW209" s="15">
        <f t="shared" si="319"/>
        <v>0</v>
      </c>
      <c r="AX209" s="15">
        <f t="shared" si="319"/>
        <v>0</v>
      </c>
      <c r="AY209" s="15">
        <f t="shared" si="319"/>
        <v>0</v>
      </c>
      <c r="AZ209" s="15">
        <f t="shared" si="319"/>
        <v>0</v>
      </c>
      <c r="BA209" s="15">
        <f t="shared" si="319"/>
        <v>0</v>
      </c>
      <c r="BB209" s="15">
        <f t="shared" si="319"/>
        <v>0</v>
      </c>
      <c r="BC209" s="15">
        <f t="shared" si="319"/>
        <v>0</v>
      </c>
      <c r="BD209" s="15">
        <f t="shared" si="319"/>
        <v>0</v>
      </c>
      <c r="BE209" s="15">
        <f t="shared" si="319"/>
        <v>0</v>
      </c>
      <c r="BF209" s="15">
        <f t="shared" si="320"/>
        <v>0</v>
      </c>
      <c r="BG209" s="15">
        <f t="shared" si="320"/>
        <v>0</v>
      </c>
      <c r="BH209" s="15">
        <f t="shared" si="320"/>
        <v>0</v>
      </c>
      <c r="BI209" s="15">
        <f t="shared" si="320"/>
        <v>0</v>
      </c>
      <c r="BJ209" s="19">
        <v>0</v>
      </c>
      <c r="BK209" s="19">
        <v>0</v>
      </c>
    </row>
    <row r="210" spans="1:63" ht="32.25" hidden="1" customHeight="1" x14ac:dyDescent="0.25">
      <c r="A210" s="125" t="s">
        <v>42</v>
      </c>
      <c r="B210" s="125"/>
      <c r="C210" s="125"/>
      <c r="D210" s="125"/>
      <c r="E210" s="4">
        <v>851</v>
      </c>
      <c r="F210" s="3" t="s">
        <v>58</v>
      </c>
      <c r="G210" s="3" t="s">
        <v>11</v>
      </c>
      <c r="H210" s="4" t="s">
        <v>675</v>
      </c>
      <c r="I210" s="3" t="s">
        <v>85</v>
      </c>
      <c r="J210" s="15"/>
      <c r="K210" s="15"/>
      <c r="L210" s="15"/>
      <c r="M210" s="15"/>
      <c r="N210" s="15">
        <f>O210+P210</f>
        <v>107458</v>
      </c>
      <c r="O210" s="15">
        <f>100000+6383</f>
        <v>106383</v>
      </c>
      <c r="P210" s="15">
        <v>1075</v>
      </c>
      <c r="Q210" s="15"/>
      <c r="R210" s="15">
        <f>J210+N210</f>
        <v>107458</v>
      </c>
      <c r="S210" s="15">
        <f>K210+O210</f>
        <v>106383</v>
      </c>
      <c r="T210" s="15">
        <f>L210+P210</f>
        <v>1075</v>
      </c>
      <c r="U210" s="15">
        <f>M210+Q210</f>
        <v>0</v>
      </c>
      <c r="V210" s="15"/>
      <c r="W210" s="15"/>
      <c r="X210" s="15"/>
      <c r="Y210" s="15"/>
      <c r="Z210" s="15">
        <f>R210+V210</f>
        <v>107458</v>
      </c>
      <c r="AA210" s="15">
        <f>S210+W210</f>
        <v>106383</v>
      </c>
      <c r="AB210" s="15">
        <f>T210+X210</f>
        <v>1075</v>
      </c>
      <c r="AC210" s="15">
        <f>U210+Y210</f>
        <v>0</v>
      </c>
      <c r="AD210" s="15"/>
      <c r="AE210" s="15"/>
      <c r="AF210" s="15"/>
      <c r="AG210" s="15"/>
      <c r="AH210" s="15">
        <f>Z210+AD210</f>
        <v>107458</v>
      </c>
      <c r="AI210" s="15">
        <f>AA210+AE210</f>
        <v>106383</v>
      </c>
      <c r="AJ210" s="15">
        <f>AB210+AF210</f>
        <v>1075</v>
      </c>
      <c r="AK210" s="15">
        <f>AC210+AG210</f>
        <v>0</v>
      </c>
      <c r="AL210" s="15"/>
      <c r="AM210" s="15"/>
      <c r="AN210" s="15"/>
      <c r="AO210" s="15"/>
      <c r="AP210" s="15"/>
      <c r="AQ210" s="15"/>
      <c r="AR210" s="15"/>
      <c r="AS210" s="15"/>
      <c r="AT210" s="15">
        <f>AL210+AP210</f>
        <v>0</v>
      </c>
      <c r="AU210" s="15">
        <f>AM210+AQ210</f>
        <v>0</v>
      </c>
      <c r="AV210" s="15">
        <f>AN210+AR210</f>
        <v>0</v>
      </c>
      <c r="AW210" s="15">
        <f>AO210+AS210</f>
        <v>0</v>
      </c>
      <c r="AX210" s="15"/>
      <c r="AY210" s="15"/>
      <c r="AZ210" s="15"/>
      <c r="BA210" s="15"/>
      <c r="BB210" s="15"/>
      <c r="BC210" s="15"/>
      <c r="BD210" s="15"/>
      <c r="BE210" s="15"/>
      <c r="BF210" s="15">
        <f>AX210+BB210</f>
        <v>0</v>
      </c>
      <c r="BG210" s="15">
        <f>AY210+BC210</f>
        <v>0</v>
      </c>
      <c r="BH210" s="15">
        <f>AZ210+BD210</f>
        <v>0</v>
      </c>
      <c r="BI210" s="15">
        <f>BA210+BE210</f>
        <v>0</v>
      </c>
      <c r="BJ210" s="19">
        <v>0</v>
      </c>
      <c r="BK210" s="19">
        <v>0</v>
      </c>
    </row>
    <row r="211" spans="1:63" ht="32.25" hidden="1" customHeight="1" x14ac:dyDescent="0.25">
      <c r="A211" s="125" t="s">
        <v>88</v>
      </c>
      <c r="B211" s="125"/>
      <c r="C211" s="125"/>
      <c r="D211" s="125"/>
      <c r="E211" s="4">
        <v>851</v>
      </c>
      <c r="F211" s="3" t="s">
        <v>58</v>
      </c>
      <c r="G211" s="3" t="s">
        <v>11</v>
      </c>
      <c r="H211" s="4" t="s">
        <v>665</v>
      </c>
      <c r="I211" s="3"/>
      <c r="J211" s="15">
        <f t="shared" ref="J211:S212" si="321">J212</f>
        <v>122400</v>
      </c>
      <c r="K211" s="15">
        <f t="shared" si="321"/>
        <v>122400</v>
      </c>
      <c r="L211" s="15">
        <f t="shared" si="321"/>
        <v>0</v>
      </c>
      <c r="M211" s="15">
        <f t="shared" si="321"/>
        <v>0</v>
      </c>
      <c r="N211" s="15">
        <f t="shared" si="321"/>
        <v>0</v>
      </c>
      <c r="O211" s="15">
        <f t="shared" si="321"/>
        <v>0</v>
      </c>
      <c r="P211" s="15">
        <f t="shared" si="321"/>
        <v>0</v>
      </c>
      <c r="Q211" s="15">
        <f t="shared" si="321"/>
        <v>0</v>
      </c>
      <c r="R211" s="15">
        <f t="shared" si="321"/>
        <v>122400</v>
      </c>
      <c r="S211" s="15">
        <f t="shared" si="321"/>
        <v>122400</v>
      </c>
      <c r="T211" s="15">
        <f t="shared" ref="T211:AI212" si="322">T212</f>
        <v>0</v>
      </c>
      <c r="U211" s="15">
        <f t="shared" si="322"/>
        <v>0</v>
      </c>
      <c r="V211" s="15">
        <f t="shared" si="322"/>
        <v>0</v>
      </c>
      <c r="W211" s="15">
        <f t="shared" si="322"/>
        <v>0</v>
      </c>
      <c r="X211" s="15">
        <f t="shared" si="322"/>
        <v>0</v>
      </c>
      <c r="Y211" s="15">
        <f t="shared" si="322"/>
        <v>0</v>
      </c>
      <c r="Z211" s="15">
        <f t="shared" si="322"/>
        <v>122400</v>
      </c>
      <c r="AA211" s="15">
        <f t="shared" si="322"/>
        <v>122400</v>
      </c>
      <c r="AB211" s="15">
        <f t="shared" si="322"/>
        <v>0</v>
      </c>
      <c r="AC211" s="15">
        <f t="shared" si="322"/>
        <v>0</v>
      </c>
      <c r="AD211" s="15">
        <f t="shared" si="322"/>
        <v>0</v>
      </c>
      <c r="AE211" s="15">
        <f t="shared" si="322"/>
        <v>0</v>
      </c>
      <c r="AF211" s="15">
        <f t="shared" si="322"/>
        <v>0</v>
      </c>
      <c r="AG211" s="15">
        <f t="shared" si="322"/>
        <v>0</v>
      </c>
      <c r="AH211" s="15">
        <f t="shared" si="322"/>
        <v>122400</v>
      </c>
      <c r="AI211" s="15">
        <f t="shared" si="322"/>
        <v>122400</v>
      </c>
      <c r="AJ211" s="15">
        <f t="shared" ref="AD211:AK212" si="323">AJ212</f>
        <v>0</v>
      </c>
      <c r="AK211" s="15">
        <f t="shared" si="323"/>
        <v>0</v>
      </c>
      <c r="AL211" s="15">
        <f t="shared" ref="AL211:AU212" si="324">AL212</f>
        <v>122400</v>
      </c>
      <c r="AM211" s="15">
        <f t="shared" si="324"/>
        <v>122400</v>
      </c>
      <c r="AN211" s="15">
        <f t="shared" si="324"/>
        <v>0</v>
      </c>
      <c r="AO211" s="15">
        <f t="shared" si="324"/>
        <v>0</v>
      </c>
      <c r="AP211" s="15">
        <f t="shared" si="324"/>
        <v>0</v>
      </c>
      <c r="AQ211" s="15">
        <f t="shared" si="324"/>
        <v>0</v>
      </c>
      <c r="AR211" s="15">
        <f t="shared" si="324"/>
        <v>0</v>
      </c>
      <c r="AS211" s="15">
        <f t="shared" si="324"/>
        <v>0</v>
      </c>
      <c r="AT211" s="15">
        <f t="shared" si="324"/>
        <v>122400</v>
      </c>
      <c r="AU211" s="15">
        <f t="shared" si="324"/>
        <v>122400</v>
      </c>
      <c r="AV211" s="15">
        <f t="shared" ref="AV211:BE212" si="325">AV212</f>
        <v>0</v>
      </c>
      <c r="AW211" s="15">
        <f t="shared" si="325"/>
        <v>0</v>
      </c>
      <c r="AX211" s="15">
        <f t="shared" si="325"/>
        <v>122400</v>
      </c>
      <c r="AY211" s="15">
        <f t="shared" si="325"/>
        <v>122400</v>
      </c>
      <c r="AZ211" s="15">
        <f t="shared" si="325"/>
        <v>0</v>
      </c>
      <c r="BA211" s="15">
        <f t="shared" si="325"/>
        <v>0</v>
      </c>
      <c r="BB211" s="15">
        <f t="shared" si="325"/>
        <v>0</v>
      </c>
      <c r="BC211" s="15">
        <f t="shared" si="325"/>
        <v>0</v>
      </c>
      <c r="BD211" s="15">
        <f t="shared" si="325"/>
        <v>0</v>
      </c>
      <c r="BE211" s="15">
        <f t="shared" si="325"/>
        <v>0</v>
      </c>
      <c r="BF211" s="15">
        <f t="shared" ref="BF211:BI212" si="326">BF212</f>
        <v>122400</v>
      </c>
      <c r="BG211" s="15">
        <f t="shared" si="326"/>
        <v>122400</v>
      </c>
      <c r="BH211" s="15">
        <f t="shared" si="326"/>
        <v>0</v>
      </c>
      <c r="BI211" s="15">
        <f t="shared" si="326"/>
        <v>0</v>
      </c>
      <c r="BJ211" s="19">
        <v>0</v>
      </c>
      <c r="BK211" s="19">
        <v>0</v>
      </c>
    </row>
    <row r="212" spans="1:63" ht="32.25" hidden="1" customHeight="1" x14ac:dyDescent="0.25">
      <c r="A212" s="125" t="s">
        <v>41</v>
      </c>
      <c r="B212" s="125"/>
      <c r="C212" s="125"/>
      <c r="D212" s="125"/>
      <c r="E212" s="4">
        <v>851</v>
      </c>
      <c r="F212" s="3" t="s">
        <v>58</v>
      </c>
      <c r="G212" s="3" t="s">
        <v>11</v>
      </c>
      <c r="H212" s="4" t="s">
        <v>665</v>
      </c>
      <c r="I212" s="3" t="s">
        <v>83</v>
      </c>
      <c r="J212" s="15">
        <f t="shared" si="321"/>
        <v>122400</v>
      </c>
      <c r="K212" s="15">
        <f t="shared" si="321"/>
        <v>122400</v>
      </c>
      <c r="L212" s="15">
        <f t="shared" si="321"/>
        <v>0</v>
      </c>
      <c r="M212" s="15">
        <f t="shared" si="321"/>
        <v>0</v>
      </c>
      <c r="N212" s="15">
        <f t="shared" si="321"/>
        <v>0</v>
      </c>
      <c r="O212" s="15">
        <f t="shared" si="321"/>
        <v>0</v>
      </c>
      <c r="P212" s="15">
        <f t="shared" si="321"/>
        <v>0</v>
      </c>
      <c r="Q212" s="15">
        <f t="shared" si="321"/>
        <v>0</v>
      </c>
      <c r="R212" s="15">
        <f t="shared" si="321"/>
        <v>122400</v>
      </c>
      <c r="S212" s="15">
        <f t="shared" si="321"/>
        <v>122400</v>
      </c>
      <c r="T212" s="15">
        <f t="shared" si="322"/>
        <v>0</v>
      </c>
      <c r="U212" s="15">
        <f t="shared" si="322"/>
        <v>0</v>
      </c>
      <c r="V212" s="15">
        <f t="shared" si="322"/>
        <v>0</v>
      </c>
      <c r="W212" s="15">
        <f t="shared" si="322"/>
        <v>0</v>
      </c>
      <c r="X212" s="15">
        <f t="shared" si="322"/>
        <v>0</v>
      </c>
      <c r="Y212" s="15">
        <f t="shared" si="322"/>
        <v>0</v>
      </c>
      <c r="Z212" s="15">
        <f t="shared" si="322"/>
        <v>122400</v>
      </c>
      <c r="AA212" s="15">
        <f t="shared" si="322"/>
        <v>122400</v>
      </c>
      <c r="AB212" s="15">
        <f t="shared" si="322"/>
        <v>0</v>
      </c>
      <c r="AC212" s="15">
        <f t="shared" si="322"/>
        <v>0</v>
      </c>
      <c r="AD212" s="15">
        <f t="shared" si="323"/>
        <v>0</v>
      </c>
      <c r="AE212" s="15">
        <f t="shared" si="323"/>
        <v>0</v>
      </c>
      <c r="AF212" s="15">
        <f t="shared" si="323"/>
        <v>0</v>
      </c>
      <c r="AG212" s="15">
        <f t="shared" si="323"/>
        <v>0</v>
      </c>
      <c r="AH212" s="15">
        <f t="shared" si="323"/>
        <v>122400</v>
      </c>
      <c r="AI212" s="15">
        <f t="shared" si="323"/>
        <v>122400</v>
      </c>
      <c r="AJ212" s="15">
        <f t="shared" si="323"/>
        <v>0</v>
      </c>
      <c r="AK212" s="15">
        <f t="shared" si="323"/>
        <v>0</v>
      </c>
      <c r="AL212" s="15">
        <f t="shared" si="324"/>
        <v>122400</v>
      </c>
      <c r="AM212" s="15">
        <f t="shared" si="324"/>
        <v>122400</v>
      </c>
      <c r="AN212" s="15">
        <f t="shared" si="324"/>
        <v>0</v>
      </c>
      <c r="AO212" s="15">
        <f t="shared" si="324"/>
        <v>0</v>
      </c>
      <c r="AP212" s="15">
        <f t="shared" si="324"/>
        <v>0</v>
      </c>
      <c r="AQ212" s="15">
        <f t="shared" si="324"/>
        <v>0</v>
      </c>
      <c r="AR212" s="15">
        <f t="shared" si="324"/>
        <v>0</v>
      </c>
      <c r="AS212" s="15">
        <f t="shared" si="324"/>
        <v>0</v>
      </c>
      <c r="AT212" s="15">
        <f t="shared" si="324"/>
        <v>122400</v>
      </c>
      <c r="AU212" s="15">
        <f t="shared" si="324"/>
        <v>122400</v>
      </c>
      <c r="AV212" s="15">
        <f t="shared" si="325"/>
        <v>0</v>
      </c>
      <c r="AW212" s="15">
        <f t="shared" si="325"/>
        <v>0</v>
      </c>
      <c r="AX212" s="15">
        <f t="shared" si="325"/>
        <v>122400</v>
      </c>
      <c r="AY212" s="15">
        <f t="shared" si="325"/>
        <v>122400</v>
      </c>
      <c r="AZ212" s="15">
        <f t="shared" si="325"/>
        <v>0</v>
      </c>
      <c r="BA212" s="15">
        <f t="shared" si="325"/>
        <v>0</v>
      </c>
      <c r="BB212" s="15">
        <f t="shared" si="325"/>
        <v>0</v>
      </c>
      <c r="BC212" s="15">
        <f t="shared" si="325"/>
        <v>0</v>
      </c>
      <c r="BD212" s="15">
        <f t="shared" si="325"/>
        <v>0</v>
      </c>
      <c r="BE212" s="15">
        <f t="shared" si="325"/>
        <v>0</v>
      </c>
      <c r="BF212" s="15">
        <f t="shared" si="326"/>
        <v>122400</v>
      </c>
      <c r="BG212" s="15">
        <f t="shared" si="326"/>
        <v>122400</v>
      </c>
      <c r="BH212" s="15">
        <f t="shared" si="326"/>
        <v>0</v>
      </c>
      <c r="BI212" s="15">
        <f t="shared" si="326"/>
        <v>0</v>
      </c>
      <c r="BJ212" s="19">
        <v>0</v>
      </c>
      <c r="BK212" s="19">
        <v>0</v>
      </c>
    </row>
    <row r="213" spans="1:63" ht="32.25" hidden="1" customHeight="1" x14ac:dyDescent="0.25">
      <c r="A213" s="125" t="s">
        <v>84</v>
      </c>
      <c r="B213" s="125"/>
      <c r="C213" s="125"/>
      <c r="D213" s="125"/>
      <c r="E213" s="4">
        <v>851</v>
      </c>
      <c r="F213" s="3" t="s">
        <v>58</v>
      </c>
      <c r="G213" s="3" t="s">
        <v>11</v>
      </c>
      <c r="H213" s="4" t="s">
        <v>665</v>
      </c>
      <c r="I213" s="3" t="s">
        <v>85</v>
      </c>
      <c r="J213" s="15">
        <v>122400</v>
      </c>
      <c r="K213" s="15">
        <f>J213</f>
        <v>122400</v>
      </c>
      <c r="L213" s="15"/>
      <c r="M213" s="15"/>
      <c r="N213" s="15"/>
      <c r="O213" s="15">
        <f>N213</f>
        <v>0</v>
      </c>
      <c r="P213" s="15"/>
      <c r="Q213" s="15"/>
      <c r="R213" s="15">
        <f>J213+N213</f>
        <v>122400</v>
      </c>
      <c r="S213" s="15">
        <f>K213+O213</f>
        <v>122400</v>
      </c>
      <c r="T213" s="15">
        <f>L213+P213</f>
        <v>0</v>
      </c>
      <c r="U213" s="15">
        <f>M213+Q213</f>
        <v>0</v>
      </c>
      <c r="V213" s="15"/>
      <c r="W213" s="15">
        <f>V213</f>
        <v>0</v>
      </c>
      <c r="X213" s="15"/>
      <c r="Y213" s="15"/>
      <c r="Z213" s="15">
        <f>R213+V213</f>
        <v>122400</v>
      </c>
      <c r="AA213" s="15">
        <f>S213+W213</f>
        <v>122400</v>
      </c>
      <c r="AB213" s="15">
        <f>T213+X213</f>
        <v>0</v>
      </c>
      <c r="AC213" s="15">
        <f>U213+Y213</f>
        <v>0</v>
      </c>
      <c r="AD213" s="15"/>
      <c r="AE213" s="15">
        <f>AD213</f>
        <v>0</v>
      </c>
      <c r="AF213" s="15"/>
      <c r="AG213" s="15"/>
      <c r="AH213" s="15">
        <f>Z213+AD213</f>
        <v>122400</v>
      </c>
      <c r="AI213" s="15">
        <f>AA213+AE213</f>
        <v>122400</v>
      </c>
      <c r="AJ213" s="15">
        <f>AB213+AF213</f>
        <v>0</v>
      </c>
      <c r="AK213" s="15">
        <f>AC213+AG213</f>
        <v>0</v>
      </c>
      <c r="AL213" s="15">
        <v>122400</v>
      </c>
      <c r="AM213" s="15">
        <f>AL213</f>
        <v>122400</v>
      </c>
      <c r="AN213" s="15"/>
      <c r="AO213" s="15"/>
      <c r="AP213" s="15"/>
      <c r="AQ213" s="15">
        <f>AP213</f>
        <v>0</v>
      </c>
      <c r="AR213" s="15"/>
      <c r="AS213" s="15"/>
      <c r="AT213" s="15">
        <f>AL213+AP213</f>
        <v>122400</v>
      </c>
      <c r="AU213" s="15">
        <f>AM213+AQ213</f>
        <v>122400</v>
      </c>
      <c r="AV213" s="15">
        <f>AN213+AR213</f>
        <v>0</v>
      </c>
      <c r="AW213" s="15">
        <f>AO213+AS213</f>
        <v>0</v>
      </c>
      <c r="AX213" s="15">
        <v>122400</v>
      </c>
      <c r="AY213" s="15">
        <f>AX213</f>
        <v>122400</v>
      </c>
      <c r="AZ213" s="15"/>
      <c r="BA213" s="15"/>
      <c r="BB213" s="15"/>
      <c r="BC213" s="15">
        <f>BB213</f>
        <v>0</v>
      </c>
      <c r="BD213" s="15"/>
      <c r="BE213" s="15"/>
      <c r="BF213" s="15">
        <f>AX213+BB213</f>
        <v>122400</v>
      </c>
      <c r="BG213" s="15">
        <f>AY213+BC213</f>
        <v>122400</v>
      </c>
      <c r="BH213" s="15">
        <f>AZ213+BD213</f>
        <v>0</v>
      </c>
      <c r="BI213" s="15">
        <f>BA213+BE213</f>
        <v>0</v>
      </c>
      <c r="BJ213" s="19">
        <v>0</v>
      </c>
      <c r="BK213" s="19">
        <v>0</v>
      </c>
    </row>
    <row r="214" spans="1:63" ht="17.25" customHeight="1" x14ac:dyDescent="0.25">
      <c r="A214" s="125" t="s">
        <v>82</v>
      </c>
      <c r="B214" s="125"/>
      <c r="C214" s="125"/>
      <c r="D214" s="125"/>
      <c r="E214" s="4">
        <v>851</v>
      </c>
      <c r="F214" s="3" t="s">
        <v>58</v>
      </c>
      <c r="G214" s="3" t="s">
        <v>11</v>
      </c>
      <c r="H214" s="4" t="s">
        <v>666</v>
      </c>
      <c r="I214" s="3"/>
      <c r="J214" s="15">
        <f t="shared" ref="J214:S215" si="327">J215</f>
        <v>7943400</v>
      </c>
      <c r="K214" s="15">
        <f t="shared" si="327"/>
        <v>0</v>
      </c>
      <c r="L214" s="15">
        <f t="shared" si="327"/>
        <v>7943400</v>
      </c>
      <c r="M214" s="15">
        <f t="shared" si="327"/>
        <v>0</v>
      </c>
      <c r="N214" s="15">
        <f t="shared" si="327"/>
        <v>2616860</v>
      </c>
      <c r="O214" s="15">
        <f t="shared" si="327"/>
        <v>0</v>
      </c>
      <c r="P214" s="15">
        <f t="shared" si="327"/>
        <v>2616860</v>
      </c>
      <c r="Q214" s="15">
        <f t="shared" si="327"/>
        <v>0</v>
      </c>
      <c r="R214" s="15">
        <f t="shared" si="327"/>
        <v>10560260</v>
      </c>
      <c r="S214" s="15">
        <f t="shared" si="327"/>
        <v>0</v>
      </c>
      <c r="T214" s="15">
        <f t="shared" ref="T214:AI215" si="328">T215</f>
        <v>10560260</v>
      </c>
      <c r="U214" s="15">
        <f t="shared" si="328"/>
        <v>0</v>
      </c>
      <c r="V214" s="15">
        <f t="shared" si="328"/>
        <v>0</v>
      </c>
      <c r="W214" s="15">
        <f t="shared" si="328"/>
        <v>0</v>
      </c>
      <c r="X214" s="15">
        <f t="shared" si="328"/>
        <v>0</v>
      </c>
      <c r="Y214" s="15">
        <f t="shared" si="328"/>
        <v>0</v>
      </c>
      <c r="Z214" s="15">
        <f t="shared" si="328"/>
        <v>10560260</v>
      </c>
      <c r="AA214" s="15">
        <f t="shared" si="328"/>
        <v>0</v>
      </c>
      <c r="AB214" s="15">
        <f t="shared" si="328"/>
        <v>10560260</v>
      </c>
      <c r="AC214" s="15">
        <f t="shared" si="328"/>
        <v>0</v>
      </c>
      <c r="AD214" s="15">
        <f t="shared" si="328"/>
        <v>350000</v>
      </c>
      <c r="AE214" s="15">
        <f t="shared" si="328"/>
        <v>0</v>
      </c>
      <c r="AF214" s="15">
        <f t="shared" si="328"/>
        <v>350000</v>
      </c>
      <c r="AG214" s="15">
        <f t="shared" si="328"/>
        <v>0</v>
      </c>
      <c r="AH214" s="15">
        <f t="shared" si="328"/>
        <v>10910260</v>
      </c>
      <c r="AI214" s="15">
        <f t="shared" si="328"/>
        <v>0</v>
      </c>
      <c r="AJ214" s="15">
        <f t="shared" ref="AD214:AK215" si="329">AJ215</f>
        <v>10910260</v>
      </c>
      <c r="AK214" s="15">
        <f t="shared" si="329"/>
        <v>0</v>
      </c>
      <c r="AL214" s="15">
        <f t="shared" ref="AL214:AU215" si="330">AL215</f>
        <v>7000100</v>
      </c>
      <c r="AM214" s="15">
        <f t="shared" si="330"/>
        <v>0</v>
      </c>
      <c r="AN214" s="15">
        <f t="shared" si="330"/>
        <v>7000100</v>
      </c>
      <c r="AO214" s="15">
        <f t="shared" si="330"/>
        <v>0</v>
      </c>
      <c r="AP214" s="15">
        <f t="shared" si="330"/>
        <v>0</v>
      </c>
      <c r="AQ214" s="15">
        <f t="shared" si="330"/>
        <v>0</v>
      </c>
      <c r="AR214" s="15">
        <f t="shared" si="330"/>
        <v>0</v>
      </c>
      <c r="AS214" s="15">
        <f t="shared" si="330"/>
        <v>0</v>
      </c>
      <c r="AT214" s="15">
        <f t="shared" si="330"/>
        <v>7000100</v>
      </c>
      <c r="AU214" s="15">
        <f t="shared" si="330"/>
        <v>0</v>
      </c>
      <c r="AV214" s="15">
        <f t="shared" ref="AV214:BE215" si="331">AV215</f>
        <v>7000100</v>
      </c>
      <c r="AW214" s="15">
        <f t="shared" si="331"/>
        <v>0</v>
      </c>
      <c r="AX214" s="15">
        <f t="shared" si="331"/>
        <v>7055900</v>
      </c>
      <c r="AY214" s="15">
        <f t="shared" si="331"/>
        <v>0</v>
      </c>
      <c r="AZ214" s="15">
        <f t="shared" si="331"/>
        <v>7055900</v>
      </c>
      <c r="BA214" s="15">
        <f t="shared" si="331"/>
        <v>0</v>
      </c>
      <c r="BB214" s="15">
        <f t="shared" si="331"/>
        <v>0</v>
      </c>
      <c r="BC214" s="15">
        <f t="shared" si="331"/>
        <v>0</v>
      </c>
      <c r="BD214" s="15">
        <f t="shared" si="331"/>
        <v>0</v>
      </c>
      <c r="BE214" s="15">
        <f t="shared" si="331"/>
        <v>0</v>
      </c>
      <c r="BF214" s="15">
        <f t="shared" ref="BF214:BI215" si="332">BF215</f>
        <v>7055900</v>
      </c>
      <c r="BG214" s="15">
        <f t="shared" si="332"/>
        <v>0</v>
      </c>
      <c r="BH214" s="15">
        <f t="shared" si="332"/>
        <v>7055900</v>
      </c>
      <c r="BI214" s="15">
        <f t="shared" si="332"/>
        <v>0</v>
      </c>
      <c r="BJ214" s="19">
        <v>0</v>
      </c>
      <c r="BK214" s="19">
        <v>0</v>
      </c>
    </row>
    <row r="215" spans="1:63" ht="51" customHeight="1" x14ac:dyDescent="0.25">
      <c r="A215" s="125" t="s">
        <v>41</v>
      </c>
      <c r="B215" s="30"/>
      <c r="C215" s="30"/>
      <c r="D215" s="30"/>
      <c r="E215" s="4">
        <v>851</v>
      </c>
      <c r="F215" s="3" t="s">
        <v>58</v>
      </c>
      <c r="G215" s="3" t="s">
        <v>11</v>
      </c>
      <c r="H215" s="4" t="s">
        <v>666</v>
      </c>
      <c r="I215" s="3" t="s">
        <v>83</v>
      </c>
      <c r="J215" s="15">
        <f t="shared" si="327"/>
        <v>7943400</v>
      </c>
      <c r="K215" s="15">
        <f t="shared" si="327"/>
        <v>0</v>
      </c>
      <c r="L215" s="15">
        <f t="shared" si="327"/>
        <v>7943400</v>
      </c>
      <c r="M215" s="15">
        <f t="shared" si="327"/>
        <v>0</v>
      </c>
      <c r="N215" s="15">
        <f t="shared" si="327"/>
        <v>2616860</v>
      </c>
      <c r="O215" s="15">
        <f t="shared" si="327"/>
        <v>0</v>
      </c>
      <c r="P215" s="15">
        <f t="shared" si="327"/>
        <v>2616860</v>
      </c>
      <c r="Q215" s="15">
        <f t="shared" si="327"/>
        <v>0</v>
      </c>
      <c r="R215" s="15">
        <f t="shared" si="327"/>
        <v>10560260</v>
      </c>
      <c r="S215" s="15">
        <f t="shared" si="327"/>
        <v>0</v>
      </c>
      <c r="T215" s="15">
        <f t="shared" si="328"/>
        <v>10560260</v>
      </c>
      <c r="U215" s="15">
        <f t="shared" si="328"/>
        <v>0</v>
      </c>
      <c r="V215" s="15">
        <f t="shared" si="328"/>
        <v>0</v>
      </c>
      <c r="W215" s="15">
        <f t="shared" si="328"/>
        <v>0</v>
      </c>
      <c r="X215" s="15">
        <f t="shared" si="328"/>
        <v>0</v>
      </c>
      <c r="Y215" s="15">
        <f t="shared" si="328"/>
        <v>0</v>
      </c>
      <c r="Z215" s="15">
        <f t="shared" si="328"/>
        <v>10560260</v>
      </c>
      <c r="AA215" s="15">
        <f t="shared" si="328"/>
        <v>0</v>
      </c>
      <c r="AB215" s="15">
        <f t="shared" si="328"/>
        <v>10560260</v>
      </c>
      <c r="AC215" s="15">
        <f t="shared" si="328"/>
        <v>0</v>
      </c>
      <c r="AD215" s="15">
        <f t="shared" si="329"/>
        <v>350000</v>
      </c>
      <c r="AE215" s="15">
        <f t="shared" si="329"/>
        <v>0</v>
      </c>
      <c r="AF215" s="15">
        <f t="shared" si="329"/>
        <v>350000</v>
      </c>
      <c r="AG215" s="15">
        <f t="shared" si="329"/>
        <v>0</v>
      </c>
      <c r="AH215" s="15">
        <f t="shared" si="329"/>
        <v>10910260</v>
      </c>
      <c r="AI215" s="15">
        <f t="shared" si="329"/>
        <v>0</v>
      </c>
      <c r="AJ215" s="15">
        <f t="shared" si="329"/>
        <v>10910260</v>
      </c>
      <c r="AK215" s="15">
        <f t="shared" si="329"/>
        <v>0</v>
      </c>
      <c r="AL215" s="15">
        <f t="shared" si="330"/>
        <v>7000100</v>
      </c>
      <c r="AM215" s="15">
        <f t="shared" si="330"/>
        <v>0</v>
      </c>
      <c r="AN215" s="15">
        <f t="shared" si="330"/>
        <v>7000100</v>
      </c>
      <c r="AO215" s="15">
        <f t="shared" si="330"/>
        <v>0</v>
      </c>
      <c r="AP215" s="15">
        <f t="shared" si="330"/>
        <v>0</v>
      </c>
      <c r="AQ215" s="15">
        <f t="shared" si="330"/>
        <v>0</v>
      </c>
      <c r="AR215" s="15">
        <f t="shared" si="330"/>
        <v>0</v>
      </c>
      <c r="AS215" s="15">
        <f t="shared" si="330"/>
        <v>0</v>
      </c>
      <c r="AT215" s="15">
        <f t="shared" si="330"/>
        <v>7000100</v>
      </c>
      <c r="AU215" s="15">
        <f t="shared" si="330"/>
        <v>0</v>
      </c>
      <c r="AV215" s="15">
        <f t="shared" si="331"/>
        <v>7000100</v>
      </c>
      <c r="AW215" s="15">
        <f t="shared" si="331"/>
        <v>0</v>
      </c>
      <c r="AX215" s="15">
        <f t="shared" si="331"/>
        <v>7055900</v>
      </c>
      <c r="AY215" s="15">
        <f t="shared" si="331"/>
        <v>0</v>
      </c>
      <c r="AZ215" s="15">
        <f t="shared" si="331"/>
        <v>7055900</v>
      </c>
      <c r="BA215" s="15">
        <f t="shared" si="331"/>
        <v>0</v>
      </c>
      <c r="BB215" s="15">
        <f t="shared" si="331"/>
        <v>0</v>
      </c>
      <c r="BC215" s="15">
        <f t="shared" si="331"/>
        <v>0</v>
      </c>
      <c r="BD215" s="15">
        <f t="shared" si="331"/>
        <v>0</v>
      </c>
      <c r="BE215" s="15">
        <f t="shared" si="331"/>
        <v>0</v>
      </c>
      <c r="BF215" s="15">
        <f t="shared" si="332"/>
        <v>7055900</v>
      </c>
      <c r="BG215" s="15">
        <f t="shared" si="332"/>
        <v>0</v>
      </c>
      <c r="BH215" s="15">
        <f t="shared" si="332"/>
        <v>7055900</v>
      </c>
      <c r="BI215" s="15">
        <f t="shared" si="332"/>
        <v>0</v>
      </c>
      <c r="BJ215" s="19">
        <v>0</v>
      </c>
      <c r="BK215" s="19">
        <v>0</v>
      </c>
    </row>
    <row r="216" spans="1:63" ht="20.45" customHeight="1" x14ac:dyDescent="0.25">
      <c r="A216" s="125" t="s">
        <v>84</v>
      </c>
      <c r="B216" s="30"/>
      <c r="C216" s="30"/>
      <c r="D216" s="30"/>
      <c r="E216" s="4">
        <v>851</v>
      </c>
      <c r="F216" s="3" t="s">
        <v>58</v>
      </c>
      <c r="G216" s="3" t="s">
        <v>11</v>
      </c>
      <c r="H216" s="4" t="s">
        <v>666</v>
      </c>
      <c r="I216" s="3" t="s">
        <v>85</v>
      </c>
      <c r="J216" s="15">
        <v>7943400</v>
      </c>
      <c r="K216" s="15"/>
      <c r="L216" s="15">
        <f>J216</f>
        <v>7943400</v>
      </c>
      <c r="M216" s="15"/>
      <c r="N216" s="15">
        <v>2616860</v>
      </c>
      <c r="O216" s="15"/>
      <c r="P216" s="15">
        <f>N216</f>
        <v>2616860</v>
      </c>
      <c r="Q216" s="15"/>
      <c r="R216" s="15">
        <f>J216+N216</f>
        <v>10560260</v>
      </c>
      <c r="S216" s="15">
        <f>K216+O216</f>
        <v>0</v>
      </c>
      <c r="T216" s="15">
        <f>L216+P216</f>
        <v>10560260</v>
      </c>
      <c r="U216" s="15">
        <f>M216+Q216</f>
        <v>0</v>
      </c>
      <c r="V216" s="15"/>
      <c r="W216" s="15"/>
      <c r="X216" s="15">
        <f>V216</f>
        <v>0</v>
      </c>
      <c r="Y216" s="15"/>
      <c r="Z216" s="15">
        <f>R216+V216</f>
        <v>10560260</v>
      </c>
      <c r="AA216" s="15">
        <f>S216+W216</f>
        <v>0</v>
      </c>
      <c r="AB216" s="15">
        <f>T216+X216</f>
        <v>10560260</v>
      </c>
      <c r="AC216" s="15">
        <f>U216+Y216</f>
        <v>0</v>
      </c>
      <c r="AD216" s="15">
        <v>350000</v>
      </c>
      <c r="AE216" s="15"/>
      <c r="AF216" s="15">
        <f>AD216</f>
        <v>350000</v>
      </c>
      <c r="AG216" s="15"/>
      <c r="AH216" s="15">
        <f>Z216+AD216</f>
        <v>10910260</v>
      </c>
      <c r="AI216" s="15">
        <f>AA216+AE216</f>
        <v>0</v>
      </c>
      <c r="AJ216" s="15">
        <f>AB216+AF216</f>
        <v>10910260</v>
      </c>
      <c r="AK216" s="15">
        <f>AC216+AG216</f>
        <v>0</v>
      </c>
      <c r="AL216" s="15">
        <v>7000100</v>
      </c>
      <c r="AM216" s="15"/>
      <c r="AN216" s="15">
        <f>AL216</f>
        <v>7000100</v>
      </c>
      <c r="AO216" s="15"/>
      <c r="AP216" s="15"/>
      <c r="AQ216" s="15"/>
      <c r="AR216" s="15">
        <f>AP216</f>
        <v>0</v>
      </c>
      <c r="AS216" s="15"/>
      <c r="AT216" s="15">
        <f>AL216+AP216</f>
        <v>7000100</v>
      </c>
      <c r="AU216" s="15">
        <f>AM216+AQ216</f>
        <v>0</v>
      </c>
      <c r="AV216" s="15">
        <f>AN216+AR216</f>
        <v>7000100</v>
      </c>
      <c r="AW216" s="15">
        <f>AO216+AS216</f>
        <v>0</v>
      </c>
      <c r="AX216" s="15">
        <v>7055900</v>
      </c>
      <c r="AY216" s="15"/>
      <c r="AZ216" s="15">
        <f>AX216</f>
        <v>7055900</v>
      </c>
      <c r="BA216" s="15"/>
      <c r="BB216" s="15"/>
      <c r="BC216" s="15"/>
      <c r="BD216" s="15">
        <f>BB216</f>
        <v>0</v>
      </c>
      <c r="BE216" s="15"/>
      <c r="BF216" s="15">
        <f>AX216+BB216</f>
        <v>7055900</v>
      </c>
      <c r="BG216" s="15">
        <f>AY216+BC216</f>
        <v>0</v>
      </c>
      <c r="BH216" s="15">
        <f>AZ216+BD216</f>
        <v>7055900</v>
      </c>
      <c r="BI216" s="15">
        <f>BA216+BE216</f>
        <v>0</v>
      </c>
      <c r="BJ216" s="19">
        <v>0</v>
      </c>
      <c r="BK216" s="19">
        <v>0</v>
      </c>
    </row>
    <row r="217" spans="1:63" ht="32.25" customHeight="1" x14ac:dyDescent="0.25">
      <c r="A217" s="125" t="s">
        <v>86</v>
      </c>
      <c r="B217" s="125"/>
      <c r="C217" s="125"/>
      <c r="D217" s="125"/>
      <c r="E217" s="4">
        <v>851</v>
      </c>
      <c r="F217" s="3" t="s">
        <v>58</v>
      </c>
      <c r="G217" s="3" t="s">
        <v>11</v>
      </c>
      <c r="H217" s="4" t="s">
        <v>667</v>
      </c>
      <c r="I217" s="3"/>
      <c r="J217" s="15">
        <f t="shared" ref="J217:S218" si="333">J218</f>
        <v>7058200</v>
      </c>
      <c r="K217" s="15">
        <f t="shared" si="333"/>
        <v>0</v>
      </c>
      <c r="L217" s="15">
        <f t="shared" si="333"/>
        <v>7058200</v>
      </c>
      <c r="M217" s="15">
        <f t="shared" si="333"/>
        <v>0</v>
      </c>
      <c r="N217" s="15">
        <f t="shared" si="333"/>
        <v>372300</v>
      </c>
      <c r="O217" s="15">
        <f t="shared" si="333"/>
        <v>0</v>
      </c>
      <c r="P217" s="15">
        <f t="shared" si="333"/>
        <v>372300</v>
      </c>
      <c r="Q217" s="15">
        <f t="shared" si="333"/>
        <v>0</v>
      </c>
      <c r="R217" s="15">
        <f t="shared" si="333"/>
        <v>7430500</v>
      </c>
      <c r="S217" s="15">
        <f t="shared" si="333"/>
        <v>0</v>
      </c>
      <c r="T217" s="15">
        <f t="shared" ref="T217:AI218" si="334">T218</f>
        <v>7430500</v>
      </c>
      <c r="U217" s="15">
        <f t="shared" si="334"/>
        <v>0</v>
      </c>
      <c r="V217" s="15">
        <f t="shared" si="334"/>
        <v>92539</v>
      </c>
      <c r="W217" s="15">
        <f t="shared" si="334"/>
        <v>0</v>
      </c>
      <c r="X217" s="15">
        <f t="shared" si="334"/>
        <v>92539</v>
      </c>
      <c r="Y217" s="15">
        <f t="shared" si="334"/>
        <v>0</v>
      </c>
      <c r="Z217" s="15">
        <f t="shared" si="334"/>
        <v>7523039</v>
      </c>
      <c r="AA217" s="15">
        <f t="shared" si="334"/>
        <v>0</v>
      </c>
      <c r="AB217" s="15">
        <f t="shared" si="334"/>
        <v>7523039</v>
      </c>
      <c r="AC217" s="15">
        <f t="shared" si="334"/>
        <v>0</v>
      </c>
      <c r="AD217" s="15">
        <f t="shared" si="334"/>
        <v>397137</v>
      </c>
      <c r="AE217" s="15">
        <f t="shared" si="334"/>
        <v>0</v>
      </c>
      <c r="AF217" s="15">
        <f t="shared" si="334"/>
        <v>397137</v>
      </c>
      <c r="AG217" s="15">
        <f t="shared" si="334"/>
        <v>0</v>
      </c>
      <c r="AH217" s="15">
        <f t="shared" si="334"/>
        <v>7920176</v>
      </c>
      <c r="AI217" s="15">
        <f t="shared" si="334"/>
        <v>0</v>
      </c>
      <c r="AJ217" s="15">
        <f t="shared" ref="AD217:AK218" si="335">AJ218</f>
        <v>7920176</v>
      </c>
      <c r="AK217" s="15">
        <f t="shared" si="335"/>
        <v>0</v>
      </c>
      <c r="AL217" s="15">
        <f t="shared" ref="AL217:AU218" si="336">AL218</f>
        <v>5260400</v>
      </c>
      <c r="AM217" s="15">
        <f t="shared" si="336"/>
        <v>0</v>
      </c>
      <c r="AN217" s="15">
        <f t="shared" si="336"/>
        <v>5260400</v>
      </c>
      <c r="AO217" s="15">
        <f t="shared" si="336"/>
        <v>0</v>
      </c>
      <c r="AP217" s="15">
        <f t="shared" si="336"/>
        <v>0</v>
      </c>
      <c r="AQ217" s="15">
        <f t="shared" si="336"/>
        <v>0</v>
      </c>
      <c r="AR217" s="15">
        <f t="shared" si="336"/>
        <v>0</v>
      </c>
      <c r="AS217" s="15">
        <f t="shared" si="336"/>
        <v>0</v>
      </c>
      <c r="AT217" s="15">
        <f t="shared" si="336"/>
        <v>5260400</v>
      </c>
      <c r="AU217" s="15">
        <f t="shared" si="336"/>
        <v>0</v>
      </c>
      <c r="AV217" s="15">
        <f t="shared" ref="AV217:BE218" si="337">AV218</f>
        <v>5260400</v>
      </c>
      <c r="AW217" s="15">
        <f t="shared" si="337"/>
        <v>0</v>
      </c>
      <c r="AX217" s="15">
        <f t="shared" si="337"/>
        <v>5260400</v>
      </c>
      <c r="AY217" s="15">
        <f t="shared" si="337"/>
        <v>0</v>
      </c>
      <c r="AZ217" s="15">
        <f t="shared" si="337"/>
        <v>5260400</v>
      </c>
      <c r="BA217" s="15">
        <f t="shared" si="337"/>
        <v>0</v>
      </c>
      <c r="BB217" s="15">
        <f t="shared" si="337"/>
        <v>0</v>
      </c>
      <c r="BC217" s="15">
        <f t="shared" si="337"/>
        <v>0</v>
      </c>
      <c r="BD217" s="15">
        <f t="shared" si="337"/>
        <v>0</v>
      </c>
      <c r="BE217" s="15">
        <f t="shared" si="337"/>
        <v>0</v>
      </c>
      <c r="BF217" s="15">
        <f t="shared" ref="BF217:BI218" si="338">BF218</f>
        <v>5260400</v>
      </c>
      <c r="BG217" s="15">
        <f t="shared" si="338"/>
        <v>0</v>
      </c>
      <c r="BH217" s="15">
        <f t="shared" si="338"/>
        <v>5260400</v>
      </c>
      <c r="BI217" s="15">
        <f t="shared" si="338"/>
        <v>0</v>
      </c>
      <c r="BJ217" s="19">
        <v>0</v>
      </c>
      <c r="BK217" s="19">
        <v>0</v>
      </c>
    </row>
    <row r="218" spans="1:63" ht="51.75" customHeight="1" x14ac:dyDescent="0.25">
      <c r="A218" s="125" t="s">
        <v>41</v>
      </c>
      <c r="B218" s="125"/>
      <c r="C218" s="125"/>
      <c r="D218" s="125"/>
      <c r="E218" s="4">
        <v>851</v>
      </c>
      <c r="F218" s="3" t="s">
        <v>58</v>
      </c>
      <c r="G218" s="3" t="s">
        <v>11</v>
      </c>
      <c r="H218" s="4" t="s">
        <v>667</v>
      </c>
      <c r="I218" s="3">
        <v>600</v>
      </c>
      <c r="J218" s="15">
        <f t="shared" si="333"/>
        <v>7058200</v>
      </c>
      <c r="K218" s="15">
        <f t="shared" si="333"/>
        <v>0</v>
      </c>
      <c r="L218" s="15">
        <f t="shared" si="333"/>
        <v>7058200</v>
      </c>
      <c r="M218" s="15">
        <f t="shared" si="333"/>
        <v>0</v>
      </c>
      <c r="N218" s="15">
        <f t="shared" si="333"/>
        <v>372300</v>
      </c>
      <c r="O218" s="15">
        <f t="shared" si="333"/>
        <v>0</v>
      </c>
      <c r="P218" s="15">
        <f t="shared" si="333"/>
        <v>372300</v>
      </c>
      <c r="Q218" s="15">
        <f t="shared" si="333"/>
        <v>0</v>
      </c>
      <c r="R218" s="15">
        <f t="shared" si="333"/>
        <v>7430500</v>
      </c>
      <c r="S218" s="15">
        <f t="shared" si="333"/>
        <v>0</v>
      </c>
      <c r="T218" s="15">
        <f t="shared" si="334"/>
        <v>7430500</v>
      </c>
      <c r="U218" s="15">
        <f t="shared" si="334"/>
        <v>0</v>
      </c>
      <c r="V218" s="15">
        <f t="shared" si="334"/>
        <v>92539</v>
      </c>
      <c r="W218" s="15">
        <f t="shared" si="334"/>
        <v>0</v>
      </c>
      <c r="X218" s="15">
        <f t="shared" si="334"/>
        <v>92539</v>
      </c>
      <c r="Y218" s="15">
        <f t="shared" si="334"/>
        <v>0</v>
      </c>
      <c r="Z218" s="15">
        <f t="shared" si="334"/>
        <v>7523039</v>
      </c>
      <c r="AA218" s="15">
        <f t="shared" si="334"/>
        <v>0</v>
      </c>
      <c r="AB218" s="15">
        <f t="shared" si="334"/>
        <v>7523039</v>
      </c>
      <c r="AC218" s="15">
        <f t="shared" si="334"/>
        <v>0</v>
      </c>
      <c r="AD218" s="15">
        <f t="shared" si="335"/>
        <v>397137</v>
      </c>
      <c r="AE218" s="15">
        <f t="shared" si="335"/>
        <v>0</v>
      </c>
      <c r="AF218" s="15">
        <f t="shared" si="335"/>
        <v>397137</v>
      </c>
      <c r="AG218" s="15">
        <f t="shared" si="335"/>
        <v>0</v>
      </c>
      <c r="AH218" s="15">
        <f t="shared" si="335"/>
        <v>7920176</v>
      </c>
      <c r="AI218" s="15">
        <f t="shared" si="335"/>
        <v>0</v>
      </c>
      <c r="AJ218" s="15">
        <f t="shared" si="335"/>
        <v>7920176</v>
      </c>
      <c r="AK218" s="15">
        <f t="shared" si="335"/>
        <v>0</v>
      </c>
      <c r="AL218" s="15">
        <f t="shared" si="336"/>
        <v>5260400</v>
      </c>
      <c r="AM218" s="15">
        <f t="shared" si="336"/>
        <v>0</v>
      </c>
      <c r="AN218" s="15">
        <f t="shared" si="336"/>
        <v>5260400</v>
      </c>
      <c r="AO218" s="15">
        <f t="shared" si="336"/>
        <v>0</v>
      </c>
      <c r="AP218" s="15">
        <f t="shared" si="336"/>
        <v>0</v>
      </c>
      <c r="AQ218" s="15">
        <f t="shared" si="336"/>
        <v>0</v>
      </c>
      <c r="AR218" s="15">
        <f t="shared" si="336"/>
        <v>0</v>
      </c>
      <c r="AS218" s="15">
        <f t="shared" si="336"/>
        <v>0</v>
      </c>
      <c r="AT218" s="15">
        <f t="shared" si="336"/>
        <v>5260400</v>
      </c>
      <c r="AU218" s="15">
        <f t="shared" si="336"/>
        <v>0</v>
      </c>
      <c r="AV218" s="15">
        <f t="shared" si="337"/>
        <v>5260400</v>
      </c>
      <c r="AW218" s="15">
        <f t="shared" si="337"/>
        <v>0</v>
      </c>
      <c r="AX218" s="15">
        <f t="shared" si="337"/>
        <v>5260400</v>
      </c>
      <c r="AY218" s="15">
        <f t="shared" si="337"/>
        <v>0</v>
      </c>
      <c r="AZ218" s="15">
        <f t="shared" si="337"/>
        <v>5260400</v>
      </c>
      <c r="BA218" s="15">
        <f t="shared" si="337"/>
        <v>0</v>
      </c>
      <c r="BB218" s="15">
        <f t="shared" si="337"/>
        <v>0</v>
      </c>
      <c r="BC218" s="15">
        <f t="shared" si="337"/>
        <v>0</v>
      </c>
      <c r="BD218" s="15">
        <f t="shared" si="337"/>
        <v>0</v>
      </c>
      <c r="BE218" s="15">
        <f t="shared" si="337"/>
        <v>0</v>
      </c>
      <c r="BF218" s="15">
        <f t="shared" si="338"/>
        <v>5260400</v>
      </c>
      <c r="BG218" s="15">
        <f t="shared" si="338"/>
        <v>0</v>
      </c>
      <c r="BH218" s="15">
        <f t="shared" si="338"/>
        <v>5260400</v>
      </c>
      <c r="BI218" s="15">
        <f t="shared" si="338"/>
        <v>0</v>
      </c>
      <c r="BJ218" s="19">
        <v>0</v>
      </c>
      <c r="BK218" s="19">
        <v>0</v>
      </c>
    </row>
    <row r="219" spans="1:63" ht="19.149999999999999" customHeight="1" x14ac:dyDescent="0.25">
      <c r="A219" s="125" t="s">
        <v>84</v>
      </c>
      <c r="B219" s="125"/>
      <c r="C219" s="125"/>
      <c r="D219" s="125"/>
      <c r="E219" s="4">
        <v>851</v>
      </c>
      <c r="F219" s="3" t="s">
        <v>58</v>
      </c>
      <c r="G219" s="3" t="s">
        <v>11</v>
      </c>
      <c r="H219" s="4" t="s">
        <v>667</v>
      </c>
      <c r="I219" s="3" t="s">
        <v>85</v>
      </c>
      <c r="J219" s="15">
        <v>7058200</v>
      </c>
      <c r="K219" s="15"/>
      <c r="L219" s="15">
        <f>J219</f>
        <v>7058200</v>
      </c>
      <c r="M219" s="15"/>
      <c r="N219" s="15">
        <f>332300+40000</f>
        <v>372300</v>
      </c>
      <c r="O219" s="15"/>
      <c r="P219" s="15">
        <f>N219</f>
        <v>372300</v>
      </c>
      <c r="Q219" s="15"/>
      <c r="R219" s="15">
        <f>J219+N219</f>
        <v>7430500</v>
      </c>
      <c r="S219" s="15">
        <f>K219+O219</f>
        <v>0</v>
      </c>
      <c r="T219" s="15">
        <f>L219+P219</f>
        <v>7430500</v>
      </c>
      <c r="U219" s="15">
        <f>M219+Q219</f>
        <v>0</v>
      </c>
      <c r="V219" s="15">
        <f>61219+31320</f>
        <v>92539</v>
      </c>
      <c r="W219" s="15"/>
      <c r="X219" s="15">
        <f>V219</f>
        <v>92539</v>
      </c>
      <c r="Y219" s="15"/>
      <c r="Z219" s="15">
        <f>R219+V219</f>
        <v>7523039</v>
      </c>
      <c r="AA219" s="15">
        <f>S219+W219</f>
        <v>0</v>
      </c>
      <c r="AB219" s="15">
        <f>T219+X219</f>
        <v>7523039</v>
      </c>
      <c r="AC219" s="15">
        <f>U219+Y219</f>
        <v>0</v>
      </c>
      <c r="AD219" s="15">
        <v>397137</v>
      </c>
      <c r="AE219" s="15"/>
      <c r="AF219" s="15">
        <f>AD219</f>
        <v>397137</v>
      </c>
      <c r="AG219" s="15"/>
      <c r="AH219" s="15">
        <f>Z219+AD219</f>
        <v>7920176</v>
      </c>
      <c r="AI219" s="15">
        <f>AA219+AE219</f>
        <v>0</v>
      </c>
      <c r="AJ219" s="15">
        <f>AB219+AF219</f>
        <v>7920176</v>
      </c>
      <c r="AK219" s="15">
        <f>AC219+AG219</f>
        <v>0</v>
      </c>
      <c r="AL219" s="15">
        <v>5260400</v>
      </c>
      <c r="AM219" s="15"/>
      <c r="AN219" s="15">
        <f>AL219</f>
        <v>5260400</v>
      </c>
      <c r="AO219" s="15"/>
      <c r="AP219" s="15"/>
      <c r="AQ219" s="15"/>
      <c r="AR219" s="15">
        <f>AP219</f>
        <v>0</v>
      </c>
      <c r="AS219" s="15"/>
      <c r="AT219" s="15">
        <f>AL219+AP219</f>
        <v>5260400</v>
      </c>
      <c r="AU219" s="15">
        <f>AM219+AQ219</f>
        <v>0</v>
      </c>
      <c r="AV219" s="15">
        <f>AN219+AR219</f>
        <v>5260400</v>
      </c>
      <c r="AW219" s="15">
        <f>AO219+AS219</f>
        <v>0</v>
      </c>
      <c r="AX219" s="15">
        <v>5260400</v>
      </c>
      <c r="AY219" s="15"/>
      <c r="AZ219" s="15">
        <f>AX219</f>
        <v>5260400</v>
      </c>
      <c r="BA219" s="15"/>
      <c r="BB219" s="15"/>
      <c r="BC219" s="15"/>
      <c r="BD219" s="15">
        <f>BB219</f>
        <v>0</v>
      </c>
      <c r="BE219" s="15"/>
      <c r="BF219" s="15">
        <f>AX219+BB219</f>
        <v>5260400</v>
      </c>
      <c r="BG219" s="15">
        <f>AY219+BC219</f>
        <v>0</v>
      </c>
      <c r="BH219" s="15">
        <f>AZ219+BD219</f>
        <v>5260400</v>
      </c>
      <c r="BI219" s="15">
        <f>BA219+BE219</f>
        <v>0</v>
      </c>
      <c r="BJ219" s="19">
        <v>0</v>
      </c>
      <c r="BK219" s="19">
        <v>0</v>
      </c>
    </row>
    <row r="220" spans="1:63" ht="32.25" hidden="1" customHeight="1" x14ac:dyDescent="0.25">
      <c r="A220" s="125" t="s">
        <v>89</v>
      </c>
      <c r="B220" s="125"/>
      <c r="C220" s="125"/>
      <c r="D220" s="125"/>
      <c r="E220" s="4">
        <v>851</v>
      </c>
      <c r="F220" s="3" t="s">
        <v>58</v>
      </c>
      <c r="G220" s="3" t="s">
        <v>11</v>
      </c>
      <c r="H220" s="4" t="s">
        <v>668</v>
      </c>
      <c r="I220" s="3"/>
      <c r="J220" s="15">
        <f t="shared" ref="J220:BI220" si="339">J221+J223</f>
        <v>205000</v>
      </c>
      <c r="K220" s="15">
        <f t="shared" si="339"/>
        <v>0</v>
      </c>
      <c r="L220" s="15">
        <f t="shared" si="339"/>
        <v>205000</v>
      </c>
      <c r="M220" s="15">
        <f t="shared" si="339"/>
        <v>0</v>
      </c>
      <c r="N220" s="15">
        <f t="shared" si="339"/>
        <v>0</v>
      </c>
      <c r="O220" s="15">
        <f t="shared" si="339"/>
        <v>0</v>
      </c>
      <c r="P220" s="15">
        <f t="shared" si="339"/>
        <v>0</v>
      </c>
      <c r="Q220" s="15">
        <f t="shared" si="339"/>
        <v>0</v>
      </c>
      <c r="R220" s="15">
        <f t="shared" si="339"/>
        <v>205000</v>
      </c>
      <c r="S220" s="15">
        <f t="shared" si="339"/>
        <v>0</v>
      </c>
      <c r="T220" s="15">
        <f t="shared" si="339"/>
        <v>205000</v>
      </c>
      <c r="U220" s="15">
        <f t="shared" si="339"/>
        <v>0</v>
      </c>
      <c r="V220" s="15">
        <f t="shared" si="339"/>
        <v>736190</v>
      </c>
      <c r="W220" s="15">
        <f t="shared" si="339"/>
        <v>0</v>
      </c>
      <c r="X220" s="15">
        <f t="shared" si="339"/>
        <v>736190</v>
      </c>
      <c r="Y220" s="15">
        <f t="shared" si="339"/>
        <v>0</v>
      </c>
      <c r="Z220" s="15">
        <f t="shared" si="339"/>
        <v>941190</v>
      </c>
      <c r="AA220" s="15">
        <f t="shared" si="339"/>
        <v>0</v>
      </c>
      <c r="AB220" s="15">
        <f t="shared" si="339"/>
        <v>941190</v>
      </c>
      <c r="AC220" s="15">
        <f t="shared" si="339"/>
        <v>0</v>
      </c>
      <c r="AD220" s="15">
        <f t="shared" ref="AD220:AK220" si="340">AD221+AD223</f>
        <v>0</v>
      </c>
      <c r="AE220" s="15">
        <f t="shared" si="340"/>
        <v>0</v>
      </c>
      <c r="AF220" s="15">
        <f t="shared" si="340"/>
        <v>0</v>
      </c>
      <c r="AG220" s="15">
        <f t="shared" si="340"/>
        <v>0</v>
      </c>
      <c r="AH220" s="15">
        <f t="shared" si="340"/>
        <v>941190</v>
      </c>
      <c r="AI220" s="15">
        <f t="shared" si="340"/>
        <v>0</v>
      </c>
      <c r="AJ220" s="15">
        <f t="shared" si="340"/>
        <v>941190</v>
      </c>
      <c r="AK220" s="15">
        <f t="shared" si="340"/>
        <v>0</v>
      </c>
      <c r="AL220" s="15">
        <f t="shared" si="339"/>
        <v>0</v>
      </c>
      <c r="AM220" s="15">
        <f t="shared" si="339"/>
        <v>0</v>
      </c>
      <c r="AN220" s="15">
        <f t="shared" si="339"/>
        <v>0</v>
      </c>
      <c r="AO220" s="15">
        <f t="shared" si="339"/>
        <v>0</v>
      </c>
      <c r="AP220" s="15">
        <f t="shared" si="339"/>
        <v>0</v>
      </c>
      <c r="AQ220" s="15">
        <f t="shared" si="339"/>
        <v>0</v>
      </c>
      <c r="AR220" s="15">
        <f t="shared" si="339"/>
        <v>0</v>
      </c>
      <c r="AS220" s="15">
        <f t="shared" si="339"/>
        <v>0</v>
      </c>
      <c r="AT220" s="15">
        <f t="shared" si="339"/>
        <v>0</v>
      </c>
      <c r="AU220" s="15">
        <f t="shared" si="339"/>
        <v>0</v>
      </c>
      <c r="AV220" s="15">
        <f t="shared" si="339"/>
        <v>0</v>
      </c>
      <c r="AW220" s="15">
        <f t="shared" si="339"/>
        <v>0</v>
      </c>
      <c r="AX220" s="15">
        <f t="shared" si="339"/>
        <v>0</v>
      </c>
      <c r="AY220" s="15">
        <f t="shared" si="339"/>
        <v>0</v>
      </c>
      <c r="AZ220" s="15">
        <f t="shared" si="339"/>
        <v>0</v>
      </c>
      <c r="BA220" s="15">
        <f t="shared" si="339"/>
        <v>0</v>
      </c>
      <c r="BB220" s="15">
        <f t="shared" si="339"/>
        <v>0</v>
      </c>
      <c r="BC220" s="15">
        <f t="shared" si="339"/>
        <v>0</v>
      </c>
      <c r="BD220" s="15">
        <f t="shared" si="339"/>
        <v>0</v>
      </c>
      <c r="BE220" s="15">
        <f t="shared" si="339"/>
        <v>0</v>
      </c>
      <c r="BF220" s="15">
        <f t="shared" si="339"/>
        <v>0</v>
      </c>
      <c r="BG220" s="15">
        <f t="shared" si="339"/>
        <v>0</v>
      </c>
      <c r="BH220" s="15">
        <f t="shared" si="339"/>
        <v>0</v>
      </c>
      <c r="BI220" s="15">
        <f t="shared" si="339"/>
        <v>0</v>
      </c>
      <c r="BJ220" s="19">
        <v>0</v>
      </c>
      <c r="BK220" s="19">
        <v>0</v>
      </c>
    </row>
    <row r="221" spans="1:63" ht="32.25" hidden="1" customHeight="1" x14ac:dyDescent="0.25">
      <c r="A221" s="125" t="s">
        <v>20</v>
      </c>
      <c r="B221" s="124"/>
      <c r="C221" s="124"/>
      <c r="D221" s="124"/>
      <c r="E221" s="4">
        <v>851</v>
      </c>
      <c r="F221" s="3" t="s">
        <v>58</v>
      </c>
      <c r="G221" s="3" t="s">
        <v>11</v>
      </c>
      <c r="H221" s="4" t="s">
        <v>668</v>
      </c>
      <c r="I221" s="3" t="s">
        <v>21</v>
      </c>
      <c r="J221" s="15">
        <f t="shared" ref="J221:BI221" si="341">J222</f>
        <v>145000</v>
      </c>
      <c r="K221" s="15">
        <f t="shared" si="341"/>
        <v>0</v>
      </c>
      <c r="L221" s="15">
        <f t="shared" si="341"/>
        <v>145000</v>
      </c>
      <c r="M221" s="15">
        <f t="shared" si="341"/>
        <v>0</v>
      </c>
      <c r="N221" s="15">
        <f t="shared" si="341"/>
        <v>0</v>
      </c>
      <c r="O221" s="15">
        <f t="shared" si="341"/>
        <v>0</v>
      </c>
      <c r="P221" s="15">
        <f t="shared" si="341"/>
        <v>0</v>
      </c>
      <c r="Q221" s="15">
        <f t="shared" si="341"/>
        <v>0</v>
      </c>
      <c r="R221" s="15">
        <f t="shared" si="341"/>
        <v>145000</v>
      </c>
      <c r="S221" s="15">
        <f t="shared" si="341"/>
        <v>0</v>
      </c>
      <c r="T221" s="15">
        <f t="shared" si="341"/>
        <v>145000</v>
      </c>
      <c r="U221" s="15">
        <f t="shared" si="341"/>
        <v>0</v>
      </c>
      <c r="V221" s="15">
        <f t="shared" si="341"/>
        <v>0</v>
      </c>
      <c r="W221" s="15">
        <f t="shared" si="341"/>
        <v>0</v>
      </c>
      <c r="X221" s="15">
        <f t="shared" si="341"/>
        <v>0</v>
      </c>
      <c r="Y221" s="15">
        <f t="shared" si="341"/>
        <v>0</v>
      </c>
      <c r="Z221" s="15">
        <f t="shared" si="341"/>
        <v>145000</v>
      </c>
      <c r="AA221" s="15">
        <f t="shared" si="341"/>
        <v>0</v>
      </c>
      <c r="AB221" s="15">
        <f t="shared" si="341"/>
        <v>145000</v>
      </c>
      <c r="AC221" s="15">
        <f t="shared" si="341"/>
        <v>0</v>
      </c>
      <c r="AD221" s="15">
        <f t="shared" si="341"/>
        <v>0</v>
      </c>
      <c r="AE221" s="15">
        <f t="shared" si="341"/>
        <v>0</v>
      </c>
      <c r="AF221" s="15">
        <f t="shared" si="341"/>
        <v>0</v>
      </c>
      <c r="AG221" s="15">
        <f t="shared" si="341"/>
        <v>0</v>
      </c>
      <c r="AH221" s="15">
        <f t="shared" si="341"/>
        <v>145000</v>
      </c>
      <c r="AI221" s="15">
        <f t="shared" si="341"/>
        <v>0</v>
      </c>
      <c r="AJ221" s="15">
        <f t="shared" si="341"/>
        <v>145000</v>
      </c>
      <c r="AK221" s="15">
        <f t="shared" si="341"/>
        <v>0</v>
      </c>
      <c r="AL221" s="15">
        <f t="shared" si="341"/>
        <v>0</v>
      </c>
      <c r="AM221" s="15">
        <f t="shared" si="341"/>
        <v>0</v>
      </c>
      <c r="AN221" s="15">
        <f t="shared" si="341"/>
        <v>0</v>
      </c>
      <c r="AO221" s="15">
        <f t="shared" si="341"/>
        <v>0</v>
      </c>
      <c r="AP221" s="15">
        <f t="shared" si="341"/>
        <v>0</v>
      </c>
      <c r="AQ221" s="15">
        <f t="shared" si="341"/>
        <v>0</v>
      </c>
      <c r="AR221" s="15">
        <f t="shared" si="341"/>
        <v>0</v>
      </c>
      <c r="AS221" s="15">
        <f t="shared" si="341"/>
        <v>0</v>
      </c>
      <c r="AT221" s="15">
        <f t="shared" si="341"/>
        <v>0</v>
      </c>
      <c r="AU221" s="15">
        <f t="shared" si="341"/>
        <v>0</v>
      </c>
      <c r="AV221" s="15">
        <f t="shared" si="341"/>
        <v>0</v>
      </c>
      <c r="AW221" s="15">
        <f t="shared" si="341"/>
        <v>0</v>
      </c>
      <c r="AX221" s="15">
        <f t="shared" si="341"/>
        <v>0</v>
      </c>
      <c r="AY221" s="15">
        <f t="shared" si="341"/>
        <v>0</v>
      </c>
      <c r="AZ221" s="15">
        <f t="shared" si="341"/>
        <v>0</v>
      </c>
      <c r="BA221" s="15">
        <f t="shared" si="341"/>
        <v>0</v>
      </c>
      <c r="BB221" s="15">
        <f t="shared" si="341"/>
        <v>0</v>
      </c>
      <c r="BC221" s="15">
        <f t="shared" si="341"/>
        <v>0</v>
      </c>
      <c r="BD221" s="15">
        <f t="shared" si="341"/>
        <v>0</v>
      </c>
      <c r="BE221" s="15">
        <f t="shared" si="341"/>
        <v>0</v>
      </c>
      <c r="BF221" s="15">
        <f t="shared" si="341"/>
        <v>0</v>
      </c>
      <c r="BG221" s="15">
        <f t="shared" si="341"/>
        <v>0</v>
      </c>
      <c r="BH221" s="15">
        <f t="shared" si="341"/>
        <v>0</v>
      </c>
      <c r="BI221" s="15">
        <f t="shared" si="341"/>
        <v>0</v>
      </c>
      <c r="BJ221" s="19">
        <v>0</v>
      </c>
      <c r="BK221" s="19">
        <v>0</v>
      </c>
    </row>
    <row r="222" spans="1:63" ht="32.25" hidden="1" customHeight="1" x14ac:dyDescent="0.25">
      <c r="A222" s="125" t="s">
        <v>9</v>
      </c>
      <c r="B222" s="125"/>
      <c r="C222" s="125"/>
      <c r="D222" s="125"/>
      <c r="E222" s="4">
        <v>851</v>
      </c>
      <c r="F222" s="3" t="s">
        <v>58</v>
      </c>
      <c r="G222" s="3" t="s">
        <v>11</v>
      </c>
      <c r="H222" s="4" t="s">
        <v>668</v>
      </c>
      <c r="I222" s="3" t="s">
        <v>22</v>
      </c>
      <c r="J222" s="15">
        <v>145000</v>
      </c>
      <c r="K222" s="15"/>
      <c r="L222" s="15">
        <f>J222</f>
        <v>145000</v>
      </c>
      <c r="M222" s="15"/>
      <c r="N222" s="15"/>
      <c r="O222" s="15"/>
      <c r="P222" s="15">
        <f>N222</f>
        <v>0</v>
      </c>
      <c r="Q222" s="15"/>
      <c r="R222" s="15">
        <f>J222+N222</f>
        <v>145000</v>
      </c>
      <c r="S222" s="15">
        <f>K222+O222</f>
        <v>0</v>
      </c>
      <c r="T222" s="15">
        <f>L222+P222</f>
        <v>145000</v>
      </c>
      <c r="U222" s="15">
        <f>M222+Q222</f>
        <v>0</v>
      </c>
      <c r="V222" s="15"/>
      <c r="W222" s="15"/>
      <c r="X222" s="15">
        <f>V222</f>
        <v>0</v>
      </c>
      <c r="Y222" s="15"/>
      <c r="Z222" s="15">
        <f>R222+V222</f>
        <v>145000</v>
      </c>
      <c r="AA222" s="15">
        <f>S222+W222</f>
        <v>0</v>
      </c>
      <c r="AB222" s="15">
        <f>T222+X222</f>
        <v>145000</v>
      </c>
      <c r="AC222" s="15">
        <f>U222+Y222</f>
        <v>0</v>
      </c>
      <c r="AD222" s="15"/>
      <c r="AE222" s="15"/>
      <c r="AF222" s="15">
        <f>AD222</f>
        <v>0</v>
      </c>
      <c r="AG222" s="15"/>
      <c r="AH222" s="15">
        <f>Z222+AD222</f>
        <v>145000</v>
      </c>
      <c r="AI222" s="15">
        <f>AA222+AE222</f>
        <v>0</v>
      </c>
      <c r="AJ222" s="15">
        <f>AB222+AF222</f>
        <v>145000</v>
      </c>
      <c r="AK222" s="15">
        <f>AC222+AG222</f>
        <v>0</v>
      </c>
      <c r="AL222" s="15"/>
      <c r="AM222" s="15"/>
      <c r="AN222" s="15">
        <f>AL222</f>
        <v>0</v>
      </c>
      <c r="AO222" s="15"/>
      <c r="AP222" s="15"/>
      <c r="AQ222" s="15"/>
      <c r="AR222" s="15">
        <f>AP222</f>
        <v>0</v>
      </c>
      <c r="AS222" s="15"/>
      <c r="AT222" s="15">
        <f>AL222+AP222</f>
        <v>0</v>
      </c>
      <c r="AU222" s="15">
        <f>AM222+AQ222</f>
        <v>0</v>
      </c>
      <c r="AV222" s="15">
        <f>AN222+AR222</f>
        <v>0</v>
      </c>
      <c r="AW222" s="15">
        <f>AO222+AS222</f>
        <v>0</v>
      </c>
      <c r="AX222" s="15"/>
      <c r="AY222" s="15"/>
      <c r="AZ222" s="15">
        <f>AX222</f>
        <v>0</v>
      </c>
      <c r="BA222" s="15"/>
      <c r="BB222" s="15"/>
      <c r="BC222" s="15"/>
      <c r="BD222" s="15">
        <f>BB222</f>
        <v>0</v>
      </c>
      <c r="BE222" s="15"/>
      <c r="BF222" s="15">
        <f>AX222+BB222</f>
        <v>0</v>
      </c>
      <c r="BG222" s="15">
        <f>AY222+BC222</f>
        <v>0</v>
      </c>
      <c r="BH222" s="15">
        <f>AZ222+BD222</f>
        <v>0</v>
      </c>
      <c r="BI222" s="15">
        <f>BA222+BE222</f>
        <v>0</v>
      </c>
      <c r="BJ222" s="19">
        <v>0</v>
      </c>
      <c r="BK222" s="19">
        <v>0</v>
      </c>
    </row>
    <row r="223" spans="1:63" ht="32.25" hidden="1" customHeight="1" x14ac:dyDescent="0.25">
      <c r="A223" s="125" t="s">
        <v>41</v>
      </c>
      <c r="B223" s="125"/>
      <c r="C223" s="125"/>
      <c r="D223" s="125"/>
      <c r="E223" s="4">
        <v>851</v>
      </c>
      <c r="F223" s="3" t="s">
        <v>58</v>
      </c>
      <c r="G223" s="3" t="s">
        <v>11</v>
      </c>
      <c r="H223" s="4" t="s">
        <v>668</v>
      </c>
      <c r="I223" s="3" t="s">
        <v>83</v>
      </c>
      <c r="J223" s="15">
        <f t="shared" ref="J223:BI223" si="342">J224</f>
        <v>60000</v>
      </c>
      <c r="K223" s="15">
        <f t="shared" si="342"/>
        <v>0</v>
      </c>
      <c r="L223" s="15">
        <f t="shared" si="342"/>
        <v>60000</v>
      </c>
      <c r="M223" s="15">
        <f t="shared" si="342"/>
        <v>0</v>
      </c>
      <c r="N223" s="15">
        <f t="shared" si="342"/>
        <v>0</v>
      </c>
      <c r="O223" s="15">
        <f t="shared" si="342"/>
        <v>0</v>
      </c>
      <c r="P223" s="15">
        <f t="shared" si="342"/>
        <v>0</v>
      </c>
      <c r="Q223" s="15">
        <f t="shared" si="342"/>
        <v>0</v>
      </c>
      <c r="R223" s="15">
        <f t="shared" si="342"/>
        <v>60000</v>
      </c>
      <c r="S223" s="15">
        <f t="shared" si="342"/>
        <v>0</v>
      </c>
      <c r="T223" s="15">
        <f t="shared" si="342"/>
        <v>60000</v>
      </c>
      <c r="U223" s="15">
        <f t="shared" si="342"/>
        <v>0</v>
      </c>
      <c r="V223" s="15">
        <f t="shared" si="342"/>
        <v>736190</v>
      </c>
      <c r="W223" s="15">
        <f t="shared" si="342"/>
        <v>0</v>
      </c>
      <c r="X223" s="15">
        <f t="shared" si="342"/>
        <v>736190</v>
      </c>
      <c r="Y223" s="15">
        <f t="shared" si="342"/>
        <v>0</v>
      </c>
      <c r="Z223" s="15">
        <f t="shared" si="342"/>
        <v>796190</v>
      </c>
      <c r="AA223" s="15">
        <f t="shared" si="342"/>
        <v>0</v>
      </c>
      <c r="AB223" s="15">
        <f t="shared" si="342"/>
        <v>796190</v>
      </c>
      <c r="AC223" s="15">
        <f t="shared" si="342"/>
        <v>0</v>
      </c>
      <c r="AD223" s="15">
        <f t="shared" si="342"/>
        <v>0</v>
      </c>
      <c r="AE223" s="15">
        <f t="shared" si="342"/>
        <v>0</v>
      </c>
      <c r="AF223" s="15">
        <f t="shared" si="342"/>
        <v>0</v>
      </c>
      <c r="AG223" s="15">
        <f t="shared" si="342"/>
        <v>0</v>
      </c>
      <c r="AH223" s="15">
        <f t="shared" si="342"/>
        <v>796190</v>
      </c>
      <c r="AI223" s="15">
        <f t="shared" si="342"/>
        <v>0</v>
      </c>
      <c r="AJ223" s="15">
        <f t="shared" si="342"/>
        <v>796190</v>
      </c>
      <c r="AK223" s="15">
        <f t="shared" si="342"/>
        <v>0</v>
      </c>
      <c r="AL223" s="15">
        <f t="shared" si="342"/>
        <v>0</v>
      </c>
      <c r="AM223" s="15">
        <f t="shared" si="342"/>
        <v>0</v>
      </c>
      <c r="AN223" s="15">
        <f t="shared" si="342"/>
        <v>0</v>
      </c>
      <c r="AO223" s="15">
        <f t="shared" si="342"/>
        <v>0</v>
      </c>
      <c r="AP223" s="15">
        <f t="shared" si="342"/>
        <v>0</v>
      </c>
      <c r="AQ223" s="15">
        <f t="shared" si="342"/>
        <v>0</v>
      </c>
      <c r="AR223" s="15">
        <f t="shared" si="342"/>
        <v>0</v>
      </c>
      <c r="AS223" s="15">
        <f t="shared" si="342"/>
        <v>0</v>
      </c>
      <c r="AT223" s="15">
        <f t="shared" si="342"/>
        <v>0</v>
      </c>
      <c r="AU223" s="15">
        <f t="shared" si="342"/>
        <v>0</v>
      </c>
      <c r="AV223" s="15">
        <f t="shared" si="342"/>
        <v>0</v>
      </c>
      <c r="AW223" s="15">
        <f t="shared" si="342"/>
        <v>0</v>
      </c>
      <c r="AX223" s="15">
        <f t="shared" si="342"/>
        <v>0</v>
      </c>
      <c r="AY223" s="15">
        <f t="shared" si="342"/>
        <v>0</v>
      </c>
      <c r="AZ223" s="15">
        <f t="shared" si="342"/>
        <v>0</v>
      </c>
      <c r="BA223" s="15">
        <f t="shared" si="342"/>
        <v>0</v>
      </c>
      <c r="BB223" s="15">
        <f t="shared" si="342"/>
        <v>0</v>
      </c>
      <c r="BC223" s="15">
        <f t="shared" si="342"/>
        <v>0</v>
      </c>
      <c r="BD223" s="15">
        <f t="shared" si="342"/>
        <v>0</v>
      </c>
      <c r="BE223" s="15">
        <f t="shared" si="342"/>
        <v>0</v>
      </c>
      <c r="BF223" s="15">
        <f t="shared" si="342"/>
        <v>0</v>
      </c>
      <c r="BG223" s="15">
        <f t="shared" si="342"/>
        <v>0</v>
      </c>
      <c r="BH223" s="15">
        <f t="shared" si="342"/>
        <v>0</v>
      </c>
      <c r="BI223" s="15">
        <f t="shared" si="342"/>
        <v>0</v>
      </c>
      <c r="BJ223" s="19">
        <v>0</v>
      </c>
      <c r="BK223" s="19">
        <v>0</v>
      </c>
    </row>
    <row r="224" spans="1:63" ht="32.25" hidden="1" customHeight="1" x14ac:dyDescent="0.25">
      <c r="A224" s="125" t="s">
        <v>84</v>
      </c>
      <c r="B224" s="125"/>
      <c r="C224" s="125"/>
      <c r="D224" s="125"/>
      <c r="E224" s="4">
        <v>851</v>
      </c>
      <c r="F224" s="3" t="s">
        <v>58</v>
      </c>
      <c r="G224" s="3" t="s">
        <v>11</v>
      </c>
      <c r="H224" s="4" t="s">
        <v>668</v>
      </c>
      <c r="I224" s="3" t="s">
        <v>85</v>
      </c>
      <c r="J224" s="15">
        <v>60000</v>
      </c>
      <c r="K224" s="15"/>
      <c r="L224" s="15">
        <f>J224</f>
        <v>60000</v>
      </c>
      <c r="M224" s="15"/>
      <c r="N224" s="15"/>
      <c r="O224" s="15"/>
      <c r="P224" s="15">
        <f>N224</f>
        <v>0</v>
      </c>
      <c r="Q224" s="15"/>
      <c r="R224" s="15">
        <f>J224+N224</f>
        <v>60000</v>
      </c>
      <c r="S224" s="15">
        <f>K224+O224</f>
        <v>0</v>
      </c>
      <c r="T224" s="15">
        <f>L224+P224</f>
        <v>60000</v>
      </c>
      <c r="U224" s="15">
        <f>M224+Q224</f>
        <v>0</v>
      </c>
      <c r="V224" s="15">
        <f>183200+21490+21400+21700+283400+205000</f>
        <v>736190</v>
      </c>
      <c r="W224" s="15"/>
      <c r="X224" s="15">
        <f>V224</f>
        <v>736190</v>
      </c>
      <c r="Y224" s="15"/>
      <c r="Z224" s="15">
        <f>R224+V224</f>
        <v>796190</v>
      </c>
      <c r="AA224" s="15">
        <f>S224+W224</f>
        <v>0</v>
      </c>
      <c r="AB224" s="15">
        <f>T224+X224</f>
        <v>796190</v>
      </c>
      <c r="AC224" s="15">
        <f>U224+Y224</f>
        <v>0</v>
      </c>
      <c r="AD224" s="15"/>
      <c r="AE224" s="15"/>
      <c r="AF224" s="15">
        <f>AD224</f>
        <v>0</v>
      </c>
      <c r="AG224" s="15"/>
      <c r="AH224" s="15">
        <f>Z224+AD224</f>
        <v>796190</v>
      </c>
      <c r="AI224" s="15">
        <f>AA224+AE224</f>
        <v>0</v>
      </c>
      <c r="AJ224" s="15">
        <f>AB224+AF224</f>
        <v>796190</v>
      </c>
      <c r="AK224" s="15">
        <f>AC224+AG224</f>
        <v>0</v>
      </c>
      <c r="AL224" s="15"/>
      <c r="AM224" s="15"/>
      <c r="AN224" s="15">
        <f>AL224</f>
        <v>0</v>
      </c>
      <c r="AO224" s="15"/>
      <c r="AP224" s="15"/>
      <c r="AQ224" s="15"/>
      <c r="AR224" s="15">
        <f>AP224</f>
        <v>0</v>
      </c>
      <c r="AS224" s="15"/>
      <c r="AT224" s="15">
        <f>AL224+AP224</f>
        <v>0</v>
      </c>
      <c r="AU224" s="15">
        <f>AM224+AQ224</f>
        <v>0</v>
      </c>
      <c r="AV224" s="15">
        <f>AN224+AR224</f>
        <v>0</v>
      </c>
      <c r="AW224" s="15">
        <f>AO224+AS224</f>
        <v>0</v>
      </c>
      <c r="AX224" s="15"/>
      <c r="AY224" s="15"/>
      <c r="AZ224" s="15">
        <f>AX224</f>
        <v>0</v>
      </c>
      <c r="BA224" s="15"/>
      <c r="BB224" s="15"/>
      <c r="BC224" s="15"/>
      <c r="BD224" s="15">
        <f>BB224</f>
        <v>0</v>
      </c>
      <c r="BE224" s="15"/>
      <c r="BF224" s="15">
        <f>AX224+BB224</f>
        <v>0</v>
      </c>
      <c r="BG224" s="15">
        <f>AY224+BC224</f>
        <v>0</v>
      </c>
      <c r="BH224" s="15">
        <f>AZ224+BD224</f>
        <v>0</v>
      </c>
      <c r="BI224" s="15">
        <f>BA224+BE224</f>
        <v>0</v>
      </c>
      <c r="BJ224" s="19">
        <v>0</v>
      </c>
      <c r="BK224" s="19">
        <v>0</v>
      </c>
    </row>
    <row r="225" spans="1:63" ht="32.25" hidden="1" customHeight="1" x14ac:dyDescent="0.25">
      <c r="A225" s="125" t="s">
        <v>119</v>
      </c>
      <c r="B225" s="125"/>
      <c r="C225" s="125"/>
      <c r="D225" s="125"/>
      <c r="E225" s="4">
        <v>851</v>
      </c>
      <c r="F225" s="3" t="s">
        <v>58</v>
      </c>
      <c r="G225" s="3" t="s">
        <v>11</v>
      </c>
      <c r="H225" s="4" t="s">
        <v>855</v>
      </c>
      <c r="I225" s="3"/>
      <c r="J225" s="15"/>
      <c r="K225" s="15"/>
      <c r="L225" s="15"/>
      <c r="M225" s="15"/>
      <c r="N225" s="15"/>
      <c r="O225" s="15"/>
      <c r="P225" s="15"/>
      <c r="Q225" s="15"/>
      <c r="R225" s="15"/>
      <c r="S225" s="15"/>
      <c r="T225" s="15"/>
      <c r="U225" s="15"/>
      <c r="V225" s="15">
        <f t="shared" ref="V225:AK226" si="343">V226</f>
        <v>70000</v>
      </c>
      <c r="W225" s="15">
        <f t="shared" si="343"/>
        <v>0</v>
      </c>
      <c r="X225" s="15">
        <f t="shared" si="343"/>
        <v>70000</v>
      </c>
      <c r="Y225" s="15">
        <f t="shared" si="343"/>
        <v>0</v>
      </c>
      <c r="Z225" s="15">
        <f t="shared" si="343"/>
        <v>70000</v>
      </c>
      <c r="AA225" s="15">
        <f t="shared" si="343"/>
        <v>0</v>
      </c>
      <c r="AB225" s="15">
        <f t="shared" si="343"/>
        <v>70000</v>
      </c>
      <c r="AC225" s="15">
        <f t="shared" si="343"/>
        <v>0</v>
      </c>
      <c r="AD225" s="15">
        <f t="shared" si="343"/>
        <v>0</v>
      </c>
      <c r="AE225" s="15">
        <f t="shared" si="343"/>
        <v>0</v>
      </c>
      <c r="AF225" s="15">
        <f t="shared" si="343"/>
        <v>0</v>
      </c>
      <c r="AG225" s="15">
        <f t="shared" si="343"/>
        <v>0</v>
      </c>
      <c r="AH225" s="15">
        <f t="shared" si="343"/>
        <v>70000</v>
      </c>
      <c r="AI225" s="15">
        <f t="shared" si="343"/>
        <v>0</v>
      </c>
      <c r="AJ225" s="15">
        <f t="shared" si="343"/>
        <v>70000</v>
      </c>
      <c r="AK225" s="15">
        <f t="shared" si="343"/>
        <v>0</v>
      </c>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9">
        <v>0</v>
      </c>
      <c r="BK225" s="19">
        <v>0</v>
      </c>
    </row>
    <row r="226" spans="1:63" ht="32.25" hidden="1" customHeight="1" x14ac:dyDescent="0.25">
      <c r="A226" s="125" t="s">
        <v>41</v>
      </c>
      <c r="B226" s="125"/>
      <c r="C226" s="125"/>
      <c r="D226" s="125"/>
      <c r="E226" s="4">
        <v>851</v>
      </c>
      <c r="F226" s="3" t="s">
        <v>58</v>
      </c>
      <c r="G226" s="3" t="s">
        <v>11</v>
      </c>
      <c r="H226" s="4" t="s">
        <v>855</v>
      </c>
      <c r="I226" s="3" t="s">
        <v>83</v>
      </c>
      <c r="J226" s="15"/>
      <c r="K226" s="15"/>
      <c r="L226" s="15"/>
      <c r="M226" s="15"/>
      <c r="N226" s="15"/>
      <c r="O226" s="15"/>
      <c r="P226" s="15"/>
      <c r="Q226" s="15"/>
      <c r="R226" s="15"/>
      <c r="S226" s="15"/>
      <c r="T226" s="15"/>
      <c r="U226" s="15"/>
      <c r="V226" s="15">
        <f t="shared" si="343"/>
        <v>70000</v>
      </c>
      <c r="W226" s="15">
        <f t="shared" si="343"/>
        <v>0</v>
      </c>
      <c r="X226" s="15">
        <f t="shared" si="343"/>
        <v>70000</v>
      </c>
      <c r="Y226" s="15">
        <f t="shared" si="343"/>
        <v>0</v>
      </c>
      <c r="Z226" s="15">
        <f t="shared" si="343"/>
        <v>70000</v>
      </c>
      <c r="AA226" s="15">
        <f t="shared" si="343"/>
        <v>0</v>
      </c>
      <c r="AB226" s="15">
        <f t="shared" si="343"/>
        <v>70000</v>
      </c>
      <c r="AC226" s="15">
        <f t="shared" si="343"/>
        <v>0</v>
      </c>
      <c r="AD226" s="15">
        <f t="shared" si="343"/>
        <v>0</v>
      </c>
      <c r="AE226" s="15">
        <f t="shared" si="343"/>
        <v>0</v>
      </c>
      <c r="AF226" s="15">
        <f t="shared" si="343"/>
        <v>0</v>
      </c>
      <c r="AG226" s="15">
        <f t="shared" si="343"/>
        <v>0</v>
      </c>
      <c r="AH226" s="15">
        <f t="shared" si="343"/>
        <v>70000</v>
      </c>
      <c r="AI226" s="15">
        <f t="shared" si="343"/>
        <v>0</v>
      </c>
      <c r="AJ226" s="15">
        <f t="shared" si="343"/>
        <v>70000</v>
      </c>
      <c r="AK226" s="15">
        <f t="shared" si="343"/>
        <v>0</v>
      </c>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9">
        <v>0</v>
      </c>
      <c r="BK226" s="19">
        <v>0</v>
      </c>
    </row>
    <row r="227" spans="1:63" ht="32.25" hidden="1" customHeight="1" x14ac:dyDescent="0.25">
      <c r="A227" s="125" t="s">
        <v>84</v>
      </c>
      <c r="B227" s="125"/>
      <c r="C227" s="125"/>
      <c r="D227" s="125"/>
      <c r="E227" s="4">
        <v>851</v>
      </c>
      <c r="F227" s="3" t="s">
        <v>58</v>
      </c>
      <c r="G227" s="3" t="s">
        <v>11</v>
      </c>
      <c r="H227" s="4" t="s">
        <v>855</v>
      </c>
      <c r="I227" s="3" t="s">
        <v>85</v>
      </c>
      <c r="J227" s="15"/>
      <c r="K227" s="15"/>
      <c r="L227" s="15"/>
      <c r="M227" s="15"/>
      <c r="N227" s="15"/>
      <c r="O227" s="15"/>
      <c r="P227" s="15"/>
      <c r="Q227" s="15"/>
      <c r="R227" s="15"/>
      <c r="S227" s="15"/>
      <c r="T227" s="15"/>
      <c r="U227" s="15"/>
      <c r="V227" s="15">
        <v>70000</v>
      </c>
      <c r="W227" s="15"/>
      <c r="X227" s="15">
        <f>V227</f>
        <v>70000</v>
      </c>
      <c r="Y227" s="15"/>
      <c r="Z227" s="15">
        <f>R227+V227</f>
        <v>70000</v>
      </c>
      <c r="AA227" s="15">
        <f>S227+W227</f>
        <v>0</v>
      </c>
      <c r="AB227" s="15">
        <f>T227+X227</f>
        <v>70000</v>
      </c>
      <c r="AC227" s="15">
        <f>U227+Y227</f>
        <v>0</v>
      </c>
      <c r="AD227" s="15"/>
      <c r="AE227" s="15"/>
      <c r="AF227" s="15">
        <f>AD227</f>
        <v>0</v>
      </c>
      <c r="AG227" s="15"/>
      <c r="AH227" s="15">
        <f>Z227+AD227</f>
        <v>70000</v>
      </c>
      <c r="AI227" s="15">
        <f>AA227+AE227</f>
        <v>0</v>
      </c>
      <c r="AJ227" s="15">
        <f>AB227+AF227</f>
        <v>70000</v>
      </c>
      <c r="AK227" s="15">
        <f>AC227+AG227</f>
        <v>0</v>
      </c>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9">
        <v>0</v>
      </c>
      <c r="BK227" s="19">
        <v>0</v>
      </c>
    </row>
    <row r="228" spans="1:63" ht="32.25" hidden="1" customHeight="1" x14ac:dyDescent="0.25">
      <c r="A228" s="125" t="s">
        <v>517</v>
      </c>
      <c r="B228" s="125"/>
      <c r="C228" s="125"/>
      <c r="D228" s="125"/>
      <c r="E228" s="4">
        <v>851</v>
      </c>
      <c r="F228" s="3" t="s">
        <v>58</v>
      </c>
      <c r="G228" s="3" t="s">
        <v>11</v>
      </c>
      <c r="H228" s="4" t="s">
        <v>670</v>
      </c>
      <c r="I228" s="3"/>
      <c r="J228" s="15">
        <f t="shared" ref="J228:BI228" si="344">J229+J231</f>
        <v>5600000</v>
      </c>
      <c r="K228" s="15">
        <f t="shared" si="344"/>
        <v>0</v>
      </c>
      <c r="L228" s="15">
        <f t="shared" si="344"/>
        <v>0</v>
      </c>
      <c r="M228" s="15">
        <f t="shared" si="344"/>
        <v>5600000</v>
      </c>
      <c r="N228" s="15">
        <f t="shared" si="344"/>
        <v>0</v>
      </c>
      <c r="O228" s="15">
        <f t="shared" si="344"/>
        <v>0</v>
      </c>
      <c r="P228" s="15">
        <f t="shared" si="344"/>
        <v>0</v>
      </c>
      <c r="Q228" s="15">
        <f t="shared" si="344"/>
        <v>0</v>
      </c>
      <c r="R228" s="15">
        <f t="shared" si="344"/>
        <v>5600000</v>
      </c>
      <c r="S228" s="15">
        <f t="shared" si="344"/>
        <v>0</v>
      </c>
      <c r="T228" s="15">
        <f t="shared" si="344"/>
        <v>0</v>
      </c>
      <c r="U228" s="15">
        <f t="shared" si="344"/>
        <v>5600000</v>
      </c>
      <c r="V228" s="15">
        <f t="shared" si="344"/>
        <v>0</v>
      </c>
      <c r="W228" s="15">
        <f t="shared" si="344"/>
        <v>0</v>
      </c>
      <c r="X228" s="15">
        <f t="shared" si="344"/>
        <v>0</v>
      </c>
      <c r="Y228" s="15">
        <f t="shared" si="344"/>
        <v>0</v>
      </c>
      <c r="Z228" s="15">
        <f t="shared" si="344"/>
        <v>5600000</v>
      </c>
      <c r="AA228" s="15">
        <f t="shared" si="344"/>
        <v>0</v>
      </c>
      <c r="AB228" s="15">
        <f t="shared" si="344"/>
        <v>0</v>
      </c>
      <c r="AC228" s="15">
        <f t="shared" si="344"/>
        <v>5600000</v>
      </c>
      <c r="AD228" s="15">
        <f t="shared" ref="AD228:AK228" si="345">AD229+AD231</f>
        <v>0</v>
      </c>
      <c r="AE228" s="15">
        <f t="shared" si="345"/>
        <v>0</v>
      </c>
      <c r="AF228" s="15">
        <f t="shared" si="345"/>
        <v>0</v>
      </c>
      <c r="AG228" s="15">
        <f t="shared" si="345"/>
        <v>0</v>
      </c>
      <c r="AH228" s="15">
        <f t="shared" si="345"/>
        <v>5600000</v>
      </c>
      <c r="AI228" s="15">
        <f t="shared" si="345"/>
        <v>0</v>
      </c>
      <c r="AJ228" s="15">
        <f t="shared" si="345"/>
        <v>0</v>
      </c>
      <c r="AK228" s="15">
        <f t="shared" si="345"/>
        <v>5600000</v>
      </c>
      <c r="AL228" s="15">
        <f t="shared" si="344"/>
        <v>5600000</v>
      </c>
      <c r="AM228" s="15">
        <f t="shared" si="344"/>
        <v>0</v>
      </c>
      <c r="AN228" s="15">
        <f t="shared" si="344"/>
        <v>0</v>
      </c>
      <c r="AO228" s="15">
        <f t="shared" si="344"/>
        <v>5600000</v>
      </c>
      <c r="AP228" s="15">
        <f t="shared" si="344"/>
        <v>0</v>
      </c>
      <c r="AQ228" s="15">
        <f t="shared" si="344"/>
        <v>0</v>
      </c>
      <c r="AR228" s="15">
        <f t="shared" si="344"/>
        <v>0</v>
      </c>
      <c r="AS228" s="15">
        <f t="shared" si="344"/>
        <v>0</v>
      </c>
      <c r="AT228" s="15">
        <f t="shared" si="344"/>
        <v>5600000</v>
      </c>
      <c r="AU228" s="15">
        <f t="shared" si="344"/>
        <v>0</v>
      </c>
      <c r="AV228" s="15">
        <f t="shared" si="344"/>
        <v>0</v>
      </c>
      <c r="AW228" s="15">
        <f t="shared" si="344"/>
        <v>5600000</v>
      </c>
      <c r="AX228" s="15">
        <f t="shared" si="344"/>
        <v>5600000</v>
      </c>
      <c r="AY228" s="15">
        <f t="shared" si="344"/>
        <v>0</v>
      </c>
      <c r="AZ228" s="15">
        <f t="shared" si="344"/>
        <v>0</v>
      </c>
      <c r="BA228" s="15">
        <f t="shared" si="344"/>
        <v>5600000</v>
      </c>
      <c r="BB228" s="15">
        <f t="shared" si="344"/>
        <v>0</v>
      </c>
      <c r="BC228" s="15">
        <f t="shared" si="344"/>
        <v>0</v>
      </c>
      <c r="BD228" s="15">
        <f t="shared" si="344"/>
        <v>0</v>
      </c>
      <c r="BE228" s="15">
        <f t="shared" si="344"/>
        <v>0</v>
      </c>
      <c r="BF228" s="15">
        <f t="shared" si="344"/>
        <v>5600000</v>
      </c>
      <c r="BG228" s="15">
        <f t="shared" si="344"/>
        <v>0</v>
      </c>
      <c r="BH228" s="15">
        <f t="shared" si="344"/>
        <v>0</v>
      </c>
      <c r="BI228" s="15">
        <f t="shared" si="344"/>
        <v>5600000</v>
      </c>
      <c r="BJ228" s="19">
        <v>0</v>
      </c>
      <c r="BK228" s="19">
        <v>0</v>
      </c>
    </row>
    <row r="229" spans="1:63" ht="32.25" hidden="1" customHeight="1" x14ac:dyDescent="0.25">
      <c r="A229" s="125" t="s">
        <v>20</v>
      </c>
      <c r="B229" s="125"/>
      <c r="C229" s="125"/>
      <c r="D229" s="125"/>
      <c r="E229" s="4">
        <v>851</v>
      </c>
      <c r="F229" s="3" t="s">
        <v>58</v>
      </c>
      <c r="G229" s="3" t="s">
        <v>11</v>
      </c>
      <c r="H229" s="4" t="s">
        <v>670</v>
      </c>
      <c r="I229" s="3">
        <v>200</v>
      </c>
      <c r="J229" s="15">
        <f t="shared" ref="J229:BI229" si="346">J230</f>
        <v>375000</v>
      </c>
      <c r="K229" s="15">
        <f t="shared" si="346"/>
        <v>0</v>
      </c>
      <c r="L229" s="15">
        <f t="shared" si="346"/>
        <v>0</v>
      </c>
      <c r="M229" s="15">
        <f t="shared" si="346"/>
        <v>375000</v>
      </c>
      <c r="N229" s="15">
        <f t="shared" si="346"/>
        <v>0</v>
      </c>
      <c r="O229" s="15">
        <f t="shared" si="346"/>
        <v>0</v>
      </c>
      <c r="P229" s="15">
        <f t="shared" si="346"/>
        <v>0</v>
      </c>
      <c r="Q229" s="15">
        <f t="shared" si="346"/>
        <v>0</v>
      </c>
      <c r="R229" s="15">
        <f t="shared" si="346"/>
        <v>375000</v>
      </c>
      <c r="S229" s="15">
        <f t="shared" si="346"/>
        <v>0</v>
      </c>
      <c r="T229" s="15">
        <f t="shared" si="346"/>
        <v>0</v>
      </c>
      <c r="U229" s="15">
        <f t="shared" si="346"/>
        <v>375000</v>
      </c>
      <c r="V229" s="15">
        <f t="shared" si="346"/>
        <v>0</v>
      </c>
      <c r="W229" s="15">
        <f t="shared" si="346"/>
        <v>0</v>
      </c>
      <c r="X229" s="15">
        <f t="shared" si="346"/>
        <v>0</v>
      </c>
      <c r="Y229" s="15">
        <f t="shared" si="346"/>
        <v>0</v>
      </c>
      <c r="Z229" s="15">
        <f t="shared" si="346"/>
        <v>375000</v>
      </c>
      <c r="AA229" s="15">
        <f t="shared" si="346"/>
        <v>0</v>
      </c>
      <c r="AB229" s="15">
        <f t="shared" si="346"/>
        <v>0</v>
      </c>
      <c r="AC229" s="15">
        <f t="shared" si="346"/>
        <v>375000</v>
      </c>
      <c r="AD229" s="15">
        <f t="shared" si="346"/>
        <v>0</v>
      </c>
      <c r="AE229" s="15">
        <f t="shared" si="346"/>
        <v>0</v>
      </c>
      <c r="AF229" s="15">
        <f t="shared" si="346"/>
        <v>0</v>
      </c>
      <c r="AG229" s="15">
        <f t="shared" si="346"/>
        <v>0</v>
      </c>
      <c r="AH229" s="15">
        <f t="shared" si="346"/>
        <v>375000</v>
      </c>
      <c r="AI229" s="15">
        <f t="shared" si="346"/>
        <v>0</v>
      </c>
      <c r="AJ229" s="15">
        <f t="shared" si="346"/>
        <v>0</v>
      </c>
      <c r="AK229" s="15">
        <f t="shared" si="346"/>
        <v>375000</v>
      </c>
      <c r="AL229" s="15">
        <f t="shared" si="346"/>
        <v>375000</v>
      </c>
      <c r="AM229" s="15">
        <f t="shared" si="346"/>
        <v>0</v>
      </c>
      <c r="AN229" s="15">
        <f t="shared" si="346"/>
        <v>0</v>
      </c>
      <c r="AO229" s="15">
        <f t="shared" si="346"/>
        <v>375000</v>
      </c>
      <c r="AP229" s="15">
        <f t="shared" si="346"/>
        <v>0</v>
      </c>
      <c r="AQ229" s="15">
        <f t="shared" si="346"/>
        <v>0</v>
      </c>
      <c r="AR229" s="15">
        <f t="shared" si="346"/>
        <v>0</v>
      </c>
      <c r="AS229" s="15">
        <f t="shared" si="346"/>
        <v>0</v>
      </c>
      <c r="AT229" s="15">
        <f t="shared" si="346"/>
        <v>375000</v>
      </c>
      <c r="AU229" s="15">
        <f t="shared" si="346"/>
        <v>0</v>
      </c>
      <c r="AV229" s="15">
        <f t="shared" si="346"/>
        <v>0</v>
      </c>
      <c r="AW229" s="15">
        <f t="shared" si="346"/>
        <v>375000</v>
      </c>
      <c r="AX229" s="15">
        <f t="shared" si="346"/>
        <v>375000</v>
      </c>
      <c r="AY229" s="15">
        <f t="shared" si="346"/>
        <v>0</v>
      </c>
      <c r="AZ229" s="15">
        <f t="shared" si="346"/>
        <v>0</v>
      </c>
      <c r="BA229" s="15">
        <f t="shared" si="346"/>
        <v>375000</v>
      </c>
      <c r="BB229" s="15">
        <f t="shared" si="346"/>
        <v>0</v>
      </c>
      <c r="BC229" s="15">
        <f t="shared" si="346"/>
        <v>0</v>
      </c>
      <c r="BD229" s="15">
        <f t="shared" si="346"/>
        <v>0</v>
      </c>
      <c r="BE229" s="15">
        <f t="shared" si="346"/>
        <v>0</v>
      </c>
      <c r="BF229" s="15">
        <f t="shared" si="346"/>
        <v>375000</v>
      </c>
      <c r="BG229" s="15">
        <f t="shared" si="346"/>
        <v>0</v>
      </c>
      <c r="BH229" s="15">
        <f t="shared" si="346"/>
        <v>0</v>
      </c>
      <c r="BI229" s="15">
        <f t="shared" si="346"/>
        <v>375000</v>
      </c>
      <c r="BJ229" s="19">
        <v>0</v>
      </c>
      <c r="BK229" s="19">
        <v>0</v>
      </c>
    </row>
    <row r="230" spans="1:63" ht="32.25" hidden="1" customHeight="1" x14ac:dyDescent="0.25">
      <c r="A230" s="125" t="s">
        <v>9</v>
      </c>
      <c r="B230" s="125"/>
      <c r="C230" s="125"/>
      <c r="D230" s="125"/>
      <c r="E230" s="4">
        <v>851</v>
      </c>
      <c r="F230" s="3" t="s">
        <v>58</v>
      </c>
      <c r="G230" s="3" t="s">
        <v>11</v>
      </c>
      <c r="H230" s="4" t="s">
        <v>670</v>
      </c>
      <c r="I230" s="3">
        <v>240</v>
      </c>
      <c r="J230" s="15">
        <v>375000</v>
      </c>
      <c r="K230" s="15"/>
      <c r="L230" s="15"/>
      <c r="M230" s="15">
        <f>J230</f>
        <v>375000</v>
      </c>
      <c r="N230" s="15"/>
      <c r="O230" s="15"/>
      <c r="P230" s="15"/>
      <c r="Q230" s="15">
        <f>N230</f>
        <v>0</v>
      </c>
      <c r="R230" s="15">
        <f>J230+N230</f>
        <v>375000</v>
      </c>
      <c r="S230" s="15">
        <f>K230+O230</f>
        <v>0</v>
      </c>
      <c r="T230" s="15">
        <f>L230+P230</f>
        <v>0</v>
      </c>
      <c r="U230" s="15">
        <f>M230+Q230</f>
        <v>375000</v>
      </c>
      <c r="V230" s="15"/>
      <c r="W230" s="15"/>
      <c r="X230" s="15"/>
      <c r="Y230" s="15">
        <f>V230</f>
        <v>0</v>
      </c>
      <c r="Z230" s="15">
        <f>R230+V230</f>
        <v>375000</v>
      </c>
      <c r="AA230" s="15">
        <f>S230+W230</f>
        <v>0</v>
      </c>
      <c r="AB230" s="15">
        <f>T230+X230</f>
        <v>0</v>
      </c>
      <c r="AC230" s="15">
        <f>U230+Y230</f>
        <v>375000</v>
      </c>
      <c r="AD230" s="15"/>
      <c r="AE230" s="15"/>
      <c r="AF230" s="15"/>
      <c r="AG230" s="15">
        <f>AD230</f>
        <v>0</v>
      </c>
      <c r="AH230" s="15">
        <f>Z230+AD230</f>
        <v>375000</v>
      </c>
      <c r="AI230" s="15">
        <f>AA230+AE230</f>
        <v>0</v>
      </c>
      <c r="AJ230" s="15">
        <f>AB230+AF230</f>
        <v>0</v>
      </c>
      <c r="AK230" s="15">
        <f>AC230+AG230</f>
        <v>375000</v>
      </c>
      <c r="AL230" s="15">
        <v>375000</v>
      </c>
      <c r="AM230" s="15"/>
      <c r="AN230" s="15"/>
      <c r="AO230" s="15">
        <f>AL230</f>
        <v>375000</v>
      </c>
      <c r="AP230" s="15"/>
      <c r="AQ230" s="15"/>
      <c r="AR230" s="15"/>
      <c r="AS230" s="15">
        <f>AP230</f>
        <v>0</v>
      </c>
      <c r="AT230" s="15">
        <f>AL230+AP230</f>
        <v>375000</v>
      </c>
      <c r="AU230" s="15">
        <f>AM230+AQ230</f>
        <v>0</v>
      </c>
      <c r="AV230" s="15">
        <f>AN230+AR230</f>
        <v>0</v>
      </c>
      <c r="AW230" s="15">
        <f>AO230+AS230</f>
        <v>375000</v>
      </c>
      <c r="AX230" s="15">
        <v>375000</v>
      </c>
      <c r="AY230" s="15"/>
      <c r="AZ230" s="15"/>
      <c r="BA230" s="15">
        <f>AX230</f>
        <v>375000</v>
      </c>
      <c r="BB230" s="15"/>
      <c r="BC230" s="15"/>
      <c r="BD230" s="15"/>
      <c r="BE230" s="15">
        <f>BB230</f>
        <v>0</v>
      </c>
      <c r="BF230" s="15">
        <f>AX230+BB230</f>
        <v>375000</v>
      </c>
      <c r="BG230" s="15">
        <f>AY230+BC230</f>
        <v>0</v>
      </c>
      <c r="BH230" s="15">
        <f>AZ230+BD230</f>
        <v>0</v>
      </c>
      <c r="BI230" s="15">
        <f>BA230+BE230</f>
        <v>375000</v>
      </c>
      <c r="BJ230" s="19">
        <v>0</v>
      </c>
      <c r="BK230" s="19">
        <v>0</v>
      </c>
    </row>
    <row r="231" spans="1:63" ht="32.25" hidden="1" customHeight="1" x14ac:dyDescent="0.25">
      <c r="A231" s="125" t="s">
        <v>41</v>
      </c>
      <c r="B231" s="125"/>
      <c r="C231" s="125"/>
      <c r="D231" s="125"/>
      <c r="E231" s="4">
        <v>851</v>
      </c>
      <c r="F231" s="3" t="s">
        <v>58</v>
      </c>
      <c r="G231" s="3" t="s">
        <v>11</v>
      </c>
      <c r="H231" s="4" t="s">
        <v>670</v>
      </c>
      <c r="I231" s="3">
        <v>600</v>
      </c>
      <c r="J231" s="15">
        <f t="shared" ref="J231:BI231" si="347">J232</f>
        <v>5225000</v>
      </c>
      <c r="K231" s="15">
        <f t="shared" si="347"/>
        <v>0</v>
      </c>
      <c r="L231" s="15">
        <f t="shared" si="347"/>
        <v>0</v>
      </c>
      <c r="M231" s="15">
        <f t="shared" si="347"/>
        <v>5225000</v>
      </c>
      <c r="N231" s="15">
        <f t="shared" si="347"/>
        <v>0</v>
      </c>
      <c r="O231" s="15">
        <f t="shared" si="347"/>
        <v>0</v>
      </c>
      <c r="P231" s="15">
        <f t="shared" si="347"/>
        <v>0</v>
      </c>
      <c r="Q231" s="15">
        <f t="shared" si="347"/>
        <v>0</v>
      </c>
      <c r="R231" s="15">
        <f t="shared" si="347"/>
        <v>5225000</v>
      </c>
      <c r="S231" s="15">
        <f t="shared" si="347"/>
        <v>0</v>
      </c>
      <c r="T231" s="15">
        <f t="shared" si="347"/>
        <v>0</v>
      </c>
      <c r="U231" s="15">
        <f t="shared" si="347"/>
        <v>5225000</v>
      </c>
      <c r="V231" s="15">
        <f t="shared" si="347"/>
        <v>0</v>
      </c>
      <c r="W231" s="15">
        <f t="shared" si="347"/>
        <v>0</v>
      </c>
      <c r="X231" s="15">
        <f t="shared" si="347"/>
        <v>0</v>
      </c>
      <c r="Y231" s="15">
        <f t="shared" si="347"/>
        <v>0</v>
      </c>
      <c r="Z231" s="15">
        <f t="shared" si="347"/>
        <v>5225000</v>
      </c>
      <c r="AA231" s="15">
        <f t="shared" si="347"/>
        <v>0</v>
      </c>
      <c r="AB231" s="15">
        <f t="shared" si="347"/>
        <v>0</v>
      </c>
      <c r="AC231" s="15">
        <f t="shared" si="347"/>
        <v>5225000</v>
      </c>
      <c r="AD231" s="15">
        <f t="shared" si="347"/>
        <v>0</v>
      </c>
      <c r="AE231" s="15">
        <f t="shared" si="347"/>
        <v>0</v>
      </c>
      <c r="AF231" s="15">
        <f t="shared" si="347"/>
        <v>0</v>
      </c>
      <c r="AG231" s="15">
        <f t="shared" si="347"/>
        <v>0</v>
      </c>
      <c r="AH231" s="15">
        <f t="shared" si="347"/>
        <v>5225000</v>
      </c>
      <c r="AI231" s="15">
        <f t="shared" si="347"/>
        <v>0</v>
      </c>
      <c r="AJ231" s="15">
        <f t="shared" si="347"/>
        <v>0</v>
      </c>
      <c r="AK231" s="15">
        <f t="shared" si="347"/>
        <v>5225000</v>
      </c>
      <c r="AL231" s="15">
        <f t="shared" si="347"/>
        <v>5225000</v>
      </c>
      <c r="AM231" s="15">
        <f t="shared" si="347"/>
        <v>0</v>
      </c>
      <c r="AN231" s="15">
        <f t="shared" si="347"/>
        <v>0</v>
      </c>
      <c r="AO231" s="15">
        <f t="shared" si="347"/>
        <v>5225000</v>
      </c>
      <c r="AP231" s="15">
        <f t="shared" si="347"/>
        <v>0</v>
      </c>
      <c r="AQ231" s="15">
        <f t="shared" si="347"/>
        <v>0</v>
      </c>
      <c r="AR231" s="15">
        <f t="shared" si="347"/>
        <v>0</v>
      </c>
      <c r="AS231" s="15">
        <f t="shared" si="347"/>
        <v>0</v>
      </c>
      <c r="AT231" s="15">
        <f t="shared" si="347"/>
        <v>5225000</v>
      </c>
      <c r="AU231" s="15">
        <f t="shared" si="347"/>
        <v>0</v>
      </c>
      <c r="AV231" s="15">
        <f t="shared" si="347"/>
        <v>0</v>
      </c>
      <c r="AW231" s="15">
        <f t="shared" si="347"/>
        <v>5225000</v>
      </c>
      <c r="AX231" s="15">
        <f t="shared" si="347"/>
        <v>5225000</v>
      </c>
      <c r="AY231" s="15">
        <f t="shared" si="347"/>
        <v>0</v>
      </c>
      <c r="AZ231" s="15">
        <f t="shared" si="347"/>
        <v>0</v>
      </c>
      <c r="BA231" s="15">
        <f t="shared" si="347"/>
        <v>5225000</v>
      </c>
      <c r="BB231" s="15">
        <f t="shared" si="347"/>
        <v>0</v>
      </c>
      <c r="BC231" s="15">
        <f t="shared" si="347"/>
        <v>0</v>
      </c>
      <c r="BD231" s="15">
        <f t="shared" si="347"/>
        <v>0</v>
      </c>
      <c r="BE231" s="15">
        <f t="shared" si="347"/>
        <v>0</v>
      </c>
      <c r="BF231" s="15">
        <f t="shared" si="347"/>
        <v>5225000</v>
      </c>
      <c r="BG231" s="15">
        <f t="shared" si="347"/>
        <v>0</v>
      </c>
      <c r="BH231" s="15">
        <f t="shared" si="347"/>
        <v>0</v>
      </c>
      <c r="BI231" s="15">
        <f t="shared" si="347"/>
        <v>5225000</v>
      </c>
      <c r="BJ231" s="19">
        <v>0</v>
      </c>
      <c r="BK231" s="19">
        <v>0</v>
      </c>
    </row>
    <row r="232" spans="1:63" ht="32.25" hidden="1" customHeight="1" x14ac:dyDescent="0.25">
      <c r="A232" s="125" t="s">
        <v>84</v>
      </c>
      <c r="B232" s="125"/>
      <c r="C232" s="125"/>
      <c r="D232" s="125"/>
      <c r="E232" s="4">
        <v>851</v>
      </c>
      <c r="F232" s="3" t="s">
        <v>58</v>
      </c>
      <c r="G232" s="3" t="s">
        <v>11</v>
      </c>
      <c r="H232" s="4" t="s">
        <v>670</v>
      </c>
      <c r="I232" s="3" t="s">
        <v>85</v>
      </c>
      <c r="J232" s="15">
        <v>5225000</v>
      </c>
      <c r="K232" s="15"/>
      <c r="L232" s="15"/>
      <c r="M232" s="15">
        <f>J232</f>
        <v>5225000</v>
      </c>
      <c r="N232" s="15"/>
      <c r="O232" s="15"/>
      <c r="P232" s="15"/>
      <c r="Q232" s="15">
        <f>N232</f>
        <v>0</v>
      </c>
      <c r="R232" s="15">
        <f>J232+N232</f>
        <v>5225000</v>
      </c>
      <c r="S232" s="15">
        <f>K232+O232</f>
        <v>0</v>
      </c>
      <c r="T232" s="15">
        <f>L232+P232</f>
        <v>0</v>
      </c>
      <c r="U232" s="15">
        <f>M232+Q232</f>
        <v>5225000</v>
      </c>
      <c r="V232" s="15"/>
      <c r="W232" s="15"/>
      <c r="X232" s="15"/>
      <c r="Y232" s="15">
        <f>V232</f>
        <v>0</v>
      </c>
      <c r="Z232" s="15">
        <f>R232+V232</f>
        <v>5225000</v>
      </c>
      <c r="AA232" s="15">
        <f>S232+W232</f>
        <v>0</v>
      </c>
      <c r="AB232" s="15">
        <f>T232+X232</f>
        <v>0</v>
      </c>
      <c r="AC232" s="15">
        <f>U232+Y232</f>
        <v>5225000</v>
      </c>
      <c r="AD232" s="15"/>
      <c r="AE232" s="15"/>
      <c r="AF232" s="15"/>
      <c r="AG232" s="15">
        <f>AD232</f>
        <v>0</v>
      </c>
      <c r="AH232" s="15">
        <f>Z232+AD232</f>
        <v>5225000</v>
      </c>
      <c r="AI232" s="15">
        <f>AA232+AE232</f>
        <v>0</v>
      </c>
      <c r="AJ232" s="15">
        <f>AB232+AF232</f>
        <v>0</v>
      </c>
      <c r="AK232" s="15">
        <f>AC232+AG232</f>
        <v>5225000</v>
      </c>
      <c r="AL232" s="15">
        <v>5225000</v>
      </c>
      <c r="AM232" s="15"/>
      <c r="AN232" s="15"/>
      <c r="AO232" s="15">
        <f>AL232</f>
        <v>5225000</v>
      </c>
      <c r="AP232" s="15"/>
      <c r="AQ232" s="15"/>
      <c r="AR232" s="15"/>
      <c r="AS232" s="15">
        <f>AP232</f>
        <v>0</v>
      </c>
      <c r="AT232" s="15">
        <f>AL232+AP232</f>
        <v>5225000</v>
      </c>
      <c r="AU232" s="15">
        <f>AM232+AQ232</f>
        <v>0</v>
      </c>
      <c r="AV232" s="15">
        <f>AN232+AR232</f>
        <v>0</v>
      </c>
      <c r="AW232" s="15">
        <f>AO232+AS232</f>
        <v>5225000</v>
      </c>
      <c r="AX232" s="15">
        <v>5225000</v>
      </c>
      <c r="AY232" s="15"/>
      <c r="AZ232" s="15"/>
      <c r="BA232" s="15">
        <f>AX232</f>
        <v>5225000</v>
      </c>
      <c r="BB232" s="15"/>
      <c r="BC232" s="15"/>
      <c r="BD232" s="15"/>
      <c r="BE232" s="15">
        <f>BB232</f>
        <v>0</v>
      </c>
      <c r="BF232" s="15">
        <f>AX232+BB232</f>
        <v>5225000</v>
      </c>
      <c r="BG232" s="15">
        <f>AY232+BC232</f>
        <v>0</v>
      </c>
      <c r="BH232" s="15">
        <f>AZ232+BD232</f>
        <v>0</v>
      </c>
      <c r="BI232" s="15">
        <f>BA232+BE232</f>
        <v>5225000</v>
      </c>
      <c r="BJ232" s="19">
        <v>0</v>
      </c>
      <c r="BK232" s="19">
        <v>0</v>
      </c>
    </row>
    <row r="233" spans="1:63" ht="32.25" hidden="1" customHeight="1" x14ac:dyDescent="0.25">
      <c r="A233" s="125" t="s">
        <v>518</v>
      </c>
      <c r="B233" s="125"/>
      <c r="C233" s="125"/>
      <c r="D233" s="125"/>
      <c r="E233" s="4">
        <v>851</v>
      </c>
      <c r="F233" s="4" t="s">
        <v>58</v>
      </c>
      <c r="G233" s="4" t="s">
        <v>11</v>
      </c>
      <c r="H233" s="4" t="s">
        <v>671</v>
      </c>
      <c r="I233" s="4"/>
      <c r="J233" s="15">
        <f t="shared" ref="J233:S234" si="348">J234</f>
        <v>0</v>
      </c>
      <c r="K233" s="15">
        <f t="shared" si="348"/>
        <v>0</v>
      </c>
      <c r="L233" s="15">
        <f t="shared" si="348"/>
        <v>0</v>
      </c>
      <c r="M233" s="15">
        <f t="shared" si="348"/>
        <v>0</v>
      </c>
      <c r="N233" s="15">
        <f t="shared" si="348"/>
        <v>0</v>
      </c>
      <c r="O233" s="15">
        <f t="shared" si="348"/>
        <v>0</v>
      </c>
      <c r="P233" s="15">
        <f t="shared" si="348"/>
        <v>0</v>
      </c>
      <c r="Q233" s="15">
        <f t="shared" si="348"/>
        <v>0</v>
      </c>
      <c r="R233" s="15">
        <f t="shared" si="348"/>
        <v>0</v>
      </c>
      <c r="S233" s="15">
        <f t="shared" si="348"/>
        <v>0</v>
      </c>
      <c r="T233" s="15">
        <f t="shared" ref="T233:AI234" si="349">T234</f>
        <v>0</v>
      </c>
      <c r="U233" s="15">
        <f t="shared" si="349"/>
        <v>0</v>
      </c>
      <c r="V233" s="15">
        <f t="shared" si="349"/>
        <v>0</v>
      </c>
      <c r="W233" s="15">
        <f t="shared" si="349"/>
        <v>0</v>
      </c>
      <c r="X233" s="15">
        <f t="shared" si="349"/>
        <v>0</v>
      </c>
      <c r="Y233" s="15">
        <f t="shared" si="349"/>
        <v>0</v>
      </c>
      <c r="Z233" s="15">
        <f t="shared" si="349"/>
        <v>0</v>
      </c>
      <c r="AA233" s="15">
        <f t="shared" si="349"/>
        <v>0</v>
      </c>
      <c r="AB233" s="15">
        <f t="shared" si="349"/>
        <v>0</v>
      </c>
      <c r="AC233" s="15">
        <f t="shared" si="349"/>
        <v>0</v>
      </c>
      <c r="AD233" s="15">
        <f t="shared" si="349"/>
        <v>0</v>
      </c>
      <c r="AE233" s="15">
        <f t="shared" si="349"/>
        <v>0</v>
      </c>
      <c r="AF233" s="15">
        <f t="shared" si="349"/>
        <v>0</v>
      </c>
      <c r="AG233" s="15">
        <f t="shared" si="349"/>
        <v>0</v>
      </c>
      <c r="AH233" s="15">
        <f t="shared" si="349"/>
        <v>0</v>
      </c>
      <c r="AI233" s="15">
        <f t="shared" si="349"/>
        <v>0</v>
      </c>
      <c r="AJ233" s="15">
        <f t="shared" ref="AD233:AK234" si="350">AJ234</f>
        <v>0</v>
      </c>
      <c r="AK233" s="15">
        <f t="shared" si="350"/>
        <v>0</v>
      </c>
      <c r="AL233" s="15">
        <f t="shared" ref="AL233:AU234" si="351">AL234</f>
        <v>2799551.8</v>
      </c>
      <c r="AM233" s="15">
        <f t="shared" si="351"/>
        <v>2659574</v>
      </c>
      <c r="AN233" s="15">
        <f t="shared" si="351"/>
        <v>139977.79999999999</v>
      </c>
      <c r="AO233" s="15">
        <f t="shared" si="351"/>
        <v>0</v>
      </c>
      <c r="AP233" s="15">
        <f t="shared" si="351"/>
        <v>0.2</v>
      </c>
      <c r="AQ233" s="15">
        <f t="shared" si="351"/>
        <v>0</v>
      </c>
      <c r="AR233" s="15">
        <f t="shared" si="351"/>
        <v>0.2</v>
      </c>
      <c r="AS233" s="15">
        <f t="shared" si="351"/>
        <v>0</v>
      </c>
      <c r="AT233" s="15">
        <f t="shared" si="351"/>
        <v>2799552</v>
      </c>
      <c r="AU233" s="15">
        <f t="shared" si="351"/>
        <v>2659574</v>
      </c>
      <c r="AV233" s="15">
        <f t="shared" ref="AV233:BE234" si="352">AV234</f>
        <v>139978</v>
      </c>
      <c r="AW233" s="15">
        <f t="shared" si="352"/>
        <v>0</v>
      </c>
      <c r="AX233" s="15">
        <f t="shared" si="352"/>
        <v>526316</v>
      </c>
      <c r="AY233" s="15">
        <f t="shared" si="352"/>
        <v>500000</v>
      </c>
      <c r="AZ233" s="15">
        <f t="shared" si="352"/>
        <v>26316</v>
      </c>
      <c r="BA233" s="15">
        <f t="shared" si="352"/>
        <v>0</v>
      </c>
      <c r="BB233" s="15">
        <f t="shared" si="352"/>
        <v>0</v>
      </c>
      <c r="BC233" s="15">
        <f t="shared" si="352"/>
        <v>0</v>
      </c>
      <c r="BD233" s="15">
        <f t="shared" si="352"/>
        <v>0</v>
      </c>
      <c r="BE233" s="15">
        <f t="shared" si="352"/>
        <v>0</v>
      </c>
      <c r="BF233" s="15">
        <f t="shared" ref="BF233:BI234" si="353">BF234</f>
        <v>526316</v>
      </c>
      <c r="BG233" s="15">
        <f t="shared" si="353"/>
        <v>500000</v>
      </c>
      <c r="BH233" s="15">
        <f t="shared" si="353"/>
        <v>26316</v>
      </c>
      <c r="BI233" s="15">
        <f t="shared" si="353"/>
        <v>0</v>
      </c>
      <c r="BJ233" s="19">
        <v>0</v>
      </c>
      <c r="BK233" s="19">
        <v>0</v>
      </c>
    </row>
    <row r="234" spans="1:63" ht="32.25" hidden="1" customHeight="1" x14ac:dyDescent="0.25">
      <c r="A234" s="125" t="s">
        <v>41</v>
      </c>
      <c r="B234" s="125"/>
      <c r="C234" s="125"/>
      <c r="D234" s="125"/>
      <c r="E234" s="4">
        <v>851</v>
      </c>
      <c r="F234" s="3" t="s">
        <v>58</v>
      </c>
      <c r="G234" s="3" t="s">
        <v>11</v>
      </c>
      <c r="H234" s="4" t="s">
        <v>671</v>
      </c>
      <c r="I234" s="3" t="s">
        <v>83</v>
      </c>
      <c r="J234" s="15">
        <f t="shared" si="348"/>
        <v>0</v>
      </c>
      <c r="K234" s="15">
        <f t="shared" si="348"/>
        <v>0</v>
      </c>
      <c r="L234" s="15">
        <f t="shared" si="348"/>
        <v>0</v>
      </c>
      <c r="M234" s="15">
        <f t="shared" si="348"/>
        <v>0</v>
      </c>
      <c r="N234" s="15">
        <f t="shared" si="348"/>
        <v>0</v>
      </c>
      <c r="O234" s="15">
        <f t="shared" si="348"/>
        <v>0</v>
      </c>
      <c r="P234" s="15">
        <f t="shared" si="348"/>
        <v>0</v>
      </c>
      <c r="Q234" s="15">
        <f t="shared" si="348"/>
        <v>0</v>
      </c>
      <c r="R234" s="15">
        <f t="shared" si="348"/>
        <v>0</v>
      </c>
      <c r="S234" s="15">
        <f t="shared" si="348"/>
        <v>0</v>
      </c>
      <c r="T234" s="15">
        <f t="shared" si="349"/>
        <v>0</v>
      </c>
      <c r="U234" s="15">
        <f t="shared" si="349"/>
        <v>0</v>
      </c>
      <c r="V234" s="15">
        <f t="shared" si="349"/>
        <v>0</v>
      </c>
      <c r="W234" s="15">
        <f t="shared" si="349"/>
        <v>0</v>
      </c>
      <c r="X234" s="15">
        <f t="shared" si="349"/>
        <v>0</v>
      </c>
      <c r="Y234" s="15">
        <f t="shared" si="349"/>
        <v>0</v>
      </c>
      <c r="Z234" s="15">
        <f t="shared" si="349"/>
        <v>0</v>
      </c>
      <c r="AA234" s="15">
        <f t="shared" si="349"/>
        <v>0</v>
      </c>
      <c r="AB234" s="15">
        <f t="shared" si="349"/>
        <v>0</v>
      </c>
      <c r="AC234" s="15">
        <f t="shared" si="349"/>
        <v>0</v>
      </c>
      <c r="AD234" s="15">
        <f t="shared" si="350"/>
        <v>0</v>
      </c>
      <c r="AE234" s="15">
        <f t="shared" si="350"/>
        <v>0</v>
      </c>
      <c r="AF234" s="15">
        <f t="shared" si="350"/>
        <v>0</v>
      </c>
      <c r="AG234" s="15">
        <f t="shared" si="350"/>
        <v>0</v>
      </c>
      <c r="AH234" s="15">
        <f t="shared" si="350"/>
        <v>0</v>
      </c>
      <c r="AI234" s="15">
        <f t="shared" si="350"/>
        <v>0</v>
      </c>
      <c r="AJ234" s="15">
        <f t="shared" si="350"/>
        <v>0</v>
      </c>
      <c r="AK234" s="15">
        <f t="shared" si="350"/>
        <v>0</v>
      </c>
      <c r="AL234" s="15">
        <f t="shared" si="351"/>
        <v>2799551.8</v>
      </c>
      <c r="AM234" s="15">
        <f t="shared" si="351"/>
        <v>2659574</v>
      </c>
      <c r="AN234" s="15">
        <f t="shared" si="351"/>
        <v>139977.79999999999</v>
      </c>
      <c r="AO234" s="15">
        <f t="shared" si="351"/>
        <v>0</v>
      </c>
      <c r="AP234" s="15">
        <f t="shared" si="351"/>
        <v>0.2</v>
      </c>
      <c r="AQ234" s="15">
        <f t="shared" si="351"/>
        <v>0</v>
      </c>
      <c r="AR234" s="15">
        <f t="shared" si="351"/>
        <v>0.2</v>
      </c>
      <c r="AS234" s="15">
        <f t="shared" si="351"/>
        <v>0</v>
      </c>
      <c r="AT234" s="15">
        <f t="shared" si="351"/>
        <v>2799552</v>
      </c>
      <c r="AU234" s="15">
        <f t="shared" si="351"/>
        <v>2659574</v>
      </c>
      <c r="AV234" s="15">
        <f t="shared" si="352"/>
        <v>139978</v>
      </c>
      <c r="AW234" s="15">
        <f t="shared" si="352"/>
        <v>0</v>
      </c>
      <c r="AX234" s="15">
        <f t="shared" si="352"/>
        <v>526316</v>
      </c>
      <c r="AY234" s="15">
        <f t="shared" si="352"/>
        <v>500000</v>
      </c>
      <c r="AZ234" s="15">
        <f t="shared" si="352"/>
        <v>26316</v>
      </c>
      <c r="BA234" s="15">
        <f t="shared" si="352"/>
        <v>0</v>
      </c>
      <c r="BB234" s="15">
        <f t="shared" si="352"/>
        <v>0</v>
      </c>
      <c r="BC234" s="15">
        <f t="shared" si="352"/>
        <v>0</v>
      </c>
      <c r="BD234" s="15">
        <f t="shared" si="352"/>
        <v>0</v>
      </c>
      <c r="BE234" s="15">
        <f t="shared" si="352"/>
        <v>0</v>
      </c>
      <c r="BF234" s="15">
        <f t="shared" si="353"/>
        <v>526316</v>
      </c>
      <c r="BG234" s="15">
        <f t="shared" si="353"/>
        <v>500000</v>
      </c>
      <c r="BH234" s="15">
        <f t="shared" si="353"/>
        <v>26316</v>
      </c>
      <c r="BI234" s="15">
        <f t="shared" si="353"/>
        <v>0</v>
      </c>
      <c r="BJ234" s="19">
        <v>0</v>
      </c>
      <c r="BK234" s="19">
        <v>0</v>
      </c>
    </row>
    <row r="235" spans="1:63" ht="32.25" hidden="1" customHeight="1" x14ac:dyDescent="0.25">
      <c r="A235" s="125" t="s">
        <v>84</v>
      </c>
      <c r="B235" s="125"/>
      <c r="C235" s="125"/>
      <c r="D235" s="125"/>
      <c r="E235" s="4">
        <v>851</v>
      </c>
      <c r="F235" s="3" t="s">
        <v>58</v>
      </c>
      <c r="G235" s="3" t="s">
        <v>11</v>
      </c>
      <c r="H235" s="4" t="s">
        <v>671</v>
      </c>
      <c r="I235" s="3" t="s">
        <v>85</v>
      </c>
      <c r="J235" s="15"/>
      <c r="K235" s="15"/>
      <c r="L235" s="15"/>
      <c r="M235" s="15"/>
      <c r="N235" s="15"/>
      <c r="O235" s="15"/>
      <c r="P235" s="15"/>
      <c r="Q235" s="15"/>
      <c r="R235" s="15">
        <f>J235+N235</f>
        <v>0</v>
      </c>
      <c r="S235" s="15">
        <f>K235+O235</f>
        <v>0</v>
      </c>
      <c r="T235" s="15">
        <f>L235+P235</f>
        <v>0</v>
      </c>
      <c r="U235" s="15">
        <f>M235+Q235</f>
        <v>0</v>
      </c>
      <c r="V235" s="15"/>
      <c r="W235" s="15"/>
      <c r="X235" s="15"/>
      <c r="Y235" s="15"/>
      <c r="Z235" s="15">
        <f>R235+V235</f>
        <v>0</v>
      </c>
      <c r="AA235" s="15">
        <f>S235+W235</f>
        <v>0</v>
      </c>
      <c r="AB235" s="15">
        <f>T235+X235</f>
        <v>0</v>
      </c>
      <c r="AC235" s="15">
        <f>U235+Y235</f>
        <v>0</v>
      </c>
      <c r="AD235" s="15"/>
      <c r="AE235" s="15"/>
      <c r="AF235" s="15"/>
      <c r="AG235" s="15"/>
      <c r="AH235" s="15">
        <f>Z235+AD235</f>
        <v>0</v>
      </c>
      <c r="AI235" s="15">
        <f>AA235+AE235</f>
        <v>0</v>
      </c>
      <c r="AJ235" s="15">
        <f>AB235+AF235</f>
        <v>0</v>
      </c>
      <c r="AK235" s="15">
        <f>AC235+AG235</f>
        <v>0</v>
      </c>
      <c r="AL235" s="15">
        <f>2799552-0.2</f>
        <v>2799551.8</v>
      </c>
      <c r="AM235" s="15">
        <v>2659574</v>
      </c>
      <c r="AN235" s="15">
        <f>139978-0.2</f>
        <v>139977.79999999999</v>
      </c>
      <c r="AO235" s="15"/>
      <c r="AP235" s="15">
        <v>0.2</v>
      </c>
      <c r="AQ235" s="15"/>
      <c r="AR235" s="15">
        <v>0.2</v>
      </c>
      <c r="AS235" s="15"/>
      <c r="AT235" s="15">
        <f>AL235+AP235</f>
        <v>2799552</v>
      </c>
      <c r="AU235" s="15">
        <f>AM235+AQ235</f>
        <v>2659574</v>
      </c>
      <c r="AV235" s="15">
        <f>AN235+AR235</f>
        <v>139978</v>
      </c>
      <c r="AW235" s="15">
        <f>AO235+AS235</f>
        <v>0</v>
      </c>
      <c r="AX235" s="15">
        <v>526316</v>
      </c>
      <c r="AY235" s="15">
        <v>500000</v>
      </c>
      <c r="AZ235" s="15">
        <v>26316</v>
      </c>
      <c r="BA235" s="15"/>
      <c r="BB235" s="15"/>
      <c r="BC235" s="15"/>
      <c r="BD235" s="15"/>
      <c r="BE235" s="15"/>
      <c r="BF235" s="15">
        <f>AX235+BB235</f>
        <v>526316</v>
      </c>
      <c r="BG235" s="15">
        <f>AY235+BC235</f>
        <v>500000</v>
      </c>
      <c r="BH235" s="15">
        <f>AZ235+BD235</f>
        <v>26316</v>
      </c>
      <c r="BI235" s="15">
        <f>BA235+BE235</f>
        <v>0</v>
      </c>
      <c r="BJ235" s="19">
        <v>0</v>
      </c>
      <c r="BK235" s="19">
        <v>0</v>
      </c>
    </row>
    <row r="236" spans="1:63" ht="32.25" hidden="1" customHeight="1" x14ac:dyDescent="0.25">
      <c r="A236" s="125" t="s">
        <v>256</v>
      </c>
      <c r="B236" s="125"/>
      <c r="C236" s="125"/>
      <c r="D236" s="125"/>
      <c r="E236" s="4">
        <v>851</v>
      </c>
      <c r="F236" s="3" t="s">
        <v>58</v>
      </c>
      <c r="G236" s="3" t="s">
        <v>11</v>
      </c>
      <c r="H236" s="4" t="s">
        <v>672</v>
      </c>
      <c r="I236" s="3"/>
      <c r="J236" s="15">
        <f t="shared" ref="J236:S237" si="354">J237</f>
        <v>88668</v>
      </c>
      <c r="K236" s="15">
        <f t="shared" si="354"/>
        <v>84234</v>
      </c>
      <c r="L236" s="15">
        <f t="shared" si="354"/>
        <v>4434</v>
      </c>
      <c r="M236" s="15">
        <f t="shared" si="354"/>
        <v>0</v>
      </c>
      <c r="N236" s="15">
        <f t="shared" si="354"/>
        <v>-1</v>
      </c>
      <c r="O236" s="15">
        <f t="shared" si="354"/>
        <v>0</v>
      </c>
      <c r="P236" s="15">
        <f t="shared" si="354"/>
        <v>-1</v>
      </c>
      <c r="Q236" s="15">
        <f t="shared" si="354"/>
        <v>0</v>
      </c>
      <c r="R236" s="15">
        <f t="shared" si="354"/>
        <v>88667</v>
      </c>
      <c r="S236" s="15">
        <f t="shared" si="354"/>
        <v>84234</v>
      </c>
      <c r="T236" s="15">
        <f t="shared" ref="T236:AI237" si="355">T237</f>
        <v>4433</v>
      </c>
      <c r="U236" s="15">
        <f t="shared" si="355"/>
        <v>0</v>
      </c>
      <c r="V236" s="15">
        <f t="shared" si="355"/>
        <v>0</v>
      </c>
      <c r="W236" s="15">
        <f t="shared" si="355"/>
        <v>0</v>
      </c>
      <c r="X236" s="15">
        <f t="shared" si="355"/>
        <v>0</v>
      </c>
      <c r="Y236" s="15">
        <f t="shared" si="355"/>
        <v>0</v>
      </c>
      <c r="Z236" s="15">
        <f t="shared" si="355"/>
        <v>88667</v>
      </c>
      <c r="AA236" s="15">
        <f t="shared" si="355"/>
        <v>84234</v>
      </c>
      <c r="AB236" s="15">
        <f t="shared" si="355"/>
        <v>4433</v>
      </c>
      <c r="AC236" s="15">
        <f t="shared" si="355"/>
        <v>0</v>
      </c>
      <c r="AD236" s="15">
        <f t="shared" si="355"/>
        <v>0</v>
      </c>
      <c r="AE236" s="15">
        <f t="shared" si="355"/>
        <v>0</v>
      </c>
      <c r="AF236" s="15">
        <f t="shared" si="355"/>
        <v>0</v>
      </c>
      <c r="AG236" s="15">
        <f t="shared" si="355"/>
        <v>0</v>
      </c>
      <c r="AH236" s="15">
        <f t="shared" si="355"/>
        <v>88667</v>
      </c>
      <c r="AI236" s="15">
        <f t="shared" si="355"/>
        <v>84234</v>
      </c>
      <c r="AJ236" s="15">
        <f t="shared" ref="AD236:AK237" si="356">AJ237</f>
        <v>4433</v>
      </c>
      <c r="AK236" s="15">
        <f t="shared" si="356"/>
        <v>0</v>
      </c>
      <c r="AL236" s="15">
        <f t="shared" ref="AL236:AU237" si="357">AL237</f>
        <v>88668</v>
      </c>
      <c r="AM236" s="15">
        <f t="shared" si="357"/>
        <v>84234</v>
      </c>
      <c r="AN236" s="15">
        <f t="shared" si="357"/>
        <v>4434</v>
      </c>
      <c r="AO236" s="15">
        <f t="shared" si="357"/>
        <v>0</v>
      </c>
      <c r="AP236" s="15">
        <f t="shared" si="357"/>
        <v>-1</v>
      </c>
      <c r="AQ236" s="15">
        <f t="shared" si="357"/>
        <v>0</v>
      </c>
      <c r="AR236" s="15">
        <f t="shared" si="357"/>
        <v>-1</v>
      </c>
      <c r="AS236" s="15">
        <f t="shared" si="357"/>
        <v>0</v>
      </c>
      <c r="AT236" s="15">
        <f t="shared" si="357"/>
        <v>88667</v>
      </c>
      <c r="AU236" s="15">
        <f t="shared" si="357"/>
        <v>84234</v>
      </c>
      <c r="AV236" s="15">
        <f t="shared" ref="AV236:BE237" si="358">AV237</f>
        <v>4433</v>
      </c>
      <c r="AW236" s="15">
        <f t="shared" si="358"/>
        <v>0</v>
      </c>
      <c r="AX236" s="15">
        <f t="shared" si="358"/>
        <v>88668</v>
      </c>
      <c r="AY236" s="15">
        <f t="shared" si="358"/>
        <v>84234</v>
      </c>
      <c r="AZ236" s="15">
        <f t="shared" si="358"/>
        <v>4434</v>
      </c>
      <c r="BA236" s="15">
        <f t="shared" si="358"/>
        <v>0</v>
      </c>
      <c r="BB236" s="15">
        <f t="shared" si="358"/>
        <v>-1</v>
      </c>
      <c r="BC236" s="15">
        <f t="shared" si="358"/>
        <v>0</v>
      </c>
      <c r="BD236" s="15">
        <f t="shared" si="358"/>
        <v>-1</v>
      </c>
      <c r="BE236" s="15">
        <f t="shared" si="358"/>
        <v>0</v>
      </c>
      <c r="BF236" s="15">
        <f t="shared" ref="BF236:BI237" si="359">BF237</f>
        <v>88667</v>
      </c>
      <c r="BG236" s="15">
        <f t="shared" si="359"/>
        <v>84234</v>
      </c>
      <c r="BH236" s="15">
        <f t="shared" si="359"/>
        <v>4433</v>
      </c>
      <c r="BI236" s="15">
        <f t="shared" si="359"/>
        <v>0</v>
      </c>
      <c r="BJ236" s="19">
        <v>0</v>
      </c>
      <c r="BK236" s="19">
        <v>0</v>
      </c>
    </row>
    <row r="237" spans="1:63" ht="32.25" hidden="1" customHeight="1" x14ac:dyDescent="0.25">
      <c r="A237" s="125" t="s">
        <v>41</v>
      </c>
      <c r="B237" s="125"/>
      <c r="C237" s="125"/>
      <c r="D237" s="125"/>
      <c r="E237" s="4">
        <v>851</v>
      </c>
      <c r="F237" s="3" t="s">
        <v>58</v>
      </c>
      <c r="G237" s="3" t="s">
        <v>11</v>
      </c>
      <c r="H237" s="4" t="s">
        <v>672</v>
      </c>
      <c r="I237" s="3" t="s">
        <v>83</v>
      </c>
      <c r="J237" s="15">
        <f t="shared" si="354"/>
        <v>88668</v>
      </c>
      <c r="K237" s="15">
        <f t="shared" si="354"/>
        <v>84234</v>
      </c>
      <c r="L237" s="15">
        <f t="shared" si="354"/>
        <v>4434</v>
      </c>
      <c r="M237" s="15">
        <f t="shared" si="354"/>
        <v>0</v>
      </c>
      <c r="N237" s="15">
        <f t="shared" si="354"/>
        <v>-1</v>
      </c>
      <c r="O237" s="15">
        <f t="shared" si="354"/>
        <v>0</v>
      </c>
      <c r="P237" s="15">
        <f t="shared" si="354"/>
        <v>-1</v>
      </c>
      <c r="Q237" s="15">
        <f t="shared" si="354"/>
        <v>0</v>
      </c>
      <c r="R237" s="15">
        <f t="shared" si="354"/>
        <v>88667</v>
      </c>
      <c r="S237" s="15">
        <f t="shared" si="354"/>
        <v>84234</v>
      </c>
      <c r="T237" s="15">
        <f t="shared" si="355"/>
        <v>4433</v>
      </c>
      <c r="U237" s="15">
        <f t="shared" si="355"/>
        <v>0</v>
      </c>
      <c r="V237" s="15">
        <f t="shared" si="355"/>
        <v>0</v>
      </c>
      <c r="W237" s="15">
        <f t="shared" si="355"/>
        <v>0</v>
      </c>
      <c r="X237" s="15">
        <f t="shared" si="355"/>
        <v>0</v>
      </c>
      <c r="Y237" s="15">
        <f t="shared" si="355"/>
        <v>0</v>
      </c>
      <c r="Z237" s="15">
        <f t="shared" si="355"/>
        <v>88667</v>
      </c>
      <c r="AA237" s="15">
        <f t="shared" si="355"/>
        <v>84234</v>
      </c>
      <c r="AB237" s="15">
        <f t="shared" si="355"/>
        <v>4433</v>
      </c>
      <c r="AC237" s="15">
        <f t="shared" si="355"/>
        <v>0</v>
      </c>
      <c r="AD237" s="15">
        <f t="shared" si="356"/>
        <v>0</v>
      </c>
      <c r="AE237" s="15">
        <f t="shared" si="356"/>
        <v>0</v>
      </c>
      <c r="AF237" s="15">
        <f t="shared" si="356"/>
        <v>0</v>
      </c>
      <c r="AG237" s="15">
        <f t="shared" si="356"/>
        <v>0</v>
      </c>
      <c r="AH237" s="15">
        <f t="shared" si="356"/>
        <v>88667</v>
      </c>
      <c r="AI237" s="15">
        <f t="shared" si="356"/>
        <v>84234</v>
      </c>
      <c r="AJ237" s="15">
        <f t="shared" si="356"/>
        <v>4433</v>
      </c>
      <c r="AK237" s="15">
        <f t="shared" si="356"/>
        <v>0</v>
      </c>
      <c r="AL237" s="15">
        <f t="shared" si="357"/>
        <v>88668</v>
      </c>
      <c r="AM237" s="15">
        <f t="shared" si="357"/>
        <v>84234</v>
      </c>
      <c r="AN237" s="15">
        <f t="shared" si="357"/>
        <v>4434</v>
      </c>
      <c r="AO237" s="15">
        <f t="shared" si="357"/>
        <v>0</v>
      </c>
      <c r="AP237" s="15">
        <f t="shared" si="357"/>
        <v>-1</v>
      </c>
      <c r="AQ237" s="15">
        <f t="shared" si="357"/>
        <v>0</v>
      </c>
      <c r="AR237" s="15">
        <f t="shared" si="357"/>
        <v>-1</v>
      </c>
      <c r="AS237" s="15">
        <f t="shared" si="357"/>
        <v>0</v>
      </c>
      <c r="AT237" s="15">
        <f t="shared" si="357"/>
        <v>88667</v>
      </c>
      <c r="AU237" s="15">
        <f t="shared" si="357"/>
        <v>84234</v>
      </c>
      <c r="AV237" s="15">
        <f t="shared" si="358"/>
        <v>4433</v>
      </c>
      <c r="AW237" s="15">
        <f t="shared" si="358"/>
        <v>0</v>
      </c>
      <c r="AX237" s="15">
        <f t="shared" si="358"/>
        <v>88668</v>
      </c>
      <c r="AY237" s="15">
        <f t="shared" si="358"/>
        <v>84234</v>
      </c>
      <c r="AZ237" s="15">
        <f t="shared" si="358"/>
        <v>4434</v>
      </c>
      <c r="BA237" s="15">
        <f t="shared" si="358"/>
        <v>0</v>
      </c>
      <c r="BB237" s="15">
        <f t="shared" si="358"/>
        <v>-1</v>
      </c>
      <c r="BC237" s="15">
        <f t="shared" si="358"/>
        <v>0</v>
      </c>
      <c r="BD237" s="15">
        <f t="shared" si="358"/>
        <v>-1</v>
      </c>
      <c r="BE237" s="15">
        <f t="shared" si="358"/>
        <v>0</v>
      </c>
      <c r="BF237" s="15">
        <f t="shared" si="359"/>
        <v>88667</v>
      </c>
      <c r="BG237" s="15">
        <f t="shared" si="359"/>
        <v>84234</v>
      </c>
      <c r="BH237" s="15">
        <f t="shared" si="359"/>
        <v>4433</v>
      </c>
      <c r="BI237" s="15">
        <f t="shared" si="359"/>
        <v>0</v>
      </c>
      <c r="BJ237" s="19">
        <v>0</v>
      </c>
      <c r="BK237" s="19">
        <v>0</v>
      </c>
    </row>
    <row r="238" spans="1:63" ht="32.25" hidden="1" customHeight="1" x14ac:dyDescent="0.25">
      <c r="A238" s="125" t="s">
        <v>42</v>
      </c>
      <c r="B238" s="125"/>
      <c r="C238" s="125"/>
      <c r="D238" s="125"/>
      <c r="E238" s="4">
        <v>851</v>
      </c>
      <c r="F238" s="3" t="s">
        <v>58</v>
      </c>
      <c r="G238" s="3" t="s">
        <v>11</v>
      </c>
      <c r="H238" s="4" t="s">
        <v>672</v>
      </c>
      <c r="I238" s="3" t="s">
        <v>85</v>
      </c>
      <c r="J238" s="15">
        <v>88668</v>
      </c>
      <c r="K238" s="15">
        <v>84234</v>
      </c>
      <c r="L238" s="15">
        <v>4434</v>
      </c>
      <c r="M238" s="15"/>
      <c r="N238" s="15">
        <v>-1</v>
      </c>
      <c r="O238" s="15"/>
      <c r="P238" s="15">
        <v>-1</v>
      </c>
      <c r="Q238" s="15"/>
      <c r="R238" s="15">
        <f>J238+N238</f>
        <v>88667</v>
      </c>
      <c r="S238" s="15">
        <f>K238+O238</f>
        <v>84234</v>
      </c>
      <c r="T238" s="15">
        <f>L238+P238</f>
        <v>4433</v>
      </c>
      <c r="U238" s="15">
        <f>M238+Q238</f>
        <v>0</v>
      </c>
      <c r="V238" s="15"/>
      <c r="W238" s="15"/>
      <c r="X238" s="15"/>
      <c r="Y238" s="15"/>
      <c r="Z238" s="15">
        <f>R238+V238</f>
        <v>88667</v>
      </c>
      <c r="AA238" s="15">
        <f>S238+W238</f>
        <v>84234</v>
      </c>
      <c r="AB238" s="15">
        <f>T238+X238</f>
        <v>4433</v>
      </c>
      <c r="AC238" s="15">
        <f>U238+Y238</f>
        <v>0</v>
      </c>
      <c r="AD238" s="15"/>
      <c r="AE238" s="15"/>
      <c r="AF238" s="15"/>
      <c r="AG238" s="15"/>
      <c r="AH238" s="15">
        <f>Z238+AD238</f>
        <v>88667</v>
      </c>
      <c r="AI238" s="15">
        <f>AA238+AE238</f>
        <v>84234</v>
      </c>
      <c r="AJ238" s="15">
        <f>AB238+AF238</f>
        <v>4433</v>
      </c>
      <c r="AK238" s="15">
        <f>AC238+AG238</f>
        <v>0</v>
      </c>
      <c r="AL238" s="15">
        <v>88668</v>
      </c>
      <c r="AM238" s="15">
        <v>84234</v>
      </c>
      <c r="AN238" s="15">
        <v>4434</v>
      </c>
      <c r="AO238" s="15"/>
      <c r="AP238" s="15">
        <v>-1</v>
      </c>
      <c r="AQ238" s="15"/>
      <c r="AR238" s="15">
        <v>-1</v>
      </c>
      <c r="AS238" s="15"/>
      <c r="AT238" s="15">
        <f>AL238+AP238</f>
        <v>88667</v>
      </c>
      <c r="AU238" s="15">
        <f>AM238+AQ238</f>
        <v>84234</v>
      </c>
      <c r="AV238" s="15">
        <f>AN238+AR238</f>
        <v>4433</v>
      </c>
      <c r="AW238" s="15">
        <f>AO238+AS238</f>
        <v>0</v>
      </c>
      <c r="AX238" s="15">
        <v>88668</v>
      </c>
      <c r="AY238" s="15">
        <v>84234</v>
      </c>
      <c r="AZ238" s="15">
        <v>4434</v>
      </c>
      <c r="BA238" s="15"/>
      <c r="BB238" s="15">
        <v>-1</v>
      </c>
      <c r="BC238" s="15"/>
      <c r="BD238" s="15">
        <v>-1</v>
      </c>
      <c r="BE238" s="15"/>
      <c r="BF238" s="15">
        <f>AX238+BB238</f>
        <v>88667</v>
      </c>
      <c r="BG238" s="15">
        <f>AY238+BC238</f>
        <v>84234</v>
      </c>
      <c r="BH238" s="15">
        <f>AZ238+BD238</f>
        <v>4433</v>
      </c>
      <c r="BI238" s="15">
        <f>BA238+BE238</f>
        <v>0</v>
      </c>
      <c r="BJ238" s="19">
        <v>0</v>
      </c>
      <c r="BK238" s="19">
        <v>0</v>
      </c>
    </row>
    <row r="239" spans="1:63" ht="64.900000000000006" hidden="1" customHeight="1" x14ac:dyDescent="0.25">
      <c r="A239" s="125" t="s">
        <v>623</v>
      </c>
      <c r="B239" s="122">
        <v>51</v>
      </c>
      <c r="C239" s="122">
        <v>2</v>
      </c>
      <c r="D239" s="3" t="s">
        <v>108</v>
      </c>
      <c r="E239" s="122">
        <v>851</v>
      </c>
      <c r="F239" s="3" t="s">
        <v>58</v>
      </c>
      <c r="G239" s="3" t="s">
        <v>11</v>
      </c>
      <c r="H239" s="4" t="s">
        <v>673</v>
      </c>
      <c r="I239" s="3"/>
      <c r="J239" s="15">
        <f t="shared" ref="J239:S240" si="360">J240</f>
        <v>0</v>
      </c>
      <c r="K239" s="15">
        <f t="shared" si="360"/>
        <v>0</v>
      </c>
      <c r="L239" s="15">
        <f t="shared" si="360"/>
        <v>0</v>
      </c>
      <c r="M239" s="15">
        <f t="shared" si="360"/>
        <v>0</v>
      </c>
      <c r="N239" s="15">
        <f t="shared" si="360"/>
        <v>0</v>
      </c>
      <c r="O239" s="15">
        <f t="shared" si="360"/>
        <v>0</v>
      </c>
      <c r="P239" s="15">
        <f t="shared" si="360"/>
        <v>0</v>
      </c>
      <c r="Q239" s="15">
        <f t="shared" si="360"/>
        <v>0</v>
      </c>
      <c r="R239" s="15">
        <f t="shared" si="360"/>
        <v>0</v>
      </c>
      <c r="S239" s="15">
        <f t="shared" si="360"/>
        <v>0</v>
      </c>
      <c r="T239" s="15">
        <f t="shared" ref="T239:AI240" si="361">T240</f>
        <v>0</v>
      </c>
      <c r="U239" s="15">
        <f t="shared" si="361"/>
        <v>0</v>
      </c>
      <c r="V239" s="15">
        <f t="shared" si="361"/>
        <v>0</v>
      </c>
      <c r="W239" s="15">
        <f t="shared" si="361"/>
        <v>0</v>
      </c>
      <c r="X239" s="15">
        <f t="shared" si="361"/>
        <v>0</v>
      </c>
      <c r="Y239" s="15">
        <f t="shared" si="361"/>
        <v>0</v>
      </c>
      <c r="Z239" s="15">
        <f t="shared" si="361"/>
        <v>0</v>
      </c>
      <c r="AA239" s="15">
        <f t="shared" si="361"/>
        <v>0</v>
      </c>
      <c r="AB239" s="15">
        <f t="shared" si="361"/>
        <v>0</v>
      </c>
      <c r="AC239" s="15">
        <f t="shared" si="361"/>
        <v>0</v>
      </c>
      <c r="AD239" s="15">
        <f t="shared" si="361"/>
        <v>0</v>
      </c>
      <c r="AE239" s="15">
        <f t="shared" si="361"/>
        <v>0</v>
      </c>
      <c r="AF239" s="15">
        <f t="shared" si="361"/>
        <v>0</v>
      </c>
      <c r="AG239" s="15">
        <f t="shared" si="361"/>
        <v>0</v>
      </c>
      <c r="AH239" s="15">
        <f t="shared" si="361"/>
        <v>0</v>
      </c>
      <c r="AI239" s="15">
        <f t="shared" si="361"/>
        <v>0</v>
      </c>
      <c r="AJ239" s="15">
        <f t="shared" ref="AD239:AK240" si="362">AJ240</f>
        <v>0</v>
      </c>
      <c r="AK239" s="15">
        <f t="shared" si="362"/>
        <v>0</v>
      </c>
      <c r="AL239" s="15">
        <f t="shared" ref="AL239:AU240" si="363">AL240</f>
        <v>0</v>
      </c>
      <c r="AM239" s="15">
        <f t="shared" si="363"/>
        <v>0</v>
      </c>
      <c r="AN239" s="15">
        <f t="shared" si="363"/>
        <v>0</v>
      </c>
      <c r="AO239" s="15">
        <f t="shared" si="363"/>
        <v>0</v>
      </c>
      <c r="AP239" s="15">
        <f t="shared" si="363"/>
        <v>0</v>
      </c>
      <c r="AQ239" s="15">
        <f t="shared" si="363"/>
        <v>0</v>
      </c>
      <c r="AR239" s="15">
        <f t="shared" si="363"/>
        <v>0</v>
      </c>
      <c r="AS239" s="15">
        <f t="shared" si="363"/>
        <v>0</v>
      </c>
      <c r="AT239" s="15">
        <f t="shared" si="363"/>
        <v>0</v>
      </c>
      <c r="AU239" s="15">
        <f t="shared" si="363"/>
        <v>0</v>
      </c>
      <c r="AV239" s="15">
        <f t="shared" ref="AV239:BE240" si="364">AV240</f>
        <v>0</v>
      </c>
      <c r="AW239" s="15">
        <f t="shared" si="364"/>
        <v>0</v>
      </c>
      <c r="AX239" s="15">
        <f t="shared" si="364"/>
        <v>0</v>
      </c>
      <c r="AY239" s="15">
        <f t="shared" si="364"/>
        <v>0</v>
      </c>
      <c r="AZ239" s="15">
        <f t="shared" si="364"/>
        <v>0</v>
      </c>
      <c r="BA239" s="15">
        <f t="shared" si="364"/>
        <v>0</v>
      </c>
      <c r="BB239" s="15">
        <f t="shared" si="364"/>
        <v>0</v>
      </c>
      <c r="BC239" s="15">
        <f t="shared" si="364"/>
        <v>0</v>
      </c>
      <c r="BD239" s="15">
        <f t="shared" si="364"/>
        <v>0</v>
      </c>
      <c r="BE239" s="15">
        <f t="shared" si="364"/>
        <v>0</v>
      </c>
      <c r="BF239" s="15">
        <f t="shared" ref="BF239:BI240" si="365">BF240</f>
        <v>0</v>
      </c>
      <c r="BG239" s="15">
        <f t="shared" si="365"/>
        <v>0</v>
      </c>
      <c r="BH239" s="15">
        <f t="shared" si="365"/>
        <v>0</v>
      </c>
      <c r="BI239" s="15">
        <f t="shared" si="365"/>
        <v>0</v>
      </c>
      <c r="BJ239" s="19">
        <v>0</v>
      </c>
      <c r="BK239" s="19">
        <v>0</v>
      </c>
    </row>
    <row r="240" spans="1:63" ht="36" hidden="1" customHeight="1" x14ac:dyDescent="0.25">
      <c r="A240" s="125" t="s">
        <v>41</v>
      </c>
      <c r="B240" s="122">
        <v>51</v>
      </c>
      <c r="C240" s="122">
        <v>2</v>
      </c>
      <c r="D240" s="3" t="s">
        <v>108</v>
      </c>
      <c r="E240" s="122">
        <v>851</v>
      </c>
      <c r="F240" s="3" t="s">
        <v>58</v>
      </c>
      <c r="G240" s="3" t="s">
        <v>11</v>
      </c>
      <c r="H240" s="4" t="s">
        <v>673</v>
      </c>
      <c r="I240" s="3" t="s">
        <v>83</v>
      </c>
      <c r="J240" s="15">
        <f t="shared" si="360"/>
        <v>0</v>
      </c>
      <c r="K240" s="15">
        <f t="shared" si="360"/>
        <v>0</v>
      </c>
      <c r="L240" s="15">
        <f t="shared" si="360"/>
        <v>0</v>
      </c>
      <c r="M240" s="15">
        <f t="shared" si="360"/>
        <v>0</v>
      </c>
      <c r="N240" s="15">
        <f t="shared" si="360"/>
        <v>0</v>
      </c>
      <c r="O240" s="15">
        <f t="shared" si="360"/>
        <v>0</v>
      </c>
      <c r="P240" s="15">
        <f t="shared" si="360"/>
        <v>0</v>
      </c>
      <c r="Q240" s="15">
        <f t="shared" si="360"/>
        <v>0</v>
      </c>
      <c r="R240" s="15">
        <f t="shared" si="360"/>
        <v>0</v>
      </c>
      <c r="S240" s="15">
        <f t="shared" si="360"/>
        <v>0</v>
      </c>
      <c r="T240" s="15">
        <f t="shared" si="361"/>
        <v>0</v>
      </c>
      <c r="U240" s="15">
        <f t="shared" si="361"/>
        <v>0</v>
      </c>
      <c r="V240" s="15">
        <f t="shared" si="361"/>
        <v>0</v>
      </c>
      <c r="W240" s="15">
        <f t="shared" si="361"/>
        <v>0</v>
      </c>
      <c r="X240" s="15">
        <f t="shared" si="361"/>
        <v>0</v>
      </c>
      <c r="Y240" s="15">
        <f t="shared" si="361"/>
        <v>0</v>
      </c>
      <c r="Z240" s="15">
        <f t="shared" si="361"/>
        <v>0</v>
      </c>
      <c r="AA240" s="15">
        <f t="shared" si="361"/>
        <v>0</v>
      </c>
      <c r="AB240" s="15">
        <f t="shared" si="361"/>
        <v>0</v>
      </c>
      <c r="AC240" s="15">
        <f t="shared" si="361"/>
        <v>0</v>
      </c>
      <c r="AD240" s="15">
        <f t="shared" si="362"/>
        <v>0</v>
      </c>
      <c r="AE240" s="15">
        <f t="shared" si="362"/>
        <v>0</v>
      </c>
      <c r="AF240" s="15">
        <f t="shared" si="362"/>
        <v>0</v>
      </c>
      <c r="AG240" s="15">
        <f t="shared" si="362"/>
        <v>0</v>
      </c>
      <c r="AH240" s="15">
        <f t="shared" si="362"/>
        <v>0</v>
      </c>
      <c r="AI240" s="15">
        <f t="shared" si="362"/>
        <v>0</v>
      </c>
      <c r="AJ240" s="15">
        <f t="shared" si="362"/>
        <v>0</v>
      </c>
      <c r="AK240" s="15">
        <f t="shared" si="362"/>
        <v>0</v>
      </c>
      <c r="AL240" s="15">
        <f t="shared" si="363"/>
        <v>0</v>
      </c>
      <c r="AM240" s="15">
        <f t="shared" si="363"/>
        <v>0</v>
      </c>
      <c r="AN240" s="15">
        <f t="shared" si="363"/>
        <v>0</v>
      </c>
      <c r="AO240" s="15">
        <f t="shared" si="363"/>
        <v>0</v>
      </c>
      <c r="AP240" s="15">
        <f t="shared" si="363"/>
        <v>0</v>
      </c>
      <c r="AQ240" s="15">
        <f t="shared" si="363"/>
        <v>0</v>
      </c>
      <c r="AR240" s="15">
        <f t="shared" si="363"/>
        <v>0</v>
      </c>
      <c r="AS240" s="15">
        <f t="shared" si="363"/>
        <v>0</v>
      </c>
      <c r="AT240" s="15">
        <f t="shared" si="363"/>
        <v>0</v>
      </c>
      <c r="AU240" s="15">
        <f t="shared" si="363"/>
        <v>0</v>
      </c>
      <c r="AV240" s="15">
        <f t="shared" si="364"/>
        <v>0</v>
      </c>
      <c r="AW240" s="15">
        <f t="shared" si="364"/>
        <v>0</v>
      </c>
      <c r="AX240" s="15">
        <f t="shared" si="364"/>
        <v>0</v>
      </c>
      <c r="AY240" s="15">
        <f t="shared" si="364"/>
        <v>0</v>
      </c>
      <c r="AZ240" s="15">
        <f t="shared" si="364"/>
        <v>0</v>
      </c>
      <c r="BA240" s="15">
        <f t="shared" si="364"/>
        <v>0</v>
      </c>
      <c r="BB240" s="15">
        <f t="shared" si="364"/>
        <v>0</v>
      </c>
      <c r="BC240" s="15">
        <f t="shared" si="364"/>
        <v>0</v>
      </c>
      <c r="BD240" s="15">
        <f t="shared" si="364"/>
        <v>0</v>
      </c>
      <c r="BE240" s="15">
        <f t="shared" si="364"/>
        <v>0</v>
      </c>
      <c r="BF240" s="15">
        <f t="shared" si="365"/>
        <v>0</v>
      </c>
      <c r="BG240" s="15">
        <f t="shared" si="365"/>
        <v>0</v>
      </c>
      <c r="BH240" s="15">
        <f t="shared" si="365"/>
        <v>0</v>
      </c>
      <c r="BI240" s="15">
        <f t="shared" si="365"/>
        <v>0</v>
      </c>
      <c r="BJ240" s="19">
        <v>0</v>
      </c>
      <c r="BK240" s="19">
        <v>0</v>
      </c>
    </row>
    <row r="241" spans="1:63" ht="36" hidden="1" customHeight="1" x14ac:dyDescent="0.25">
      <c r="A241" s="125" t="s">
        <v>42</v>
      </c>
      <c r="B241" s="122">
        <v>51</v>
      </c>
      <c r="C241" s="122">
        <v>2</v>
      </c>
      <c r="D241" s="3" t="s">
        <v>108</v>
      </c>
      <c r="E241" s="122">
        <v>851</v>
      </c>
      <c r="F241" s="3" t="s">
        <v>58</v>
      </c>
      <c r="G241" s="3" t="s">
        <v>11</v>
      </c>
      <c r="H241" s="4" t="s">
        <v>673</v>
      </c>
      <c r="I241" s="3" t="s">
        <v>85</v>
      </c>
      <c r="J241" s="15"/>
      <c r="K241" s="15"/>
      <c r="L241" s="15"/>
      <c r="M241" s="15"/>
      <c r="N241" s="15"/>
      <c r="O241" s="15"/>
      <c r="P241" s="15"/>
      <c r="Q241" s="15"/>
      <c r="R241" s="15">
        <f>J241+N241</f>
        <v>0</v>
      </c>
      <c r="S241" s="15">
        <f>K241+O241</f>
        <v>0</v>
      </c>
      <c r="T241" s="15">
        <f>L241+P241</f>
        <v>0</v>
      </c>
      <c r="U241" s="15">
        <f>M241+Q241</f>
        <v>0</v>
      </c>
      <c r="V241" s="15"/>
      <c r="W241" s="15"/>
      <c r="X241" s="15"/>
      <c r="Y241" s="15"/>
      <c r="Z241" s="15">
        <f>R241+V241</f>
        <v>0</v>
      </c>
      <c r="AA241" s="15">
        <f>S241+W241</f>
        <v>0</v>
      </c>
      <c r="AB241" s="15">
        <f>T241+X241</f>
        <v>0</v>
      </c>
      <c r="AC241" s="15">
        <f>U241+Y241</f>
        <v>0</v>
      </c>
      <c r="AD241" s="15"/>
      <c r="AE241" s="15"/>
      <c r="AF241" s="15"/>
      <c r="AG241" s="15"/>
      <c r="AH241" s="15">
        <f>Z241+AD241</f>
        <v>0</v>
      </c>
      <c r="AI241" s="15">
        <f>AA241+AE241</f>
        <v>0</v>
      </c>
      <c r="AJ241" s="15">
        <f>AB241+AF241</f>
        <v>0</v>
      </c>
      <c r="AK241" s="15">
        <f>AC241+AG241</f>
        <v>0</v>
      </c>
      <c r="AL241" s="15"/>
      <c r="AM241" s="15"/>
      <c r="AN241" s="15"/>
      <c r="AO241" s="15"/>
      <c r="AP241" s="15"/>
      <c r="AQ241" s="15"/>
      <c r="AR241" s="15"/>
      <c r="AS241" s="15"/>
      <c r="AT241" s="15">
        <f>AL241+AP241</f>
        <v>0</v>
      </c>
      <c r="AU241" s="15">
        <f>AM241+AQ241</f>
        <v>0</v>
      </c>
      <c r="AV241" s="15">
        <f>AN241+AR241</f>
        <v>0</v>
      </c>
      <c r="AW241" s="15">
        <f>AO241+AS241</f>
        <v>0</v>
      </c>
      <c r="AX241" s="15"/>
      <c r="AY241" s="15"/>
      <c r="AZ241" s="15"/>
      <c r="BA241" s="15"/>
      <c r="BB241" s="15"/>
      <c r="BC241" s="15"/>
      <c r="BD241" s="15"/>
      <c r="BE241" s="15"/>
      <c r="BF241" s="15">
        <f>AX241+BB241</f>
        <v>0</v>
      </c>
      <c r="BG241" s="15">
        <f>AY241+BC241</f>
        <v>0</v>
      </c>
      <c r="BH241" s="15">
        <f>AZ241+BD241</f>
        <v>0</v>
      </c>
      <c r="BI241" s="15">
        <f>BA241+BE241</f>
        <v>0</v>
      </c>
      <c r="BJ241" s="19">
        <v>0</v>
      </c>
      <c r="BK241" s="19">
        <v>0</v>
      </c>
    </row>
    <row r="242" spans="1:63" ht="32.25" hidden="1" customHeight="1" x14ac:dyDescent="0.25">
      <c r="A242" s="125" t="s">
        <v>258</v>
      </c>
      <c r="B242" s="125"/>
      <c r="C242" s="125"/>
      <c r="D242" s="125"/>
      <c r="E242" s="4">
        <v>851</v>
      </c>
      <c r="F242" s="4" t="s">
        <v>58</v>
      </c>
      <c r="G242" s="4" t="s">
        <v>11</v>
      </c>
      <c r="H242" s="4" t="s">
        <v>674</v>
      </c>
      <c r="I242" s="4"/>
      <c r="J242" s="15">
        <f t="shared" ref="J242:S243" si="366">J243</f>
        <v>0</v>
      </c>
      <c r="K242" s="15">
        <f t="shared" si="366"/>
        <v>0</v>
      </c>
      <c r="L242" s="15">
        <f t="shared" si="366"/>
        <v>0</v>
      </c>
      <c r="M242" s="15">
        <f t="shared" si="366"/>
        <v>0</v>
      </c>
      <c r="N242" s="15">
        <f t="shared" si="366"/>
        <v>0</v>
      </c>
      <c r="O242" s="15">
        <f t="shared" si="366"/>
        <v>0</v>
      </c>
      <c r="P242" s="15">
        <f t="shared" si="366"/>
        <v>0</v>
      </c>
      <c r="Q242" s="15">
        <f t="shared" si="366"/>
        <v>0</v>
      </c>
      <c r="R242" s="15">
        <f t="shared" si="366"/>
        <v>0</v>
      </c>
      <c r="S242" s="15">
        <f t="shared" si="366"/>
        <v>0</v>
      </c>
      <c r="T242" s="15">
        <f t="shared" ref="T242:AI243" si="367">T243</f>
        <v>0</v>
      </c>
      <c r="U242" s="15">
        <f t="shared" si="367"/>
        <v>0</v>
      </c>
      <c r="V242" s="15">
        <f t="shared" si="367"/>
        <v>0</v>
      </c>
      <c r="W242" s="15">
        <f t="shared" si="367"/>
        <v>0</v>
      </c>
      <c r="X242" s="15">
        <f t="shared" si="367"/>
        <v>0</v>
      </c>
      <c r="Y242" s="15">
        <f t="shared" si="367"/>
        <v>0</v>
      </c>
      <c r="Z242" s="15">
        <f t="shared" si="367"/>
        <v>0</v>
      </c>
      <c r="AA242" s="15">
        <f t="shared" si="367"/>
        <v>0</v>
      </c>
      <c r="AB242" s="15">
        <f t="shared" si="367"/>
        <v>0</v>
      </c>
      <c r="AC242" s="15">
        <f t="shared" si="367"/>
        <v>0</v>
      </c>
      <c r="AD242" s="15">
        <f t="shared" si="367"/>
        <v>0</v>
      </c>
      <c r="AE242" s="15">
        <f t="shared" si="367"/>
        <v>0</v>
      </c>
      <c r="AF242" s="15">
        <f t="shared" si="367"/>
        <v>0</v>
      </c>
      <c r="AG242" s="15">
        <f t="shared" si="367"/>
        <v>0</v>
      </c>
      <c r="AH242" s="15">
        <f t="shared" si="367"/>
        <v>0</v>
      </c>
      <c r="AI242" s="15">
        <f t="shared" si="367"/>
        <v>0</v>
      </c>
      <c r="AJ242" s="15">
        <f t="shared" ref="AD242:AK243" si="368">AJ243</f>
        <v>0</v>
      </c>
      <c r="AK242" s="15">
        <f t="shared" si="368"/>
        <v>0</v>
      </c>
      <c r="AL242" s="15">
        <f t="shared" ref="AL242:AU243" si="369">AL243</f>
        <v>0</v>
      </c>
      <c r="AM242" s="15">
        <f t="shared" si="369"/>
        <v>0</v>
      </c>
      <c r="AN242" s="15">
        <f t="shared" si="369"/>
        <v>0</v>
      </c>
      <c r="AO242" s="15">
        <f t="shared" si="369"/>
        <v>0</v>
      </c>
      <c r="AP242" s="15">
        <f t="shared" si="369"/>
        <v>0</v>
      </c>
      <c r="AQ242" s="15">
        <f t="shared" si="369"/>
        <v>0</v>
      </c>
      <c r="AR242" s="15">
        <f t="shared" si="369"/>
        <v>0</v>
      </c>
      <c r="AS242" s="15">
        <f t="shared" si="369"/>
        <v>0</v>
      </c>
      <c r="AT242" s="15">
        <f t="shared" si="369"/>
        <v>0</v>
      </c>
      <c r="AU242" s="15">
        <f t="shared" si="369"/>
        <v>0</v>
      </c>
      <c r="AV242" s="15">
        <f t="shared" ref="AV242:BE243" si="370">AV243</f>
        <v>0</v>
      </c>
      <c r="AW242" s="15">
        <f t="shared" si="370"/>
        <v>0</v>
      </c>
      <c r="AX242" s="15">
        <f t="shared" si="370"/>
        <v>0</v>
      </c>
      <c r="AY242" s="15">
        <f t="shared" si="370"/>
        <v>0</v>
      </c>
      <c r="AZ242" s="15">
        <f t="shared" si="370"/>
        <v>0</v>
      </c>
      <c r="BA242" s="15">
        <f t="shared" si="370"/>
        <v>0</v>
      </c>
      <c r="BB242" s="15">
        <f t="shared" si="370"/>
        <v>0</v>
      </c>
      <c r="BC242" s="15">
        <f t="shared" si="370"/>
        <v>0</v>
      </c>
      <c r="BD242" s="15">
        <f t="shared" si="370"/>
        <v>0</v>
      </c>
      <c r="BE242" s="15">
        <f t="shared" si="370"/>
        <v>0</v>
      </c>
      <c r="BF242" s="15">
        <f t="shared" ref="BF242:BI243" si="371">BF243</f>
        <v>0</v>
      </c>
      <c r="BG242" s="15">
        <f t="shared" si="371"/>
        <v>0</v>
      </c>
      <c r="BH242" s="15">
        <f t="shared" si="371"/>
        <v>0</v>
      </c>
      <c r="BI242" s="15">
        <f t="shared" si="371"/>
        <v>0</v>
      </c>
      <c r="BJ242" s="19">
        <v>0</v>
      </c>
      <c r="BK242" s="19">
        <v>0</v>
      </c>
    </row>
    <row r="243" spans="1:63" ht="32.25" hidden="1" customHeight="1" x14ac:dyDescent="0.25">
      <c r="A243" s="125" t="s">
        <v>41</v>
      </c>
      <c r="B243" s="125"/>
      <c r="C243" s="125"/>
      <c r="D243" s="125"/>
      <c r="E243" s="4">
        <v>851</v>
      </c>
      <c r="F243" s="3" t="s">
        <v>58</v>
      </c>
      <c r="G243" s="3" t="s">
        <v>11</v>
      </c>
      <c r="H243" s="4" t="s">
        <v>674</v>
      </c>
      <c r="I243" s="3" t="s">
        <v>83</v>
      </c>
      <c r="J243" s="15">
        <f t="shared" si="366"/>
        <v>0</v>
      </c>
      <c r="K243" s="15">
        <f t="shared" si="366"/>
        <v>0</v>
      </c>
      <c r="L243" s="15">
        <f t="shared" si="366"/>
        <v>0</v>
      </c>
      <c r="M243" s="15">
        <f t="shared" si="366"/>
        <v>0</v>
      </c>
      <c r="N243" s="15">
        <f t="shared" si="366"/>
        <v>0</v>
      </c>
      <c r="O243" s="15">
        <f t="shared" si="366"/>
        <v>0</v>
      </c>
      <c r="P243" s="15">
        <f t="shared" si="366"/>
        <v>0</v>
      </c>
      <c r="Q243" s="15">
        <f t="shared" si="366"/>
        <v>0</v>
      </c>
      <c r="R243" s="15">
        <f t="shared" si="366"/>
        <v>0</v>
      </c>
      <c r="S243" s="15">
        <f t="shared" si="366"/>
        <v>0</v>
      </c>
      <c r="T243" s="15">
        <f t="shared" si="367"/>
        <v>0</v>
      </c>
      <c r="U243" s="15">
        <f t="shared" si="367"/>
        <v>0</v>
      </c>
      <c r="V243" s="15">
        <f t="shared" si="367"/>
        <v>0</v>
      </c>
      <c r="W243" s="15">
        <f t="shared" si="367"/>
        <v>0</v>
      </c>
      <c r="X243" s="15">
        <f t="shared" si="367"/>
        <v>0</v>
      </c>
      <c r="Y243" s="15">
        <f t="shared" si="367"/>
        <v>0</v>
      </c>
      <c r="Z243" s="15">
        <f t="shared" si="367"/>
        <v>0</v>
      </c>
      <c r="AA243" s="15">
        <f t="shared" si="367"/>
        <v>0</v>
      </c>
      <c r="AB243" s="15">
        <f t="shared" si="367"/>
        <v>0</v>
      </c>
      <c r="AC243" s="15">
        <f t="shared" si="367"/>
        <v>0</v>
      </c>
      <c r="AD243" s="15">
        <f t="shared" si="368"/>
        <v>0</v>
      </c>
      <c r="AE243" s="15">
        <f t="shared" si="368"/>
        <v>0</v>
      </c>
      <c r="AF243" s="15">
        <f t="shared" si="368"/>
        <v>0</v>
      </c>
      <c r="AG243" s="15">
        <f t="shared" si="368"/>
        <v>0</v>
      </c>
      <c r="AH243" s="15">
        <f t="shared" si="368"/>
        <v>0</v>
      </c>
      <c r="AI243" s="15">
        <f t="shared" si="368"/>
        <v>0</v>
      </c>
      <c r="AJ243" s="15">
        <f t="shared" si="368"/>
        <v>0</v>
      </c>
      <c r="AK243" s="15">
        <f t="shared" si="368"/>
        <v>0</v>
      </c>
      <c r="AL243" s="15">
        <f t="shared" si="369"/>
        <v>0</v>
      </c>
      <c r="AM243" s="15">
        <f t="shared" si="369"/>
        <v>0</v>
      </c>
      <c r="AN243" s="15">
        <f t="shared" si="369"/>
        <v>0</v>
      </c>
      <c r="AO243" s="15">
        <f t="shared" si="369"/>
        <v>0</v>
      </c>
      <c r="AP243" s="15">
        <f t="shared" si="369"/>
        <v>0</v>
      </c>
      <c r="AQ243" s="15">
        <f t="shared" si="369"/>
        <v>0</v>
      </c>
      <c r="AR243" s="15">
        <f t="shared" si="369"/>
        <v>0</v>
      </c>
      <c r="AS243" s="15">
        <f t="shared" si="369"/>
        <v>0</v>
      </c>
      <c r="AT243" s="15">
        <f t="shared" si="369"/>
        <v>0</v>
      </c>
      <c r="AU243" s="15">
        <f t="shared" si="369"/>
        <v>0</v>
      </c>
      <c r="AV243" s="15">
        <f t="shared" si="370"/>
        <v>0</v>
      </c>
      <c r="AW243" s="15">
        <f t="shared" si="370"/>
        <v>0</v>
      </c>
      <c r="AX243" s="15">
        <f t="shared" si="370"/>
        <v>0</v>
      </c>
      <c r="AY243" s="15">
        <f t="shared" si="370"/>
        <v>0</v>
      </c>
      <c r="AZ243" s="15">
        <f t="shared" si="370"/>
        <v>0</v>
      </c>
      <c r="BA243" s="15">
        <f t="shared" si="370"/>
        <v>0</v>
      </c>
      <c r="BB243" s="15">
        <f t="shared" si="370"/>
        <v>0</v>
      </c>
      <c r="BC243" s="15">
        <f t="shared" si="370"/>
        <v>0</v>
      </c>
      <c r="BD243" s="15">
        <f t="shared" si="370"/>
        <v>0</v>
      </c>
      <c r="BE243" s="15">
        <f t="shared" si="370"/>
        <v>0</v>
      </c>
      <c r="BF243" s="15">
        <f t="shared" si="371"/>
        <v>0</v>
      </c>
      <c r="BG243" s="15">
        <f t="shared" si="371"/>
        <v>0</v>
      </c>
      <c r="BH243" s="15">
        <f t="shared" si="371"/>
        <v>0</v>
      </c>
      <c r="BI243" s="15">
        <f t="shared" si="371"/>
        <v>0</v>
      </c>
      <c r="BJ243" s="19">
        <v>0</v>
      </c>
      <c r="BK243" s="19">
        <v>0</v>
      </c>
    </row>
    <row r="244" spans="1:63" ht="32.25" hidden="1" customHeight="1" x14ac:dyDescent="0.25">
      <c r="A244" s="125" t="s">
        <v>84</v>
      </c>
      <c r="B244" s="125"/>
      <c r="C244" s="125"/>
      <c r="D244" s="125"/>
      <c r="E244" s="4">
        <v>851</v>
      </c>
      <c r="F244" s="3" t="s">
        <v>58</v>
      </c>
      <c r="G244" s="3" t="s">
        <v>11</v>
      </c>
      <c r="H244" s="4" t="s">
        <v>674</v>
      </c>
      <c r="I244" s="3" t="s">
        <v>85</v>
      </c>
      <c r="J244" s="15"/>
      <c r="K244" s="15"/>
      <c r="L244" s="15"/>
      <c r="M244" s="15"/>
      <c r="N244" s="15"/>
      <c r="O244" s="15"/>
      <c r="P244" s="15"/>
      <c r="Q244" s="15"/>
      <c r="R244" s="15">
        <f>J244+N244</f>
        <v>0</v>
      </c>
      <c r="S244" s="15">
        <f>K244+O244</f>
        <v>0</v>
      </c>
      <c r="T244" s="15">
        <f>L244+P244</f>
        <v>0</v>
      </c>
      <c r="U244" s="15">
        <f>M244+Q244</f>
        <v>0</v>
      </c>
      <c r="V244" s="15"/>
      <c r="W244" s="15"/>
      <c r="X244" s="15"/>
      <c r="Y244" s="15"/>
      <c r="Z244" s="15">
        <f>R244+V244</f>
        <v>0</v>
      </c>
      <c r="AA244" s="15">
        <f>S244+W244</f>
        <v>0</v>
      </c>
      <c r="AB244" s="15">
        <f>T244+X244</f>
        <v>0</v>
      </c>
      <c r="AC244" s="15">
        <f>U244+Y244</f>
        <v>0</v>
      </c>
      <c r="AD244" s="15"/>
      <c r="AE244" s="15"/>
      <c r="AF244" s="15"/>
      <c r="AG244" s="15"/>
      <c r="AH244" s="15">
        <f>Z244+AD244</f>
        <v>0</v>
      </c>
      <c r="AI244" s="15">
        <f>AA244+AE244</f>
        <v>0</v>
      </c>
      <c r="AJ244" s="15">
        <f>AB244+AF244</f>
        <v>0</v>
      </c>
      <c r="AK244" s="15">
        <f>AC244+AG244</f>
        <v>0</v>
      </c>
      <c r="AL244" s="15"/>
      <c r="AM244" s="15"/>
      <c r="AN244" s="15"/>
      <c r="AO244" s="15"/>
      <c r="AP244" s="15"/>
      <c r="AQ244" s="15"/>
      <c r="AR244" s="15"/>
      <c r="AS244" s="15"/>
      <c r="AT244" s="15">
        <f>AL244+AP244</f>
        <v>0</v>
      </c>
      <c r="AU244" s="15">
        <f>AM244+AQ244</f>
        <v>0</v>
      </c>
      <c r="AV244" s="15">
        <f>AN244+AR244</f>
        <v>0</v>
      </c>
      <c r="AW244" s="15">
        <f>AO244+AS244</f>
        <v>0</v>
      </c>
      <c r="AX244" s="15"/>
      <c r="AY244" s="15"/>
      <c r="AZ244" s="15"/>
      <c r="BA244" s="15"/>
      <c r="BB244" s="15"/>
      <c r="BC244" s="15"/>
      <c r="BD244" s="15"/>
      <c r="BE244" s="15"/>
      <c r="BF244" s="15">
        <f>AX244+BB244</f>
        <v>0</v>
      </c>
      <c r="BG244" s="15">
        <f>AY244+BC244</f>
        <v>0</v>
      </c>
      <c r="BH244" s="15">
        <f>AZ244+BD244</f>
        <v>0</v>
      </c>
      <c r="BI244" s="15">
        <f>BA244+BE244</f>
        <v>0</v>
      </c>
      <c r="BJ244" s="19">
        <v>0</v>
      </c>
      <c r="BK244" s="19">
        <v>0</v>
      </c>
    </row>
    <row r="245" spans="1:63" ht="32.25" hidden="1" customHeight="1" x14ac:dyDescent="0.25">
      <c r="A245" s="125" t="s">
        <v>247</v>
      </c>
      <c r="B245" s="125"/>
      <c r="C245" s="125"/>
      <c r="D245" s="125"/>
      <c r="E245" s="4">
        <v>851</v>
      </c>
      <c r="F245" s="3" t="s">
        <v>58</v>
      </c>
      <c r="G245" s="3" t="s">
        <v>11</v>
      </c>
      <c r="H245" s="4" t="s">
        <v>669</v>
      </c>
      <c r="I245" s="3"/>
      <c r="J245" s="15">
        <f t="shared" ref="J245:S246" si="372">J246</f>
        <v>0</v>
      </c>
      <c r="K245" s="15">
        <f t="shared" si="372"/>
        <v>0</v>
      </c>
      <c r="L245" s="15">
        <f t="shared" si="372"/>
        <v>0</v>
      </c>
      <c r="M245" s="15">
        <f t="shared" si="372"/>
        <v>0</v>
      </c>
      <c r="N245" s="15">
        <f t="shared" si="372"/>
        <v>123599</v>
      </c>
      <c r="O245" s="15">
        <f t="shared" si="372"/>
        <v>0</v>
      </c>
      <c r="P245" s="15">
        <f t="shared" si="372"/>
        <v>123599</v>
      </c>
      <c r="Q245" s="15">
        <f t="shared" si="372"/>
        <v>0</v>
      </c>
      <c r="R245" s="15">
        <f t="shared" si="372"/>
        <v>123599</v>
      </c>
      <c r="S245" s="15">
        <f t="shared" si="372"/>
        <v>0</v>
      </c>
      <c r="T245" s="15">
        <f t="shared" ref="T245:AI246" si="373">T246</f>
        <v>123599</v>
      </c>
      <c r="U245" s="15">
        <f t="shared" si="373"/>
        <v>0</v>
      </c>
      <c r="V245" s="15">
        <f t="shared" si="373"/>
        <v>85604</v>
      </c>
      <c r="W245" s="15">
        <f t="shared" si="373"/>
        <v>0</v>
      </c>
      <c r="X245" s="15">
        <f t="shared" si="373"/>
        <v>85604</v>
      </c>
      <c r="Y245" s="15">
        <f t="shared" si="373"/>
        <v>0</v>
      </c>
      <c r="Z245" s="15">
        <f t="shared" si="373"/>
        <v>209203</v>
      </c>
      <c r="AA245" s="15">
        <f t="shared" si="373"/>
        <v>0</v>
      </c>
      <c r="AB245" s="15">
        <f t="shared" si="373"/>
        <v>209203</v>
      </c>
      <c r="AC245" s="15">
        <f t="shared" si="373"/>
        <v>0</v>
      </c>
      <c r="AD245" s="15">
        <f t="shared" si="373"/>
        <v>0</v>
      </c>
      <c r="AE245" s="15">
        <f t="shared" si="373"/>
        <v>0</v>
      </c>
      <c r="AF245" s="15">
        <f t="shared" si="373"/>
        <v>0</v>
      </c>
      <c r="AG245" s="15">
        <f t="shared" si="373"/>
        <v>0</v>
      </c>
      <c r="AH245" s="15">
        <f t="shared" si="373"/>
        <v>209203</v>
      </c>
      <c r="AI245" s="15">
        <f t="shared" si="373"/>
        <v>0</v>
      </c>
      <c r="AJ245" s="15">
        <f t="shared" ref="AD245:AK246" si="374">AJ246</f>
        <v>209203</v>
      </c>
      <c r="AK245" s="15">
        <f t="shared" si="374"/>
        <v>0</v>
      </c>
      <c r="AL245" s="15">
        <f t="shared" ref="AL245:AU246" si="375">AL246</f>
        <v>0</v>
      </c>
      <c r="AM245" s="15">
        <f t="shared" si="375"/>
        <v>0</v>
      </c>
      <c r="AN245" s="15">
        <f t="shared" si="375"/>
        <v>0</v>
      </c>
      <c r="AO245" s="15">
        <f t="shared" si="375"/>
        <v>0</v>
      </c>
      <c r="AP245" s="15">
        <f t="shared" si="375"/>
        <v>0</v>
      </c>
      <c r="AQ245" s="15">
        <f t="shared" si="375"/>
        <v>0</v>
      </c>
      <c r="AR245" s="15">
        <f t="shared" si="375"/>
        <v>0</v>
      </c>
      <c r="AS245" s="15">
        <f t="shared" si="375"/>
        <v>0</v>
      </c>
      <c r="AT245" s="15">
        <f t="shared" si="375"/>
        <v>0</v>
      </c>
      <c r="AU245" s="15">
        <f t="shared" si="375"/>
        <v>0</v>
      </c>
      <c r="AV245" s="15">
        <f t="shared" ref="AV245:BE246" si="376">AV246</f>
        <v>0</v>
      </c>
      <c r="AW245" s="15">
        <f t="shared" si="376"/>
        <v>0</v>
      </c>
      <c r="AX245" s="15">
        <f t="shared" si="376"/>
        <v>0</v>
      </c>
      <c r="AY245" s="15">
        <f t="shared" si="376"/>
        <v>0</v>
      </c>
      <c r="AZ245" s="15">
        <f t="shared" si="376"/>
        <v>0</v>
      </c>
      <c r="BA245" s="15">
        <f t="shared" si="376"/>
        <v>0</v>
      </c>
      <c r="BB245" s="15">
        <f t="shared" si="376"/>
        <v>0</v>
      </c>
      <c r="BC245" s="15">
        <f t="shared" si="376"/>
        <v>0</v>
      </c>
      <c r="BD245" s="15">
        <f t="shared" si="376"/>
        <v>0</v>
      </c>
      <c r="BE245" s="15">
        <f t="shared" si="376"/>
        <v>0</v>
      </c>
      <c r="BF245" s="15">
        <f t="shared" ref="BF245:BI246" si="377">BF246</f>
        <v>0</v>
      </c>
      <c r="BG245" s="15">
        <f t="shared" si="377"/>
        <v>0</v>
      </c>
      <c r="BH245" s="15">
        <f t="shared" si="377"/>
        <v>0</v>
      </c>
      <c r="BI245" s="15">
        <f t="shared" si="377"/>
        <v>0</v>
      </c>
      <c r="BJ245" s="19">
        <v>0</v>
      </c>
      <c r="BK245" s="19">
        <v>0</v>
      </c>
    </row>
    <row r="246" spans="1:63" ht="32.25" hidden="1" customHeight="1" x14ac:dyDescent="0.25">
      <c r="A246" s="125" t="s">
        <v>20</v>
      </c>
      <c r="B246" s="125"/>
      <c r="C246" s="125"/>
      <c r="D246" s="125"/>
      <c r="E246" s="4">
        <v>851</v>
      </c>
      <c r="F246" s="3" t="s">
        <v>58</v>
      </c>
      <c r="G246" s="3" t="s">
        <v>11</v>
      </c>
      <c r="H246" s="4" t="s">
        <v>669</v>
      </c>
      <c r="I246" s="3" t="s">
        <v>21</v>
      </c>
      <c r="J246" s="15">
        <f t="shared" si="372"/>
        <v>0</v>
      </c>
      <c r="K246" s="15">
        <f t="shared" si="372"/>
        <v>0</v>
      </c>
      <c r="L246" s="15">
        <f t="shared" si="372"/>
        <v>0</v>
      </c>
      <c r="M246" s="15">
        <f t="shared" si="372"/>
        <v>0</v>
      </c>
      <c r="N246" s="15">
        <f t="shared" si="372"/>
        <v>123599</v>
      </c>
      <c r="O246" s="15">
        <f t="shared" si="372"/>
        <v>0</v>
      </c>
      <c r="P246" s="15">
        <f t="shared" si="372"/>
        <v>123599</v>
      </c>
      <c r="Q246" s="15">
        <f t="shared" si="372"/>
        <v>0</v>
      </c>
      <c r="R246" s="15">
        <f t="shared" si="372"/>
        <v>123599</v>
      </c>
      <c r="S246" s="15">
        <f t="shared" si="372"/>
        <v>0</v>
      </c>
      <c r="T246" s="15">
        <f t="shared" si="373"/>
        <v>123599</v>
      </c>
      <c r="U246" s="15">
        <f t="shared" si="373"/>
        <v>0</v>
      </c>
      <c r="V246" s="15">
        <f t="shared" si="373"/>
        <v>85604</v>
      </c>
      <c r="W246" s="15">
        <f t="shared" si="373"/>
        <v>0</v>
      </c>
      <c r="X246" s="15">
        <f t="shared" si="373"/>
        <v>85604</v>
      </c>
      <c r="Y246" s="15">
        <f t="shared" si="373"/>
        <v>0</v>
      </c>
      <c r="Z246" s="15">
        <f t="shared" si="373"/>
        <v>209203</v>
      </c>
      <c r="AA246" s="15">
        <f t="shared" si="373"/>
        <v>0</v>
      </c>
      <c r="AB246" s="15">
        <f t="shared" si="373"/>
        <v>209203</v>
      </c>
      <c r="AC246" s="15">
        <f t="shared" si="373"/>
        <v>0</v>
      </c>
      <c r="AD246" s="15">
        <f t="shared" si="374"/>
        <v>0</v>
      </c>
      <c r="AE246" s="15">
        <f t="shared" si="374"/>
        <v>0</v>
      </c>
      <c r="AF246" s="15">
        <f t="shared" si="374"/>
        <v>0</v>
      </c>
      <c r="AG246" s="15">
        <f t="shared" si="374"/>
        <v>0</v>
      </c>
      <c r="AH246" s="15">
        <f t="shared" si="374"/>
        <v>209203</v>
      </c>
      <c r="AI246" s="15">
        <f t="shared" si="374"/>
        <v>0</v>
      </c>
      <c r="AJ246" s="15">
        <f t="shared" si="374"/>
        <v>209203</v>
      </c>
      <c r="AK246" s="15">
        <f t="shared" si="374"/>
        <v>0</v>
      </c>
      <c r="AL246" s="15">
        <f t="shared" si="375"/>
        <v>0</v>
      </c>
      <c r="AM246" s="15">
        <f t="shared" si="375"/>
        <v>0</v>
      </c>
      <c r="AN246" s="15">
        <f t="shared" si="375"/>
        <v>0</v>
      </c>
      <c r="AO246" s="15">
        <f t="shared" si="375"/>
        <v>0</v>
      </c>
      <c r="AP246" s="15">
        <f t="shared" si="375"/>
        <v>0</v>
      </c>
      <c r="AQ246" s="15">
        <f t="shared" si="375"/>
        <v>0</v>
      </c>
      <c r="AR246" s="15">
        <f t="shared" si="375"/>
        <v>0</v>
      </c>
      <c r="AS246" s="15">
        <f t="shared" si="375"/>
        <v>0</v>
      </c>
      <c r="AT246" s="15">
        <f t="shared" si="375"/>
        <v>0</v>
      </c>
      <c r="AU246" s="15">
        <f t="shared" si="375"/>
        <v>0</v>
      </c>
      <c r="AV246" s="15">
        <f t="shared" si="376"/>
        <v>0</v>
      </c>
      <c r="AW246" s="15">
        <f t="shared" si="376"/>
        <v>0</v>
      </c>
      <c r="AX246" s="15">
        <f t="shared" si="376"/>
        <v>0</v>
      </c>
      <c r="AY246" s="15">
        <f t="shared" si="376"/>
        <v>0</v>
      </c>
      <c r="AZ246" s="15">
        <f t="shared" si="376"/>
        <v>0</v>
      </c>
      <c r="BA246" s="15">
        <f t="shared" si="376"/>
        <v>0</v>
      </c>
      <c r="BB246" s="15">
        <f t="shared" si="376"/>
        <v>0</v>
      </c>
      <c r="BC246" s="15">
        <f t="shared" si="376"/>
        <v>0</v>
      </c>
      <c r="BD246" s="15">
        <f t="shared" si="376"/>
        <v>0</v>
      </c>
      <c r="BE246" s="15">
        <f t="shared" si="376"/>
        <v>0</v>
      </c>
      <c r="BF246" s="15">
        <f t="shared" si="377"/>
        <v>0</v>
      </c>
      <c r="BG246" s="15">
        <f t="shared" si="377"/>
        <v>0</v>
      </c>
      <c r="BH246" s="15">
        <f t="shared" si="377"/>
        <v>0</v>
      </c>
      <c r="BI246" s="15">
        <f t="shared" si="377"/>
        <v>0</v>
      </c>
      <c r="BJ246" s="19">
        <v>0</v>
      </c>
      <c r="BK246" s="19">
        <v>0</v>
      </c>
    </row>
    <row r="247" spans="1:63" ht="32.25" hidden="1" customHeight="1" x14ac:dyDescent="0.25">
      <c r="A247" s="125" t="s">
        <v>9</v>
      </c>
      <c r="B247" s="125"/>
      <c r="C247" s="125"/>
      <c r="D247" s="125"/>
      <c r="E247" s="4">
        <v>851</v>
      </c>
      <c r="F247" s="3" t="s">
        <v>58</v>
      </c>
      <c r="G247" s="3" t="s">
        <v>11</v>
      </c>
      <c r="H247" s="4" t="s">
        <v>669</v>
      </c>
      <c r="I247" s="3" t="s">
        <v>22</v>
      </c>
      <c r="J247" s="15"/>
      <c r="K247" s="15"/>
      <c r="L247" s="15">
        <f>J247</f>
        <v>0</v>
      </c>
      <c r="M247" s="15"/>
      <c r="N247" s="15">
        <v>123599</v>
      </c>
      <c r="O247" s="15"/>
      <c r="P247" s="15">
        <f>N247</f>
        <v>123599</v>
      </c>
      <c r="Q247" s="15"/>
      <c r="R247" s="15">
        <f>J247+N247</f>
        <v>123599</v>
      </c>
      <c r="S247" s="15">
        <f>K247+O247</f>
        <v>0</v>
      </c>
      <c r="T247" s="15">
        <f>L247+P247</f>
        <v>123599</v>
      </c>
      <c r="U247" s="15">
        <f>M247+Q247</f>
        <v>0</v>
      </c>
      <c r="V247" s="15">
        <v>85604</v>
      </c>
      <c r="W247" s="15"/>
      <c r="X247" s="15">
        <f>V247</f>
        <v>85604</v>
      </c>
      <c r="Y247" s="15"/>
      <c r="Z247" s="15">
        <f>R247+V247</f>
        <v>209203</v>
      </c>
      <c r="AA247" s="15">
        <f>S247+W247</f>
        <v>0</v>
      </c>
      <c r="AB247" s="15">
        <f>T247+X247</f>
        <v>209203</v>
      </c>
      <c r="AC247" s="15">
        <f>U247+Y247</f>
        <v>0</v>
      </c>
      <c r="AD247" s="15"/>
      <c r="AE247" s="15"/>
      <c r="AF247" s="15">
        <f>AD247</f>
        <v>0</v>
      </c>
      <c r="AG247" s="15"/>
      <c r="AH247" s="15">
        <f>Z247+AD247</f>
        <v>209203</v>
      </c>
      <c r="AI247" s="15">
        <f>AA247+AE247</f>
        <v>0</v>
      </c>
      <c r="AJ247" s="15">
        <f>AB247+AF247</f>
        <v>209203</v>
      </c>
      <c r="AK247" s="15">
        <f>AC247+AG247</f>
        <v>0</v>
      </c>
      <c r="AL247" s="15"/>
      <c r="AM247" s="15"/>
      <c r="AN247" s="15">
        <f>AL247</f>
        <v>0</v>
      </c>
      <c r="AO247" s="15"/>
      <c r="AP247" s="15"/>
      <c r="AQ247" s="15"/>
      <c r="AR247" s="15">
        <f>AP247</f>
        <v>0</v>
      </c>
      <c r="AS247" s="15"/>
      <c r="AT247" s="15">
        <f>AL247+AP247</f>
        <v>0</v>
      </c>
      <c r="AU247" s="15">
        <f>AM247+AQ247</f>
        <v>0</v>
      </c>
      <c r="AV247" s="15">
        <f>AN247+AR247</f>
        <v>0</v>
      </c>
      <c r="AW247" s="15">
        <f>AO247+AS247</f>
        <v>0</v>
      </c>
      <c r="AX247" s="15"/>
      <c r="AY247" s="15"/>
      <c r="AZ247" s="15">
        <f>AX247</f>
        <v>0</v>
      </c>
      <c r="BA247" s="15"/>
      <c r="BB247" s="15"/>
      <c r="BC247" s="15"/>
      <c r="BD247" s="15">
        <f>BB247</f>
        <v>0</v>
      </c>
      <c r="BE247" s="15"/>
      <c r="BF247" s="15">
        <f>AX247+BB247</f>
        <v>0</v>
      </c>
      <c r="BG247" s="15">
        <f>AY247+BC247</f>
        <v>0</v>
      </c>
      <c r="BH247" s="15">
        <f>AZ247+BD247</f>
        <v>0</v>
      </c>
      <c r="BI247" s="15">
        <f>BA247+BE247</f>
        <v>0</v>
      </c>
      <c r="BJ247" s="19">
        <v>0</v>
      </c>
      <c r="BK247" s="19">
        <v>0</v>
      </c>
    </row>
    <row r="248" spans="1:63" ht="32.25" hidden="1" customHeight="1" x14ac:dyDescent="0.25">
      <c r="A248" s="6" t="s">
        <v>90</v>
      </c>
      <c r="B248" s="30"/>
      <c r="C248" s="30"/>
      <c r="D248" s="30"/>
      <c r="E248" s="4">
        <v>851</v>
      </c>
      <c r="F248" s="13" t="s">
        <v>58</v>
      </c>
      <c r="G248" s="13" t="s">
        <v>13</v>
      </c>
      <c r="H248" s="4" t="s">
        <v>48</v>
      </c>
      <c r="I248" s="13"/>
      <c r="J248" s="26">
        <f t="shared" ref="J248:S250" si="378">J249</f>
        <v>5000</v>
      </c>
      <c r="K248" s="26">
        <f t="shared" si="378"/>
        <v>0</v>
      </c>
      <c r="L248" s="26">
        <f t="shared" si="378"/>
        <v>5000</v>
      </c>
      <c r="M248" s="26">
        <f t="shared" si="378"/>
        <v>0</v>
      </c>
      <c r="N248" s="26">
        <f t="shared" si="378"/>
        <v>0</v>
      </c>
      <c r="O248" s="26">
        <f t="shared" si="378"/>
        <v>0</v>
      </c>
      <c r="P248" s="26">
        <f t="shared" si="378"/>
        <v>0</v>
      </c>
      <c r="Q248" s="26">
        <f t="shared" si="378"/>
        <v>0</v>
      </c>
      <c r="R248" s="26">
        <f t="shared" si="378"/>
        <v>5000</v>
      </c>
      <c r="S248" s="26">
        <f t="shared" si="378"/>
        <v>0</v>
      </c>
      <c r="T248" s="26">
        <f t="shared" ref="T248:AI250" si="379">T249</f>
        <v>5000</v>
      </c>
      <c r="U248" s="26">
        <f t="shared" si="379"/>
        <v>0</v>
      </c>
      <c r="V248" s="26">
        <f t="shared" si="379"/>
        <v>0</v>
      </c>
      <c r="W248" s="26">
        <f t="shared" si="379"/>
        <v>0</v>
      </c>
      <c r="X248" s="26">
        <f t="shared" si="379"/>
        <v>0</v>
      </c>
      <c r="Y248" s="26">
        <f t="shared" si="379"/>
        <v>0</v>
      </c>
      <c r="Z248" s="26">
        <f t="shared" si="379"/>
        <v>5000</v>
      </c>
      <c r="AA248" s="26">
        <f t="shared" si="379"/>
        <v>0</v>
      </c>
      <c r="AB248" s="26">
        <f t="shared" si="379"/>
        <v>5000</v>
      </c>
      <c r="AC248" s="26">
        <f t="shared" si="379"/>
        <v>0</v>
      </c>
      <c r="AD248" s="26">
        <f t="shared" si="379"/>
        <v>0</v>
      </c>
      <c r="AE248" s="26">
        <f t="shared" si="379"/>
        <v>0</v>
      </c>
      <c r="AF248" s="26">
        <f t="shared" si="379"/>
        <v>0</v>
      </c>
      <c r="AG248" s="26">
        <f t="shared" si="379"/>
        <v>0</v>
      </c>
      <c r="AH248" s="26">
        <f t="shared" si="379"/>
        <v>5000</v>
      </c>
      <c r="AI248" s="26">
        <f t="shared" si="379"/>
        <v>0</v>
      </c>
      <c r="AJ248" s="26">
        <f t="shared" ref="AD248:AK250" si="380">AJ249</f>
        <v>5000</v>
      </c>
      <c r="AK248" s="26">
        <f t="shared" si="380"/>
        <v>0</v>
      </c>
      <c r="AL248" s="26">
        <f t="shared" ref="AL248:AU250" si="381">AL249</f>
        <v>0</v>
      </c>
      <c r="AM248" s="26">
        <f t="shared" si="381"/>
        <v>0</v>
      </c>
      <c r="AN248" s="26">
        <f t="shared" si="381"/>
        <v>0</v>
      </c>
      <c r="AO248" s="26">
        <f t="shared" si="381"/>
        <v>0</v>
      </c>
      <c r="AP248" s="26">
        <f t="shared" si="381"/>
        <v>0</v>
      </c>
      <c r="AQ248" s="26">
        <f t="shared" si="381"/>
        <v>0</v>
      </c>
      <c r="AR248" s="26">
        <f t="shared" si="381"/>
        <v>0</v>
      </c>
      <c r="AS248" s="26">
        <f t="shared" si="381"/>
        <v>0</v>
      </c>
      <c r="AT248" s="26">
        <f t="shared" si="381"/>
        <v>0</v>
      </c>
      <c r="AU248" s="26">
        <f t="shared" si="381"/>
        <v>0</v>
      </c>
      <c r="AV248" s="26">
        <f t="shared" ref="AV248:BE250" si="382">AV249</f>
        <v>0</v>
      </c>
      <c r="AW248" s="26">
        <f t="shared" si="382"/>
        <v>0</v>
      </c>
      <c r="AX248" s="26">
        <f t="shared" si="382"/>
        <v>0</v>
      </c>
      <c r="AY248" s="26">
        <f t="shared" si="382"/>
        <v>0</v>
      </c>
      <c r="AZ248" s="26">
        <f t="shared" si="382"/>
        <v>0</v>
      </c>
      <c r="BA248" s="26">
        <f t="shared" si="382"/>
        <v>0</v>
      </c>
      <c r="BB248" s="26">
        <f t="shared" si="382"/>
        <v>0</v>
      </c>
      <c r="BC248" s="26">
        <f t="shared" si="382"/>
        <v>0</v>
      </c>
      <c r="BD248" s="26">
        <f t="shared" si="382"/>
        <v>0</v>
      </c>
      <c r="BE248" s="26">
        <f t="shared" si="382"/>
        <v>0</v>
      </c>
      <c r="BF248" s="26">
        <f t="shared" ref="BF248:BI250" si="383">BF249</f>
        <v>0</v>
      </c>
      <c r="BG248" s="26">
        <f t="shared" si="383"/>
        <v>0</v>
      </c>
      <c r="BH248" s="26">
        <f t="shared" si="383"/>
        <v>0</v>
      </c>
      <c r="BI248" s="26">
        <f t="shared" si="383"/>
        <v>0</v>
      </c>
      <c r="BJ248" s="19">
        <v>0</v>
      </c>
      <c r="BK248" s="19">
        <v>0</v>
      </c>
    </row>
    <row r="249" spans="1:63" ht="32.25" hidden="1" customHeight="1" x14ac:dyDescent="0.25">
      <c r="A249" s="124" t="s">
        <v>91</v>
      </c>
      <c r="B249" s="125"/>
      <c r="C249" s="125"/>
      <c r="D249" s="125"/>
      <c r="E249" s="4">
        <v>851</v>
      </c>
      <c r="F249" s="3" t="s">
        <v>58</v>
      </c>
      <c r="G249" s="3" t="s">
        <v>13</v>
      </c>
      <c r="H249" s="4" t="s">
        <v>676</v>
      </c>
      <c r="I249" s="3"/>
      <c r="J249" s="15">
        <f t="shared" si="378"/>
        <v>5000</v>
      </c>
      <c r="K249" s="15">
        <f t="shared" si="378"/>
        <v>0</v>
      </c>
      <c r="L249" s="15">
        <f t="shared" si="378"/>
        <v>5000</v>
      </c>
      <c r="M249" s="15">
        <f t="shared" si="378"/>
        <v>0</v>
      </c>
      <c r="N249" s="15">
        <f t="shared" si="378"/>
        <v>0</v>
      </c>
      <c r="O249" s="15">
        <f t="shared" si="378"/>
        <v>0</v>
      </c>
      <c r="P249" s="15">
        <f t="shared" si="378"/>
        <v>0</v>
      </c>
      <c r="Q249" s="15">
        <f t="shared" si="378"/>
        <v>0</v>
      </c>
      <c r="R249" s="15">
        <f t="shared" si="378"/>
        <v>5000</v>
      </c>
      <c r="S249" s="15">
        <f t="shared" si="378"/>
        <v>0</v>
      </c>
      <c r="T249" s="15">
        <f t="shared" si="379"/>
        <v>5000</v>
      </c>
      <c r="U249" s="15">
        <f t="shared" si="379"/>
        <v>0</v>
      </c>
      <c r="V249" s="15">
        <f t="shared" si="379"/>
        <v>0</v>
      </c>
      <c r="W249" s="15">
        <f t="shared" si="379"/>
        <v>0</v>
      </c>
      <c r="X249" s="15">
        <f t="shared" si="379"/>
        <v>0</v>
      </c>
      <c r="Y249" s="15">
        <f t="shared" si="379"/>
        <v>0</v>
      </c>
      <c r="Z249" s="15">
        <f t="shared" si="379"/>
        <v>5000</v>
      </c>
      <c r="AA249" s="15">
        <f t="shared" si="379"/>
        <v>0</v>
      </c>
      <c r="AB249" s="15">
        <f t="shared" si="379"/>
        <v>5000</v>
      </c>
      <c r="AC249" s="15">
        <f t="shared" si="379"/>
        <v>0</v>
      </c>
      <c r="AD249" s="15">
        <f t="shared" si="380"/>
        <v>0</v>
      </c>
      <c r="AE249" s="15">
        <f t="shared" si="380"/>
        <v>0</v>
      </c>
      <c r="AF249" s="15">
        <f t="shared" si="380"/>
        <v>0</v>
      </c>
      <c r="AG249" s="15">
        <f t="shared" si="380"/>
        <v>0</v>
      </c>
      <c r="AH249" s="15">
        <f t="shared" si="380"/>
        <v>5000</v>
      </c>
      <c r="AI249" s="15">
        <f t="shared" si="380"/>
        <v>0</v>
      </c>
      <c r="AJ249" s="15">
        <f t="shared" si="380"/>
        <v>5000</v>
      </c>
      <c r="AK249" s="15">
        <f t="shared" si="380"/>
        <v>0</v>
      </c>
      <c r="AL249" s="15">
        <f t="shared" si="381"/>
        <v>0</v>
      </c>
      <c r="AM249" s="15">
        <f t="shared" si="381"/>
        <v>0</v>
      </c>
      <c r="AN249" s="15">
        <f t="shared" si="381"/>
        <v>0</v>
      </c>
      <c r="AO249" s="15">
        <f t="shared" si="381"/>
        <v>0</v>
      </c>
      <c r="AP249" s="15">
        <f t="shared" si="381"/>
        <v>0</v>
      </c>
      <c r="AQ249" s="15">
        <f t="shared" si="381"/>
        <v>0</v>
      </c>
      <c r="AR249" s="15">
        <f t="shared" si="381"/>
        <v>0</v>
      </c>
      <c r="AS249" s="15">
        <f t="shared" si="381"/>
        <v>0</v>
      </c>
      <c r="AT249" s="15">
        <f t="shared" si="381"/>
        <v>0</v>
      </c>
      <c r="AU249" s="15">
        <f t="shared" si="381"/>
        <v>0</v>
      </c>
      <c r="AV249" s="15">
        <f t="shared" si="382"/>
        <v>0</v>
      </c>
      <c r="AW249" s="15">
        <f t="shared" si="382"/>
        <v>0</v>
      </c>
      <c r="AX249" s="15">
        <f t="shared" si="382"/>
        <v>0</v>
      </c>
      <c r="AY249" s="15">
        <f t="shared" si="382"/>
        <v>0</v>
      </c>
      <c r="AZ249" s="15">
        <f t="shared" si="382"/>
        <v>0</v>
      </c>
      <c r="BA249" s="15">
        <f t="shared" si="382"/>
        <v>0</v>
      </c>
      <c r="BB249" s="15">
        <f t="shared" si="382"/>
        <v>0</v>
      </c>
      <c r="BC249" s="15">
        <f t="shared" si="382"/>
        <v>0</v>
      </c>
      <c r="BD249" s="15">
        <f t="shared" si="382"/>
        <v>0</v>
      </c>
      <c r="BE249" s="15">
        <f t="shared" si="382"/>
        <v>0</v>
      </c>
      <c r="BF249" s="15">
        <f t="shared" si="383"/>
        <v>0</v>
      </c>
      <c r="BG249" s="15">
        <f t="shared" si="383"/>
        <v>0</v>
      </c>
      <c r="BH249" s="15">
        <f t="shared" si="383"/>
        <v>0</v>
      </c>
      <c r="BI249" s="15">
        <f t="shared" si="383"/>
        <v>0</v>
      </c>
      <c r="BJ249" s="19">
        <v>0</v>
      </c>
      <c r="BK249" s="19">
        <v>0</v>
      </c>
    </row>
    <row r="250" spans="1:63" ht="32.25" hidden="1" customHeight="1" x14ac:dyDescent="0.25">
      <c r="A250" s="125" t="s">
        <v>20</v>
      </c>
      <c r="B250" s="124"/>
      <c r="C250" s="124"/>
      <c r="D250" s="124"/>
      <c r="E250" s="4">
        <v>851</v>
      </c>
      <c r="F250" s="3" t="s">
        <v>58</v>
      </c>
      <c r="G250" s="3" t="s">
        <v>13</v>
      </c>
      <c r="H250" s="4" t="s">
        <v>676</v>
      </c>
      <c r="I250" s="3" t="s">
        <v>21</v>
      </c>
      <c r="J250" s="15">
        <f t="shared" si="378"/>
        <v>5000</v>
      </c>
      <c r="K250" s="15">
        <f t="shared" si="378"/>
        <v>0</v>
      </c>
      <c r="L250" s="15">
        <f t="shared" si="378"/>
        <v>5000</v>
      </c>
      <c r="M250" s="15">
        <f t="shared" si="378"/>
        <v>0</v>
      </c>
      <c r="N250" s="15">
        <f t="shared" si="378"/>
        <v>0</v>
      </c>
      <c r="O250" s="15">
        <f t="shared" si="378"/>
        <v>0</v>
      </c>
      <c r="P250" s="15">
        <f t="shared" si="378"/>
        <v>0</v>
      </c>
      <c r="Q250" s="15">
        <f t="shared" si="378"/>
        <v>0</v>
      </c>
      <c r="R250" s="15">
        <f t="shared" si="378"/>
        <v>5000</v>
      </c>
      <c r="S250" s="15">
        <f t="shared" si="378"/>
        <v>0</v>
      </c>
      <c r="T250" s="15">
        <f t="shared" si="379"/>
        <v>5000</v>
      </c>
      <c r="U250" s="15">
        <f t="shared" si="379"/>
        <v>0</v>
      </c>
      <c r="V250" s="15">
        <f t="shared" si="379"/>
        <v>0</v>
      </c>
      <c r="W250" s="15">
        <f t="shared" si="379"/>
        <v>0</v>
      </c>
      <c r="X250" s="15">
        <f t="shared" si="379"/>
        <v>0</v>
      </c>
      <c r="Y250" s="15">
        <f t="shared" si="379"/>
        <v>0</v>
      </c>
      <c r="Z250" s="15">
        <f t="shared" si="379"/>
        <v>5000</v>
      </c>
      <c r="AA250" s="15">
        <f t="shared" si="379"/>
        <v>0</v>
      </c>
      <c r="AB250" s="15">
        <f t="shared" si="379"/>
        <v>5000</v>
      </c>
      <c r="AC250" s="15">
        <f t="shared" si="379"/>
        <v>0</v>
      </c>
      <c r="AD250" s="15">
        <f t="shared" si="380"/>
        <v>0</v>
      </c>
      <c r="AE250" s="15">
        <f t="shared" si="380"/>
        <v>0</v>
      </c>
      <c r="AF250" s="15">
        <f t="shared" si="380"/>
        <v>0</v>
      </c>
      <c r="AG250" s="15">
        <f t="shared" si="380"/>
        <v>0</v>
      </c>
      <c r="AH250" s="15">
        <f t="shared" si="380"/>
        <v>5000</v>
      </c>
      <c r="AI250" s="15">
        <f t="shared" si="380"/>
        <v>0</v>
      </c>
      <c r="AJ250" s="15">
        <f t="shared" si="380"/>
        <v>5000</v>
      </c>
      <c r="AK250" s="15">
        <f t="shared" si="380"/>
        <v>0</v>
      </c>
      <c r="AL250" s="15">
        <f t="shared" si="381"/>
        <v>0</v>
      </c>
      <c r="AM250" s="15">
        <f t="shared" si="381"/>
        <v>0</v>
      </c>
      <c r="AN250" s="15">
        <f t="shared" si="381"/>
        <v>0</v>
      </c>
      <c r="AO250" s="15">
        <f t="shared" si="381"/>
        <v>0</v>
      </c>
      <c r="AP250" s="15">
        <f t="shared" si="381"/>
        <v>0</v>
      </c>
      <c r="AQ250" s="15">
        <f t="shared" si="381"/>
        <v>0</v>
      </c>
      <c r="AR250" s="15">
        <f t="shared" si="381"/>
        <v>0</v>
      </c>
      <c r="AS250" s="15">
        <f t="shared" si="381"/>
        <v>0</v>
      </c>
      <c r="AT250" s="15">
        <f t="shared" si="381"/>
        <v>0</v>
      </c>
      <c r="AU250" s="15">
        <f t="shared" si="381"/>
        <v>0</v>
      </c>
      <c r="AV250" s="15">
        <f t="shared" si="382"/>
        <v>0</v>
      </c>
      <c r="AW250" s="15">
        <f t="shared" si="382"/>
        <v>0</v>
      </c>
      <c r="AX250" s="15">
        <f t="shared" si="382"/>
        <v>0</v>
      </c>
      <c r="AY250" s="15">
        <f t="shared" si="382"/>
        <v>0</v>
      </c>
      <c r="AZ250" s="15">
        <f t="shared" si="382"/>
        <v>0</v>
      </c>
      <c r="BA250" s="15">
        <f t="shared" si="382"/>
        <v>0</v>
      </c>
      <c r="BB250" s="15">
        <f t="shared" si="382"/>
        <v>0</v>
      </c>
      <c r="BC250" s="15">
        <f t="shared" si="382"/>
        <v>0</v>
      </c>
      <c r="BD250" s="15">
        <f t="shared" si="382"/>
        <v>0</v>
      </c>
      <c r="BE250" s="15">
        <f t="shared" si="382"/>
        <v>0</v>
      </c>
      <c r="BF250" s="15">
        <f t="shared" si="383"/>
        <v>0</v>
      </c>
      <c r="BG250" s="15">
        <f t="shared" si="383"/>
        <v>0</v>
      </c>
      <c r="BH250" s="15">
        <f t="shared" si="383"/>
        <v>0</v>
      </c>
      <c r="BI250" s="15">
        <f t="shared" si="383"/>
        <v>0</v>
      </c>
      <c r="BJ250" s="19">
        <v>0</v>
      </c>
      <c r="BK250" s="19">
        <v>0</v>
      </c>
    </row>
    <row r="251" spans="1:63" ht="32.25" hidden="1" customHeight="1" x14ac:dyDescent="0.25">
      <c r="A251" s="125" t="s">
        <v>9</v>
      </c>
      <c r="B251" s="125"/>
      <c r="C251" s="125"/>
      <c r="D251" s="125"/>
      <c r="E251" s="4">
        <v>851</v>
      </c>
      <c r="F251" s="3" t="s">
        <v>58</v>
      </c>
      <c r="G251" s="3" t="s">
        <v>13</v>
      </c>
      <c r="H251" s="4" t="s">
        <v>676</v>
      </c>
      <c r="I251" s="3" t="s">
        <v>22</v>
      </c>
      <c r="J251" s="15">
        <v>5000</v>
      </c>
      <c r="K251" s="15"/>
      <c r="L251" s="15">
        <f>J251</f>
        <v>5000</v>
      </c>
      <c r="M251" s="15"/>
      <c r="N251" s="15"/>
      <c r="O251" s="15"/>
      <c r="P251" s="15">
        <f>N251</f>
        <v>0</v>
      </c>
      <c r="Q251" s="15"/>
      <c r="R251" s="15">
        <f>J251+N251</f>
        <v>5000</v>
      </c>
      <c r="S251" s="15">
        <f>K251+O251</f>
        <v>0</v>
      </c>
      <c r="T251" s="15">
        <f>L251+P251</f>
        <v>5000</v>
      </c>
      <c r="U251" s="15">
        <f>M251+Q251</f>
        <v>0</v>
      </c>
      <c r="V251" s="15"/>
      <c r="W251" s="15"/>
      <c r="X251" s="15">
        <f>V251</f>
        <v>0</v>
      </c>
      <c r="Y251" s="15"/>
      <c r="Z251" s="15">
        <f>R251+V251</f>
        <v>5000</v>
      </c>
      <c r="AA251" s="15">
        <f>S251+W251</f>
        <v>0</v>
      </c>
      <c r="AB251" s="15">
        <f>T251+X251</f>
        <v>5000</v>
      </c>
      <c r="AC251" s="15">
        <f>U251+Y251</f>
        <v>0</v>
      </c>
      <c r="AD251" s="15"/>
      <c r="AE251" s="15"/>
      <c r="AF251" s="15">
        <f>AD251</f>
        <v>0</v>
      </c>
      <c r="AG251" s="15"/>
      <c r="AH251" s="15">
        <f>Z251+AD251</f>
        <v>5000</v>
      </c>
      <c r="AI251" s="15">
        <f>AA251+AE251</f>
        <v>0</v>
      </c>
      <c r="AJ251" s="15">
        <f>AB251+AF251</f>
        <v>5000</v>
      </c>
      <c r="AK251" s="15">
        <f>AC251+AG251</f>
        <v>0</v>
      </c>
      <c r="AL251" s="15"/>
      <c r="AM251" s="15"/>
      <c r="AN251" s="15">
        <f>AL251</f>
        <v>0</v>
      </c>
      <c r="AO251" s="15"/>
      <c r="AP251" s="15"/>
      <c r="AQ251" s="15"/>
      <c r="AR251" s="15">
        <f>AP251</f>
        <v>0</v>
      </c>
      <c r="AS251" s="15"/>
      <c r="AT251" s="15">
        <f>AL251+AP251</f>
        <v>0</v>
      </c>
      <c r="AU251" s="15">
        <f>AM251+AQ251</f>
        <v>0</v>
      </c>
      <c r="AV251" s="15">
        <f>AN251+AR251</f>
        <v>0</v>
      </c>
      <c r="AW251" s="15">
        <f>AO251+AS251</f>
        <v>0</v>
      </c>
      <c r="AX251" s="15"/>
      <c r="AY251" s="15"/>
      <c r="AZ251" s="15">
        <f>AX251</f>
        <v>0</v>
      </c>
      <c r="BA251" s="15"/>
      <c r="BB251" s="15"/>
      <c r="BC251" s="15"/>
      <c r="BD251" s="15">
        <f>BB251</f>
        <v>0</v>
      </c>
      <c r="BE251" s="15"/>
      <c r="BF251" s="15">
        <f>AX251+BB251</f>
        <v>0</v>
      </c>
      <c r="BG251" s="15">
        <f>AY251+BC251</f>
        <v>0</v>
      </c>
      <c r="BH251" s="15">
        <f>AZ251+BD251</f>
        <v>0</v>
      </c>
      <c r="BI251" s="15">
        <f>BA251+BE251</f>
        <v>0</v>
      </c>
      <c r="BJ251" s="19">
        <v>0</v>
      </c>
      <c r="BK251" s="19">
        <v>0</v>
      </c>
    </row>
    <row r="252" spans="1:63" ht="21" customHeight="1" x14ac:dyDescent="0.25">
      <c r="A252" s="6" t="s">
        <v>92</v>
      </c>
      <c r="B252" s="30"/>
      <c r="C252" s="30"/>
      <c r="D252" s="30"/>
      <c r="E252" s="4">
        <v>851</v>
      </c>
      <c r="F252" s="13" t="s">
        <v>93</v>
      </c>
      <c r="G252" s="13"/>
      <c r="H252" s="4" t="s">
        <v>48</v>
      </c>
      <c r="I252" s="13"/>
      <c r="J252" s="16">
        <f t="shared" ref="J252:BI252" si="384">J253+J257+J264</f>
        <v>15413157.800000001</v>
      </c>
      <c r="K252" s="16">
        <f t="shared" si="384"/>
        <v>11277087</v>
      </c>
      <c r="L252" s="16">
        <f t="shared" si="384"/>
        <v>4136070.8</v>
      </c>
      <c r="M252" s="16">
        <f t="shared" si="384"/>
        <v>0</v>
      </c>
      <c r="N252" s="16">
        <f t="shared" si="384"/>
        <v>20000</v>
      </c>
      <c r="O252" s="16">
        <f t="shared" si="384"/>
        <v>0</v>
      </c>
      <c r="P252" s="16">
        <f t="shared" si="384"/>
        <v>20000</v>
      </c>
      <c r="Q252" s="16">
        <f t="shared" si="384"/>
        <v>0</v>
      </c>
      <c r="R252" s="16">
        <f t="shared" si="384"/>
        <v>15433157.800000001</v>
      </c>
      <c r="S252" s="16">
        <f t="shared" si="384"/>
        <v>11277087</v>
      </c>
      <c r="T252" s="16">
        <f t="shared" si="384"/>
        <v>4156070.8</v>
      </c>
      <c r="U252" s="16">
        <f t="shared" si="384"/>
        <v>0</v>
      </c>
      <c r="V252" s="16">
        <f t="shared" si="384"/>
        <v>1213315.6599999999</v>
      </c>
      <c r="W252" s="16">
        <f t="shared" si="384"/>
        <v>1153315.6599999999</v>
      </c>
      <c r="X252" s="16">
        <f t="shared" si="384"/>
        <v>60000</v>
      </c>
      <c r="Y252" s="16">
        <f t="shared" si="384"/>
        <v>0</v>
      </c>
      <c r="Z252" s="16">
        <f t="shared" si="384"/>
        <v>16646473.460000001</v>
      </c>
      <c r="AA252" s="16">
        <f t="shared" si="384"/>
        <v>12430402.66</v>
      </c>
      <c r="AB252" s="16">
        <f t="shared" si="384"/>
        <v>4216070.8</v>
      </c>
      <c r="AC252" s="16">
        <f t="shared" si="384"/>
        <v>0</v>
      </c>
      <c r="AD252" s="16">
        <f t="shared" ref="AD252:AK252" si="385">AD253+AD257+AD264</f>
        <v>-386118.67</v>
      </c>
      <c r="AE252" s="16">
        <f t="shared" si="385"/>
        <v>-386118.67</v>
      </c>
      <c r="AF252" s="16">
        <f t="shared" si="385"/>
        <v>0</v>
      </c>
      <c r="AG252" s="16">
        <f t="shared" si="385"/>
        <v>0</v>
      </c>
      <c r="AH252" s="16">
        <f t="shared" si="385"/>
        <v>16260354.789999999</v>
      </c>
      <c r="AI252" s="16">
        <f t="shared" si="385"/>
        <v>12044283.99</v>
      </c>
      <c r="AJ252" s="16">
        <f t="shared" si="385"/>
        <v>4216070.8</v>
      </c>
      <c r="AK252" s="16">
        <f t="shared" si="385"/>
        <v>0</v>
      </c>
      <c r="AL252" s="16">
        <f t="shared" si="384"/>
        <v>13772245.670000002</v>
      </c>
      <c r="AM252" s="16">
        <f t="shared" si="384"/>
        <v>11277087</v>
      </c>
      <c r="AN252" s="16">
        <f t="shared" si="384"/>
        <v>2495158.67</v>
      </c>
      <c r="AO252" s="16">
        <f t="shared" si="384"/>
        <v>0</v>
      </c>
      <c r="AP252" s="16">
        <f t="shared" si="384"/>
        <v>0</v>
      </c>
      <c r="AQ252" s="16">
        <f t="shared" si="384"/>
        <v>0</v>
      </c>
      <c r="AR252" s="16">
        <f t="shared" si="384"/>
        <v>0</v>
      </c>
      <c r="AS252" s="16">
        <f t="shared" si="384"/>
        <v>0</v>
      </c>
      <c r="AT252" s="16">
        <f t="shared" si="384"/>
        <v>13772245.670000002</v>
      </c>
      <c r="AU252" s="16">
        <f t="shared" si="384"/>
        <v>11277087</v>
      </c>
      <c r="AV252" s="16">
        <f t="shared" si="384"/>
        <v>2495158.67</v>
      </c>
      <c r="AW252" s="16">
        <f t="shared" si="384"/>
        <v>0</v>
      </c>
      <c r="AX252" s="16">
        <f t="shared" si="384"/>
        <v>14869331.780000001</v>
      </c>
      <c r="AY252" s="16">
        <f t="shared" si="384"/>
        <v>11277087</v>
      </c>
      <c r="AZ252" s="16">
        <f t="shared" si="384"/>
        <v>3592244.7800000003</v>
      </c>
      <c r="BA252" s="16">
        <f t="shared" si="384"/>
        <v>0</v>
      </c>
      <c r="BB252" s="16">
        <f t="shared" si="384"/>
        <v>0</v>
      </c>
      <c r="BC252" s="16">
        <f t="shared" si="384"/>
        <v>0</v>
      </c>
      <c r="BD252" s="16">
        <f t="shared" si="384"/>
        <v>0</v>
      </c>
      <c r="BE252" s="16">
        <f t="shared" si="384"/>
        <v>0</v>
      </c>
      <c r="BF252" s="16">
        <f t="shared" si="384"/>
        <v>14869331.780000001</v>
      </c>
      <c r="BG252" s="16">
        <f t="shared" si="384"/>
        <v>11277087</v>
      </c>
      <c r="BH252" s="16">
        <f t="shared" si="384"/>
        <v>3592244.7800000003</v>
      </c>
      <c r="BI252" s="16">
        <f t="shared" si="384"/>
        <v>0</v>
      </c>
      <c r="BJ252" s="19">
        <v>0</v>
      </c>
      <c r="BK252" s="19">
        <v>0</v>
      </c>
    </row>
    <row r="253" spans="1:63" ht="32.25" hidden="1" customHeight="1" x14ac:dyDescent="0.25">
      <c r="A253" s="6" t="s">
        <v>94</v>
      </c>
      <c r="B253" s="30"/>
      <c r="C253" s="30"/>
      <c r="D253" s="30"/>
      <c r="E253" s="4">
        <v>851</v>
      </c>
      <c r="F253" s="13" t="s">
        <v>93</v>
      </c>
      <c r="G253" s="13" t="s">
        <v>11</v>
      </c>
      <c r="H253" s="4" t="s">
        <v>48</v>
      </c>
      <c r="I253" s="13"/>
      <c r="J253" s="16">
        <f t="shared" ref="J253:S255" si="386">J254</f>
        <v>3235700</v>
      </c>
      <c r="K253" s="16">
        <f t="shared" si="386"/>
        <v>0</v>
      </c>
      <c r="L253" s="16">
        <f t="shared" si="386"/>
        <v>3235700</v>
      </c>
      <c r="M253" s="16">
        <f t="shared" si="386"/>
        <v>0</v>
      </c>
      <c r="N253" s="16">
        <f t="shared" si="386"/>
        <v>0</v>
      </c>
      <c r="O253" s="16">
        <f t="shared" si="386"/>
        <v>0</v>
      </c>
      <c r="P253" s="16">
        <f t="shared" si="386"/>
        <v>0</v>
      </c>
      <c r="Q253" s="16">
        <f t="shared" si="386"/>
        <v>0</v>
      </c>
      <c r="R253" s="16">
        <f t="shared" si="386"/>
        <v>3235700</v>
      </c>
      <c r="S253" s="16">
        <f t="shared" si="386"/>
        <v>0</v>
      </c>
      <c r="T253" s="16">
        <f t="shared" ref="T253:AI255" si="387">T254</f>
        <v>3235700</v>
      </c>
      <c r="U253" s="16">
        <f t="shared" si="387"/>
        <v>0</v>
      </c>
      <c r="V253" s="16">
        <f t="shared" si="387"/>
        <v>0</v>
      </c>
      <c r="W253" s="16">
        <f t="shared" si="387"/>
        <v>0</v>
      </c>
      <c r="X253" s="16">
        <f t="shared" si="387"/>
        <v>0</v>
      </c>
      <c r="Y253" s="16">
        <f t="shared" si="387"/>
        <v>0</v>
      </c>
      <c r="Z253" s="16">
        <f t="shared" si="387"/>
        <v>3235700</v>
      </c>
      <c r="AA253" s="16">
        <f t="shared" si="387"/>
        <v>0</v>
      </c>
      <c r="AB253" s="16">
        <f t="shared" si="387"/>
        <v>3235700</v>
      </c>
      <c r="AC253" s="16">
        <f t="shared" si="387"/>
        <v>0</v>
      </c>
      <c r="AD253" s="16">
        <f t="shared" si="387"/>
        <v>0</v>
      </c>
      <c r="AE253" s="16">
        <f t="shared" si="387"/>
        <v>0</v>
      </c>
      <c r="AF253" s="16">
        <f t="shared" si="387"/>
        <v>0</v>
      </c>
      <c r="AG253" s="16">
        <f t="shared" si="387"/>
        <v>0</v>
      </c>
      <c r="AH253" s="16">
        <f t="shared" si="387"/>
        <v>3235700</v>
      </c>
      <c r="AI253" s="16">
        <f t="shared" si="387"/>
        <v>0</v>
      </c>
      <c r="AJ253" s="16">
        <f t="shared" ref="AD253:AK255" si="388">AJ254</f>
        <v>3235700</v>
      </c>
      <c r="AK253" s="16">
        <f t="shared" si="388"/>
        <v>0</v>
      </c>
      <c r="AL253" s="16">
        <f t="shared" ref="AL253:AU255" si="389">AL254</f>
        <v>1594787.87</v>
      </c>
      <c r="AM253" s="16">
        <f t="shared" si="389"/>
        <v>0</v>
      </c>
      <c r="AN253" s="16">
        <f t="shared" si="389"/>
        <v>1594787.87</v>
      </c>
      <c r="AO253" s="16">
        <f t="shared" si="389"/>
        <v>0</v>
      </c>
      <c r="AP253" s="16">
        <f t="shared" si="389"/>
        <v>0</v>
      </c>
      <c r="AQ253" s="16">
        <f t="shared" si="389"/>
        <v>0</v>
      </c>
      <c r="AR253" s="16">
        <f t="shared" si="389"/>
        <v>0</v>
      </c>
      <c r="AS253" s="16">
        <f t="shared" si="389"/>
        <v>0</v>
      </c>
      <c r="AT253" s="16">
        <f t="shared" si="389"/>
        <v>1594787.87</v>
      </c>
      <c r="AU253" s="16">
        <f t="shared" si="389"/>
        <v>0</v>
      </c>
      <c r="AV253" s="16">
        <f t="shared" ref="AV253:BE255" si="390">AV254</f>
        <v>1594787.87</v>
      </c>
      <c r="AW253" s="16">
        <f t="shared" si="390"/>
        <v>0</v>
      </c>
      <c r="AX253" s="16">
        <f t="shared" si="390"/>
        <v>2691873.98</v>
      </c>
      <c r="AY253" s="16">
        <f t="shared" si="390"/>
        <v>0</v>
      </c>
      <c r="AZ253" s="16">
        <f t="shared" si="390"/>
        <v>2691873.98</v>
      </c>
      <c r="BA253" s="16">
        <f t="shared" si="390"/>
        <v>0</v>
      </c>
      <c r="BB253" s="16">
        <f t="shared" si="390"/>
        <v>0</v>
      </c>
      <c r="BC253" s="16">
        <f t="shared" si="390"/>
        <v>0</v>
      </c>
      <c r="BD253" s="16">
        <f t="shared" si="390"/>
        <v>0</v>
      </c>
      <c r="BE253" s="16">
        <f t="shared" si="390"/>
        <v>0</v>
      </c>
      <c r="BF253" s="16">
        <f t="shared" ref="BF253:BI255" si="391">BF254</f>
        <v>2691873.98</v>
      </c>
      <c r="BG253" s="16">
        <f t="shared" si="391"/>
        <v>0</v>
      </c>
      <c r="BH253" s="16">
        <f t="shared" si="391"/>
        <v>2691873.98</v>
      </c>
      <c r="BI253" s="16">
        <f t="shared" si="391"/>
        <v>0</v>
      </c>
      <c r="BJ253" s="19">
        <v>0</v>
      </c>
      <c r="BK253" s="19">
        <v>0</v>
      </c>
    </row>
    <row r="254" spans="1:63" ht="32.25" hidden="1" customHeight="1" x14ac:dyDescent="0.25">
      <c r="A254" s="124" t="s">
        <v>95</v>
      </c>
      <c r="B254" s="125"/>
      <c r="C254" s="125"/>
      <c r="D254" s="125"/>
      <c r="E254" s="4">
        <v>851</v>
      </c>
      <c r="F254" s="3" t="s">
        <v>93</v>
      </c>
      <c r="G254" s="3" t="s">
        <v>11</v>
      </c>
      <c r="H254" s="4" t="s">
        <v>677</v>
      </c>
      <c r="I254" s="3"/>
      <c r="J254" s="15">
        <f t="shared" si="386"/>
        <v>3235700</v>
      </c>
      <c r="K254" s="15">
        <f t="shared" si="386"/>
        <v>0</v>
      </c>
      <c r="L254" s="15">
        <f t="shared" si="386"/>
        <v>3235700</v>
      </c>
      <c r="M254" s="15">
        <f t="shared" si="386"/>
        <v>0</v>
      </c>
      <c r="N254" s="15">
        <f t="shared" si="386"/>
        <v>0</v>
      </c>
      <c r="O254" s="15">
        <f t="shared" si="386"/>
        <v>0</v>
      </c>
      <c r="P254" s="15">
        <f t="shared" si="386"/>
        <v>0</v>
      </c>
      <c r="Q254" s="15">
        <f t="shared" si="386"/>
        <v>0</v>
      </c>
      <c r="R254" s="15">
        <f t="shared" si="386"/>
        <v>3235700</v>
      </c>
      <c r="S254" s="15">
        <f t="shared" si="386"/>
        <v>0</v>
      </c>
      <c r="T254" s="15">
        <f t="shared" si="387"/>
        <v>3235700</v>
      </c>
      <c r="U254" s="15">
        <f t="shared" si="387"/>
        <v>0</v>
      </c>
      <c r="V254" s="15">
        <f t="shared" si="387"/>
        <v>0</v>
      </c>
      <c r="W254" s="15">
        <f t="shared" si="387"/>
        <v>0</v>
      </c>
      <c r="X254" s="15">
        <f t="shared" si="387"/>
        <v>0</v>
      </c>
      <c r="Y254" s="15">
        <f t="shared" si="387"/>
        <v>0</v>
      </c>
      <c r="Z254" s="15">
        <f t="shared" si="387"/>
        <v>3235700</v>
      </c>
      <c r="AA254" s="15">
        <f t="shared" si="387"/>
        <v>0</v>
      </c>
      <c r="AB254" s="15">
        <f t="shared" si="387"/>
        <v>3235700</v>
      </c>
      <c r="AC254" s="15">
        <f t="shared" si="387"/>
        <v>0</v>
      </c>
      <c r="AD254" s="15">
        <f t="shared" si="388"/>
        <v>0</v>
      </c>
      <c r="AE254" s="15">
        <f t="shared" si="388"/>
        <v>0</v>
      </c>
      <c r="AF254" s="15">
        <f t="shared" si="388"/>
        <v>0</v>
      </c>
      <c r="AG254" s="15">
        <f t="shared" si="388"/>
        <v>0</v>
      </c>
      <c r="AH254" s="15">
        <f t="shared" si="388"/>
        <v>3235700</v>
      </c>
      <c r="AI254" s="15">
        <f t="shared" si="388"/>
        <v>0</v>
      </c>
      <c r="AJ254" s="15">
        <f t="shared" si="388"/>
        <v>3235700</v>
      </c>
      <c r="AK254" s="15">
        <f t="shared" si="388"/>
        <v>0</v>
      </c>
      <c r="AL254" s="15">
        <f t="shared" si="389"/>
        <v>1594787.87</v>
      </c>
      <c r="AM254" s="15">
        <f t="shared" si="389"/>
        <v>0</v>
      </c>
      <c r="AN254" s="15">
        <f t="shared" si="389"/>
        <v>1594787.87</v>
      </c>
      <c r="AO254" s="15">
        <f t="shared" si="389"/>
        <v>0</v>
      </c>
      <c r="AP254" s="15">
        <f t="shared" si="389"/>
        <v>0</v>
      </c>
      <c r="AQ254" s="15">
        <f t="shared" si="389"/>
        <v>0</v>
      </c>
      <c r="AR254" s="15">
        <f t="shared" si="389"/>
        <v>0</v>
      </c>
      <c r="AS254" s="15">
        <f t="shared" si="389"/>
        <v>0</v>
      </c>
      <c r="AT254" s="15">
        <f t="shared" si="389"/>
        <v>1594787.87</v>
      </c>
      <c r="AU254" s="15">
        <f t="shared" si="389"/>
        <v>0</v>
      </c>
      <c r="AV254" s="15">
        <f t="shared" si="390"/>
        <v>1594787.87</v>
      </c>
      <c r="AW254" s="15">
        <f t="shared" si="390"/>
        <v>0</v>
      </c>
      <c r="AX254" s="15">
        <f t="shared" si="390"/>
        <v>2691873.98</v>
      </c>
      <c r="AY254" s="15">
        <f t="shared" si="390"/>
        <v>0</v>
      </c>
      <c r="AZ254" s="15">
        <f t="shared" si="390"/>
        <v>2691873.98</v>
      </c>
      <c r="BA254" s="15">
        <f t="shared" si="390"/>
        <v>0</v>
      </c>
      <c r="BB254" s="15">
        <f t="shared" si="390"/>
        <v>0</v>
      </c>
      <c r="BC254" s="15">
        <f t="shared" si="390"/>
        <v>0</v>
      </c>
      <c r="BD254" s="15">
        <f t="shared" si="390"/>
        <v>0</v>
      </c>
      <c r="BE254" s="15">
        <f t="shared" si="390"/>
        <v>0</v>
      </c>
      <c r="BF254" s="15">
        <f t="shared" si="391"/>
        <v>2691873.98</v>
      </c>
      <c r="BG254" s="15">
        <f t="shared" si="391"/>
        <v>0</v>
      </c>
      <c r="BH254" s="15">
        <f t="shared" si="391"/>
        <v>2691873.98</v>
      </c>
      <c r="BI254" s="15">
        <f t="shared" si="391"/>
        <v>0</v>
      </c>
      <c r="BJ254" s="19">
        <v>0</v>
      </c>
      <c r="BK254" s="19">
        <v>0</v>
      </c>
    </row>
    <row r="255" spans="1:63" ht="32.25" hidden="1" customHeight="1" x14ac:dyDescent="0.25">
      <c r="A255" s="124" t="s">
        <v>96</v>
      </c>
      <c r="B255" s="124"/>
      <c r="C255" s="124"/>
      <c r="D255" s="124"/>
      <c r="E255" s="4">
        <v>851</v>
      </c>
      <c r="F255" s="3" t="s">
        <v>93</v>
      </c>
      <c r="G255" s="3" t="s">
        <v>11</v>
      </c>
      <c r="H255" s="4" t="s">
        <v>677</v>
      </c>
      <c r="I255" s="3" t="s">
        <v>97</v>
      </c>
      <c r="J255" s="15">
        <f t="shared" si="386"/>
        <v>3235700</v>
      </c>
      <c r="K255" s="15">
        <f t="shared" si="386"/>
        <v>0</v>
      </c>
      <c r="L255" s="15">
        <f t="shared" si="386"/>
        <v>3235700</v>
      </c>
      <c r="M255" s="15">
        <f t="shared" si="386"/>
        <v>0</v>
      </c>
      <c r="N255" s="15">
        <f t="shared" si="386"/>
        <v>0</v>
      </c>
      <c r="O255" s="15">
        <f t="shared" si="386"/>
        <v>0</v>
      </c>
      <c r="P255" s="15">
        <f t="shared" si="386"/>
        <v>0</v>
      </c>
      <c r="Q255" s="15">
        <f t="shared" si="386"/>
        <v>0</v>
      </c>
      <c r="R255" s="15">
        <f t="shared" si="386"/>
        <v>3235700</v>
      </c>
      <c r="S255" s="15">
        <f t="shared" si="386"/>
        <v>0</v>
      </c>
      <c r="T255" s="15">
        <f t="shared" si="387"/>
        <v>3235700</v>
      </c>
      <c r="U255" s="15">
        <f t="shared" si="387"/>
        <v>0</v>
      </c>
      <c r="V255" s="15">
        <f t="shared" si="387"/>
        <v>0</v>
      </c>
      <c r="W255" s="15">
        <f t="shared" si="387"/>
        <v>0</v>
      </c>
      <c r="X255" s="15">
        <f t="shared" si="387"/>
        <v>0</v>
      </c>
      <c r="Y255" s="15">
        <f t="shared" si="387"/>
        <v>0</v>
      </c>
      <c r="Z255" s="15">
        <f t="shared" si="387"/>
        <v>3235700</v>
      </c>
      <c r="AA255" s="15">
        <f t="shared" si="387"/>
        <v>0</v>
      </c>
      <c r="AB255" s="15">
        <f t="shared" si="387"/>
        <v>3235700</v>
      </c>
      <c r="AC255" s="15">
        <f t="shared" si="387"/>
        <v>0</v>
      </c>
      <c r="AD255" s="15">
        <f t="shared" si="388"/>
        <v>0</v>
      </c>
      <c r="AE255" s="15">
        <f t="shared" si="388"/>
        <v>0</v>
      </c>
      <c r="AF255" s="15">
        <f t="shared" si="388"/>
        <v>0</v>
      </c>
      <c r="AG255" s="15">
        <f t="shared" si="388"/>
        <v>0</v>
      </c>
      <c r="AH255" s="15">
        <f t="shared" si="388"/>
        <v>3235700</v>
      </c>
      <c r="AI255" s="15">
        <f t="shared" si="388"/>
        <v>0</v>
      </c>
      <c r="AJ255" s="15">
        <f t="shared" si="388"/>
        <v>3235700</v>
      </c>
      <c r="AK255" s="15">
        <f t="shared" si="388"/>
        <v>0</v>
      </c>
      <c r="AL255" s="15">
        <f t="shared" si="389"/>
        <v>1594787.87</v>
      </c>
      <c r="AM255" s="15">
        <f t="shared" si="389"/>
        <v>0</v>
      </c>
      <c r="AN255" s="15">
        <f t="shared" si="389"/>
        <v>1594787.87</v>
      </c>
      <c r="AO255" s="15">
        <f t="shared" si="389"/>
        <v>0</v>
      </c>
      <c r="AP255" s="15">
        <f t="shared" si="389"/>
        <v>0</v>
      </c>
      <c r="AQ255" s="15">
        <f t="shared" si="389"/>
        <v>0</v>
      </c>
      <c r="AR255" s="15">
        <f t="shared" si="389"/>
        <v>0</v>
      </c>
      <c r="AS255" s="15">
        <f t="shared" si="389"/>
        <v>0</v>
      </c>
      <c r="AT255" s="15">
        <f t="shared" si="389"/>
        <v>1594787.87</v>
      </c>
      <c r="AU255" s="15">
        <f t="shared" si="389"/>
        <v>0</v>
      </c>
      <c r="AV255" s="15">
        <f t="shared" si="390"/>
        <v>1594787.87</v>
      </c>
      <c r="AW255" s="15">
        <f t="shared" si="390"/>
        <v>0</v>
      </c>
      <c r="AX255" s="15">
        <f t="shared" si="390"/>
        <v>2691873.98</v>
      </c>
      <c r="AY255" s="15">
        <f t="shared" si="390"/>
        <v>0</v>
      </c>
      <c r="AZ255" s="15">
        <f t="shared" si="390"/>
        <v>2691873.98</v>
      </c>
      <c r="BA255" s="15">
        <f t="shared" si="390"/>
        <v>0</v>
      </c>
      <c r="BB255" s="15">
        <f t="shared" si="390"/>
        <v>0</v>
      </c>
      <c r="BC255" s="15">
        <f t="shared" si="390"/>
        <v>0</v>
      </c>
      <c r="BD255" s="15">
        <f t="shared" si="390"/>
        <v>0</v>
      </c>
      <c r="BE255" s="15">
        <f t="shared" si="390"/>
        <v>0</v>
      </c>
      <c r="BF255" s="15">
        <f t="shared" si="391"/>
        <v>2691873.98</v>
      </c>
      <c r="BG255" s="15">
        <f t="shared" si="391"/>
        <v>0</v>
      </c>
      <c r="BH255" s="15">
        <f t="shared" si="391"/>
        <v>2691873.98</v>
      </c>
      <c r="BI255" s="15">
        <f t="shared" si="391"/>
        <v>0</v>
      </c>
      <c r="BJ255" s="19">
        <v>0</v>
      </c>
      <c r="BK255" s="19">
        <v>0</v>
      </c>
    </row>
    <row r="256" spans="1:63" ht="32.25" hidden="1" customHeight="1" x14ac:dyDescent="0.25">
      <c r="A256" s="124" t="s">
        <v>98</v>
      </c>
      <c r="B256" s="125"/>
      <c r="C256" s="125"/>
      <c r="D256" s="19"/>
      <c r="E256" s="4">
        <v>851</v>
      </c>
      <c r="F256" s="3" t="s">
        <v>93</v>
      </c>
      <c r="G256" s="3" t="s">
        <v>11</v>
      </c>
      <c r="H256" s="4" t="s">
        <v>677</v>
      </c>
      <c r="I256" s="3" t="s">
        <v>99</v>
      </c>
      <c r="J256" s="15">
        <v>3235700</v>
      </c>
      <c r="K256" s="15"/>
      <c r="L256" s="15">
        <f>J256</f>
        <v>3235700</v>
      </c>
      <c r="M256" s="15"/>
      <c r="N256" s="15"/>
      <c r="O256" s="15"/>
      <c r="P256" s="15">
        <f>N256</f>
        <v>0</v>
      </c>
      <c r="Q256" s="15"/>
      <c r="R256" s="15">
        <f>J256+N256</f>
        <v>3235700</v>
      </c>
      <c r="S256" s="15">
        <f>K256+O256</f>
        <v>0</v>
      </c>
      <c r="T256" s="15">
        <f>L256+P256</f>
        <v>3235700</v>
      </c>
      <c r="U256" s="15">
        <f>M256+Q256</f>
        <v>0</v>
      </c>
      <c r="V256" s="15"/>
      <c r="W256" s="15"/>
      <c r="X256" s="15">
        <f>V256</f>
        <v>0</v>
      </c>
      <c r="Y256" s="15"/>
      <c r="Z256" s="15">
        <f>R256+V256</f>
        <v>3235700</v>
      </c>
      <c r="AA256" s="15">
        <f>S256+W256</f>
        <v>0</v>
      </c>
      <c r="AB256" s="15">
        <f>T256+X256</f>
        <v>3235700</v>
      </c>
      <c r="AC256" s="15">
        <f>U256+Y256</f>
        <v>0</v>
      </c>
      <c r="AD256" s="15"/>
      <c r="AE256" s="15"/>
      <c r="AF256" s="15">
        <f>AD256</f>
        <v>0</v>
      </c>
      <c r="AG256" s="15"/>
      <c r="AH256" s="15">
        <f>Z256+AD256</f>
        <v>3235700</v>
      </c>
      <c r="AI256" s="15">
        <f>AA256+AE256</f>
        <v>0</v>
      </c>
      <c r="AJ256" s="15">
        <f>AB256+AF256</f>
        <v>3235700</v>
      </c>
      <c r="AK256" s="15">
        <f>AC256+AG256</f>
        <v>0</v>
      </c>
      <c r="AL256" s="15">
        <v>1594787.87</v>
      </c>
      <c r="AM256" s="15"/>
      <c r="AN256" s="15">
        <f>AL256</f>
        <v>1594787.87</v>
      </c>
      <c r="AO256" s="15"/>
      <c r="AP256" s="15"/>
      <c r="AQ256" s="15"/>
      <c r="AR256" s="15">
        <f>AP256</f>
        <v>0</v>
      </c>
      <c r="AS256" s="15"/>
      <c r="AT256" s="15">
        <f>AL256+AP256</f>
        <v>1594787.87</v>
      </c>
      <c r="AU256" s="15">
        <f>AM256+AQ256</f>
        <v>0</v>
      </c>
      <c r="AV256" s="15">
        <f>AN256+AR256</f>
        <v>1594787.87</v>
      </c>
      <c r="AW256" s="15">
        <f>AO256+AS256</f>
        <v>0</v>
      </c>
      <c r="AX256" s="15">
        <v>2691873.98</v>
      </c>
      <c r="AY256" s="15"/>
      <c r="AZ256" s="15">
        <f>AX256</f>
        <v>2691873.98</v>
      </c>
      <c r="BA256" s="15"/>
      <c r="BB256" s="15"/>
      <c r="BC256" s="15"/>
      <c r="BD256" s="15">
        <f>BB256</f>
        <v>0</v>
      </c>
      <c r="BE256" s="15"/>
      <c r="BF256" s="15">
        <f>AX256+BB256</f>
        <v>2691873.98</v>
      </c>
      <c r="BG256" s="15">
        <f>AY256+BC256</f>
        <v>0</v>
      </c>
      <c r="BH256" s="15">
        <f>AZ256+BD256</f>
        <v>2691873.98</v>
      </c>
      <c r="BI256" s="15">
        <f>BA256+BE256</f>
        <v>0</v>
      </c>
      <c r="BJ256" s="19">
        <v>0</v>
      </c>
      <c r="BK256" s="19">
        <v>0</v>
      </c>
    </row>
    <row r="257" spans="1:63" ht="20.45" customHeight="1" x14ac:dyDescent="0.25">
      <c r="A257" s="6" t="s">
        <v>102</v>
      </c>
      <c r="B257" s="30"/>
      <c r="C257" s="30"/>
      <c r="D257" s="30"/>
      <c r="E257" s="4">
        <v>851</v>
      </c>
      <c r="F257" s="13" t="s">
        <v>93</v>
      </c>
      <c r="G257" s="13" t="s">
        <v>13</v>
      </c>
      <c r="H257" s="4" t="s">
        <v>48</v>
      </c>
      <c r="I257" s="13"/>
      <c r="J257" s="16">
        <f t="shared" ref="J257:BI257" si="392">J261+J258</f>
        <v>12177457.800000001</v>
      </c>
      <c r="K257" s="16">
        <f t="shared" si="392"/>
        <v>11277087</v>
      </c>
      <c r="L257" s="16">
        <f t="shared" si="392"/>
        <v>900370.8</v>
      </c>
      <c r="M257" s="16">
        <f t="shared" si="392"/>
        <v>0</v>
      </c>
      <c r="N257" s="16">
        <f t="shared" si="392"/>
        <v>0</v>
      </c>
      <c r="O257" s="16">
        <f t="shared" si="392"/>
        <v>0</v>
      </c>
      <c r="P257" s="16">
        <f t="shared" si="392"/>
        <v>0</v>
      </c>
      <c r="Q257" s="16">
        <f t="shared" si="392"/>
        <v>0</v>
      </c>
      <c r="R257" s="16">
        <f t="shared" si="392"/>
        <v>12177457.800000001</v>
      </c>
      <c r="S257" s="16">
        <f t="shared" si="392"/>
        <v>11277087</v>
      </c>
      <c r="T257" s="16">
        <f t="shared" si="392"/>
        <v>900370.8</v>
      </c>
      <c r="U257" s="16">
        <f t="shared" si="392"/>
        <v>0</v>
      </c>
      <c r="V257" s="16">
        <f t="shared" si="392"/>
        <v>1153315.6599999999</v>
      </c>
      <c r="W257" s="16">
        <f t="shared" si="392"/>
        <v>1153315.6599999999</v>
      </c>
      <c r="X257" s="16">
        <f t="shared" si="392"/>
        <v>0</v>
      </c>
      <c r="Y257" s="16">
        <f t="shared" si="392"/>
        <v>0</v>
      </c>
      <c r="Z257" s="16">
        <f t="shared" si="392"/>
        <v>13330773.460000001</v>
      </c>
      <c r="AA257" s="16">
        <f t="shared" si="392"/>
        <v>12430402.66</v>
      </c>
      <c r="AB257" s="16">
        <f t="shared" si="392"/>
        <v>900370.8</v>
      </c>
      <c r="AC257" s="16">
        <f t="shared" si="392"/>
        <v>0</v>
      </c>
      <c r="AD257" s="16">
        <f t="shared" ref="AD257:AK257" si="393">AD261+AD258</f>
        <v>-386118.67</v>
      </c>
      <c r="AE257" s="16">
        <f t="shared" si="393"/>
        <v>-386118.67</v>
      </c>
      <c r="AF257" s="16">
        <f t="shared" si="393"/>
        <v>0</v>
      </c>
      <c r="AG257" s="16">
        <f t="shared" si="393"/>
        <v>0</v>
      </c>
      <c r="AH257" s="16">
        <f t="shared" si="393"/>
        <v>12944654.789999999</v>
      </c>
      <c r="AI257" s="16">
        <f t="shared" si="393"/>
        <v>12044283.99</v>
      </c>
      <c r="AJ257" s="16">
        <f t="shared" si="393"/>
        <v>900370.8</v>
      </c>
      <c r="AK257" s="16">
        <f t="shared" si="393"/>
        <v>0</v>
      </c>
      <c r="AL257" s="16">
        <f t="shared" si="392"/>
        <v>12177457.800000001</v>
      </c>
      <c r="AM257" s="16">
        <f t="shared" si="392"/>
        <v>11277087</v>
      </c>
      <c r="AN257" s="16">
        <f t="shared" si="392"/>
        <v>900370.8</v>
      </c>
      <c r="AO257" s="16">
        <f t="shared" si="392"/>
        <v>0</v>
      </c>
      <c r="AP257" s="16">
        <f t="shared" si="392"/>
        <v>0</v>
      </c>
      <c r="AQ257" s="16">
        <f t="shared" si="392"/>
        <v>0</v>
      </c>
      <c r="AR257" s="16">
        <f t="shared" si="392"/>
        <v>0</v>
      </c>
      <c r="AS257" s="16">
        <f t="shared" si="392"/>
        <v>0</v>
      </c>
      <c r="AT257" s="16">
        <f t="shared" si="392"/>
        <v>12177457.800000001</v>
      </c>
      <c r="AU257" s="16">
        <f t="shared" si="392"/>
        <v>11277087</v>
      </c>
      <c r="AV257" s="16">
        <f t="shared" si="392"/>
        <v>900370.8</v>
      </c>
      <c r="AW257" s="16">
        <f t="shared" si="392"/>
        <v>0</v>
      </c>
      <c r="AX257" s="16">
        <f t="shared" si="392"/>
        <v>12177457.800000001</v>
      </c>
      <c r="AY257" s="16">
        <f t="shared" si="392"/>
        <v>11277087</v>
      </c>
      <c r="AZ257" s="16">
        <f t="shared" si="392"/>
        <v>900370.8</v>
      </c>
      <c r="BA257" s="16">
        <f t="shared" si="392"/>
        <v>0</v>
      </c>
      <c r="BB257" s="16">
        <f t="shared" si="392"/>
        <v>0</v>
      </c>
      <c r="BC257" s="16">
        <f t="shared" si="392"/>
        <v>0</v>
      </c>
      <c r="BD257" s="16">
        <f t="shared" si="392"/>
        <v>0</v>
      </c>
      <c r="BE257" s="16">
        <f t="shared" si="392"/>
        <v>0</v>
      </c>
      <c r="BF257" s="16">
        <f t="shared" si="392"/>
        <v>12177457.800000001</v>
      </c>
      <c r="BG257" s="16">
        <f t="shared" si="392"/>
        <v>11277087</v>
      </c>
      <c r="BH257" s="16">
        <f t="shared" si="392"/>
        <v>900370.8</v>
      </c>
      <c r="BI257" s="16">
        <f t="shared" si="392"/>
        <v>0</v>
      </c>
      <c r="BJ257" s="19">
        <v>0</v>
      </c>
      <c r="BK257" s="19">
        <v>0</v>
      </c>
    </row>
    <row r="258" spans="1:63" s="2" customFormat="1" ht="61.5" customHeight="1" x14ac:dyDescent="0.25">
      <c r="A258" s="125" t="s">
        <v>176</v>
      </c>
      <c r="B258" s="125"/>
      <c r="C258" s="125"/>
      <c r="D258" s="125"/>
      <c r="E258" s="4">
        <v>851</v>
      </c>
      <c r="F258" s="4" t="s">
        <v>93</v>
      </c>
      <c r="G258" s="4" t="s">
        <v>13</v>
      </c>
      <c r="H258" s="4" t="s">
        <v>678</v>
      </c>
      <c r="I258" s="4"/>
      <c r="J258" s="15">
        <f t="shared" ref="J258:S259" si="394">J259</f>
        <v>9026160</v>
      </c>
      <c r="K258" s="15">
        <f t="shared" si="394"/>
        <v>9026160</v>
      </c>
      <c r="L258" s="15">
        <f t="shared" si="394"/>
        <v>0</v>
      </c>
      <c r="M258" s="15">
        <f t="shared" si="394"/>
        <v>0</v>
      </c>
      <c r="N258" s="15">
        <f t="shared" si="394"/>
        <v>0</v>
      </c>
      <c r="O258" s="15">
        <f t="shared" si="394"/>
        <v>0</v>
      </c>
      <c r="P258" s="15">
        <f t="shared" si="394"/>
        <v>0</v>
      </c>
      <c r="Q258" s="15">
        <f t="shared" si="394"/>
        <v>0</v>
      </c>
      <c r="R258" s="15">
        <f t="shared" si="394"/>
        <v>9026160</v>
      </c>
      <c r="S258" s="15">
        <f t="shared" si="394"/>
        <v>9026160</v>
      </c>
      <c r="T258" s="15">
        <f t="shared" ref="T258:AI259" si="395">T259</f>
        <v>0</v>
      </c>
      <c r="U258" s="15">
        <f t="shared" si="395"/>
        <v>0</v>
      </c>
      <c r="V258" s="15">
        <f t="shared" si="395"/>
        <v>1153315.6599999999</v>
      </c>
      <c r="W258" s="15">
        <f t="shared" si="395"/>
        <v>1153315.6599999999</v>
      </c>
      <c r="X258" s="15">
        <f t="shared" si="395"/>
        <v>0</v>
      </c>
      <c r="Y258" s="15">
        <f t="shared" si="395"/>
        <v>0</v>
      </c>
      <c r="Z258" s="15">
        <f t="shared" si="395"/>
        <v>10179475.66</v>
      </c>
      <c r="AA258" s="15">
        <f t="shared" si="395"/>
        <v>10179475.66</v>
      </c>
      <c r="AB258" s="15">
        <f t="shared" si="395"/>
        <v>0</v>
      </c>
      <c r="AC258" s="15">
        <f t="shared" si="395"/>
        <v>0</v>
      </c>
      <c r="AD258" s="15">
        <f t="shared" si="395"/>
        <v>-386118.67</v>
      </c>
      <c r="AE258" s="15">
        <f t="shared" si="395"/>
        <v>-386118.67</v>
      </c>
      <c r="AF258" s="15">
        <f t="shared" si="395"/>
        <v>0</v>
      </c>
      <c r="AG258" s="15">
        <f t="shared" si="395"/>
        <v>0</v>
      </c>
      <c r="AH258" s="15">
        <f t="shared" si="395"/>
        <v>9793356.9900000002</v>
      </c>
      <c r="AI258" s="15">
        <f t="shared" si="395"/>
        <v>9793356.9900000002</v>
      </c>
      <c r="AJ258" s="15">
        <f t="shared" ref="AD258:AK259" si="396">AJ259</f>
        <v>0</v>
      </c>
      <c r="AK258" s="15">
        <f t="shared" si="396"/>
        <v>0</v>
      </c>
      <c r="AL258" s="15">
        <f t="shared" ref="AL258:AU259" si="397">AL259</f>
        <v>9026160</v>
      </c>
      <c r="AM258" s="15">
        <f t="shared" si="397"/>
        <v>9026160</v>
      </c>
      <c r="AN258" s="15">
        <f t="shared" si="397"/>
        <v>0</v>
      </c>
      <c r="AO258" s="15">
        <f t="shared" si="397"/>
        <v>0</v>
      </c>
      <c r="AP258" s="15">
        <f t="shared" si="397"/>
        <v>0</v>
      </c>
      <c r="AQ258" s="15">
        <f t="shared" si="397"/>
        <v>0</v>
      </c>
      <c r="AR258" s="15">
        <f t="shared" si="397"/>
        <v>0</v>
      </c>
      <c r="AS258" s="15">
        <f t="shared" si="397"/>
        <v>0</v>
      </c>
      <c r="AT258" s="15">
        <f t="shared" si="397"/>
        <v>9026160</v>
      </c>
      <c r="AU258" s="15">
        <f t="shared" si="397"/>
        <v>9026160</v>
      </c>
      <c r="AV258" s="15">
        <f t="shared" ref="AV258:BE259" si="398">AV259</f>
        <v>0</v>
      </c>
      <c r="AW258" s="15">
        <f t="shared" si="398"/>
        <v>0</v>
      </c>
      <c r="AX258" s="15">
        <f t="shared" si="398"/>
        <v>9026160</v>
      </c>
      <c r="AY258" s="15">
        <f t="shared" si="398"/>
        <v>9026160</v>
      </c>
      <c r="AZ258" s="15">
        <f t="shared" si="398"/>
        <v>0</v>
      </c>
      <c r="BA258" s="15">
        <f t="shared" si="398"/>
        <v>0</v>
      </c>
      <c r="BB258" s="15">
        <f t="shared" si="398"/>
        <v>0</v>
      </c>
      <c r="BC258" s="15">
        <f t="shared" si="398"/>
        <v>0</v>
      </c>
      <c r="BD258" s="15">
        <f t="shared" si="398"/>
        <v>0</v>
      </c>
      <c r="BE258" s="15">
        <f t="shared" si="398"/>
        <v>0</v>
      </c>
      <c r="BF258" s="15">
        <f t="shared" ref="BF258:BI259" si="399">BF259</f>
        <v>9026160</v>
      </c>
      <c r="BG258" s="15">
        <f t="shared" si="399"/>
        <v>9026160</v>
      </c>
      <c r="BH258" s="15">
        <f t="shared" si="399"/>
        <v>0</v>
      </c>
      <c r="BI258" s="15">
        <f t="shared" si="399"/>
        <v>0</v>
      </c>
      <c r="BJ258" s="19">
        <v>0</v>
      </c>
      <c r="BK258" s="19">
        <v>0</v>
      </c>
    </row>
    <row r="259" spans="1:63" s="2" customFormat="1" ht="44.45" customHeight="1" x14ac:dyDescent="0.25">
      <c r="A259" s="125" t="s">
        <v>71</v>
      </c>
      <c r="B259" s="125"/>
      <c r="C259" s="125"/>
      <c r="D259" s="125"/>
      <c r="E259" s="4">
        <v>851</v>
      </c>
      <c r="F259" s="4" t="s">
        <v>93</v>
      </c>
      <c r="G259" s="4" t="s">
        <v>13</v>
      </c>
      <c r="H259" s="4" t="s">
        <v>678</v>
      </c>
      <c r="I259" s="4" t="s">
        <v>72</v>
      </c>
      <c r="J259" s="15">
        <f t="shared" si="394"/>
        <v>9026160</v>
      </c>
      <c r="K259" s="15">
        <f t="shared" si="394"/>
        <v>9026160</v>
      </c>
      <c r="L259" s="15">
        <f t="shared" si="394"/>
        <v>0</v>
      </c>
      <c r="M259" s="15">
        <f t="shared" si="394"/>
        <v>0</v>
      </c>
      <c r="N259" s="15">
        <f t="shared" si="394"/>
        <v>0</v>
      </c>
      <c r="O259" s="15">
        <f t="shared" si="394"/>
        <v>0</v>
      </c>
      <c r="P259" s="15">
        <f t="shared" si="394"/>
        <v>0</v>
      </c>
      <c r="Q259" s="15">
        <f t="shared" si="394"/>
        <v>0</v>
      </c>
      <c r="R259" s="15">
        <f t="shared" si="394"/>
        <v>9026160</v>
      </c>
      <c r="S259" s="15">
        <f t="shared" si="394"/>
        <v>9026160</v>
      </c>
      <c r="T259" s="15">
        <f t="shared" si="395"/>
        <v>0</v>
      </c>
      <c r="U259" s="15">
        <f t="shared" si="395"/>
        <v>0</v>
      </c>
      <c r="V259" s="15">
        <f t="shared" si="395"/>
        <v>1153315.6599999999</v>
      </c>
      <c r="W259" s="15">
        <f t="shared" si="395"/>
        <v>1153315.6599999999</v>
      </c>
      <c r="X259" s="15">
        <f t="shared" si="395"/>
        <v>0</v>
      </c>
      <c r="Y259" s="15">
        <f t="shared" si="395"/>
        <v>0</v>
      </c>
      <c r="Z259" s="15">
        <f t="shared" si="395"/>
        <v>10179475.66</v>
      </c>
      <c r="AA259" s="15">
        <f t="shared" si="395"/>
        <v>10179475.66</v>
      </c>
      <c r="AB259" s="15">
        <f t="shared" si="395"/>
        <v>0</v>
      </c>
      <c r="AC259" s="15">
        <f t="shared" si="395"/>
        <v>0</v>
      </c>
      <c r="AD259" s="15">
        <f t="shared" si="396"/>
        <v>-386118.67</v>
      </c>
      <c r="AE259" s="15">
        <f t="shared" si="396"/>
        <v>-386118.67</v>
      </c>
      <c r="AF259" s="15">
        <f t="shared" si="396"/>
        <v>0</v>
      </c>
      <c r="AG259" s="15">
        <f t="shared" si="396"/>
        <v>0</v>
      </c>
      <c r="AH259" s="15">
        <f t="shared" si="396"/>
        <v>9793356.9900000002</v>
      </c>
      <c r="AI259" s="15">
        <f t="shared" si="396"/>
        <v>9793356.9900000002</v>
      </c>
      <c r="AJ259" s="15">
        <f t="shared" si="396"/>
        <v>0</v>
      </c>
      <c r="AK259" s="15">
        <f t="shared" si="396"/>
        <v>0</v>
      </c>
      <c r="AL259" s="15">
        <f t="shared" si="397"/>
        <v>9026160</v>
      </c>
      <c r="AM259" s="15">
        <f t="shared" si="397"/>
        <v>9026160</v>
      </c>
      <c r="AN259" s="15">
        <f t="shared" si="397"/>
        <v>0</v>
      </c>
      <c r="AO259" s="15">
        <f t="shared" si="397"/>
        <v>0</v>
      </c>
      <c r="AP259" s="15">
        <f t="shared" si="397"/>
        <v>0</v>
      </c>
      <c r="AQ259" s="15">
        <f t="shared" si="397"/>
        <v>0</v>
      </c>
      <c r="AR259" s="15">
        <f t="shared" si="397"/>
        <v>0</v>
      </c>
      <c r="AS259" s="15">
        <f t="shared" si="397"/>
        <v>0</v>
      </c>
      <c r="AT259" s="15">
        <f t="shared" si="397"/>
        <v>9026160</v>
      </c>
      <c r="AU259" s="15">
        <f t="shared" si="397"/>
        <v>9026160</v>
      </c>
      <c r="AV259" s="15">
        <f t="shared" si="398"/>
        <v>0</v>
      </c>
      <c r="AW259" s="15">
        <f t="shared" si="398"/>
        <v>0</v>
      </c>
      <c r="AX259" s="15">
        <f t="shared" si="398"/>
        <v>9026160</v>
      </c>
      <c r="AY259" s="15">
        <f t="shared" si="398"/>
        <v>9026160</v>
      </c>
      <c r="AZ259" s="15">
        <f t="shared" si="398"/>
        <v>0</v>
      </c>
      <c r="BA259" s="15">
        <f t="shared" si="398"/>
        <v>0</v>
      </c>
      <c r="BB259" s="15">
        <f t="shared" si="398"/>
        <v>0</v>
      </c>
      <c r="BC259" s="15">
        <f t="shared" si="398"/>
        <v>0</v>
      </c>
      <c r="BD259" s="15">
        <f t="shared" si="398"/>
        <v>0</v>
      </c>
      <c r="BE259" s="15">
        <f t="shared" si="398"/>
        <v>0</v>
      </c>
      <c r="BF259" s="15">
        <f t="shared" si="399"/>
        <v>9026160</v>
      </c>
      <c r="BG259" s="15">
        <f t="shared" si="399"/>
        <v>9026160</v>
      </c>
      <c r="BH259" s="15">
        <f t="shared" si="399"/>
        <v>0</v>
      </c>
      <c r="BI259" s="15">
        <f t="shared" si="399"/>
        <v>0</v>
      </c>
      <c r="BJ259" s="19">
        <v>0</v>
      </c>
      <c r="BK259" s="19">
        <v>0</v>
      </c>
    </row>
    <row r="260" spans="1:63" s="2" customFormat="1" ht="18" customHeight="1" x14ac:dyDescent="0.25">
      <c r="A260" s="125" t="s">
        <v>73</v>
      </c>
      <c r="B260" s="125"/>
      <c r="C260" s="125"/>
      <c r="D260" s="125"/>
      <c r="E260" s="4">
        <v>851</v>
      </c>
      <c r="F260" s="4" t="s">
        <v>93</v>
      </c>
      <c r="G260" s="4" t="s">
        <v>13</v>
      </c>
      <c r="H260" s="4" t="s">
        <v>678</v>
      </c>
      <c r="I260" s="4" t="s">
        <v>74</v>
      </c>
      <c r="J260" s="15">
        <v>9026160</v>
      </c>
      <c r="K260" s="15">
        <f>J260</f>
        <v>9026160</v>
      </c>
      <c r="L260" s="15"/>
      <c r="M260" s="15"/>
      <c r="N260" s="15"/>
      <c r="O260" s="15">
        <f>N260</f>
        <v>0</v>
      </c>
      <c r="P260" s="15"/>
      <c r="Q260" s="15"/>
      <c r="R260" s="15">
        <f>J260+N260</f>
        <v>9026160</v>
      </c>
      <c r="S260" s="15">
        <f>K260+O260</f>
        <v>9026160</v>
      </c>
      <c r="T260" s="15">
        <f>L260+P260</f>
        <v>0</v>
      </c>
      <c r="U260" s="15">
        <f>M260+Q260</f>
        <v>0</v>
      </c>
      <c r="V260" s="15">
        <v>1153315.6599999999</v>
      </c>
      <c r="W260" s="15">
        <f>V260</f>
        <v>1153315.6599999999</v>
      </c>
      <c r="X260" s="15"/>
      <c r="Y260" s="15"/>
      <c r="Z260" s="15">
        <f>R260+V260</f>
        <v>10179475.66</v>
      </c>
      <c r="AA260" s="15">
        <f>S260+W260</f>
        <v>10179475.66</v>
      </c>
      <c r="AB260" s="15">
        <f>T260+X260</f>
        <v>0</v>
      </c>
      <c r="AC260" s="15">
        <f>U260+Y260</f>
        <v>0</v>
      </c>
      <c r="AD260" s="15">
        <v>-386118.67</v>
      </c>
      <c r="AE260" s="15">
        <f>AD260</f>
        <v>-386118.67</v>
      </c>
      <c r="AF260" s="15"/>
      <c r="AG260" s="15"/>
      <c r="AH260" s="15">
        <f>Z260+AD260</f>
        <v>9793356.9900000002</v>
      </c>
      <c r="AI260" s="15">
        <f>AA260+AE260</f>
        <v>9793356.9900000002</v>
      </c>
      <c r="AJ260" s="15">
        <f>AB260+AF260</f>
        <v>0</v>
      </c>
      <c r="AK260" s="15">
        <f>AC260+AG260</f>
        <v>0</v>
      </c>
      <c r="AL260" s="15">
        <v>9026160</v>
      </c>
      <c r="AM260" s="15">
        <f>AL260</f>
        <v>9026160</v>
      </c>
      <c r="AN260" s="15"/>
      <c r="AO260" s="15"/>
      <c r="AP260" s="15"/>
      <c r="AQ260" s="15">
        <f>AP260</f>
        <v>0</v>
      </c>
      <c r="AR260" s="15"/>
      <c r="AS260" s="15"/>
      <c r="AT260" s="15">
        <f>AL260+AP260</f>
        <v>9026160</v>
      </c>
      <c r="AU260" s="15">
        <f>AM260+AQ260</f>
        <v>9026160</v>
      </c>
      <c r="AV260" s="15">
        <f>AN260+AR260</f>
        <v>0</v>
      </c>
      <c r="AW260" s="15">
        <f>AO260+AS260</f>
        <v>0</v>
      </c>
      <c r="AX260" s="15">
        <v>9026160</v>
      </c>
      <c r="AY260" s="15">
        <f>AX260</f>
        <v>9026160</v>
      </c>
      <c r="AZ260" s="15"/>
      <c r="BA260" s="15"/>
      <c r="BB260" s="15"/>
      <c r="BC260" s="15">
        <f>BB260</f>
        <v>0</v>
      </c>
      <c r="BD260" s="15"/>
      <c r="BE260" s="15"/>
      <c r="BF260" s="15">
        <f>AX260+BB260</f>
        <v>9026160</v>
      </c>
      <c r="BG260" s="15">
        <f>AY260+BC260</f>
        <v>9026160</v>
      </c>
      <c r="BH260" s="15">
        <f>AZ260+BD260</f>
        <v>0</v>
      </c>
      <c r="BI260" s="15">
        <f>BA260+BE260</f>
        <v>0</v>
      </c>
      <c r="BJ260" s="19">
        <v>0</v>
      </c>
      <c r="BK260" s="19">
        <v>0</v>
      </c>
    </row>
    <row r="261" spans="1:63" ht="32.25" hidden="1" customHeight="1" x14ac:dyDescent="0.25">
      <c r="A261" s="125" t="s">
        <v>255</v>
      </c>
      <c r="B261" s="124"/>
      <c r="C261" s="124"/>
      <c r="D261" s="124"/>
      <c r="E261" s="4">
        <v>851</v>
      </c>
      <c r="F261" s="3" t="s">
        <v>93</v>
      </c>
      <c r="G261" s="3" t="s">
        <v>13</v>
      </c>
      <c r="H261" s="4" t="s">
        <v>679</v>
      </c>
      <c r="I261" s="3"/>
      <c r="J261" s="15">
        <f t="shared" ref="J261:S262" si="400">J262</f>
        <v>3151297.8</v>
      </c>
      <c r="K261" s="15">
        <f t="shared" si="400"/>
        <v>2250927</v>
      </c>
      <c r="L261" s="15">
        <f t="shared" si="400"/>
        <v>900370.8</v>
      </c>
      <c r="M261" s="15">
        <f t="shared" si="400"/>
        <v>0</v>
      </c>
      <c r="N261" s="15">
        <f t="shared" si="400"/>
        <v>0</v>
      </c>
      <c r="O261" s="15">
        <f t="shared" si="400"/>
        <v>0</v>
      </c>
      <c r="P261" s="15">
        <f t="shared" si="400"/>
        <v>0</v>
      </c>
      <c r="Q261" s="15">
        <f t="shared" si="400"/>
        <v>0</v>
      </c>
      <c r="R261" s="15">
        <f t="shared" si="400"/>
        <v>3151297.8</v>
      </c>
      <c r="S261" s="15">
        <f t="shared" si="400"/>
        <v>2250927</v>
      </c>
      <c r="T261" s="15">
        <f t="shared" ref="T261:AI262" si="401">T262</f>
        <v>900370.8</v>
      </c>
      <c r="U261" s="15">
        <f t="shared" si="401"/>
        <v>0</v>
      </c>
      <c r="V261" s="15">
        <f t="shared" si="401"/>
        <v>0</v>
      </c>
      <c r="W261" s="15">
        <f t="shared" si="401"/>
        <v>0</v>
      </c>
      <c r="X261" s="15">
        <f t="shared" si="401"/>
        <v>0</v>
      </c>
      <c r="Y261" s="15">
        <f t="shared" si="401"/>
        <v>0</v>
      </c>
      <c r="Z261" s="15">
        <f t="shared" si="401"/>
        <v>3151297.8</v>
      </c>
      <c r="AA261" s="15">
        <f t="shared" si="401"/>
        <v>2250927</v>
      </c>
      <c r="AB261" s="15">
        <f t="shared" si="401"/>
        <v>900370.8</v>
      </c>
      <c r="AC261" s="15">
        <f t="shared" si="401"/>
        <v>0</v>
      </c>
      <c r="AD261" s="15">
        <f t="shared" si="401"/>
        <v>0</v>
      </c>
      <c r="AE261" s="15">
        <f t="shared" si="401"/>
        <v>0</v>
      </c>
      <c r="AF261" s="15">
        <f t="shared" si="401"/>
        <v>0</v>
      </c>
      <c r="AG261" s="15">
        <f t="shared" si="401"/>
        <v>0</v>
      </c>
      <c r="AH261" s="15">
        <f t="shared" si="401"/>
        <v>3151297.8</v>
      </c>
      <c r="AI261" s="15">
        <f t="shared" si="401"/>
        <v>2250927</v>
      </c>
      <c r="AJ261" s="15">
        <f t="shared" ref="AD261:AK262" si="402">AJ262</f>
        <v>900370.8</v>
      </c>
      <c r="AK261" s="15">
        <f t="shared" si="402"/>
        <v>0</v>
      </c>
      <c r="AL261" s="15">
        <f t="shared" ref="AL261:AU262" si="403">AL262</f>
        <v>3151297.8</v>
      </c>
      <c r="AM261" s="15">
        <f t="shared" si="403"/>
        <v>2250927</v>
      </c>
      <c r="AN261" s="15">
        <f t="shared" si="403"/>
        <v>900370.8</v>
      </c>
      <c r="AO261" s="15">
        <f t="shared" si="403"/>
        <v>0</v>
      </c>
      <c r="AP261" s="15">
        <f t="shared" si="403"/>
        <v>0</v>
      </c>
      <c r="AQ261" s="15">
        <f t="shared" si="403"/>
        <v>0</v>
      </c>
      <c r="AR261" s="15">
        <f t="shared" si="403"/>
        <v>0</v>
      </c>
      <c r="AS261" s="15">
        <f t="shared" si="403"/>
        <v>0</v>
      </c>
      <c r="AT261" s="15">
        <f t="shared" si="403"/>
        <v>3151297.8</v>
      </c>
      <c r="AU261" s="15">
        <f t="shared" si="403"/>
        <v>2250927</v>
      </c>
      <c r="AV261" s="15">
        <f t="shared" ref="AV261:BE262" si="404">AV262</f>
        <v>900370.8</v>
      </c>
      <c r="AW261" s="15">
        <f t="shared" si="404"/>
        <v>0</v>
      </c>
      <c r="AX261" s="15">
        <f t="shared" si="404"/>
        <v>3151297.8</v>
      </c>
      <c r="AY261" s="15">
        <f t="shared" si="404"/>
        <v>2250927</v>
      </c>
      <c r="AZ261" s="15">
        <f t="shared" si="404"/>
        <v>900370.8</v>
      </c>
      <c r="BA261" s="15">
        <f t="shared" si="404"/>
        <v>0</v>
      </c>
      <c r="BB261" s="15">
        <f t="shared" si="404"/>
        <v>0</v>
      </c>
      <c r="BC261" s="15">
        <f t="shared" si="404"/>
        <v>0</v>
      </c>
      <c r="BD261" s="15">
        <f t="shared" si="404"/>
        <v>0</v>
      </c>
      <c r="BE261" s="15">
        <f t="shared" si="404"/>
        <v>0</v>
      </c>
      <c r="BF261" s="15">
        <f t="shared" ref="BF261:BI262" si="405">BF262</f>
        <v>3151297.8</v>
      </c>
      <c r="BG261" s="15">
        <f t="shared" si="405"/>
        <v>2250927</v>
      </c>
      <c r="BH261" s="15">
        <f t="shared" si="405"/>
        <v>900370.8</v>
      </c>
      <c r="BI261" s="15">
        <f t="shared" si="405"/>
        <v>0</v>
      </c>
      <c r="BJ261" s="19">
        <v>0</v>
      </c>
      <c r="BK261" s="19">
        <v>0</v>
      </c>
    </row>
    <row r="262" spans="1:63" ht="32.25" hidden="1" customHeight="1" x14ac:dyDescent="0.25">
      <c r="A262" s="125" t="s">
        <v>96</v>
      </c>
      <c r="B262" s="124"/>
      <c r="C262" s="124"/>
      <c r="D262" s="124"/>
      <c r="E262" s="4">
        <v>851</v>
      </c>
      <c r="F262" s="3" t="s">
        <v>93</v>
      </c>
      <c r="G262" s="3" t="s">
        <v>13</v>
      </c>
      <c r="H262" s="4" t="s">
        <v>679</v>
      </c>
      <c r="I262" s="3" t="s">
        <v>97</v>
      </c>
      <c r="J262" s="15">
        <f t="shared" si="400"/>
        <v>3151297.8</v>
      </c>
      <c r="K262" s="15">
        <f t="shared" si="400"/>
        <v>2250927</v>
      </c>
      <c r="L262" s="15">
        <f t="shared" si="400"/>
        <v>900370.8</v>
      </c>
      <c r="M262" s="15">
        <f t="shared" si="400"/>
        <v>0</v>
      </c>
      <c r="N262" s="15">
        <f t="shared" si="400"/>
        <v>0</v>
      </c>
      <c r="O262" s="15">
        <f t="shared" si="400"/>
        <v>0</v>
      </c>
      <c r="P262" s="15">
        <f t="shared" si="400"/>
        <v>0</v>
      </c>
      <c r="Q262" s="15">
        <f t="shared" si="400"/>
        <v>0</v>
      </c>
      <c r="R262" s="15">
        <f t="shared" si="400"/>
        <v>3151297.8</v>
      </c>
      <c r="S262" s="15">
        <f t="shared" si="400"/>
        <v>2250927</v>
      </c>
      <c r="T262" s="15">
        <f t="shared" si="401"/>
        <v>900370.8</v>
      </c>
      <c r="U262" s="15">
        <f t="shared" si="401"/>
        <v>0</v>
      </c>
      <c r="V262" s="15">
        <f t="shared" si="401"/>
        <v>0</v>
      </c>
      <c r="W262" s="15">
        <f t="shared" si="401"/>
        <v>0</v>
      </c>
      <c r="X262" s="15">
        <f t="shared" si="401"/>
        <v>0</v>
      </c>
      <c r="Y262" s="15">
        <f t="shared" si="401"/>
        <v>0</v>
      </c>
      <c r="Z262" s="15">
        <f t="shared" si="401"/>
        <v>3151297.8</v>
      </c>
      <c r="AA262" s="15">
        <f t="shared" si="401"/>
        <v>2250927</v>
      </c>
      <c r="AB262" s="15">
        <f t="shared" si="401"/>
        <v>900370.8</v>
      </c>
      <c r="AC262" s="15">
        <f t="shared" si="401"/>
        <v>0</v>
      </c>
      <c r="AD262" s="15">
        <f t="shared" si="402"/>
        <v>0</v>
      </c>
      <c r="AE262" s="15">
        <f t="shared" si="402"/>
        <v>0</v>
      </c>
      <c r="AF262" s="15">
        <f t="shared" si="402"/>
        <v>0</v>
      </c>
      <c r="AG262" s="15">
        <f t="shared" si="402"/>
        <v>0</v>
      </c>
      <c r="AH262" s="15">
        <f t="shared" si="402"/>
        <v>3151297.8</v>
      </c>
      <c r="AI262" s="15">
        <f t="shared" si="402"/>
        <v>2250927</v>
      </c>
      <c r="AJ262" s="15">
        <f t="shared" si="402"/>
        <v>900370.8</v>
      </c>
      <c r="AK262" s="15">
        <f t="shared" si="402"/>
        <v>0</v>
      </c>
      <c r="AL262" s="15">
        <f t="shared" si="403"/>
        <v>3151297.8</v>
      </c>
      <c r="AM262" s="15">
        <f t="shared" si="403"/>
        <v>2250927</v>
      </c>
      <c r="AN262" s="15">
        <f t="shared" si="403"/>
        <v>900370.8</v>
      </c>
      <c r="AO262" s="15">
        <f t="shared" si="403"/>
        <v>0</v>
      </c>
      <c r="AP262" s="15">
        <f t="shared" si="403"/>
        <v>0</v>
      </c>
      <c r="AQ262" s="15">
        <f t="shared" si="403"/>
        <v>0</v>
      </c>
      <c r="AR262" s="15">
        <f t="shared" si="403"/>
        <v>0</v>
      </c>
      <c r="AS262" s="15">
        <f t="shared" si="403"/>
        <v>0</v>
      </c>
      <c r="AT262" s="15">
        <f t="shared" si="403"/>
        <v>3151297.8</v>
      </c>
      <c r="AU262" s="15">
        <f t="shared" si="403"/>
        <v>2250927</v>
      </c>
      <c r="AV262" s="15">
        <f t="shared" si="404"/>
        <v>900370.8</v>
      </c>
      <c r="AW262" s="15">
        <f t="shared" si="404"/>
        <v>0</v>
      </c>
      <c r="AX262" s="15">
        <f t="shared" si="404"/>
        <v>3151297.8</v>
      </c>
      <c r="AY262" s="15">
        <f t="shared" si="404"/>
        <v>2250927</v>
      </c>
      <c r="AZ262" s="15">
        <f t="shared" si="404"/>
        <v>900370.8</v>
      </c>
      <c r="BA262" s="15">
        <f t="shared" si="404"/>
        <v>0</v>
      </c>
      <c r="BB262" s="15">
        <f t="shared" si="404"/>
        <v>0</v>
      </c>
      <c r="BC262" s="15">
        <f t="shared" si="404"/>
        <v>0</v>
      </c>
      <c r="BD262" s="15">
        <f t="shared" si="404"/>
        <v>0</v>
      </c>
      <c r="BE262" s="15">
        <f t="shared" si="404"/>
        <v>0</v>
      </c>
      <c r="BF262" s="15">
        <f t="shared" si="405"/>
        <v>3151297.8</v>
      </c>
      <c r="BG262" s="15">
        <f t="shared" si="405"/>
        <v>2250927</v>
      </c>
      <c r="BH262" s="15">
        <f t="shared" si="405"/>
        <v>900370.8</v>
      </c>
      <c r="BI262" s="15">
        <f t="shared" si="405"/>
        <v>0</v>
      </c>
      <c r="BJ262" s="19">
        <v>0</v>
      </c>
      <c r="BK262" s="19">
        <v>0</v>
      </c>
    </row>
    <row r="263" spans="1:63" ht="32.25" hidden="1" customHeight="1" x14ac:dyDescent="0.25">
      <c r="A263" s="125" t="s">
        <v>98</v>
      </c>
      <c r="B263" s="124"/>
      <c r="C263" s="124"/>
      <c r="D263" s="124"/>
      <c r="E263" s="4">
        <v>851</v>
      </c>
      <c r="F263" s="3" t="s">
        <v>93</v>
      </c>
      <c r="G263" s="3" t="s">
        <v>13</v>
      </c>
      <c r="H263" s="4" t="s">
        <v>679</v>
      </c>
      <c r="I263" s="3" t="s">
        <v>99</v>
      </c>
      <c r="J263" s="15">
        <v>3151297.8</v>
      </c>
      <c r="K263" s="15">
        <v>2250927</v>
      </c>
      <c r="L263" s="15">
        <v>900370.8</v>
      </c>
      <c r="M263" s="15"/>
      <c r="N263" s="15"/>
      <c r="O263" s="15"/>
      <c r="P263" s="15"/>
      <c r="Q263" s="15"/>
      <c r="R263" s="15">
        <f>J263+N263</f>
        <v>3151297.8</v>
      </c>
      <c r="S263" s="15">
        <f>K263+O263</f>
        <v>2250927</v>
      </c>
      <c r="T263" s="15">
        <f>L263+P263</f>
        <v>900370.8</v>
      </c>
      <c r="U263" s="15">
        <f>M263+Q263</f>
        <v>0</v>
      </c>
      <c r="V263" s="15"/>
      <c r="W263" s="15"/>
      <c r="X263" s="15"/>
      <c r="Y263" s="15"/>
      <c r="Z263" s="15">
        <f>R263+V263</f>
        <v>3151297.8</v>
      </c>
      <c r="AA263" s="15">
        <f>S263+W263</f>
        <v>2250927</v>
      </c>
      <c r="AB263" s="15">
        <f>T263+X263</f>
        <v>900370.8</v>
      </c>
      <c r="AC263" s="15">
        <f>U263+Y263</f>
        <v>0</v>
      </c>
      <c r="AD263" s="15"/>
      <c r="AE263" s="15"/>
      <c r="AF263" s="15"/>
      <c r="AG263" s="15"/>
      <c r="AH263" s="15">
        <f>Z263+AD263</f>
        <v>3151297.8</v>
      </c>
      <c r="AI263" s="15">
        <f>AA263+AE263</f>
        <v>2250927</v>
      </c>
      <c r="AJ263" s="15">
        <f>AB263+AF263</f>
        <v>900370.8</v>
      </c>
      <c r="AK263" s="15">
        <f>AC263+AG263</f>
        <v>0</v>
      </c>
      <c r="AL263" s="15">
        <v>3151297.8</v>
      </c>
      <c r="AM263" s="15">
        <v>2250927</v>
      </c>
      <c r="AN263" s="15">
        <v>900370.8</v>
      </c>
      <c r="AO263" s="15"/>
      <c r="AP263" s="15"/>
      <c r="AQ263" s="15"/>
      <c r="AR263" s="15"/>
      <c r="AS263" s="15"/>
      <c r="AT263" s="15">
        <f>AL263+AP263</f>
        <v>3151297.8</v>
      </c>
      <c r="AU263" s="15">
        <f>AM263+AQ263</f>
        <v>2250927</v>
      </c>
      <c r="AV263" s="15">
        <f>AN263+AR263</f>
        <v>900370.8</v>
      </c>
      <c r="AW263" s="15">
        <f>AO263+AS263</f>
        <v>0</v>
      </c>
      <c r="AX263" s="15">
        <v>3151297.8</v>
      </c>
      <c r="AY263" s="15">
        <v>2250927</v>
      </c>
      <c r="AZ263" s="15">
        <v>900370.8</v>
      </c>
      <c r="BA263" s="15"/>
      <c r="BB263" s="15"/>
      <c r="BC263" s="15"/>
      <c r="BD263" s="15"/>
      <c r="BE263" s="15"/>
      <c r="BF263" s="15">
        <f>AX263+BB263</f>
        <v>3151297.8</v>
      </c>
      <c r="BG263" s="15">
        <f>AY263+BC263</f>
        <v>2250927</v>
      </c>
      <c r="BH263" s="15">
        <f>AZ263+BD263</f>
        <v>900370.8</v>
      </c>
      <c r="BI263" s="15">
        <f>BA263+BE263</f>
        <v>0</v>
      </c>
      <c r="BJ263" s="19">
        <v>0</v>
      </c>
      <c r="BK263" s="19">
        <v>0</v>
      </c>
    </row>
    <row r="264" spans="1:63" ht="32.25" hidden="1" customHeight="1" x14ac:dyDescent="0.25">
      <c r="A264" s="6" t="s">
        <v>103</v>
      </c>
      <c r="B264" s="30"/>
      <c r="C264" s="30"/>
      <c r="D264" s="30"/>
      <c r="E264" s="4">
        <v>851</v>
      </c>
      <c r="F264" s="13" t="s">
        <v>93</v>
      </c>
      <c r="G264" s="13" t="s">
        <v>104</v>
      </c>
      <c r="H264" s="4" t="s">
        <v>48</v>
      </c>
      <c r="I264" s="13"/>
      <c r="J264" s="16">
        <f t="shared" ref="J264:S266" si="406">J265</f>
        <v>0</v>
      </c>
      <c r="K264" s="16">
        <f t="shared" si="406"/>
        <v>0</v>
      </c>
      <c r="L264" s="16">
        <f t="shared" si="406"/>
        <v>0</v>
      </c>
      <c r="M264" s="16">
        <f t="shared" si="406"/>
        <v>0</v>
      </c>
      <c r="N264" s="16">
        <f t="shared" si="406"/>
        <v>20000</v>
      </c>
      <c r="O264" s="16">
        <f t="shared" si="406"/>
        <v>0</v>
      </c>
      <c r="P264" s="16">
        <f t="shared" si="406"/>
        <v>20000</v>
      </c>
      <c r="Q264" s="16">
        <f t="shared" si="406"/>
        <v>0</v>
      </c>
      <c r="R264" s="16">
        <f t="shared" si="406"/>
        <v>20000</v>
      </c>
      <c r="S264" s="16">
        <f t="shared" si="406"/>
        <v>0</v>
      </c>
      <c r="T264" s="16">
        <f t="shared" ref="T264:AI266" si="407">T265</f>
        <v>20000</v>
      </c>
      <c r="U264" s="16">
        <f t="shared" si="407"/>
        <v>0</v>
      </c>
      <c r="V264" s="16">
        <f t="shared" si="407"/>
        <v>60000</v>
      </c>
      <c r="W264" s="16">
        <f t="shared" si="407"/>
        <v>0</v>
      </c>
      <c r="X264" s="16">
        <f t="shared" si="407"/>
        <v>60000</v>
      </c>
      <c r="Y264" s="16">
        <f t="shared" si="407"/>
        <v>0</v>
      </c>
      <c r="Z264" s="16">
        <f t="shared" si="407"/>
        <v>80000</v>
      </c>
      <c r="AA264" s="16">
        <f t="shared" si="407"/>
        <v>0</v>
      </c>
      <c r="AB264" s="16">
        <f t="shared" si="407"/>
        <v>80000</v>
      </c>
      <c r="AC264" s="16">
        <f t="shared" si="407"/>
        <v>0</v>
      </c>
      <c r="AD264" s="16">
        <f t="shared" si="407"/>
        <v>0</v>
      </c>
      <c r="AE264" s="16">
        <f t="shared" si="407"/>
        <v>0</v>
      </c>
      <c r="AF264" s="16">
        <f t="shared" si="407"/>
        <v>0</v>
      </c>
      <c r="AG264" s="16">
        <f t="shared" si="407"/>
        <v>0</v>
      </c>
      <c r="AH264" s="16">
        <f t="shared" si="407"/>
        <v>80000</v>
      </c>
      <c r="AI264" s="16">
        <f t="shared" si="407"/>
        <v>0</v>
      </c>
      <c r="AJ264" s="16">
        <f t="shared" ref="AD264:AK266" si="408">AJ265</f>
        <v>80000</v>
      </c>
      <c r="AK264" s="16">
        <f t="shared" si="408"/>
        <v>0</v>
      </c>
      <c r="AL264" s="16">
        <f t="shared" ref="AL264:AU266" si="409">AL265</f>
        <v>0</v>
      </c>
      <c r="AM264" s="16">
        <f t="shared" si="409"/>
        <v>0</v>
      </c>
      <c r="AN264" s="16">
        <f t="shared" si="409"/>
        <v>0</v>
      </c>
      <c r="AO264" s="16">
        <f t="shared" si="409"/>
        <v>0</v>
      </c>
      <c r="AP264" s="16">
        <f t="shared" si="409"/>
        <v>0</v>
      </c>
      <c r="AQ264" s="16">
        <f t="shared" si="409"/>
        <v>0</v>
      </c>
      <c r="AR264" s="16">
        <f t="shared" si="409"/>
        <v>0</v>
      </c>
      <c r="AS264" s="16">
        <f t="shared" si="409"/>
        <v>0</v>
      </c>
      <c r="AT264" s="16">
        <f t="shared" si="409"/>
        <v>0</v>
      </c>
      <c r="AU264" s="16">
        <f t="shared" si="409"/>
        <v>0</v>
      </c>
      <c r="AV264" s="16">
        <f t="shared" ref="AV264:BE266" si="410">AV265</f>
        <v>0</v>
      </c>
      <c r="AW264" s="16">
        <f t="shared" si="410"/>
        <v>0</v>
      </c>
      <c r="AX264" s="16">
        <f t="shared" si="410"/>
        <v>0</v>
      </c>
      <c r="AY264" s="16">
        <f t="shared" si="410"/>
        <v>0</v>
      </c>
      <c r="AZ264" s="16">
        <f t="shared" si="410"/>
        <v>0</v>
      </c>
      <c r="BA264" s="16">
        <f t="shared" si="410"/>
        <v>0</v>
      </c>
      <c r="BB264" s="16">
        <f t="shared" si="410"/>
        <v>0</v>
      </c>
      <c r="BC264" s="16">
        <f t="shared" si="410"/>
        <v>0</v>
      </c>
      <c r="BD264" s="16">
        <f t="shared" si="410"/>
        <v>0</v>
      </c>
      <c r="BE264" s="16">
        <f t="shared" si="410"/>
        <v>0</v>
      </c>
      <c r="BF264" s="16">
        <f t="shared" ref="BF264:BI266" si="411">BF265</f>
        <v>0</v>
      </c>
      <c r="BG264" s="16">
        <f t="shared" si="411"/>
        <v>0</v>
      </c>
      <c r="BH264" s="16">
        <f t="shared" si="411"/>
        <v>0</v>
      </c>
      <c r="BI264" s="16">
        <f t="shared" si="411"/>
        <v>0</v>
      </c>
      <c r="BJ264" s="19">
        <v>0</v>
      </c>
      <c r="BK264" s="19">
        <v>0</v>
      </c>
    </row>
    <row r="265" spans="1:63" ht="32.25" hidden="1" customHeight="1" x14ac:dyDescent="0.25">
      <c r="A265" s="124" t="s">
        <v>101</v>
      </c>
      <c r="B265" s="125"/>
      <c r="C265" s="125"/>
      <c r="D265" s="19"/>
      <c r="E265" s="4">
        <v>851</v>
      </c>
      <c r="F265" s="3" t="s">
        <v>93</v>
      </c>
      <c r="G265" s="3" t="s">
        <v>104</v>
      </c>
      <c r="H265" s="4" t="s">
        <v>231</v>
      </c>
      <c r="I265" s="3"/>
      <c r="J265" s="15">
        <f t="shared" si="406"/>
        <v>0</v>
      </c>
      <c r="K265" s="15">
        <f t="shared" si="406"/>
        <v>0</v>
      </c>
      <c r="L265" s="15">
        <f t="shared" si="406"/>
        <v>0</v>
      </c>
      <c r="M265" s="15">
        <f t="shared" si="406"/>
        <v>0</v>
      </c>
      <c r="N265" s="15">
        <f t="shared" si="406"/>
        <v>20000</v>
      </c>
      <c r="O265" s="15">
        <f t="shared" si="406"/>
        <v>0</v>
      </c>
      <c r="P265" s="15">
        <f t="shared" si="406"/>
        <v>20000</v>
      </c>
      <c r="Q265" s="15">
        <f t="shared" si="406"/>
        <v>0</v>
      </c>
      <c r="R265" s="15">
        <f t="shared" si="406"/>
        <v>20000</v>
      </c>
      <c r="S265" s="15">
        <f t="shared" si="406"/>
        <v>0</v>
      </c>
      <c r="T265" s="15">
        <f t="shared" si="407"/>
        <v>20000</v>
      </c>
      <c r="U265" s="15">
        <f t="shared" si="407"/>
        <v>0</v>
      </c>
      <c r="V265" s="15">
        <f t="shared" si="407"/>
        <v>60000</v>
      </c>
      <c r="W265" s="15">
        <f t="shared" si="407"/>
        <v>0</v>
      </c>
      <c r="X265" s="15">
        <f t="shared" si="407"/>
        <v>60000</v>
      </c>
      <c r="Y265" s="15">
        <f t="shared" si="407"/>
        <v>0</v>
      </c>
      <c r="Z265" s="15">
        <f t="shared" si="407"/>
        <v>80000</v>
      </c>
      <c r="AA265" s="15">
        <f t="shared" si="407"/>
        <v>0</v>
      </c>
      <c r="AB265" s="15">
        <f t="shared" si="407"/>
        <v>80000</v>
      </c>
      <c r="AC265" s="15">
        <f t="shared" si="407"/>
        <v>0</v>
      </c>
      <c r="AD265" s="15">
        <f t="shared" si="408"/>
        <v>0</v>
      </c>
      <c r="AE265" s="15">
        <f t="shared" si="408"/>
        <v>0</v>
      </c>
      <c r="AF265" s="15">
        <f t="shared" si="408"/>
        <v>0</v>
      </c>
      <c r="AG265" s="15">
        <f t="shared" si="408"/>
        <v>0</v>
      </c>
      <c r="AH265" s="15">
        <f t="shared" si="408"/>
        <v>80000</v>
      </c>
      <c r="AI265" s="15">
        <f t="shared" si="408"/>
        <v>0</v>
      </c>
      <c r="AJ265" s="15">
        <f t="shared" si="408"/>
        <v>80000</v>
      </c>
      <c r="AK265" s="15">
        <f t="shared" si="408"/>
        <v>0</v>
      </c>
      <c r="AL265" s="15">
        <f t="shared" si="409"/>
        <v>0</v>
      </c>
      <c r="AM265" s="15">
        <f t="shared" si="409"/>
        <v>0</v>
      </c>
      <c r="AN265" s="15">
        <f t="shared" si="409"/>
        <v>0</v>
      </c>
      <c r="AO265" s="15">
        <f t="shared" si="409"/>
        <v>0</v>
      </c>
      <c r="AP265" s="15">
        <f t="shared" si="409"/>
        <v>0</v>
      </c>
      <c r="AQ265" s="15">
        <f t="shared" si="409"/>
        <v>0</v>
      </c>
      <c r="AR265" s="15">
        <f t="shared" si="409"/>
        <v>0</v>
      </c>
      <c r="AS265" s="15">
        <f t="shared" si="409"/>
        <v>0</v>
      </c>
      <c r="AT265" s="15">
        <f t="shared" si="409"/>
        <v>0</v>
      </c>
      <c r="AU265" s="15">
        <f t="shared" si="409"/>
        <v>0</v>
      </c>
      <c r="AV265" s="15">
        <f t="shared" si="410"/>
        <v>0</v>
      </c>
      <c r="AW265" s="15">
        <f t="shared" si="410"/>
        <v>0</v>
      </c>
      <c r="AX265" s="15">
        <f t="shared" si="410"/>
        <v>0</v>
      </c>
      <c r="AY265" s="15">
        <f t="shared" si="410"/>
        <v>0</v>
      </c>
      <c r="AZ265" s="15">
        <f t="shared" si="410"/>
        <v>0</v>
      </c>
      <c r="BA265" s="15">
        <f t="shared" si="410"/>
        <v>0</v>
      </c>
      <c r="BB265" s="15">
        <f t="shared" si="410"/>
        <v>0</v>
      </c>
      <c r="BC265" s="15">
        <f t="shared" si="410"/>
        <v>0</v>
      </c>
      <c r="BD265" s="15">
        <f t="shared" si="410"/>
        <v>0</v>
      </c>
      <c r="BE265" s="15">
        <f t="shared" si="410"/>
        <v>0</v>
      </c>
      <c r="BF265" s="15">
        <f t="shared" si="411"/>
        <v>0</v>
      </c>
      <c r="BG265" s="15">
        <f t="shared" si="411"/>
        <v>0</v>
      </c>
      <c r="BH265" s="15">
        <f t="shared" si="411"/>
        <v>0</v>
      </c>
      <c r="BI265" s="15">
        <f t="shared" si="411"/>
        <v>0</v>
      </c>
      <c r="BJ265" s="19">
        <v>0</v>
      </c>
      <c r="BK265" s="19">
        <v>0</v>
      </c>
    </row>
    <row r="266" spans="1:63" ht="32.25" hidden="1" customHeight="1" x14ac:dyDescent="0.25">
      <c r="A266" s="124" t="s">
        <v>96</v>
      </c>
      <c r="B266" s="125"/>
      <c r="C266" s="125"/>
      <c r="D266" s="19"/>
      <c r="E266" s="4">
        <v>851</v>
      </c>
      <c r="F266" s="3" t="s">
        <v>93</v>
      </c>
      <c r="G266" s="3" t="s">
        <v>104</v>
      </c>
      <c r="H266" s="4" t="s">
        <v>231</v>
      </c>
      <c r="I266" s="3" t="s">
        <v>97</v>
      </c>
      <c r="J266" s="15">
        <f t="shared" si="406"/>
        <v>0</v>
      </c>
      <c r="K266" s="15">
        <f t="shared" si="406"/>
        <v>0</v>
      </c>
      <c r="L266" s="15">
        <f t="shared" si="406"/>
        <v>0</v>
      </c>
      <c r="M266" s="15">
        <f t="shared" si="406"/>
        <v>0</v>
      </c>
      <c r="N266" s="15">
        <f t="shared" si="406"/>
        <v>20000</v>
      </c>
      <c r="O266" s="15">
        <f t="shared" si="406"/>
        <v>0</v>
      </c>
      <c r="P266" s="15">
        <f t="shared" si="406"/>
        <v>20000</v>
      </c>
      <c r="Q266" s="15">
        <f t="shared" si="406"/>
        <v>0</v>
      </c>
      <c r="R266" s="15">
        <f t="shared" si="406"/>
        <v>20000</v>
      </c>
      <c r="S266" s="15">
        <f t="shared" si="406"/>
        <v>0</v>
      </c>
      <c r="T266" s="15">
        <f t="shared" si="407"/>
        <v>20000</v>
      </c>
      <c r="U266" s="15">
        <f t="shared" si="407"/>
        <v>0</v>
      </c>
      <c r="V266" s="15">
        <f t="shared" si="407"/>
        <v>60000</v>
      </c>
      <c r="W266" s="15">
        <f t="shared" si="407"/>
        <v>0</v>
      </c>
      <c r="X266" s="15">
        <f t="shared" si="407"/>
        <v>60000</v>
      </c>
      <c r="Y266" s="15">
        <f t="shared" si="407"/>
        <v>0</v>
      </c>
      <c r="Z266" s="15">
        <f t="shared" si="407"/>
        <v>80000</v>
      </c>
      <c r="AA266" s="15">
        <f t="shared" si="407"/>
        <v>0</v>
      </c>
      <c r="AB266" s="15">
        <f t="shared" si="407"/>
        <v>80000</v>
      </c>
      <c r="AC266" s="15">
        <f t="shared" si="407"/>
        <v>0</v>
      </c>
      <c r="AD266" s="15">
        <f t="shared" si="408"/>
        <v>0</v>
      </c>
      <c r="AE266" s="15">
        <f t="shared" si="408"/>
        <v>0</v>
      </c>
      <c r="AF266" s="15">
        <f t="shared" si="408"/>
        <v>0</v>
      </c>
      <c r="AG266" s="15">
        <f t="shared" si="408"/>
        <v>0</v>
      </c>
      <c r="AH266" s="15">
        <f t="shared" si="408"/>
        <v>80000</v>
      </c>
      <c r="AI266" s="15">
        <f t="shared" si="408"/>
        <v>0</v>
      </c>
      <c r="AJ266" s="15">
        <f t="shared" si="408"/>
        <v>80000</v>
      </c>
      <c r="AK266" s="15">
        <f t="shared" si="408"/>
        <v>0</v>
      </c>
      <c r="AL266" s="15">
        <f t="shared" si="409"/>
        <v>0</v>
      </c>
      <c r="AM266" s="15">
        <f t="shared" si="409"/>
        <v>0</v>
      </c>
      <c r="AN266" s="15">
        <f t="shared" si="409"/>
        <v>0</v>
      </c>
      <c r="AO266" s="15">
        <f t="shared" si="409"/>
        <v>0</v>
      </c>
      <c r="AP266" s="15">
        <f t="shared" si="409"/>
        <v>0</v>
      </c>
      <c r="AQ266" s="15">
        <f t="shared" si="409"/>
        <v>0</v>
      </c>
      <c r="AR266" s="15">
        <f t="shared" si="409"/>
        <v>0</v>
      </c>
      <c r="AS266" s="15">
        <f t="shared" si="409"/>
        <v>0</v>
      </c>
      <c r="AT266" s="15">
        <f t="shared" si="409"/>
        <v>0</v>
      </c>
      <c r="AU266" s="15">
        <f t="shared" si="409"/>
        <v>0</v>
      </c>
      <c r="AV266" s="15">
        <f t="shared" si="410"/>
        <v>0</v>
      </c>
      <c r="AW266" s="15">
        <f t="shared" si="410"/>
        <v>0</v>
      </c>
      <c r="AX266" s="15">
        <f t="shared" si="410"/>
        <v>0</v>
      </c>
      <c r="AY266" s="15">
        <f t="shared" si="410"/>
        <v>0</v>
      </c>
      <c r="AZ266" s="15">
        <f t="shared" si="410"/>
        <v>0</v>
      </c>
      <c r="BA266" s="15">
        <f t="shared" si="410"/>
        <v>0</v>
      </c>
      <c r="BB266" s="15">
        <f t="shared" si="410"/>
        <v>0</v>
      </c>
      <c r="BC266" s="15">
        <f t="shared" si="410"/>
        <v>0</v>
      </c>
      <c r="BD266" s="15">
        <f t="shared" si="410"/>
        <v>0</v>
      </c>
      <c r="BE266" s="15">
        <f t="shared" si="410"/>
        <v>0</v>
      </c>
      <c r="BF266" s="15">
        <f t="shared" si="411"/>
        <v>0</v>
      </c>
      <c r="BG266" s="15">
        <f t="shared" si="411"/>
        <v>0</v>
      </c>
      <c r="BH266" s="15">
        <f t="shared" si="411"/>
        <v>0</v>
      </c>
      <c r="BI266" s="15">
        <f t="shared" si="411"/>
        <v>0</v>
      </c>
      <c r="BJ266" s="19">
        <v>0</v>
      </c>
      <c r="BK266" s="19">
        <v>0</v>
      </c>
    </row>
    <row r="267" spans="1:63" ht="32.25" hidden="1" customHeight="1" x14ac:dyDescent="0.25">
      <c r="A267" s="124" t="s">
        <v>98</v>
      </c>
      <c r="B267" s="125"/>
      <c r="C267" s="125"/>
      <c r="D267" s="19"/>
      <c r="E267" s="4">
        <v>851</v>
      </c>
      <c r="F267" s="3" t="s">
        <v>93</v>
      </c>
      <c r="G267" s="3" t="s">
        <v>104</v>
      </c>
      <c r="H267" s="4" t="s">
        <v>231</v>
      </c>
      <c r="I267" s="3" t="s">
        <v>99</v>
      </c>
      <c r="J267" s="15"/>
      <c r="K267" s="15"/>
      <c r="L267" s="15">
        <f>J267</f>
        <v>0</v>
      </c>
      <c r="M267" s="15"/>
      <c r="N267" s="15">
        <v>20000</v>
      </c>
      <c r="O267" s="15"/>
      <c r="P267" s="15">
        <f>N267</f>
        <v>20000</v>
      </c>
      <c r="Q267" s="15"/>
      <c r="R267" s="15">
        <f>J267+N267</f>
        <v>20000</v>
      </c>
      <c r="S267" s="15">
        <f>K267+O267</f>
        <v>0</v>
      </c>
      <c r="T267" s="15">
        <f>L267+P267</f>
        <v>20000</v>
      </c>
      <c r="U267" s="15">
        <f>M267+Q267</f>
        <v>0</v>
      </c>
      <c r="V267" s="15">
        <v>60000</v>
      </c>
      <c r="W267" s="15"/>
      <c r="X267" s="15">
        <f>V267</f>
        <v>60000</v>
      </c>
      <c r="Y267" s="15"/>
      <c r="Z267" s="15">
        <f>R267+V267</f>
        <v>80000</v>
      </c>
      <c r="AA267" s="15">
        <f>S267+W267</f>
        <v>0</v>
      </c>
      <c r="AB267" s="15">
        <f>T267+X267</f>
        <v>80000</v>
      </c>
      <c r="AC267" s="15">
        <f>U267+Y267</f>
        <v>0</v>
      </c>
      <c r="AD267" s="15"/>
      <c r="AE267" s="15"/>
      <c r="AF267" s="15">
        <f>AD267</f>
        <v>0</v>
      </c>
      <c r="AG267" s="15"/>
      <c r="AH267" s="15">
        <f>Z267+AD267</f>
        <v>80000</v>
      </c>
      <c r="AI267" s="15">
        <f>AA267+AE267</f>
        <v>0</v>
      </c>
      <c r="AJ267" s="15">
        <f>AB267+AF267</f>
        <v>80000</v>
      </c>
      <c r="AK267" s="15">
        <f>AC267+AG267</f>
        <v>0</v>
      </c>
      <c r="AL267" s="15"/>
      <c r="AM267" s="15"/>
      <c r="AN267" s="15">
        <f>AL267</f>
        <v>0</v>
      </c>
      <c r="AO267" s="15"/>
      <c r="AP267" s="15"/>
      <c r="AQ267" s="15"/>
      <c r="AR267" s="15">
        <f>AP267</f>
        <v>0</v>
      </c>
      <c r="AS267" s="15"/>
      <c r="AT267" s="15">
        <f>AL267+AP267</f>
        <v>0</v>
      </c>
      <c r="AU267" s="15">
        <f>AM267+AQ267</f>
        <v>0</v>
      </c>
      <c r="AV267" s="15">
        <f>AN267+AR267</f>
        <v>0</v>
      </c>
      <c r="AW267" s="15">
        <f>AO267+AS267</f>
        <v>0</v>
      </c>
      <c r="AX267" s="15"/>
      <c r="AY267" s="15"/>
      <c r="AZ267" s="15">
        <f>AX267</f>
        <v>0</v>
      </c>
      <c r="BA267" s="15"/>
      <c r="BB267" s="15"/>
      <c r="BC267" s="15"/>
      <c r="BD267" s="15">
        <f>BB267</f>
        <v>0</v>
      </c>
      <c r="BE267" s="15"/>
      <c r="BF267" s="15">
        <f>AX267+BB267</f>
        <v>0</v>
      </c>
      <c r="BG267" s="15">
        <f>AY267+BC267</f>
        <v>0</v>
      </c>
      <c r="BH267" s="15">
        <f>AZ267+BD267</f>
        <v>0</v>
      </c>
      <c r="BI267" s="15">
        <f>BA267+BE267</f>
        <v>0</v>
      </c>
      <c r="BJ267" s="19">
        <v>0</v>
      </c>
      <c r="BK267" s="19">
        <v>0</v>
      </c>
    </row>
    <row r="268" spans="1:63" ht="32.25" hidden="1" customHeight="1" x14ac:dyDescent="0.25">
      <c r="A268" s="6" t="s">
        <v>107</v>
      </c>
      <c r="B268" s="30"/>
      <c r="C268" s="30"/>
      <c r="D268" s="30"/>
      <c r="E268" s="4">
        <v>851</v>
      </c>
      <c r="F268" s="13" t="s">
        <v>108</v>
      </c>
      <c r="G268" s="13"/>
      <c r="H268" s="4" t="s">
        <v>48</v>
      </c>
      <c r="I268" s="13"/>
      <c r="J268" s="16">
        <f t="shared" ref="J268:BI268" si="412">J276+J269</f>
        <v>2634760</v>
      </c>
      <c r="K268" s="16">
        <f t="shared" si="412"/>
        <v>1753947</v>
      </c>
      <c r="L268" s="16">
        <f t="shared" si="412"/>
        <v>612813</v>
      </c>
      <c r="M268" s="16">
        <f t="shared" si="412"/>
        <v>268000</v>
      </c>
      <c r="N268" s="16">
        <f t="shared" si="412"/>
        <v>0</v>
      </c>
      <c r="O268" s="16">
        <f t="shared" si="412"/>
        <v>0</v>
      </c>
      <c r="P268" s="16">
        <f t="shared" si="412"/>
        <v>0</v>
      </c>
      <c r="Q268" s="16">
        <f t="shared" si="412"/>
        <v>0</v>
      </c>
      <c r="R268" s="16">
        <f t="shared" si="412"/>
        <v>2634760</v>
      </c>
      <c r="S268" s="16">
        <f t="shared" si="412"/>
        <v>1753947</v>
      </c>
      <c r="T268" s="16">
        <f t="shared" si="412"/>
        <v>612813</v>
      </c>
      <c r="U268" s="16">
        <f t="shared" si="412"/>
        <v>268000</v>
      </c>
      <c r="V268" s="16">
        <f t="shared" si="412"/>
        <v>-1846260</v>
      </c>
      <c r="W268" s="16">
        <f t="shared" si="412"/>
        <v>-1753947</v>
      </c>
      <c r="X268" s="16">
        <f t="shared" si="412"/>
        <v>-92313</v>
      </c>
      <c r="Y268" s="16">
        <f t="shared" si="412"/>
        <v>0</v>
      </c>
      <c r="Z268" s="16">
        <f t="shared" si="412"/>
        <v>788500</v>
      </c>
      <c r="AA268" s="16">
        <f t="shared" si="412"/>
        <v>0</v>
      </c>
      <c r="AB268" s="16">
        <f t="shared" si="412"/>
        <v>520500</v>
      </c>
      <c r="AC268" s="16">
        <f t="shared" si="412"/>
        <v>268000</v>
      </c>
      <c r="AD268" s="16">
        <f t="shared" ref="AD268:AK268" si="413">AD276+AD269</f>
        <v>0</v>
      </c>
      <c r="AE268" s="16">
        <f t="shared" si="413"/>
        <v>0</v>
      </c>
      <c r="AF268" s="16">
        <f t="shared" si="413"/>
        <v>0</v>
      </c>
      <c r="AG268" s="16">
        <f t="shared" si="413"/>
        <v>0</v>
      </c>
      <c r="AH268" s="16">
        <f t="shared" si="413"/>
        <v>788500</v>
      </c>
      <c r="AI268" s="16">
        <f t="shared" si="413"/>
        <v>0</v>
      </c>
      <c r="AJ268" s="16">
        <f t="shared" si="413"/>
        <v>520500</v>
      </c>
      <c r="AK268" s="16">
        <f t="shared" si="413"/>
        <v>268000</v>
      </c>
      <c r="AL268" s="16">
        <f t="shared" si="412"/>
        <v>268000</v>
      </c>
      <c r="AM268" s="16">
        <f t="shared" si="412"/>
        <v>0</v>
      </c>
      <c r="AN268" s="16">
        <f t="shared" si="412"/>
        <v>0</v>
      </c>
      <c r="AO268" s="16">
        <f t="shared" si="412"/>
        <v>268000</v>
      </c>
      <c r="AP268" s="16">
        <f t="shared" si="412"/>
        <v>0</v>
      </c>
      <c r="AQ268" s="16">
        <f t="shared" si="412"/>
        <v>0</v>
      </c>
      <c r="AR268" s="16">
        <f t="shared" si="412"/>
        <v>0</v>
      </c>
      <c r="AS268" s="16">
        <f t="shared" si="412"/>
        <v>0</v>
      </c>
      <c r="AT268" s="16">
        <f t="shared" si="412"/>
        <v>268000</v>
      </c>
      <c r="AU268" s="16">
        <f t="shared" si="412"/>
        <v>0</v>
      </c>
      <c r="AV268" s="16">
        <f t="shared" si="412"/>
        <v>0</v>
      </c>
      <c r="AW268" s="16">
        <f t="shared" si="412"/>
        <v>268000</v>
      </c>
      <c r="AX268" s="16">
        <f t="shared" si="412"/>
        <v>268000</v>
      </c>
      <c r="AY268" s="16">
        <f t="shared" si="412"/>
        <v>0</v>
      </c>
      <c r="AZ268" s="16">
        <f t="shared" si="412"/>
        <v>0</v>
      </c>
      <c r="BA268" s="16">
        <f t="shared" si="412"/>
        <v>268000</v>
      </c>
      <c r="BB268" s="16">
        <f t="shared" si="412"/>
        <v>0</v>
      </c>
      <c r="BC268" s="16">
        <f t="shared" si="412"/>
        <v>0</v>
      </c>
      <c r="BD268" s="16">
        <f t="shared" si="412"/>
        <v>0</v>
      </c>
      <c r="BE268" s="16">
        <f t="shared" si="412"/>
        <v>0</v>
      </c>
      <c r="BF268" s="16">
        <f t="shared" si="412"/>
        <v>268000</v>
      </c>
      <c r="BG268" s="16">
        <f t="shared" si="412"/>
        <v>0</v>
      </c>
      <c r="BH268" s="16">
        <f t="shared" si="412"/>
        <v>0</v>
      </c>
      <c r="BI268" s="16">
        <f t="shared" si="412"/>
        <v>268000</v>
      </c>
      <c r="BJ268" s="19">
        <v>0</v>
      </c>
      <c r="BK268" s="19">
        <v>0</v>
      </c>
    </row>
    <row r="269" spans="1:63" ht="32.25" hidden="1" customHeight="1" x14ac:dyDescent="0.25">
      <c r="A269" s="6" t="s">
        <v>286</v>
      </c>
      <c r="B269" s="30"/>
      <c r="C269" s="30"/>
      <c r="D269" s="30"/>
      <c r="E269" s="4">
        <v>851</v>
      </c>
      <c r="F269" s="13" t="s">
        <v>108</v>
      </c>
      <c r="G269" s="13" t="s">
        <v>11</v>
      </c>
      <c r="H269" s="4" t="s">
        <v>48</v>
      </c>
      <c r="I269" s="13"/>
      <c r="J269" s="16">
        <f t="shared" ref="J269:BI269" si="414">J270+J273</f>
        <v>1846260</v>
      </c>
      <c r="K269" s="16">
        <f t="shared" si="414"/>
        <v>1753947</v>
      </c>
      <c r="L269" s="16">
        <f t="shared" si="414"/>
        <v>92313</v>
      </c>
      <c r="M269" s="16">
        <f t="shared" si="414"/>
        <v>0</v>
      </c>
      <c r="N269" s="16">
        <f t="shared" si="414"/>
        <v>0</v>
      </c>
      <c r="O269" s="16">
        <f t="shared" si="414"/>
        <v>0</v>
      </c>
      <c r="P269" s="16">
        <f t="shared" si="414"/>
        <v>0</v>
      </c>
      <c r="Q269" s="16">
        <f t="shared" si="414"/>
        <v>0</v>
      </c>
      <c r="R269" s="16">
        <f t="shared" si="414"/>
        <v>1846260</v>
      </c>
      <c r="S269" s="16">
        <f t="shared" si="414"/>
        <v>1753947</v>
      </c>
      <c r="T269" s="16">
        <f t="shared" si="414"/>
        <v>92313</v>
      </c>
      <c r="U269" s="16">
        <f t="shared" si="414"/>
        <v>0</v>
      </c>
      <c r="V269" s="16">
        <f t="shared" si="414"/>
        <v>-1846260</v>
      </c>
      <c r="W269" s="16">
        <f t="shared" si="414"/>
        <v>-1753947</v>
      </c>
      <c r="X269" s="16">
        <f t="shared" si="414"/>
        <v>-92313</v>
      </c>
      <c r="Y269" s="16">
        <f t="shared" si="414"/>
        <v>0</v>
      </c>
      <c r="Z269" s="16">
        <f t="shared" si="414"/>
        <v>0</v>
      </c>
      <c r="AA269" s="16">
        <f t="shared" si="414"/>
        <v>0</v>
      </c>
      <c r="AB269" s="16">
        <f t="shared" si="414"/>
        <v>0</v>
      </c>
      <c r="AC269" s="16">
        <f t="shared" si="414"/>
        <v>0</v>
      </c>
      <c r="AD269" s="16">
        <f t="shared" ref="AD269:AK269" si="415">AD270+AD273</f>
        <v>0</v>
      </c>
      <c r="AE269" s="16">
        <f t="shared" si="415"/>
        <v>0</v>
      </c>
      <c r="AF269" s="16">
        <f t="shared" si="415"/>
        <v>0</v>
      </c>
      <c r="AG269" s="16">
        <f t="shared" si="415"/>
        <v>0</v>
      </c>
      <c r="AH269" s="16">
        <f t="shared" si="415"/>
        <v>0</v>
      </c>
      <c r="AI269" s="16">
        <f t="shared" si="415"/>
        <v>0</v>
      </c>
      <c r="AJ269" s="16">
        <f t="shared" si="415"/>
        <v>0</v>
      </c>
      <c r="AK269" s="16">
        <f t="shared" si="415"/>
        <v>0</v>
      </c>
      <c r="AL269" s="16">
        <f t="shared" si="414"/>
        <v>0</v>
      </c>
      <c r="AM269" s="16">
        <f t="shared" si="414"/>
        <v>0</v>
      </c>
      <c r="AN269" s="16">
        <f t="shared" si="414"/>
        <v>0</v>
      </c>
      <c r="AO269" s="16">
        <f t="shared" si="414"/>
        <v>0</v>
      </c>
      <c r="AP269" s="16">
        <f t="shared" si="414"/>
        <v>0</v>
      </c>
      <c r="AQ269" s="16">
        <f t="shared" si="414"/>
        <v>0</v>
      </c>
      <c r="AR269" s="16">
        <f t="shared" si="414"/>
        <v>0</v>
      </c>
      <c r="AS269" s="16">
        <f t="shared" si="414"/>
        <v>0</v>
      </c>
      <c r="AT269" s="16">
        <f t="shared" si="414"/>
        <v>0</v>
      </c>
      <c r="AU269" s="16">
        <f t="shared" si="414"/>
        <v>0</v>
      </c>
      <c r="AV269" s="16">
        <f t="shared" si="414"/>
        <v>0</v>
      </c>
      <c r="AW269" s="16">
        <f t="shared" si="414"/>
        <v>0</v>
      </c>
      <c r="AX269" s="16">
        <f t="shared" si="414"/>
        <v>0</v>
      </c>
      <c r="AY269" s="16">
        <f t="shared" si="414"/>
        <v>0</v>
      </c>
      <c r="AZ269" s="16">
        <f t="shared" si="414"/>
        <v>0</v>
      </c>
      <c r="BA269" s="16">
        <f t="shared" si="414"/>
        <v>0</v>
      </c>
      <c r="BB269" s="16">
        <f t="shared" si="414"/>
        <v>0</v>
      </c>
      <c r="BC269" s="16">
        <f t="shared" si="414"/>
        <v>0</v>
      </c>
      <c r="BD269" s="16">
        <f t="shared" si="414"/>
        <v>0</v>
      </c>
      <c r="BE269" s="16">
        <f t="shared" si="414"/>
        <v>0</v>
      </c>
      <c r="BF269" s="16">
        <f t="shared" si="414"/>
        <v>0</v>
      </c>
      <c r="BG269" s="16">
        <f t="shared" si="414"/>
        <v>0</v>
      </c>
      <c r="BH269" s="16">
        <f t="shared" si="414"/>
        <v>0</v>
      </c>
      <c r="BI269" s="16">
        <f t="shared" si="414"/>
        <v>0</v>
      </c>
      <c r="BJ269" s="19">
        <v>0</v>
      </c>
      <c r="BK269" s="19">
        <v>0</v>
      </c>
    </row>
    <row r="270" spans="1:63" ht="32.25" hidden="1" customHeight="1" x14ac:dyDescent="0.25">
      <c r="A270" s="125" t="s">
        <v>519</v>
      </c>
      <c r="B270" s="125"/>
      <c r="C270" s="125"/>
      <c r="D270" s="125"/>
      <c r="E270" s="4">
        <v>851</v>
      </c>
      <c r="F270" s="3" t="s">
        <v>108</v>
      </c>
      <c r="G270" s="3" t="s">
        <v>11</v>
      </c>
      <c r="H270" s="4" t="s">
        <v>680</v>
      </c>
      <c r="I270" s="3"/>
      <c r="J270" s="15">
        <f t="shared" ref="J270:S271" si="416">J271</f>
        <v>0</v>
      </c>
      <c r="K270" s="15">
        <f t="shared" si="416"/>
        <v>0</v>
      </c>
      <c r="L270" s="15">
        <f t="shared" si="416"/>
        <v>0</v>
      </c>
      <c r="M270" s="15">
        <f t="shared" si="416"/>
        <v>0</v>
      </c>
      <c r="N270" s="15">
        <f t="shared" si="416"/>
        <v>0</v>
      </c>
      <c r="O270" s="15">
        <f t="shared" si="416"/>
        <v>0</v>
      </c>
      <c r="P270" s="15">
        <f t="shared" si="416"/>
        <v>0</v>
      </c>
      <c r="Q270" s="15">
        <f t="shared" si="416"/>
        <v>0</v>
      </c>
      <c r="R270" s="15">
        <f t="shared" si="416"/>
        <v>0</v>
      </c>
      <c r="S270" s="15">
        <f t="shared" si="416"/>
        <v>0</v>
      </c>
      <c r="T270" s="15">
        <f t="shared" ref="T270:AI271" si="417">T271</f>
        <v>0</v>
      </c>
      <c r="U270" s="15">
        <f t="shared" si="417"/>
        <v>0</v>
      </c>
      <c r="V270" s="15">
        <f t="shared" si="417"/>
        <v>0</v>
      </c>
      <c r="W270" s="15">
        <f t="shared" si="417"/>
        <v>0</v>
      </c>
      <c r="X270" s="15">
        <f t="shared" si="417"/>
        <v>0</v>
      </c>
      <c r="Y270" s="15">
        <f t="shared" si="417"/>
        <v>0</v>
      </c>
      <c r="Z270" s="15">
        <f t="shared" si="417"/>
        <v>0</v>
      </c>
      <c r="AA270" s="15">
        <f t="shared" si="417"/>
        <v>0</v>
      </c>
      <c r="AB270" s="15">
        <f t="shared" si="417"/>
        <v>0</v>
      </c>
      <c r="AC270" s="15">
        <f t="shared" si="417"/>
        <v>0</v>
      </c>
      <c r="AD270" s="15">
        <f t="shared" si="417"/>
        <v>0</v>
      </c>
      <c r="AE270" s="15">
        <f t="shared" si="417"/>
        <v>0</v>
      </c>
      <c r="AF270" s="15">
        <f t="shared" si="417"/>
        <v>0</v>
      </c>
      <c r="AG270" s="15">
        <f t="shared" si="417"/>
        <v>0</v>
      </c>
      <c r="AH270" s="15">
        <f t="shared" si="417"/>
        <v>0</v>
      </c>
      <c r="AI270" s="15">
        <f t="shared" si="417"/>
        <v>0</v>
      </c>
      <c r="AJ270" s="15">
        <f t="shared" ref="AD270:AK271" si="418">AJ271</f>
        <v>0</v>
      </c>
      <c r="AK270" s="15">
        <f t="shared" si="418"/>
        <v>0</v>
      </c>
      <c r="AL270" s="15">
        <f t="shared" ref="AL270:AU271" si="419">AL271</f>
        <v>0</v>
      </c>
      <c r="AM270" s="15">
        <f t="shared" si="419"/>
        <v>0</v>
      </c>
      <c r="AN270" s="15">
        <f t="shared" si="419"/>
        <v>0</v>
      </c>
      <c r="AO270" s="15">
        <f t="shared" si="419"/>
        <v>0</v>
      </c>
      <c r="AP270" s="15">
        <f t="shared" si="419"/>
        <v>0</v>
      </c>
      <c r="AQ270" s="15">
        <f t="shared" si="419"/>
        <v>0</v>
      </c>
      <c r="AR270" s="15">
        <f t="shared" si="419"/>
        <v>0</v>
      </c>
      <c r="AS270" s="15">
        <f t="shared" si="419"/>
        <v>0</v>
      </c>
      <c r="AT270" s="15">
        <f t="shared" si="419"/>
        <v>0</v>
      </c>
      <c r="AU270" s="15">
        <f t="shared" si="419"/>
        <v>0</v>
      </c>
      <c r="AV270" s="15">
        <f t="shared" ref="AV270:BE271" si="420">AV271</f>
        <v>0</v>
      </c>
      <c r="AW270" s="15">
        <f t="shared" si="420"/>
        <v>0</v>
      </c>
      <c r="AX270" s="15">
        <f t="shared" si="420"/>
        <v>0</v>
      </c>
      <c r="AY270" s="15">
        <f t="shared" si="420"/>
        <v>0</v>
      </c>
      <c r="AZ270" s="15">
        <f t="shared" si="420"/>
        <v>0</v>
      </c>
      <c r="BA270" s="15">
        <f t="shared" si="420"/>
        <v>0</v>
      </c>
      <c r="BB270" s="15">
        <f t="shared" si="420"/>
        <v>0</v>
      </c>
      <c r="BC270" s="15">
        <f t="shared" si="420"/>
        <v>0</v>
      </c>
      <c r="BD270" s="15">
        <f t="shared" si="420"/>
        <v>0</v>
      </c>
      <c r="BE270" s="15">
        <f t="shared" si="420"/>
        <v>0</v>
      </c>
      <c r="BF270" s="15">
        <f t="shared" ref="BF270:BI271" si="421">BF271</f>
        <v>0</v>
      </c>
      <c r="BG270" s="15">
        <f t="shared" si="421"/>
        <v>0</v>
      </c>
      <c r="BH270" s="15">
        <f t="shared" si="421"/>
        <v>0</v>
      </c>
      <c r="BI270" s="15">
        <f t="shared" si="421"/>
        <v>0</v>
      </c>
      <c r="BJ270" s="19">
        <v>0</v>
      </c>
      <c r="BK270" s="19">
        <v>0</v>
      </c>
    </row>
    <row r="271" spans="1:63" ht="32.25" hidden="1" customHeight="1" x14ac:dyDescent="0.25">
      <c r="A271" s="125" t="s">
        <v>20</v>
      </c>
      <c r="B271" s="125"/>
      <c r="C271" s="125"/>
      <c r="D271" s="125"/>
      <c r="E271" s="4">
        <v>851</v>
      </c>
      <c r="F271" s="3" t="s">
        <v>108</v>
      </c>
      <c r="G271" s="3" t="s">
        <v>11</v>
      </c>
      <c r="H271" s="4" t="s">
        <v>680</v>
      </c>
      <c r="I271" s="3" t="s">
        <v>21</v>
      </c>
      <c r="J271" s="15">
        <f t="shared" si="416"/>
        <v>0</v>
      </c>
      <c r="K271" s="15">
        <f t="shared" si="416"/>
        <v>0</v>
      </c>
      <c r="L271" s="15">
        <f t="shared" si="416"/>
        <v>0</v>
      </c>
      <c r="M271" s="15">
        <f t="shared" si="416"/>
        <v>0</v>
      </c>
      <c r="N271" s="15">
        <f t="shared" si="416"/>
        <v>0</v>
      </c>
      <c r="O271" s="15">
        <f t="shared" si="416"/>
        <v>0</v>
      </c>
      <c r="P271" s="15">
        <f t="shared" si="416"/>
        <v>0</v>
      </c>
      <c r="Q271" s="15">
        <f t="shared" si="416"/>
        <v>0</v>
      </c>
      <c r="R271" s="15">
        <f t="shared" si="416"/>
        <v>0</v>
      </c>
      <c r="S271" s="15">
        <f t="shared" si="416"/>
        <v>0</v>
      </c>
      <c r="T271" s="15">
        <f t="shared" si="417"/>
        <v>0</v>
      </c>
      <c r="U271" s="15">
        <f t="shared" si="417"/>
        <v>0</v>
      </c>
      <c r="V271" s="15">
        <f t="shared" si="417"/>
        <v>0</v>
      </c>
      <c r="W271" s="15">
        <f t="shared" si="417"/>
        <v>0</v>
      </c>
      <c r="X271" s="15">
        <f t="shared" si="417"/>
        <v>0</v>
      </c>
      <c r="Y271" s="15">
        <f t="shared" si="417"/>
        <v>0</v>
      </c>
      <c r="Z271" s="15">
        <f t="shared" si="417"/>
        <v>0</v>
      </c>
      <c r="AA271" s="15">
        <f t="shared" si="417"/>
        <v>0</v>
      </c>
      <c r="AB271" s="15">
        <f t="shared" si="417"/>
        <v>0</v>
      </c>
      <c r="AC271" s="15">
        <f t="shared" si="417"/>
        <v>0</v>
      </c>
      <c r="AD271" s="15">
        <f t="shared" si="418"/>
        <v>0</v>
      </c>
      <c r="AE271" s="15">
        <f t="shared" si="418"/>
        <v>0</v>
      </c>
      <c r="AF271" s="15">
        <f t="shared" si="418"/>
        <v>0</v>
      </c>
      <c r="AG271" s="15">
        <f t="shared" si="418"/>
        <v>0</v>
      </c>
      <c r="AH271" s="15">
        <f t="shared" si="418"/>
        <v>0</v>
      </c>
      <c r="AI271" s="15">
        <f t="shared" si="418"/>
        <v>0</v>
      </c>
      <c r="AJ271" s="15">
        <f t="shared" si="418"/>
        <v>0</v>
      </c>
      <c r="AK271" s="15">
        <f t="shared" si="418"/>
        <v>0</v>
      </c>
      <c r="AL271" s="15">
        <f t="shared" si="419"/>
        <v>0</v>
      </c>
      <c r="AM271" s="15">
        <f t="shared" si="419"/>
        <v>0</v>
      </c>
      <c r="AN271" s="15">
        <f t="shared" si="419"/>
        <v>0</v>
      </c>
      <c r="AO271" s="15">
        <f t="shared" si="419"/>
        <v>0</v>
      </c>
      <c r="AP271" s="15">
        <f t="shared" si="419"/>
        <v>0</v>
      </c>
      <c r="AQ271" s="15">
        <f t="shared" si="419"/>
        <v>0</v>
      </c>
      <c r="AR271" s="15">
        <f t="shared" si="419"/>
        <v>0</v>
      </c>
      <c r="AS271" s="15">
        <f t="shared" si="419"/>
        <v>0</v>
      </c>
      <c r="AT271" s="15">
        <f t="shared" si="419"/>
        <v>0</v>
      </c>
      <c r="AU271" s="15">
        <f t="shared" si="419"/>
        <v>0</v>
      </c>
      <c r="AV271" s="15">
        <f t="shared" si="420"/>
        <v>0</v>
      </c>
      <c r="AW271" s="15">
        <f t="shared" si="420"/>
        <v>0</v>
      </c>
      <c r="AX271" s="15">
        <f t="shared" si="420"/>
        <v>0</v>
      </c>
      <c r="AY271" s="15">
        <f t="shared" si="420"/>
        <v>0</v>
      </c>
      <c r="AZ271" s="15">
        <f t="shared" si="420"/>
        <v>0</v>
      </c>
      <c r="BA271" s="15">
        <f t="shared" si="420"/>
        <v>0</v>
      </c>
      <c r="BB271" s="15">
        <f t="shared" si="420"/>
        <v>0</v>
      </c>
      <c r="BC271" s="15">
        <f t="shared" si="420"/>
        <v>0</v>
      </c>
      <c r="BD271" s="15">
        <f t="shared" si="420"/>
        <v>0</v>
      </c>
      <c r="BE271" s="15">
        <f t="shared" si="420"/>
        <v>0</v>
      </c>
      <c r="BF271" s="15">
        <f t="shared" si="421"/>
        <v>0</v>
      </c>
      <c r="BG271" s="15">
        <f t="shared" si="421"/>
        <v>0</v>
      </c>
      <c r="BH271" s="15">
        <f t="shared" si="421"/>
        <v>0</v>
      </c>
      <c r="BI271" s="15">
        <f t="shared" si="421"/>
        <v>0</v>
      </c>
      <c r="BJ271" s="19">
        <v>0</v>
      </c>
      <c r="BK271" s="19">
        <v>0</v>
      </c>
    </row>
    <row r="272" spans="1:63" ht="32.25" hidden="1" customHeight="1" x14ac:dyDescent="0.25">
      <c r="A272" s="125" t="s">
        <v>9</v>
      </c>
      <c r="B272" s="125"/>
      <c r="C272" s="125"/>
      <c r="D272" s="125"/>
      <c r="E272" s="4">
        <v>851</v>
      </c>
      <c r="F272" s="3" t="s">
        <v>108</v>
      </c>
      <c r="G272" s="3" t="s">
        <v>11</v>
      </c>
      <c r="H272" s="4" t="s">
        <v>680</v>
      </c>
      <c r="I272" s="3" t="s">
        <v>22</v>
      </c>
      <c r="J272" s="15"/>
      <c r="K272" s="15"/>
      <c r="L272" s="15">
        <f>J272</f>
        <v>0</v>
      </c>
      <c r="M272" s="15"/>
      <c r="N272" s="15"/>
      <c r="O272" s="15"/>
      <c r="P272" s="15">
        <f>N272</f>
        <v>0</v>
      </c>
      <c r="Q272" s="15"/>
      <c r="R272" s="15">
        <f>J272+N272</f>
        <v>0</v>
      </c>
      <c r="S272" s="15">
        <f>K272+O272</f>
        <v>0</v>
      </c>
      <c r="T272" s="15">
        <f>L272+P272</f>
        <v>0</v>
      </c>
      <c r="U272" s="15">
        <f>M272+Q272</f>
        <v>0</v>
      </c>
      <c r="V272" s="15"/>
      <c r="W272" s="15"/>
      <c r="X272" s="15">
        <f>V272</f>
        <v>0</v>
      </c>
      <c r="Y272" s="15"/>
      <c r="Z272" s="15">
        <f>R272+V272</f>
        <v>0</v>
      </c>
      <c r="AA272" s="15">
        <f>S272+W272</f>
        <v>0</v>
      </c>
      <c r="AB272" s="15">
        <f>T272+X272</f>
        <v>0</v>
      </c>
      <c r="AC272" s="15">
        <f>U272+Y272</f>
        <v>0</v>
      </c>
      <c r="AD272" s="15"/>
      <c r="AE272" s="15"/>
      <c r="AF272" s="15">
        <f>AD272</f>
        <v>0</v>
      </c>
      <c r="AG272" s="15"/>
      <c r="AH272" s="15">
        <f>Z272+AD272</f>
        <v>0</v>
      </c>
      <c r="AI272" s="15">
        <f>AA272+AE272</f>
        <v>0</v>
      </c>
      <c r="AJ272" s="15">
        <f>AB272+AF272</f>
        <v>0</v>
      </c>
      <c r="AK272" s="15">
        <f>AC272+AG272</f>
        <v>0</v>
      </c>
      <c r="AL272" s="15"/>
      <c r="AM272" s="15"/>
      <c r="AN272" s="15">
        <f>AL272</f>
        <v>0</v>
      </c>
      <c r="AO272" s="15"/>
      <c r="AP272" s="15"/>
      <c r="AQ272" s="15"/>
      <c r="AR272" s="15">
        <f>AP272</f>
        <v>0</v>
      </c>
      <c r="AS272" s="15"/>
      <c r="AT272" s="15">
        <f>AL272+AP272</f>
        <v>0</v>
      </c>
      <c r="AU272" s="15">
        <f>AM272+AQ272</f>
        <v>0</v>
      </c>
      <c r="AV272" s="15">
        <f>AN272+AR272</f>
        <v>0</v>
      </c>
      <c r="AW272" s="15">
        <f>AO272+AS272</f>
        <v>0</v>
      </c>
      <c r="AX272" s="15"/>
      <c r="AY272" s="15"/>
      <c r="AZ272" s="15">
        <f>AX272</f>
        <v>0</v>
      </c>
      <c r="BA272" s="15"/>
      <c r="BB272" s="15"/>
      <c r="BC272" s="15"/>
      <c r="BD272" s="15">
        <f>BB272</f>
        <v>0</v>
      </c>
      <c r="BE272" s="15"/>
      <c r="BF272" s="15">
        <f>AX272+BB272</f>
        <v>0</v>
      </c>
      <c r="BG272" s="15">
        <f>AY272+BC272</f>
        <v>0</v>
      </c>
      <c r="BH272" s="15">
        <f>AZ272+BD272</f>
        <v>0</v>
      </c>
      <c r="BI272" s="15">
        <f>BA272+BE272</f>
        <v>0</v>
      </c>
      <c r="BJ272" s="19">
        <v>0</v>
      </c>
      <c r="BK272" s="19">
        <v>0</v>
      </c>
    </row>
    <row r="273" spans="1:63" ht="32.25" hidden="1" customHeight="1" x14ac:dyDescent="0.25">
      <c r="A273" s="124" t="s">
        <v>620</v>
      </c>
      <c r="B273" s="125"/>
      <c r="C273" s="125"/>
      <c r="D273" s="125"/>
      <c r="E273" s="4">
        <v>851</v>
      </c>
      <c r="F273" s="3" t="s">
        <v>108</v>
      </c>
      <c r="G273" s="3" t="s">
        <v>11</v>
      </c>
      <c r="H273" s="4" t="s">
        <v>681</v>
      </c>
      <c r="I273" s="3"/>
      <c r="J273" s="15">
        <f t="shared" ref="J273:S274" si="422">J274</f>
        <v>1846260</v>
      </c>
      <c r="K273" s="15">
        <f t="shared" si="422"/>
        <v>1753947</v>
      </c>
      <c r="L273" s="15">
        <f t="shared" si="422"/>
        <v>92313</v>
      </c>
      <c r="M273" s="15">
        <f t="shared" si="422"/>
        <v>0</v>
      </c>
      <c r="N273" s="15">
        <f t="shared" si="422"/>
        <v>0</v>
      </c>
      <c r="O273" s="15">
        <f t="shared" si="422"/>
        <v>0</v>
      </c>
      <c r="P273" s="15">
        <f t="shared" si="422"/>
        <v>0</v>
      </c>
      <c r="Q273" s="15">
        <f t="shared" si="422"/>
        <v>0</v>
      </c>
      <c r="R273" s="15">
        <f t="shared" si="422"/>
        <v>1846260</v>
      </c>
      <c r="S273" s="15">
        <f t="shared" si="422"/>
        <v>1753947</v>
      </c>
      <c r="T273" s="15">
        <f t="shared" ref="T273:AI274" si="423">T274</f>
        <v>92313</v>
      </c>
      <c r="U273" s="15">
        <f t="shared" si="423"/>
        <v>0</v>
      </c>
      <c r="V273" s="15">
        <f t="shared" si="423"/>
        <v>-1846260</v>
      </c>
      <c r="W273" s="15">
        <f t="shared" si="423"/>
        <v>-1753947</v>
      </c>
      <c r="X273" s="15">
        <f t="shared" si="423"/>
        <v>-92313</v>
      </c>
      <c r="Y273" s="15">
        <f t="shared" si="423"/>
        <v>0</v>
      </c>
      <c r="Z273" s="15">
        <f t="shared" si="423"/>
        <v>0</v>
      </c>
      <c r="AA273" s="15">
        <f t="shared" si="423"/>
        <v>0</v>
      </c>
      <c r="AB273" s="15">
        <f t="shared" si="423"/>
        <v>0</v>
      </c>
      <c r="AC273" s="15">
        <f t="shared" si="423"/>
        <v>0</v>
      </c>
      <c r="AD273" s="15">
        <f t="shared" si="423"/>
        <v>0</v>
      </c>
      <c r="AE273" s="15">
        <f t="shared" si="423"/>
        <v>0</v>
      </c>
      <c r="AF273" s="15">
        <f t="shared" si="423"/>
        <v>0</v>
      </c>
      <c r="AG273" s="15">
        <f t="shared" si="423"/>
        <v>0</v>
      </c>
      <c r="AH273" s="15">
        <f t="shared" si="423"/>
        <v>0</v>
      </c>
      <c r="AI273" s="15">
        <f t="shared" si="423"/>
        <v>0</v>
      </c>
      <c r="AJ273" s="15">
        <f t="shared" ref="AD273:AK274" si="424">AJ274</f>
        <v>0</v>
      </c>
      <c r="AK273" s="15">
        <f t="shared" si="424"/>
        <v>0</v>
      </c>
      <c r="AL273" s="15">
        <f t="shared" ref="AL273:AU274" si="425">AL274</f>
        <v>0</v>
      </c>
      <c r="AM273" s="15">
        <f t="shared" si="425"/>
        <v>0</v>
      </c>
      <c r="AN273" s="15">
        <f t="shared" si="425"/>
        <v>0</v>
      </c>
      <c r="AO273" s="15">
        <f t="shared" si="425"/>
        <v>0</v>
      </c>
      <c r="AP273" s="15">
        <f t="shared" si="425"/>
        <v>0</v>
      </c>
      <c r="AQ273" s="15">
        <f t="shared" si="425"/>
        <v>0</v>
      </c>
      <c r="AR273" s="15">
        <f t="shared" si="425"/>
        <v>0</v>
      </c>
      <c r="AS273" s="15">
        <f t="shared" si="425"/>
        <v>0</v>
      </c>
      <c r="AT273" s="15">
        <f t="shared" si="425"/>
        <v>0</v>
      </c>
      <c r="AU273" s="15">
        <f t="shared" si="425"/>
        <v>0</v>
      </c>
      <c r="AV273" s="15">
        <f t="shared" ref="AV273:BE274" si="426">AV274</f>
        <v>0</v>
      </c>
      <c r="AW273" s="15">
        <f t="shared" si="426"/>
        <v>0</v>
      </c>
      <c r="AX273" s="15">
        <f t="shared" si="426"/>
        <v>0</v>
      </c>
      <c r="AY273" s="15">
        <f t="shared" si="426"/>
        <v>0</v>
      </c>
      <c r="AZ273" s="15">
        <f t="shared" si="426"/>
        <v>0</v>
      </c>
      <c r="BA273" s="15">
        <f t="shared" si="426"/>
        <v>0</v>
      </c>
      <c r="BB273" s="15">
        <f t="shared" si="426"/>
        <v>0</v>
      </c>
      <c r="BC273" s="15">
        <f t="shared" si="426"/>
        <v>0</v>
      </c>
      <c r="BD273" s="15">
        <f t="shared" si="426"/>
        <v>0</v>
      </c>
      <c r="BE273" s="15">
        <f t="shared" si="426"/>
        <v>0</v>
      </c>
      <c r="BF273" s="15">
        <f t="shared" ref="BF273:BI274" si="427">BF274</f>
        <v>0</v>
      </c>
      <c r="BG273" s="15">
        <f t="shared" si="427"/>
        <v>0</v>
      </c>
      <c r="BH273" s="15">
        <f t="shared" si="427"/>
        <v>0</v>
      </c>
      <c r="BI273" s="15">
        <f t="shared" si="427"/>
        <v>0</v>
      </c>
      <c r="BJ273" s="19">
        <v>0</v>
      </c>
      <c r="BK273" s="19">
        <v>0</v>
      </c>
    </row>
    <row r="274" spans="1:63" ht="32.25" hidden="1" customHeight="1" x14ac:dyDescent="0.25">
      <c r="A274" s="125" t="s">
        <v>71</v>
      </c>
      <c r="B274" s="125"/>
      <c r="C274" s="125"/>
      <c r="D274" s="125"/>
      <c r="E274" s="4">
        <v>851</v>
      </c>
      <c r="F274" s="3" t="s">
        <v>108</v>
      </c>
      <c r="G274" s="3" t="s">
        <v>11</v>
      </c>
      <c r="H274" s="4" t="s">
        <v>681</v>
      </c>
      <c r="I274" s="3" t="s">
        <v>72</v>
      </c>
      <c r="J274" s="15">
        <f t="shared" si="422"/>
        <v>1846260</v>
      </c>
      <c r="K274" s="15">
        <f t="shared" si="422"/>
        <v>1753947</v>
      </c>
      <c r="L274" s="15">
        <f t="shared" si="422"/>
        <v>92313</v>
      </c>
      <c r="M274" s="15">
        <f t="shared" si="422"/>
        <v>0</v>
      </c>
      <c r="N274" s="15">
        <f t="shared" si="422"/>
        <v>0</v>
      </c>
      <c r="O274" s="15">
        <f t="shared" si="422"/>
        <v>0</v>
      </c>
      <c r="P274" s="15">
        <f t="shared" si="422"/>
        <v>0</v>
      </c>
      <c r="Q274" s="15">
        <f t="shared" si="422"/>
        <v>0</v>
      </c>
      <c r="R274" s="15">
        <f t="shared" si="422"/>
        <v>1846260</v>
      </c>
      <c r="S274" s="15">
        <f t="shared" si="422"/>
        <v>1753947</v>
      </c>
      <c r="T274" s="15">
        <f t="shared" si="423"/>
        <v>92313</v>
      </c>
      <c r="U274" s="15">
        <f t="shared" si="423"/>
        <v>0</v>
      </c>
      <c r="V274" s="15">
        <f t="shared" si="423"/>
        <v>-1846260</v>
      </c>
      <c r="W274" s="15">
        <f t="shared" si="423"/>
        <v>-1753947</v>
      </c>
      <c r="X274" s="15">
        <f t="shared" si="423"/>
        <v>-92313</v>
      </c>
      <c r="Y274" s="15">
        <f t="shared" si="423"/>
        <v>0</v>
      </c>
      <c r="Z274" s="15">
        <f t="shared" si="423"/>
        <v>0</v>
      </c>
      <c r="AA274" s="15">
        <f t="shared" si="423"/>
        <v>0</v>
      </c>
      <c r="AB274" s="15">
        <f t="shared" si="423"/>
        <v>0</v>
      </c>
      <c r="AC274" s="15">
        <f t="shared" si="423"/>
        <v>0</v>
      </c>
      <c r="AD274" s="15">
        <f t="shared" si="424"/>
        <v>0</v>
      </c>
      <c r="AE274" s="15">
        <f t="shared" si="424"/>
        <v>0</v>
      </c>
      <c r="AF274" s="15">
        <f t="shared" si="424"/>
        <v>0</v>
      </c>
      <c r="AG274" s="15">
        <f t="shared" si="424"/>
        <v>0</v>
      </c>
      <c r="AH274" s="15">
        <f t="shared" si="424"/>
        <v>0</v>
      </c>
      <c r="AI274" s="15">
        <f t="shared" si="424"/>
        <v>0</v>
      </c>
      <c r="AJ274" s="15">
        <f t="shared" si="424"/>
        <v>0</v>
      </c>
      <c r="AK274" s="15">
        <f t="shared" si="424"/>
        <v>0</v>
      </c>
      <c r="AL274" s="15">
        <f t="shared" si="425"/>
        <v>0</v>
      </c>
      <c r="AM274" s="15">
        <f t="shared" si="425"/>
        <v>0</v>
      </c>
      <c r="AN274" s="15">
        <f t="shared" si="425"/>
        <v>0</v>
      </c>
      <c r="AO274" s="15">
        <f t="shared" si="425"/>
        <v>0</v>
      </c>
      <c r="AP274" s="15">
        <f t="shared" si="425"/>
        <v>0</v>
      </c>
      <c r="AQ274" s="15">
        <f t="shared" si="425"/>
        <v>0</v>
      </c>
      <c r="AR274" s="15">
        <f t="shared" si="425"/>
        <v>0</v>
      </c>
      <c r="AS274" s="15">
        <f t="shared" si="425"/>
        <v>0</v>
      </c>
      <c r="AT274" s="15">
        <f t="shared" si="425"/>
        <v>0</v>
      </c>
      <c r="AU274" s="15">
        <f t="shared" si="425"/>
        <v>0</v>
      </c>
      <c r="AV274" s="15">
        <f t="shared" si="426"/>
        <v>0</v>
      </c>
      <c r="AW274" s="15">
        <f t="shared" si="426"/>
        <v>0</v>
      </c>
      <c r="AX274" s="15">
        <f t="shared" si="426"/>
        <v>0</v>
      </c>
      <c r="AY274" s="15">
        <f t="shared" si="426"/>
        <v>0</v>
      </c>
      <c r="AZ274" s="15">
        <f t="shared" si="426"/>
        <v>0</v>
      </c>
      <c r="BA274" s="15">
        <f t="shared" si="426"/>
        <v>0</v>
      </c>
      <c r="BB274" s="15">
        <f t="shared" si="426"/>
        <v>0</v>
      </c>
      <c r="BC274" s="15">
        <f t="shared" si="426"/>
        <v>0</v>
      </c>
      <c r="BD274" s="15">
        <f t="shared" si="426"/>
        <v>0</v>
      </c>
      <c r="BE274" s="15">
        <f t="shared" si="426"/>
        <v>0</v>
      </c>
      <c r="BF274" s="15">
        <f t="shared" si="427"/>
        <v>0</v>
      </c>
      <c r="BG274" s="15">
        <f t="shared" si="427"/>
        <v>0</v>
      </c>
      <c r="BH274" s="15">
        <f t="shared" si="427"/>
        <v>0</v>
      </c>
      <c r="BI274" s="15">
        <f t="shared" si="427"/>
        <v>0</v>
      </c>
      <c r="BJ274" s="19">
        <v>0</v>
      </c>
      <c r="BK274" s="19">
        <v>0</v>
      </c>
    </row>
    <row r="275" spans="1:63" ht="32.25" hidden="1" customHeight="1" x14ac:dyDescent="0.25">
      <c r="A275" s="125" t="s">
        <v>73</v>
      </c>
      <c r="B275" s="125"/>
      <c r="C275" s="125"/>
      <c r="D275" s="125"/>
      <c r="E275" s="4">
        <v>851</v>
      </c>
      <c r="F275" s="3" t="s">
        <v>108</v>
      </c>
      <c r="G275" s="3" t="s">
        <v>11</v>
      </c>
      <c r="H275" s="4" t="s">
        <v>681</v>
      </c>
      <c r="I275" s="3" t="s">
        <v>74</v>
      </c>
      <c r="J275" s="15">
        <v>1846260</v>
      </c>
      <c r="K275" s="15">
        <v>1753947</v>
      </c>
      <c r="L275" s="15">
        <v>92313</v>
      </c>
      <c r="M275" s="15"/>
      <c r="N275" s="15"/>
      <c r="O275" s="15"/>
      <c r="P275" s="15"/>
      <c r="Q275" s="15"/>
      <c r="R275" s="15">
        <f>J275+N275</f>
        <v>1846260</v>
      </c>
      <c r="S275" s="15">
        <f>K275+O275</f>
        <v>1753947</v>
      </c>
      <c r="T275" s="15">
        <f>L275+P275</f>
        <v>92313</v>
      </c>
      <c r="U275" s="15">
        <f>M275+Q275</f>
        <v>0</v>
      </c>
      <c r="V275" s="15">
        <f>W275+X275</f>
        <v>-1846260</v>
      </c>
      <c r="W275" s="15">
        <v>-1753947</v>
      </c>
      <c r="X275" s="15">
        <v>-92313</v>
      </c>
      <c r="Y275" s="15"/>
      <c r="Z275" s="15">
        <f>R275+V275</f>
        <v>0</v>
      </c>
      <c r="AA275" s="15">
        <f>S275+W275</f>
        <v>0</v>
      </c>
      <c r="AB275" s="15">
        <f>T275+X275</f>
        <v>0</v>
      </c>
      <c r="AC275" s="15">
        <f>U275+Y275</f>
        <v>0</v>
      </c>
      <c r="AD275" s="15"/>
      <c r="AE275" s="15"/>
      <c r="AF275" s="15"/>
      <c r="AG275" s="15"/>
      <c r="AH275" s="15">
        <f>Z275+AD275</f>
        <v>0</v>
      </c>
      <c r="AI275" s="15">
        <f>AA275+AE275</f>
        <v>0</v>
      </c>
      <c r="AJ275" s="15">
        <f>AB275+AF275</f>
        <v>0</v>
      </c>
      <c r="AK275" s="15">
        <f>AC275+AG275</f>
        <v>0</v>
      </c>
      <c r="AL275" s="15"/>
      <c r="AM275" s="15"/>
      <c r="AN275" s="15"/>
      <c r="AO275" s="15"/>
      <c r="AP275" s="15"/>
      <c r="AQ275" s="15"/>
      <c r="AR275" s="15"/>
      <c r="AS275" s="15"/>
      <c r="AT275" s="15">
        <f>AL275+AP275</f>
        <v>0</v>
      </c>
      <c r="AU275" s="15">
        <f>AM275+AQ275</f>
        <v>0</v>
      </c>
      <c r="AV275" s="15">
        <f>AN275+AR275</f>
        <v>0</v>
      </c>
      <c r="AW275" s="15">
        <f>AO275+AS275</f>
        <v>0</v>
      </c>
      <c r="AX275" s="15"/>
      <c r="AY275" s="15"/>
      <c r="AZ275" s="15"/>
      <c r="BA275" s="15"/>
      <c r="BB275" s="15"/>
      <c r="BC275" s="15"/>
      <c r="BD275" s="15"/>
      <c r="BE275" s="15"/>
      <c r="BF275" s="15">
        <f>AX275+BB275</f>
        <v>0</v>
      </c>
      <c r="BG275" s="15">
        <f>AY275+BC275</f>
        <v>0</v>
      </c>
      <c r="BH275" s="15">
        <f>AZ275+BD275</f>
        <v>0</v>
      </c>
      <c r="BI275" s="15">
        <f>BA275+BE275</f>
        <v>0</v>
      </c>
      <c r="BJ275" s="19">
        <v>0</v>
      </c>
      <c r="BK275" s="19">
        <v>0</v>
      </c>
    </row>
    <row r="276" spans="1:63" ht="32.25" hidden="1" customHeight="1" x14ac:dyDescent="0.25">
      <c r="A276" s="6" t="s">
        <v>109</v>
      </c>
      <c r="B276" s="20"/>
      <c r="C276" s="20"/>
      <c r="D276" s="20"/>
      <c r="E276" s="4">
        <v>851</v>
      </c>
      <c r="F276" s="13" t="s">
        <v>108</v>
      </c>
      <c r="G276" s="13" t="s">
        <v>44</v>
      </c>
      <c r="H276" s="4" t="s">
        <v>48</v>
      </c>
      <c r="I276" s="13"/>
      <c r="J276" s="16">
        <f t="shared" ref="J276:BI276" si="428">J277+J282+J290+J287+J295</f>
        <v>788500</v>
      </c>
      <c r="K276" s="16">
        <f t="shared" si="428"/>
        <v>0</v>
      </c>
      <c r="L276" s="16">
        <f t="shared" si="428"/>
        <v>520500</v>
      </c>
      <c r="M276" s="16">
        <f t="shared" si="428"/>
        <v>268000</v>
      </c>
      <c r="N276" s="16">
        <f t="shared" si="428"/>
        <v>0</v>
      </c>
      <c r="O276" s="16">
        <f t="shared" si="428"/>
        <v>0</v>
      </c>
      <c r="P276" s="16">
        <f t="shared" si="428"/>
        <v>0</v>
      </c>
      <c r="Q276" s="16">
        <f t="shared" si="428"/>
        <v>0</v>
      </c>
      <c r="R276" s="16">
        <f t="shared" si="428"/>
        <v>788500</v>
      </c>
      <c r="S276" s="16">
        <f t="shared" si="428"/>
        <v>0</v>
      </c>
      <c r="T276" s="16">
        <f t="shared" si="428"/>
        <v>520500</v>
      </c>
      <c r="U276" s="16">
        <f t="shared" si="428"/>
        <v>268000</v>
      </c>
      <c r="V276" s="16">
        <f t="shared" si="428"/>
        <v>0</v>
      </c>
      <c r="W276" s="16">
        <f t="shared" si="428"/>
        <v>0</v>
      </c>
      <c r="X276" s="16">
        <f t="shared" si="428"/>
        <v>0</v>
      </c>
      <c r="Y276" s="16">
        <f t="shared" si="428"/>
        <v>0</v>
      </c>
      <c r="Z276" s="16">
        <f t="shared" si="428"/>
        <v>788500</v>
      </c>
      <c r="AA276" s="16">
        <f t="shared" si="428"/>
        <v>0</v>
      </c>
      <c r="AB276" s="16">
        <f t="shared" si="428"/>
        <v>520500</v>
      </c>
      <c r="AC276" s="16">
        <f t="shared" si="428"/>
        <v>268000</v>
      </c>
      <c r="AD276" s="16">
        <f t="shared" ref="AD276:AK276" si="429">AD277+AD282+AD290+AD287+AD295</f>
        <v>0</v>
      </c>
      <c r="AE276" s="16">
        <f t="shared" si="429"/>
        <v>0</v>
      </c>
      <c r="AF276" s="16">
        <f t="shared" si="429"/>
        <v>0</v>
      </c>
      <c r="AG276" s="16">
        <f t="shared" si="429"/>
        <v>0</v>
      </c>
      <c r="AH276" s="16">
        <f t="shared" si="429"/>
        <v>788500</v>
      </c>
      <c r="AI276" s="16">
        <f t="shared" si="429"/>
        <v>0</v>
      </c>
      <c r="AJ276" s="16">
        <f t="shared" si="429"/>
        <v>520500</v>
      </c>
      <c r="AK276" s="16">
        <f t="shared" si="429"/>
        <v>268000</v>
      </c>
      <c r="AL276" s="16">
        <f t="shared" si="428"/>
        <v>268000</v>
      </c>
      <c r="AM276" s="16">
        <f t="shared" si="428"/>
        <v>0</v>
      </c>
      <c r="AN276" s="16">
        <f t="shared" si="428"/>
        <v>0</v>
      </c>
      <c r="AO276" s="16">
        <f t="shared" si="428"/>
        <v>268000</v>
      </c>
      <c r="AP276" s="16">
        <f t="shared" si="428"/>
        <v>0</v>
      </c>
      <c r="AQ276" s="16">
        <f t="shared" si="428"/>
        <v>0</v>
      </c>
      <c r="AR276" s="16">
        <f t="shared" si="428"/>
        <v>0</v>
      </c>
      <c r="AS276" s="16">
        <f t="shared" si="428"/>
        <v>0</v>
      </c>
      <c r="AT276" s="16">
        <f t="shared" si="428"/>
        <v>268000</v>
      </c>
      <c r="AU276" s="16">
        <f t="shared" si="428"/>
        <v>0</v>
      </c>
      <c r="AV276" s="16">
        <f t="shared" si="428"/>
        <v>0</v>
      </c>
      <c r="AW276" s="16">
        <f t="shared" si="428"/>
        <v>268000</v>
      </c>
      <c r="AX276" s="16">
        <f t="shared" si="428"/>
        <v>268000</v>
      </c>
      <c r="AY276" s="16">
        <f t="shared" si="428"/>
        <v>0</v>
      </c>
      <c r="AZ276" s="16">
        <f t="shared" si="428"/>
        <v>0</v>
      </c>
      <c r="BA276" s="16">
        <f t="shared" si="428"/>
        <v>268000</v>
      </c>
      <c r="BB276" s="16">
        <f t="shared" si="428"/>
        <v>0</v>
      </c>
      <c r="BC276" s="16">
        <f t="shared" si="428"/>
        <v>0</v>
      </c>
      <c r="BD276" s="16">
        <f t="shared" si="428"/>
        <v>0</v>
      </c>
      <c r="BE276" s="16">
        <f t="shared" si="428"/>
        <v>0</v>
      </c>
      <c r="BF276" s="16">
        <f t="shared" si="428"/>
        <v>268000</v>
      </c>
      <c r="BG276" s="16">
        <f t="shared" si="428"/>
        <v>0</v>
      </c>
      <c r="BH276" s="16">
        <f t="shared" si="428"/>
        <v>0</v>
      </c>
      <c r="BI276" s="16">
        <f t="shared" si="428"/>
        <v>268000</v>
      </c>
      <c r="BJ276" s="19">
        <v>0</v>
      </c>
      <c r="BK276" s="19">
        <v>0</v>
      </c>
    </row>
    <row r="277" spans="1:63" s="27" customFormat="1" ht="32.25" hidden="1" customHeight="1" x14ac:dyDescent="0.25">
      <c r="A277" s="125" t="s">
        <v>110</v>
      </c>
      <c r="B277" s="125"/>
      <c r="C277" s="125"/>
      <c r="D277" s="125"/>
      <c r="E277" s="4">
        <v>851</v>
      </c>
      <c r="F277" s="3" t="s">
        <v>108</v>
      </c>
      <c r="G277" s="3" t="s">
        <v>44</v>
      </c>
      <c r="H277" s="4" t="s">
        <v>682</v>
      </c>
      <c r="I277" s="3"/>
      <c r="J277" s="15">
        <f t="shared" ref="J277:BI277" si="430">J278+J280</f>
        <v>90600</v>
      </c>
      <c r="K277" s="15">
        <f t="shared" si="430"/>
        <v>0</v>
      </c>
      <c r="L277" s="15">
        <f t="shared" si="430"/>
        <v>90600</v>
      </c>
      <c r="M277" s="15">
        <f t="shared" si="430"/>
        <v>0</v>
      </c>
      <c r="N277" s="15">
        <f t="shared" si="430"/>
        <v>0</v>
      </c>
      <c r="O277" s="15">
        <f t="shared" si="430"/>
        <v>0</v>
      </c>
      <c r="P277" s="15">
        <f t="shared" si="430"/>
        <v>0</v>
      </c>
      <c r="Q277" s="15">
        <f t="shared" si="430"/>
        <v>0</v>
      </c>
      <c r="R277" s="15">
        <f t="shared" si="430"/>
        <v>90600</v>
      </c>
      <c r="S277" s="15">
        <f t="shared" si="430"/>
        <v>0</v>
      </c>
      <c r="T277" s="15">
        <f t="shared" si="430"/>
        <v>90600</v>
      </c>
      <c r="U277" s="15">
        <f t="shared" si="430"/>
        <v>0</v>
      </c>
      <c r="V277" s="15">
        <f t="shared" si="430"/>
        <v>0</v>
      </c>
      <c r="W277" s="15">
        <f t="shared" si="430"/>
        <v>0</v>
      </c>
      <c r="X277" s="15">
        <f t="shared" si="430"/>
        <v>0</v>
      </c>
      <c r="Y277" s="15">
        <f t="shared" si="430"/>
        <v>0</v>
      </c>
      <c r="Z277" s="15">
        <f t="shared" si="430"/>
        <v>90600</v>
      </c>
      <c r="AA277" s="15">
        <f t="shared" si="430"/>
        <v>0</v>
      </c>
      <c r="AB277" s="15">
        <f t="shared" si="430"/>
        <v>90600</v>
      </c>
      <c r="AC277" s="15">
        <f t="shared" si="430"/>
        <v>0</v>
      </c>
      <c r="AD277" s="15">
        <f t="shared" ref="AD277:AK277" si="431">AD278+AD280</f>
        <v>0</v>
      </c>
      <c r="AE277" s="15">
        <f t="shared" si="431"/>
        <v>0</v>
      </c>
      <c r="AF277" s="15">
        <f t="shared" si="431"/>
        <v>0</v>
      </c>
      <c r="AG277" s="15">
        <f t="shared" si="431"/>
        <v>0</v>
      </c>
      <c r="AH277" s="15">
        <f t="shared" si="431"/>
        <v>90600</v>
      </c>
      <c r="AI277" s="15">
        <f t="shared" si="431"/>
        <v>0</v>
      </c>
      <c r="AJ277" s="15">
        <f t="shared" si="431"/>
        <v>90600</v>
      </c>
      <c r="AK277" s="15">
        <f t="shared" si="431"/>
        <v>0</v>
      </c>
      <c r="AL277" s="15">
        <f t="shared" si="430"/>
        <v>0</v>
      </c>
      <c r="AM277" s="15">
        <f t="shared" si="430"/>
        <v>0</v>
      </c>
      <c r="AN277" s="15">
        <f t="shared" si="430"/>
        <v>0</v>
      </c>
      <c r="AO277" s="15">
        <f t="shared" si="430"/>
        <v>0</v>
      </c>
      <c r="AP277" s="15">
        <f t="shared" si="430"/>
        <v>0</v>
      </c>
      <c r="AQ277" s="15">
        <f t="shared" si="430"/>
        <v>0</v>
      </c>
      <c r="AR277" s="15">
        <f t="shared" si="430"/>
        <v>0</v>
      </c>
      <c r="AS277" s="15">
        <f t="shared" si="430"/>
        <v>0</v>
      </c>
      <c r="AT277" s="15">
        <f t="shared" si="430"/>
        <v>0</v>
      </c>
      <c r="AU277" s="15">
        <f t="shared" si="430"/>
        <v>0</v>
      </c>
      <c r="AV277" s="15">
        <f t="shared" si="430"/>
        <v>0</v>
      </c>
      <c r="AW277" s="15">
        <f t="shared" si="430"/>
        <v>0</v>
      </c>
      <c r="AX277" s="15">
        <f t="shared" si="430"/>
        <v>0</v>
      </c>
      <c r="AY277" s="15">
        <f t="shared" si="430"/>
        <v>0</v>
      </c>
      <c r="AZ277" s="15">
        <f t="shared" si="430"/>
        <v>0</v>
      </c>
      <c r="BA277" s="15">
        <f t="shared" si="430"/>
        <v>0</v>
      </c>
      <c r="BB277" s="15">
        <f t="shared" si="430"/>
        <v>0</v>
      </c>
      <c r="BC277" s="15">
        <f t="shared" si="430"/>
        <v>0</v>
      </c>
      <c r="BD277" s="15">
        <f t="shared" si="430"/>
        <v>0</v>
      </c>
      <c r="BE277" s="15">
        <f t="shared" si="430"/>
        <v>0</v>
      </c>
      <c r="BF277" s="15">
        <f t="shared" si="430"/>
        <v>0</v>
      </c>
      <c r="BG277" s="15">
        <f t="shared" si="430"/>
        <v>0</v>
      </c>
      <c r="BH277" s="15">
        <f t="shared" si="430"/>
        <v>0</v>
      </c>
      <c r="BI277" s="15">
        <f t="shared" si="430"/>
        <v>0</v>
      </c>
      <c r="BJ277" s="19">
        <v>0</v>
      </c>
      <c r="BK277" s="19">
        <v>0</v>
      </c>
    </row>
    <row r="278" spans="1:63" s="27" customFormat="1" ht="32.25" hidden="1" customHeight="1" x14ac:dyDescent="0.25">
      <c r="A278" s="125" t="s">
        <v>15</v>
      </c>
      <c r="B278" s="125"/>
      <c r="C278" s="125"/>
      <c r="D278" s="125"/>
      <c r="E278" s="4">
        <v>851</v>
      </c>
      <c r="F278" s="3" t="s">
        <v>108</v>
      </c>
      <c r="G278" s="3" t="s">
        <v>44</v>
      </c>
      <c r="H278" s="4" t="s">
        <v>682</v>
      </c>
      <c r="I278" s="3" t="s">
        <v>17</v>
      </c>
      <c r="J278" s="15">
        <f t="shared" ref="J278:BI278" si="432">J279</f>
        <v>26000</v>
      </c>
      <c r="K278" s="15">
        <f t="shared" si="432"/>
        <v>0</v>
      </c>
      <c r="L278" s="15">
        <f t="shared" si="432"/>
        <v>26000</v>
      </c>
      <c r="M278" s="15">
        <f t="shared" si="432"/>
        <v>0</v>
      </c>
      <c r="N278" s="15">
        <f t="shared" si="432"/>
        <v>0</v>
      </c>
      <c r="O278" s="15">
        <f t="shared" si="432"/>
        <v>0</v>
      </c>
      <c r="P278" s="15">
        <f t="shared" si="432"/>
        <v>0</v>
      </c>
      <c r="Q278" s="15">
        <f t="shared" si="432"/>
        <v>0</v>
      </c>
      <c r="R278" s="15">
        <f t="shared" si="432"/>
        <v>26000</v>
      </c>
      <c r="S278" s="15">
        <f t="shared" si="432"/>
        <v>0</v>
      </c>
      <c r="T278" s="15">
        <f t="shared" si="432"/>
        <v>26000</v>
      </c>
      <c r="U278" s="15">
        <f t="shared" si="432"/>
        <v>0</v>
      </c>
      <c r="V278" s="15">
        <f t="shared" si="432"/>
        <v>0</v>
      </c>
      <c r="W278" s="15">
        <f t="shared" si="432"/>
        <v>0</v>
      </c>
      <c r="X278" s="15">
        <f t="shared" si="432"/>
        <v>0</v>
      </c>
      <c r="Y278" s="15">
        <f t="shared" si="432"/>
        <v>0</v>
      </c>
      <c r="Z278" s="15">
        <f t="shared" si="432"/>
        <v>26000</v>
      </c>
      <c r="AA278" s="15">
        <f t="shared" si="432"/>
        <v>0</v>
      </c>
      <c r="AB278" s="15">
        <f t="shared" si="432"/>
        <v>26000</v>
      </c>
      <c r="AC278" s="15">
        <f t="shared" si="432"/>
        <v>0</v>
      </c>
      <c r="AD278" s="15">
        <f t="shared" si="432"/>
        <v>0</v>
      </c>
      <c r="AE278" s="15">
        <f t="shared" si="432"/>
        <v>0</v>
      </c>
      <c r="AF278" s="15">
        <f t="shared" si="432"/>
        <v>0</v>
      </c>
      <c r="AG278" s="15">
        <f t="shared" si="432"/>
        <v>0</v>
      </c>
      <c r="AH278" s="15">
        <f t="shared" si="432"/>
        <v>26000</v>
      </c>
      <c r="AI278" s="15">
        <f t="shared" si="432"/>
        <v>0</v>
      </c>
      <c r="AJ278" s="15">
        <f t="shared" si="432"/>
        <v>26000</v>
      </c>
      <c r="AK278" s="15">
        <f t="shared" si="432"/>
        <v>0</v>
      </c>
      <c r="AL278" s="15">
        <f t="shared" si="432"/>
        <v>0</v>
      </c>
      <c r="AM278" s="15">
        <f t="shared" si="432"/>
        <v>0</v>
      </c>
      <c r="AN278" s="15">
        <f t="shared" si="432"/>
        <v>0</v>
      </c>
      <c r="AO278" s="15">
        <f t="shared" si="432"/>
        <v>0</v>
      </c>
      <c r="AP278" s="15">
        <f t="shared" si="432"/>
        <v>0</v>
      </c>
      <c r="AQ278" s="15">
        <f t="shared" si="432"/>
        <v>0</v>
      </c>
      <c r="AR278" s="15">
        <f t="shared" si="432"/>
        <v>0</v>
      </c>
      <c r="AS278" s="15">
        <f t="shared" si="432"/>
        <v>0</v>
      </c>
      <c r="AT278" s="15">
        <f t="shared" si="432"/>
        <v>0</v>
      </c>
      <c r="AU278" s="15">
        <f t="shared" si="432"/>
        <v>0</v>
      </c>
      <c r="AV278" s="15">
        <f t="shared" si="432"/>
        <v>0</v>
      </c>
      <c r="AW278" s="15">
        <f t="shared" si="432"/>
        <v>0</v>
      </c>
      <c r="AX278" s="15">
        <f t="shared" si="432"/>
        <v>0</v>
      </c>
      <c r="AY278" s="15">
        <f t="shared" si="432"/>
        <v>0</v>
      </c>
      <c r="AZ278" s="15">
        <f t="shared" si="432"/>
        <v>0</v>
      </c>
      <c r="BA278" s="15">
        <f t="shared" si="432"/>
        <v>0</v>
      </c>
      <c r="BB278" s="15">
        <f t="shared" si="432"/>
        <v>0</v>
      </c>
      <c r="BC278" s="15">
        <f t="shared" si="432"/>
        <v>0</v>
      </c>
      <c r="BD278" s="15">
        <f t="shared" si="432"/>
        <v>0</v>
      </c>
      <c r="BE278" s="15">
        <f t="shared" si="432"/>
        <v>0</v>
      </c>
      <c r="BF278" s="15">
        <f t="shared" si="432"/>
        <v>0</v>
      </c>
      <c r="BG278" s="15">
        <f t="shared" si="432"/>
        <v>0</v>
      </c>
      <c r="BH278" s="15">
        <f t="shared" si="432"/>
        <v>0</v>
      </c>
      <c r="BI278" s="15">
        <f t="shared" si="432"/>
        <v>0</v>
      </c>
      <c r="BJ278" s="19">
        <v>0</v>
      </c>
      <c r="BK278" s="19">
        <v>0</v>
      </c>
    </row>
    <row r="279" spans="1:63" s="27" customFormat="1" ht="32.25" hidden="1" customHeight="1" x14ac:dyDescent="0.25">
      <c r="A279" s="125" t="s">
        <v>7</v>
      </c>
      <c r="B279" s="125"/>
      <c r="C279" s="125"/>
      <c r="D279" s="125"/>
      <c r="E279" s="4">
        <v>851</v>
      </c>
      <c r="F279" s="3" t="s">
        <v>108</v>
      </c>
      <c r="G279" s="3" t="s">
        <v>44</v>
      </c>
      <c r="H279" s="4" t="s">
        <v>682</v>
      </c>
      <c r="I279" s="3" t="s">
        <v>52</v>
      </c>
      <c r="J279" s="15">
        <v>26000</v>
      </c>
      <c r="K279" s="15"/>
      <c r="L279" s="15">
        <f>J279</f>
        <v>26000</v>
      </c>
      <c r="M279" s="15"/>
      <c r="N279" s="15"/>
      <c r="O279" s="15"/>
      <c r="P279" s="15">
        <f>N279</f>
        <v>0</v>
      </c>
      <c r="Q279" s="15"/>
      <c r="R279" s="15">
        <f>J279+N279</f>
        <v>26000</v>
      </c>
      <c r="S279" s="15">
        <f>K279+O279</f>
        <v>0</v>
      </c>
      <c r="T279" s="15">
        <f>L279+P279</f>
        <v>26000</v>
      </c>
      <c r="U279" s="15">
        <f>M279+Q279</f>
        <v>0</v>
      </c>
      <c r="V279" s="15"/>
      <c r="W279" s="15"/>
      <c r="X279" s="15">
        <f>V279</f>
        <v>0</v>
      </c>
      <c r="Y279" s="15"/>
      <c r="Z279" s="15">
        <f>R279+V279</f>
        <v>26000</v>
      </c>
      <c r="AA279" s="15">
        <f>S279+W279</f>
        <v>0</v>
      </c>
      <c r="AB279" s="15">
        <f>T279+X279</f>
        <v>26000</v>
      </c>
      <c r="AC279" s="15">
        <f>U279+Y279</f>
        <v>0</v>
      </c>
      <c r="AD279" s="15"/>
      <c r="AE279" s="15"/>
      <c r="AF279" s="15">
        <f>AD279</f>
        <v>0</v>
      </c>
      <c r="AG279" s="15"/>
      <c r="AH279" s="15">
        <f>Z279+AD279</f>
        <v>26000</v>
      </c>
      <c r="AI279" s="15">
        <f>AA279+AE279</f>
        <v>0</v>
      </c>
      <c r="AJ279" s="15">
        <f>AB279+AF279</f>
        <v>26000</v>
      </c>
      <c r="AK279" s="15">
        <f>AC279+AG279</f>
        <v>0</v>
      </c>
      <c r="AL279" s="15"/>
      <c r="AM279" s="15"/>
      <c r="AN279" s="15">
        <f>AL279</f>
        <v>0</v>
      </c>
      <c r="AO279" s="15"/>
      <c r="AP279" s="15"/>
      <c r="AQ279" s="15"/>
      <c r="AR279" s="15">
        <f>AP279</f>
        <v>0</v>
      </c>
      <c r="AS279" s="15"/>
      <c r="AT279" s="15">
        <f>AL279+AP279</f>
        <v>0</v>
      </c>
      <c r="AU279" s="15">
        <f>AM279+AQ279</f>
        <v>0</v>
      </c>
      <c r="AV279" s="15">
        <f>AN279+AR279</f>
        <v>0</v>
      </c>
      <c r="AW279" s="15">
        <f>AO279+AS279</f>
        <v>0</v>
      </c>
      <c r="AX279" s="15"/>
      <c r="AY279" s="15"/>
      <c r="AZ279" s="15">
        <f>AX279</f>
        <v>0</v>
      </c>
      <c r="BA279" s="15"/>
      <c r="BB279" s="15"/>
      <c r="BC279" s="15"/>
      <c r="BD279" s="15">
        <f>BB279</f>
        <v>0</v>
      </c>
      <c r="BE279" s="15"/>
      <c r="BF279" s="15">
        <f>AX279+BB279</f>
        <v>0</v>
      </c>
      <c r="BG279" s="15">
        <f>AY279+BC279</f>
        <v>0</v>
      </c>
      <c r="BH279" s="15">
        <f>AZ279+BD279</f>
        <v>0</v>
      </c>
      <c r="BI279" s="15">
        <f>BA279+BE279</f>
        <v>0</v>
      </c>
      <c r="BJ279" s="19">
        <v>0</v>
      </c>
      <c r="BK279" s="19">
        <v>0</v>
      </c>
    </row>
    <row r="280" spans="1:63" ht="32.25" hidden="1" customHeight="1" x14ac:dyDescent="0.25">
      <c r="A280" s="125" t="s">
        <v>20</v>
      </c>
      <c r="B280" s="124"/>
      <c r="C280" s="124"/>
      <c r="D280" s="124"/>
      <c r="E280" s="4">
        <v>851</v>
      </c>
      <c r="F280" s="3" t="s">
        <v>108</v>
      </c>
      <c r="G280" s="3" t="s">
        <v>44</v>
      </c>
      <c r="H280" s="4" t="s">
        <v>682</v>
      </c>
      <c r="I280" s="3" t="s">
        <v>21</v>
      </c>
      <c r="J280" s="15">
        <f t="shared" ref="J280:BI280" si="433">J281</f>
        <v>64600</v>
      </c>
      <c r="K280" s="15">
        <f t="shared" si="433"/>
        <v>0</v>
      </c>
      <c r="L280" s="15">
        <f t="shared" si="433"/>
        <v>64600</v>
      </c>
      <c r="M280" s="15">
        <f t="shared" si="433"/>
        <v>0</v>
      </c>
      <c r="N280" s="15">
        <f t="shared" si="433"/>
        <v>0</v>
      </c>
      <c r="O280" s="15">
        <f t="shared" si="433"/>
        <v>0</v>
      </c>
      <c r="P280" s="15">
        <f t="shared" si="433"/>
        <v>0</v>
      </c>
      <c r="Q280" s="15">
        <f t="shared" si="433"/>
        <v>0</v>
      </c>
      <c r="R280" s="15">
        <f t="shared" si="433"/>
        <v>64600</v>
      </c>
      <c r="S280" s="15">
        <f t="shared" si="433"/>
        <v>0</v>
      </c>
      <c r="T280" s="15">
        <f t="shared" si="433"/>
        <v>64600</v>
      </c>
      <c r="U280" s="15">
        <f t="shared" si="433"/>
        <v>0</v>
      </c>
      <c r="V280" s="15">
        <f t="shared" si="433"/>
        <v>0</v>
      </c>
      <c r="W280" s="15">
        <f t="shared" si="433"/>
        <v>0</v>
      </c>
      <c r="X280" s="15">
        <f t="shared" si="433"/>
        <v>0</v>
      </c>
      <c r="Y280" s="15">
        <f t="shared" si="433"/>
        <v>0</v>
      </c>
      <c r="Z280" s="15">
        <f t="shared" si="433"/>
        <v>64600</v>
      </c>
      <c r="AA280" s="15">
        <f t="shared" si="433"/>
        <v>0</v>
      </c>
      <c r="AB280" s="15">
        <f t="shared" si="433"/>
        <v>64600</v>
      </c>
      <c r="AC280" s="15">
        <f t="shared" si="433"/>
        <v>0</v>
      </c>
      <c r="AD280" s="15">
        <f t="shared" si="433"/>
        <v>0</v>
      </c>
      <c r="AE280" s="15">
        <f t="shared" si="433"/>
        <v>0</v>
      </c>
      <c r="AF280" s="15">
        <f t="shared" si="433"/>
        <v>0</v>
      </c>
      <c r="AG280" s="15">
        <f t="shared" si="433"/>
        <v>0</v>
      </c>
      <c r="AH280" s="15">
        <f t="shared" si="433"/>
        <v>64600</v>
      </c>
      <c r="AI280" s="15">
        <f t="shared" si="433"/>
        <v>0</v>
      </c>
      <c r="AJ280" s="15">
        <f t="shared" si="433"/>
        <v>64600</v>
      </c>
      <c r="AK280" s="15">
        <f t="shared" si="433"/>
        <v>0</v>
      </c>
      <c r="AL280" s="15">
        <f t="shared" si="433"/>
        <v>0</v>
      </c>
      <c r="AM280" s="15">
        <f t="shared" si="433"/>
        <v>0</v>
      </c>
      <c r="AN280" s="15">
        <f t="shared" si="433"/>
        <v>0</v>
      </c>
      <c r="AO280" s="15">
        <f t="shared" si="433"/>
        <v>0</v>
      </c>
      <c r="AP280" s="15">
        <f t="shared" si="433"/>
        <v>0</v>
      </c>
      <c r="AQ280" s="15">
        <f t="shared" si="433"/>
        <v>0</v>
      </c>
      <c r="AR280" s="15">
        <f t="shared" si="433"/>
        <v>0</v>
      </c>
      <c r="AS280" s="15">
        <f t="shared" si="433"/>
        <v>0</v>
      </c>
      <c r="AT280" s="15">
        <f t="shared" si="433"/>
        <v>0</v>
      </c>
      <c r="AU280" s="15">
        <f t="shared" si="433"/>
        <v>0</v>
      </c>
      <c r="AV280" s="15">
        <f t="shared" si="433"/>
        <v>0</v>
      </c>
      <c r="AW280" s="15">
        <f t="shared" si="433"/>
        <v>0</v>
      </c>
      <c r="AX280" s="15">
        <f t="shared" si="433"/>
        <v>0</v>
      </c>
      <c r="AY280" s="15">
        <f t="shared" si="433"/>
        <v>0</v>
      </c>
      <c r="AZ280" s="15">
        <f t="shared" si="433"/>
        <v>0</v>
      </c>
      <c r="BA280" s="15">
        <f t="shared" si="433"/>
        <v>0</v>
      </c>
      <c r="BB280" s="15">
        <f t="shared" si="433"/>
        <v>0</v>
      </c>
      <c r="BC280" s="15">
        <f t="shared" si="433"/>
        <v>0</v>
      </c>
      <c r="BD280" s="15">
        <f t="shared" si="433"/>
        <v>0</v>
      </c>
      <c r="BE280" s="15">
        <f t="shared" si="433"/>
        <v>0</v>
      </c>
      <c r="BF280" s="15">
        <f t="shared" si="433"/>
        <v>0</v>
      </c>
      <c r="BG280" s="15">
        <f t="shared" si="433"/>
        <v>0</v>
      </c>
      <c r="BH280" s="15">
        <f t="shared" si="433"/>
        <v>0</v>
      </c>
      <c r="BI280" s="15">
        <f t="shared" si="433"/>
        <v>0</v>
      </c>
      <c r="BJ280" s="19">
        <v>0</v>
      </c>
      <c r="BK280" s="19">
        <v>0</v>
      </c>
    </row>
    <row r="281" spans="1:63" ht="32.25" hidden="1" customHeight="1" x14ac:dyDescent="0.25">
      <c r="A281" s="125" t="s">
        <v>9</v>
      </c>
      <c r="B281" s="125"/>
      <c r="C281" s="125"/>
      <c r="D281" s="125"/>
      <c r="E281" s="4">
        <v>851</v>
      </c>
      <c r="F281" s="3" t="s">
        <v>108</v>
      </c>
      <c r="G281" s="3" t="s">
        <v>44</v>
      </c>
      <c r="H281" s="4" t="s">
        <v>682</v>
      </c>
      <c r="I281" s="3" t="s">
        <v>22</v>
      </c>
      <c r="J281" s="15">
        <v>64600</v>
      </c>
      <c r="K281" s="15"/>
      <c r="L281" s="15">
        <f>J281</f>
        <v>64600</v>
      </c>
      <c r="M281" s="15"/>
      <c r="N281" s="15"/>
      <c r="O281" s="15"/>
      <c r="P281" s="15">
        <f>N281</f>
        <v>0</v>
      </c>
      <c r="Q281" s="15"/>
      <c r="R281" s="15">
        <f>J281+N281</f>
        <v>64600</v>
      </c>
      <c r="S281" s="15">
        <f>K281+O281</f>
        <v>0</v>
      </c>
      <c r="T281" s="15">
        <f>L281+P281</f>
        <v>64600</v>
      </c>
      <c r="U281" s="15">
        <f>M281+Q281</f>
        <v>0</v>
      </c>
      <c r="V281" s="15"/>
      <c r="W281" s="15"/>
      <c r="X281" s="15">
        <f>V281</f>
        <v>0</v>
      </c>
      <c r="Y281" s="15"/>
      <c r="Z281" s="15">
        <f>R281+V281</f>
        <v>64600</v>
      </c>
      <c r="AA281" s="15">
        <f>S281+W281</f>
        <v>0</v>
      </c>
      <c r="AB281" s="15">
        <f>T281+X281</f>
        <v>64600</v>
      </c>
      <c r="AC281" s="15">
        <f>U281+Y281</f>
        <v>0</v>
      </c>
      <c r="AD281" s="15"/>
      <c r="AE281" s="15"/>
      <c r="AF281" s="15">
        <f>AD281</f>
        <v>0</v>
      </c>
      <c r="AG281" s="15"/>
      <c r="AH281" s="15">
        <f>Z281+AD281</f>
        <v>64600</v>
      </c>
      <c r="AI281" s="15">
        <f>AA281+AE281</f>
        <v>0</v>
      </c>
      <c r="AJ281" s="15">
        <f>AB281+AF281</f>
        <v>64600</v>
      </c>
      <c r="AK281" s="15">
        <f>AC281+AG281</f>
        <v>0</v>
      </c>
      <c r="AL281" s="15"/>
      <c r="AM281" s="15"/>
      <c r="AN281" s="15">
        <f>AL281</f>
        <v>0</v>
      </c>
      <c r="AO281" s="15"/>
      <c r="AP281" s="15"/>
      <c r="AQ281" s="15"/>
      <c r="AR281" s="15">
        <f>AP281</f>
        <v>0</v>
      </c>
      <c r="AS281" s="15"/>
      <c r="AT281" s="15">
        <f>AL281+AP281</f>
        <v>0</v>
      </c>
      <c r="AU281" s="15">
        <f>AM281+AQ281</f>
        <v>0</v>
      </c>
      <c r="AV281" s="15">
        <f>AN281+AR281</f>
        <v>0</v>
      </c>
      <c r="AW281" s="15">
        <f>AO281+AS281</f>
        <v>0</v>
      </c>
      <c r="AX281" s="15"/>
      <c r="AY281" s="15"/>
      <c r="AZ281" s="15">
        <f>AX281</f>
        <v>0</v>
      </c>
      <c r="BA281" s="15"/>
      <c r="BB281" s="15"/>
      <c r="BC281" s="15"/>
      <c r="BD281" s="15">
        <f>BB281</f>
        <v>0</v>
      </c>
      <c r="BE281" s="15"/>
      <c r="BF281" s="15">
        <f>AX281+BB281</f>
        <v>0</v>
      </c>
      <c r="BG281" s="15">
        <f>AY281+BC281</f>
        <v>0</v>
      </c>
      <c r="BH281" s="15">
        <f>AZ281+BD281</f>
        <v>0</v>
      </c>
      <c r="BI281" s="15">
        <f>BA281+BE281</f>
        <v>0</v>
      </c>
      <c r="BJ281" s="19">
        <v>0</v>
      </c>
      <c r="BK281" s="19">
        <v>0</v>
      </c>
    </row>
    <row r="282" spans="1:63" ht="32.25" hidden="1" customHeight="1" x14ac:dyDescent="0.25">
      <c r="A282" s="125" t="s">
        <v>111</v>
      </c>
      <c r="B282" s="20"/>
      <c r="C282" s="20"/>
      <c r="D282" s="20"/>
      <c r="E282" s="4">
        <v>851</v>
      </c>
      <c r="F282" s="3" t="s">
        <v>108</v>
      </c>
      <c r="G282" s="3" t="s">
        <v>44</v>
      </c>
      <c r="H282" s="4" t="s">
        <v>683</v>
      </c>
      <c r="I282" s="3"/>
      <c r="J282" s="15">
        <f t="shared" ref="J282:BI282" si="434">J285+J283</f>
        <v>419900</v>
      </c>
      <c r="K282" s="15">
        <f t="shared" si="434"/>
        <v>0</v>
      </c>
      <c r="L282" s="15">
        <f t="shared" si="434"/>
        <v>419900</v>
      </c>
      <c r="M282" s="15">
        <f t="shared" si="434"/>
        <v>0</v>
      </c>
      <c r="N282" s="15">
        <f t="shared" si="434"/>
        <v>0</v>
      </c>
      <c r="O282" s="15">
        <f t="shared" si="434"/>
        <v>0</v>
      </c>
      <c r="P282" s="15">
        <f t="shared" si="434"/>
        <v>0</v>
      </c>
      <c r="Q282" s="15">
        <f t="shared" si="434"/>
        <v>0</v>
      </c>
      <c r="R282" s="15">
        <f t="shared" si="434"/>
        <v>419900</v>
      </c>
      <c r="S282" s="15">
        <f t="shared" si="434"/>
        <v>0</v>
      </c>
      <c r="T282" s="15">
        <f t="shared" si="434"/>
        <v>419900</v>
      </c>
      <c r="U282" s="15">
        <f t="shared" si="434"/>
        <v>0</v>
      </c>
      <c r="V282" s="15">
        <f t="shared" si="434"/>
        <v>0</v>
      </c>
      <c r="W282" s="15">
        <f t="shared" si="434"/>
        <v>0</v>
      </c>
      <c r="X282" s="15">
        <f t="shared" si="434"/>
        <v>0</v>
      </c>
      <c r="Y282" s="15">
        <f t="shared" si="434"/>
        <v>0</v>
      </c>
      <c r="Z282" s="15">
        <f t="shared" si="434"/>
        <v>419900</v>
      </c>
      <c r="AA282" s="15">
        <f t="shared" si="434"/>
        <v>0</v>
      </c>
      <c r="AB282" s="15">
        <f t="shared" si="434"/>
        <v>419900</v>
      </c>
      <c r="AC282" s="15">
        <f t="shared" si="434"/>
        <v>0</v>
      </c>
      <c r="AD282" s="15">
        <f t="shared" ref="AD282:AK282" si="435">AD285+AD283</f>
        <v>0</v>
      </c>
      <c r="AE282" s="15">
        <f t="shared" si="435"/>
        <v>0</v>
      </c>
      <c r="AF282" s="15">
        <f t="shared" si="435"/>
        <v>0</v>
      </c>
      <c r="AG282" s="15">
        <f t="shared" si="435"/>
        <v>0</v>
      </c>
      <c r="AH282" s="15">
        <f t="shared" si="435"/>
        <v>419900</v>
      </c>
      <c r="AI282" s="15">
        <f t="shared" si="435"/>
        <v>0</v>
      </c>
      <c r="AJ282" s="15">
        <f t="shared" si="435"/>
        <v>419900</v>
      </c>
      <c r="AK282" s="15">
        <f t="shared" si="435"/>
        <v>0</v>
      </c>
      <c r="AL282" s="15">
        <f t="shared" si="434"/>
        <v>0</v>
      </c>
      <c r="AM282" s="15">
        <f t="shared" si="434"/>
        <v>0</v>
      </c>
      <c r="AN282" s="15">
        <f t="shared" si="434"/>
        <v>0</v>
      </c>
      <c r="AO282" s="15">
        <f t="shared" si="434"/>
        <v>0</v>
      </c>
      <c r="AP282" s="15">
        <f t="shared" si="434"/>
        <v>0</v>
      </c>
      <c r="AQ282" s="15">
        <f t="shared" si="434"/>
        <v>0</v>
      </c>
      <c r="AR282" s="15">
        <f t="shared" si="434"/>
        <v>0</v>
      </c>
      <c r="AS282" s="15">
        <f t="shared" si="434"/>
        <v>0</v>
      </c>
      <c r="AT282" s="15">
        <f t="shared" si="434"/>
        <v>0</v>
      </c>
      <c r="AU282" s="15">
        <f t="shared" si="434"/>
        <v>0</v>
      </c>
      <c r="AV282" s="15">
        <f t="shared" si="434"/>
        <v>0</v>
      </c>
      <c r="AW282" s="15">
        <f t="shared" si="434"/>
        <v>0</v>
      </c>
      <c r="AX282" s="15">
        <f t="shared" si="434"/>
        <v>0</v>
      </c>
      <c r="AY282" s="15">
        <f t="shared" si="434"/>
        <v>0</v>
      </c>
      <c r="AZ282" s="15">
        <f t="shared" si="434"/>
        <v>0</v>
      </c>
      <c r="BA282" s="15">
        <f t="shared" si="434"/>
        <v>0</v>
      </c>
      <c r="BB282" s="15">
        <f t="shared" si="434"/>
        <v>0</v>
      </c>
      <c r="BC282" s="15">
        <f t="shared" si="434"/>
        <v>0</v>
      </c>
      <c r="BD282" s="15">
        <f t="shared" si="434"/>
        <v>0</v>
      </c>
      <c r="BE282" s="15">
        <f t="shared" si="434"/>
        <v>0</v>
      </c>
      <c r="BF282" s="15">
        <f t="shared" si="434"/>
        <v>0</v>
      </c>
      <c r="BG282" s="15">
        <f t="shared" si="434"/>
        <v>0</v>
      </c>
      <c r="BH282" s="15">
        <f t="shared" si="434"/>
        <v>0</v>
      </c>
      <c r="BI282" s="15">
        <f t="shared" si="434"/>
        <v>0</v>
      </c>
      <c r="BJ282" s="19">
        <v>0</v>
      </c>
      <c r="BK282" s="19">
        <v>0</v>
      </c>
    </row>
    <row r="283" spans="1:63" ht="32.25" hidden="1" customHeight="1" x14ac:dyDescent="0.25">
      <c r="A283" s="125" t="s">
        <v>15</v>
      </c>
      <c r="B283" s="125"/>
      <c r="C283" s="125"/>
      <c r="D283" s="125"/>
      <c r="E283" s="4">
        <v>851</v>
      </c>
      <c r="F283" s="3" t="s">
        <v>108</v>
      </c>
      <c r="G283" s="3" t="s">
        <v>44</v>
      </c>
      <c r="H283" s="4" t="s">
        <v>683</v>
      </c>
      <c r="I283" s="3" t="s">
        <v>17</v>
      </c>
      <c r="J283" s="15">
        <f t="shared" ref="J283:BI283" si="436">J284</f>
        <v>211200</v>
      </c>
      <c r="K283" s="15">
        <f t="shared" si="436"/>
        <v>0</v>
      </c>
      <c r="L283" s="15">
        <f t="shared" si="436"/>
        <v>211200</v>
      </c>
      <c r="M283" s="15">
        <f t="shared" si="436"/>
        <v>0</v>
      </c>
      <c r="N283" s="15">
        <f t="shared" si="436"/>
        <v>0</v>
      </c>
      <c r="O283" s="15">
        <f t="shared" si="436"/>
        <v>0</v>
      </c>
      <c r="P283" s="15">
        <f t="shared" si="436"/>
        <v>0</v>
      </c>
      <c r="Q283" s="15">
        <f t="shared" si="436"/>
        <v>0</v>
      </c>
      <c r="R283" s="15">
        <f t="shared" si="436"/>
        <v>211200</v>
      </c>
      <c r="S283" s="15">
        <f t="shared" si="436"/>
        <v>0</v>
      </c>
      <c r="T283" s="15">
        <f t="shared" si="436"/>
        <v>211200</v>
      </c>
      <c r="U283" s="15">
        <f t="shared" si="436"/>
        <v>0</v>
      </c>
      <c r="V283" s="15">
        <f t="shared" si="436"/>
        <v>0</v>
      </c>
      <c r="W283" s="15">
        <f t="shared" si="436"/>
        <v>0</v>
      </c>
      <c r="X283" s="15">
        <f t="shared" si="436"/>
        <v>0</v>
      </c>
      <c r="Y283" s="15">
        <f t="shared" si="436"/>
        <v>0</v>
      </c>
      <c r="Z283" s="15">
        <f t="shared" si="436"/>
        <v>211200</v>
      </c>
      <c r="AA283" s="15">
        <f t="shared" si="436"/>
        <v>0</v>
      </c>
      <c r="AB283" s="15">
        <f t="shared" si="436"/>
        <v>211200</v>
      </c>
      <c r="AC283" s="15">
        <f t="shared" si="436"/>
        <v>0</v>
      </c>
      <c r="AD283" s="15">
        <f t="shared" si="436"/>
        <v>0</v>
      </c>
      <c r="AE283" s="15">
        <f t="shared" si="436"/>
        <v>0</v>
      </c>
      <c r="AF283" s="15">
        <f t="shared" si="436"/>
        <v>0</v>
      </c>
      <c r="AG283" s="15">
        <f t="shared" si="436"/>
        <v>0</v>
      </c>
      <c r="AH283" s="15">
        <f t="shared" si="436"/>
        <v>211200</v>
      </c>
      <c r="AI283" s="15">
        <f t="shared" si="436"/>
        <v>0</v>
      </c>
      <c r="AJ283" s="15">
        <f t="shared" si="436"/>
        <v>211200</v>
      </c>
      <c r="AK283" s="15">
        <f t="shared" si="436"/>
        <v>0</v>
      </c>
      <c r="AL283" s="15">
        <f t="shared" si="436"/>
        <v>0</v>
      </c>
      <c r="AM283" s="15">
        <f t="shared" si="436"/>
        <v>0</v>
      </c>
      <c r="AN283" s="15">
        <f t="shared" si="436"/>
        <v>0</v>
      </c>
      <c r="AO283" s="15">
        <f t="shared" si="436"/>
        <v>0</v>
      </c>
      <c r="AP283" s="15">
        <f t="shared" si="436"/>
        <v>0</v>
      </c>
      <c r="AQ283" s="15">
        <f t="shared" si="436"/>
        <v>0</v>
      </c>
      <c r="AR283" s="15">
        <f t="shared" si="436"/>
        <v>0</v>
      </c>
      <c r="AS283" s="15">
        <f t="shared" si="436"/>
        <v>0</v>
      </c>
      <c r="AT283" s="15">
        <f t="shared" si="436"/>
        <v>0</v>
      </c>
      <c r="AU283" s="15">
        <f t="shared" si="436"/>
        <v>0</v>
      </c>
      <c r="AV283" s="15">
        <f t="shared" si="436"/>
        <v>0</v>
      </c>
      <c r="AW283" s="15">
        <f t="shared" si="436"/>
        <v>0</v>
      </c>
      <c r="AX283" s="15">
        <f t="shared" si="436"/>
        <v>0</v>
      </c>
      <c r="AY283" s="15">
        <f t="shared" si="436"/>
        <v>0</v>
      </c>
      <c r="AZ283" s="15">
        <f t="shared" si="436"/>
        <v>0</v>
      </c>
      <c r="BA283" s="15">
        <f t="shared" si="436"/>
        <v>0</v>
      </c>
      <c r="BB283" s="15">
        <f t="shared" si="436"/>
        <v>0</v>
      </c>
      <c r="BC283" s="15">
        <f t="shared" si="436"/>
        <v>0</v>
      </c>
      <c r="BD283" s="15">
        <f t="shared" si="436"/>
        <v>0</v>
      </c>
      <c r="BE283" s="15">
        <f t="shared" si="436"/>
        <v>0</v>
      </c>
      <c r="BF283" s="15">
        <f t="shared" si="436"/>
        <v>0</v>
      </c>
      <c r="BG283" s="15">
        <f t="shared" si="436"/>
        <v>0</v>
      </c>
      <c r="BH283" s="15">
        <f t="shared" si="436"/>
        <v>0</v>
      </c>
      <c r="BI283" s="15">
        <f t="shared" si="436"/>
        <v>0</v>
      </c>
      <c r="BJ283" s="19">
        <v>0</v>
      </c>
      <c r="BK283" s="19">
        <v>0</v>
      </c>
    </row>
    <row r="284" spans="1:63" ht="32.25" hidden="1" customHeight="1" x14ac:dyDescent="0.25">
      <c r="A284" s="125" t="s">
        <v>7</v>
      </c>
      <c r="B284" s="125"/>
      <c r="C284" s="125"/>
      <c r="D284" s="125"/>
      <c r="E284" s="4">
        <v>851</v>
      </c>
      <c r="F284" s="3" t="s">
        <v>108</v>
      </c>
      <c r="G284" s="3" t="s">
        <v>44</v>
      </c>
      <c r="H284" s="4" t="s">
        <v>683</v>
      </c>
      <c r="I284" s="3" t="s">
        <v>52</v>
      </c>
      <c r="J284" s="15">
        <v>211200</v>
      </c>
      <c r="K284" s="15"/>
      <c r="L284" s="15">
        <f>J284</f>
        <v>211200</v>
      </c>
      <c r="M284" s="15"/>
      <c r="N284" s="15"/>
      <c r="O284" s="15"/>
      <c r="P284" s="15">
        <f>N284</f>
        <v>0</v>
      </c>
      <c r="Q284" s="15"/>
      <c r="R284" s="15">
        <f>J284+N284</f>
        <v>211200</v>
      </c>
      <c r="S284" s="15">
        <f>K284+O284</f>
        <v>0</v>
      </c>
      <c r="T284" s="15">
        <f>L284+P284</f>
        <v>211200</v>
      </c>
      <c r="U284" s="15">
        <f>M284+Q284</f>
        <v>0</v>
      </c>
      <c r="V284" s="15"/>
      <c r="W284" s="15"/>
      <c r="X284" s="15">
        <f>V284</f>
        <v>0</v>
      </c>
      <c r="Y284" s="15"/>
      <c r="Z284" s="15">
        <f>R284+V284</f>
        <v>211200</v>
      </c>
      <c r="AA284" s="15">
        <f>S284+W284</f>
        <v>0</v>
      </c>
      <c r="AB284" s="15">
        <f>T284+X284</f>
        <v>211200</v>
      </c>
      <c r="AC284" s="15">
        <f>U284+Y284</f>
        <v>0</v>
      </c>
      <c r="AD284" s="15"/>
      <c r="AE284" s="15"/>
      <c r="AF284" s="15">
        <f>AD284</f>
        <v>0</v>
      </c>
      <c r="AG284" s="15"/>
      <c r="AH284" s="15">
        <f>Z284+AD284</f>
        <v>211200</v>
      </c>
      <c r="AI284" s="15">
        <f>AA284+AE284</f>
        <v>0</v>
      </c>
      <c r="AJ284" s="15">
        <f>AB284+AF284</f>
        <v>211200</v>
      </c>
      <c r="AK284" s="15">
        <f>AC284+AG284</f>
        <v>0</v>
      </c>
      <c r="AL284" s="15"/>
      <c r="AM284" s="15"/>
      <c r="AN284" s="15">
        <f>AL284</f>
        <v>0</v>
      </c>
      <c r="AO284" s="15"/>
      <c r="AP284" s="15"/>
      <c r="AQ284" s="15"/>
      <c r="AR284" s="15">
        <f>AP284</f>
        <v>0</v>
      </c>
      <c r="AS284" s="15"/>
      <c r="AT284" s="15">
        <f>AL284+AP284</f>
        <v>0</v>
      </c>
      <c r="AU284" s="15">
        <f>AM284+AQ284</f>
        <v>0</v>
      </c>
      <c r="AV284" s="15">
        <f>AN284+AR284</f>
        <v>0</v>
      </c>
      <c r="AW284" s="15">
        <f>AO284+AS284</f>
        <v>0</v>
      </c>
      <c r="AX284" s="15"/>
      <c r="AY284" s="15"/>
      <c r="AZ284" s="15">
        <f>AX284</f>
        <v>0</v>
      </c>
      <c r="BA284" s="15"/>
      <c r="BB284" s="15"/>
      <c r="BC284" s="15"/>
      <c r="BD284" s="15">
        <f>BB284</f>
        <v>0</v>
      </c>
      <c r="BE284" s="15"/>
      <c r="BF284" s="15">
        <f>AX284+BB284</f>
        <v>0</v>
      </c>
      <c r="BG284" s="15">
        <f>AY284+BC284</f>
        <v>0</v>
      </c>
      <c r="BH284" s="15">
        <f>AZ284+BD284</f>
        <v>0</v>
      </c>
      <c r="BI284" s="15">
        <f>BA284+BE284</f>
        <v>0</v>
      </c>
      <c r="BJ284" s="19">
        <v>0</v>
      </c>
      <c r="BK284" s="19">
        <v>0</v>
      </c>
    </row>
    <row r="285" spans="1:63" ht="32.25" hidden="1" customHeight="1" x14ac:dyDescent="0.25">
      <c r="A285" s="125" t="s">
        <v>20</v>
      </c>
      <c r="B285" s="20"/>
      <c r="C285" s="20"/>
      <c r="D285" s="20"/>
      <c r="E285" s="4">
        <v>851</v>
      </c>
      <c r="F285" s="3" t="s">
        <v>108</v>
      </c>
      <c r="G285" s="3" t="s">
        <v>44</v>
      </c>
      <c r="H285" s="4" t="s">
        <v>683</v>
      </c>
      <c r="I285" s="3" t="s">
        <v>21</v>
      </c>
      <c r="J285" s="15">
        <f t="shared" ref="J285:BI285" si="437">J286</f>
        <v>208700</v>
      </c>
      <c r="K285" s="15">
        <f t="shared" si="437"/>
        <v>0</v>
      </c>
      <c r="L285" s="15">
        <f t="shared" si="437"/>
        <v>208700</v>
      </c>
      <c r="M285" s="15">
        <f t="shared" si="437"/>
        <v>0</v>
      </c>
      <c r="N285" s="15">
        <f t="shared" si="437"/>
        <v>0</v>
      </c>
      <c r="O285" s="15">
        <f t="shared" si="437"/>
        <v>0</v>
      </c>
      <c r="P285" s="15">
        <f t="shared" si="437"/>
        <v>0</v>
      </c>
      <c r="Q285" s="15">
        <f t="shared" si="437"/>
        <v>0</v>
      </c>
      <c r="R285" s="15">
        <f t="shared" si="437"/>
        <v>208700</v>
      </c>
      <c r="S285" s="15">
        <f t="shared" si="437"/>
        <v>0</v>
      </c>
      <c r="T285" s="15">
        <f t="shared" si="437"/>
        <v>208700</v>
      </c>
      <c r="U285" s="15">
        <f t="shared" si="437"/>
        <v>0</v>
      </c>
      <c r="V285" s="15">
        <f t="shared" si="437"/>
        <v>0</v>
      </c>
      <c r="W285" s="15">
        <f t="shared" si="437"/>
        <v>0</v>
      </c>
      <c r="X285" s="15">
        <f t="shared" si="437"/>
        <v>0</v>
      </c>
      <c r="Y285" s="15">
        <f t="shared" si="437"/>
        <v>0</v>
      </c>
      <c r="Z285" s="15">
        <f t="shared" si="437"/>
        <v>208700</v>
      </c>
      <c r="AA285" s="15">
        <f t="shared" si="437"/>
        <v>0</v>
      </c>
      <c r="AB285" s="15">
        <f t="shared" si="437"/>
        <v>208700</v>
      </c>
      <c r="AC285" s="15">
        <f t="shared" si="437"/>
        <v>0</v>
      </c>
      <c r="AD285" s="15">
        <f t="shared" si="437"/>
        <v>0</v>
      </c>
      <c r="AE285" s="15">
        <f t="shared" si="437"/>
        <v>0</v>
      </c>
      <c r="AF285" s="15">
        <f t="shared" si="437"/>
        <v>0</v>
      </c>
      <c r="AG285" s="15">
        <f t="shared" si="437"/>
        <v>0</v>
      </c>
      <c r="AH285" s="15">
        <f t="shared" si="437"/>
        <v>208700</v>
      </c>
      <c r="AI285" s="15">
        <f t="shared" si="437"/>
        <v>0</v>
      </c>
      <c r="AJ285" s="15">
        <f t="shared" si="437"/>
        <v>208700</v>
      </c>
      <c r="AK285" s="15">
        <f t="shared" si="437"/>
        <v>0</v>
      </c>
      <c r="AL285" s="15">
        <f t="shared" si="437"/>
        <v>0</v>
      </c>
      <c r="AM285" s="15">
        <f t="shared" si="437"/>
        <v>0</v>
      </c>
      <c r="AN285" s="15">
        <f t="shared" si="437"/>
        <v>0</v>
      </c>
      <c r="AO285" s="15">
        <f t="shared" si="437"/>
        <v>0</v>
      </c>
      <c r="AP285" s="15">
        <f t="shared" si="437"/>
        <v>0</v>
      </c>
      <c r="AQ285" s="15">
        <f t="shared" si="437"/>
        <v>0</v>
      </c>
      <c r="AR285" s="15">
        <f t="shared" si="437"/>
        <v>0</v>
      </c>
      <c r="AS285" s="15">
        <f t="shared" si="437"/>
        <v>0</v>
      </c>
      <c r="AT285" s="15">
        <f t="shared" si="437"/>
        <v>0</v>
      </c>
      <c r="AU285" s="15">
        <f t="shared" si="437"/>
        <v>0</v>
      </c>
      <c r="AV285" s="15">
        <f t="shared" si="437"/>
        <v>0</v>
      </c>
      <c r="AW285" s="15">
        <f t="shared" si="437"/>
        <v>0</v>
      </c>
      <c r="AX285" s="15">
        <f t="shared" si="437"/>
        <v>0</v>
      </c>
      <c r="AY285" s="15">
        <f t="shared" si="437"/>
        <v>0</v>
      </c>
      <c r="AZ285" s="15">
        <f t="shared" si="437"/>
        <v>0</v>
      </c>
      <c r="BA285" s="15">
        <f t="shared" si="437"/>
        <v>0</v>
      </c>
      <c r="BB285" s="15">
        <f t="shared" si="437"/>
        <v>0</v>
      </c>
      <c r="BC285" s="15">
        <f t="shared" si="437"/>
        <v>0</v>
      </c>
      <c r="BD285" s="15">
        <f t="shared" si="437"/>
        <v>0</v>
      </c>
      <c r="BE285" s="15">
        <f t="shared" si="437"/>
        <v>0</v>
      </c>
      <c r="BF285" s="15">
        <f t="shared" si="437"/>
        <v>0</v>
      </c>
      <c r="BG285" s="15">
        <f t="shared" si="437"/>
        <v>0</v>
      </c>
      <c r="BH285" s="15">
        <f t="shared" si="437"/>
        <v>0</v>
      </c>
      <c r="BI285" s="15">
        <f t="shared" si="437"/>
        <v>0</v>
      </c>
      <c r="BJ285" s="19">
        <v>0</v>
      </c>
      <c r="BK285" s="19">
        <v>0</v>
      </c>
    </row>
    <row r="286" spans="1:63" ht="32.25" hidden="1" customHeight="1" x14ac:dyDescent="0.25">
      <c r="A286" s="125" t="s">
        <v>9</v>
      </c>
      <c r="B286" s="20"/>
      <c r="C286" s="20"/>
      <c r="D286" s="20"/>
      <c r="E286" s="4">
        <v>851</v>
      </c>
      <c r="F286" s="3" t="s">
        <v>108</v>
      </c>
      <c r="G286" s="3" t="s">
        <v>44</v>
      </c>
      <c r="H286" s="4" t="s">
        <v>683</v>
      </c>
      <c r="I286" s="3" t="s">
        <v>22</v>
      </c>
      <c r="J286" s="15">
        <v>208700</v>
      </c>
      <c r="K286" s="15"/>
      <c r="L286" s="15">
        <f>J286</f>
        <v>208700</v>
      </c>
      <c r="M286" s="15"/>
      <c r="N286" s="15"/>
      <c r="O286" s="15"/>
      <c r="P286" s="15">
        <f>N286</f>
        <v>0</v>
      </c>
      <c r="Q286" s="15"/>
      <c r="R286" s="15">
        <f>J286+N286</f>
        <v>208700</v>
      </c>
      <c r="S286" s="15">
        <f>K286+O286</f>
        <v>0</v>
      </c>
      <c r="T286" s="15">
        <f>L286+P286</f>
        <v>208700</v>
      </c>
      <c r="U286" s="15">
        <f>M286+Q286</f>
        <v>0</v>
      </c>
      <c r="V286" s="15"/>
      <c r="W286" s="15"/>
      <c r="X286" s="15">
        <f>V286</f>
        <v>0</v>
      </c>
      <c r="Y286" s="15"/>
      <c r="Z286" s="15">
        <f>R286+V286</f>
        <v>208700</v>
      </c>
      <c r="AA286" s="15">
        <f>S286+W286</f>
        <v>0</v>
      </c>
      <c r="AB286" s="15">
        <f>T286+X286</f>
        <v>208700</v>
      </c>
      <c r="AC286" s="15">
        <f>U286+Y286</f>
        <v>0</v>
      </c>
      <c r="AD286" s="15"/>
      <c r="AE286" s="15"/>
      <c r="AF286" s="15">
        <f>AD286</f>
        <v>0</v>
      </c>
      <c r="AG286" s="15"/>
      <c r="AH286" s="15">
        <f>Z286+AD286</f>
        <v>208700</v>
      </c>
      <c r="AI286" s="15">
        <f>AA286+AE286</f>
        <v>0</v>
      </c>
      <c r="AJ286" s="15">
        <f>AB286+AF286</f>
        <v>208700</v>
      </c>
      <c r="AK286" s="15">
        <f>AC286+AG286</f>
        <v>0</v>
      </c>
      <c r="AL286" s="15"/>
      <c r="AM286" s="15"/>
      <c r="AN286" s="15">
        <f>AL286</f>
        <v>0</v>
      </c>
      <c r="AO286" s="15"/>
      <c r="AP286" s="15"/>
      <c r="AQ286" s="15"/>
      <c r="AR286" s="15">
        <f>AP286</f>
        <v>0</v>
      </c>
      <c r="AS286" s="15"/>
      <c r="AT286" s="15">
        <f>AL286+AP286</f>
        <v>0</v>
      </c>
      <c r="AU286" s="15">
        <f>AM286+AQ286</f>
        <v>0</v>
      </c>
      <c r="AV286" s="15">
        <f>AN286+AR286</f>
        <v>0</v>
      </c>
      <c r="AW286" s="15">
        <f>AO286+AS286</f>
        <v>0</v>
      </c>
      <c r="AX286" s="15"/>
      <c r="AY286" s="15"/>
      <c r="AZ286" s="15">
        <f>AX286</f>
        <v>0</v>
      </c>
      <c r="BA286" s="15"/>
      <c r="BB286" s="15"/>
      <c r="BC286" s="15"/>
      <c r="BD286" s="15">
        <f>BB286</f>
        <v>0</v>
      </c>
      <c r="BE286" s="15"/>
      <c r="BF286" s="15">
        <f>AX286+BB286</f>
        <v>0</v>
      </c>
      <c r="BG286" s="15">
        <f>AY286+BC286</f>
        <v>0</v>
      </c>
      <c r="BH286" s="15">
        <f>AZ286+BD286</f>
        <v>0</v>
      </c>
      <c r="BI286" s="15">
        <f>BA286+BE286</f>
        <v>0</v>
      </c>
      <c r="BJ286" s="19">
        <v>0</v>
      </c>
      <c r="BK286" s="19">
        <v>0</v>
      </c>
    </row>
    <row r="287" spans="1:63" ht="32.25" hidden="1" customHeight="1" x14ac:dyDescent="0.25">
      <c r="A287" s="125" t="s">
        <v>520</v>
      </c>
      <c r="B287" s="20"/>
      <c r="C287" s="20"/>
      <c r="D287" s="20"/>
      <c r="E287" s="4">
        <v>851</v>
      </c>
      <c r="F287" s="3" t="s">
        <v>108</v>
      </c>
      <c r="G287" s="3" t="s">
        <v>44</v>
      </c>
      <c r="H287" s="4" t="s">
        <v>684</v>
      </c>
      <c r="I287" s="3"/>
      <c r="J287" s="15">
        <f t="shared" ref="J287:S288" si="438">J288</f>
        <v>10000</v>
      </c>
      <c r="K287" s="15">
        <f t="shared" si="438"/>
        <v>0</v>
      </c>
      <c r="L287" s="15">
        <f t="shared" si="438"/>
        <v>10000</v>
      </c>
      <c r="M287" s="15">
        <f t="shared" si="438"/>
        <v>0</v>
      </c>
      <c r="N287" s="15">
        <f t="shared" si="438"/>
        <v>0</v>
      </c>
      <c r="O287" s="15">
        <f t="shared" si="438"/>
        <v>0</v>
      </c>
      <c r="P287" s="15">
        <f t="shared" si="438"/>
        <v>0</v>
      </c>
      <c r="Q287" s="15">
        <f t="shared" si="438"/>
        <v>0</v>
      </c>
      <c r="R287" s="15">
        <f t="shared" si="438"/>
        <v>10000</v>
      </c>
      <c r="S287" s="15">
        <f t="shared" si="438"/>
        <v>0</v>
      </c>
      <c r="T287" s="15">
        <f t="shared" ref="T287:AI288" si="439">T288</f>
        <v>10000</v>
      </c>
      <c r="U287" s="15">
        <f t="shared" si="439"/>
        <v>0</v>
      </c>
      <c r="V287" s="15">
        <f t="shared" si="439"/>
        <v>0</v>
      </c>
      <c r="W287" s="15">
        <f t="shared" si="439"/>
        <v>0</v>
      </c>
      <c r="X287" s="15">
        <f t="shared" si="439"/>
        <v>0</v>
      </c>
      <c r="Y287" s="15">
        <f t="shared" si="439"/>
        <v>0</v>
      </c>
      <c r="Z287" s="15">
        <f t="shared" si="439"/>
        <v>10000</v>
      </c>
      <c r="AA287" s="15">
        <f t="shared" si="439"/>
        <v>0</v>
      </c>
      <c r="AB287" s="15">
        <f t="shared" si="439"/>
        <v>10000</v>
      </c>
      <c r="AC287" s="15">
        <f t="shared" si="439"/>
        <v>0</v>
      </c>
      <c r="AD287" s="15">
        <f t="shared" si="439"/>
        <v>0</v>
      </c>
      <c r="AE287" s="15">
        <f t="shared" si="439"/>
        <v>0</v>
      </c>
      <c r="AF287" s="15">
        <f t="shared" si="439"/>
        <v>0</v>
      </c>
      <c r="AG287" s="15">
        <f t="shared" si="439"/>
        <v>0</v>
      </c>
      <c r="AH287" s="15">
        <f t="shared" si="439"/>
        <v>10000</v>
      </c>
      <c r="AI287" s="15">
        <f t="shared" si="439"/>
        <v>0</v>
      </c>
      <c r="AJ287" s="15">
        <f t="shared" ref="AD287:AK288" si="440">AJ288</f>
        <v>10000</v>
      </c>
      <c r="AK287" s="15">
        <f t="shared" si="440"/>
        <v>0</v>
      </c>
      <c r="AL287" s="15">
        <f t="shared" ref="AL287:AU288" si="441">AL288</f>
        <v>0</v>
      </c>
      <c r="AM287" s="15">
        <f t="shared" si="441"/>
        <v>0</v>
      </c>
      <c r="AN287" s="15">
        <f t="shared" si="441"/>
        <v>0</v>
      </c>
      <c r="AO287" s="15">
        <f t="shared" si="441"/>
        <v>0</v>
      </c>
      <c r="AP287" s="15">
        <f t="shared" si="441"/>
        <v>0</v>
      </c>
      <c r="AQ287" s="15">
        <f t="shared" si="441"/>
        <v>0</v>
      </c>
      <c r="AR287" s="15">
        <f t="shared" si="441"/>
        <v>0</v>
      </c>
      <c r="AS287" s="15">
        <f t="shared" si="441"/>
        <v>0</v>
      </c>
      <c r="AT287" s="15">
        <f t="shared" si="441"/>
        <v>0</v>
      </c>
      <c r="AU287" s="15">
        <f t="shared" si="441"/>
        <v>0</v>
      </c>
      <c r="AV287" s="15">
        <f t="shared" ref="AV287:BE288" si="442">AV288</f>
        <v>0</v>
      </c>
      <c r="AW287" s="15">
        <f t="shared" si="442"/>
        <v>0</v>
      </c>
      <c r="AX287" s="15">
        <f t="shared" si="442"/>
        <v>0</v>
      </c>
      <c r="AY287" s="15">
        <f t="shared" si="442"/>
        <v>0</v>
      </c>
      <c r="AZ287" s="15">
        <f t="shared" si="442"/>
        <v>0</v>
      </c>
      <c r="BA287" s="15">
        <f t="shared" si="442"/>
        <v>0</v>
      </c>
      <c r="BB287" s="15">
        <f t="shared" si="442"/>
        <v>0</v>
      </c>
      <c r="BC287" s="15">
        <f t="shared" si="442"/>
        <v>0</v>
      </c>
      <c r="BD287" s="15">
        <f t="shared" si="442"/>
        <v>0</v>
      </c>
      <c r="BE287" s="15">
        <f t="shared" si="442"/>
        <v>0</v>
      </c>
      <c r="BF287" s="15">
        <f t="shared" ref="BF287:BI288" si="443">BF288</f>
        <v>0</v>
      </c>
      <c r="BG287" s="15">
        <f t="shared" si="443"/>
        <v>0</v>
      </c>
      <c r="BH287" s="15">
        <f t="shared" si="443"/>
        <v>0</v>
      </c>
      <c r="BI287" s="15">
        <f t="shared" si="443"/>
        <v>0</v>
      </c>
      <c r="BJ287" s="19">
        <v>0</v>
      </c>
      <c r="BK287" s="19">
        <v>0</v>
      </c>
    </row>
    <row r="288" spans="1:63" ht="32.25" hidden="1" customHeight="1" x14ac:dyDescent="0.25">
      <c r="A288" s="125" t="s">
        <v>20</v>
      </c>
      <c r="B288" s="20"/>
      <c r="C288" s="20"/>
      <c r="D288" s="20"/>
      <c r="E288" s="4">
        <v>851</v>
      </c>
      <c r="F288" s="3" t="s">
        <v>108</v>
      </c>
      <c r="G288" s="3" t="s">
        <v>44</v>
      </c>
      <c r="H288" s="4" t="s">
        <v>684</v>
      </c>
      <c r="I288" s="3" t="s">
        <v>21</v>
      </c>
      <c r="J288" s="15">
        <f t="shared" si="438"/>
        <v>10000</v>
      </c>
      <c r="K288" s="15">
        <f t="shared" si="438"/>
        <v>0</v>
      </c>
      <c r="L288" s="15">
        <f t="shared" si="438"/>
        <v>10000</v>
      </c>
      <c r="M288" s="15">
        <f t="shared" si="438"/>
        <v>0</v>
      </c>
      <c r="N288" s="15">
        <f t="shared" si="438"/>
        <v>0</v>
      </c>
      <c r="O288" s="15">
        <f t="shared" si="438"/>
        <v>0</v>
      </c>
      <c r="P288" s="15">
        <f t="shared" si="438"/>
        <v>0</v>
      </c>
      <c r="Q288" s="15">
        <f t="shared" si="438"/>
        <v>0</v>
      </c>
      <c r="R288" s="15">
        <f t="shared" si="438"/>
        <v>10000</v>
      </c>
      <c r="S288" s="15">
        <f t="shared" si="438"/>
        <v>0</v>
      </c>
      <c r="T288" s="15">
        <f t="shared" si="439"/>
        <v>10000</v>
      </c>
      <c r="U288" s="15">
        <f t="shared" si="439"/>
        <v>0</v>
      </c>
      <c r="V288" s="15">
        <f t="shared" si="439"/>
        <v>0</v>
      </c>
      <c r="W288" s="15">
        <f t="shared" si="439"/>
        <v>0</v>
      </c>
      <c r="X288" s="15">
        <f t="shared" si="439"/>
        <v>0</v>
      </c>
      <c r="Y288" s="15">
        <f t="shared" si="439"/>
        <v>0</v>
      </c>
      <c r="Z288" s="15">
        <f t="shared" si="439"/>
        <v>10000</v>
      </c>
      <c r="AA288" s="15">
        <f t="shared" si="439"/>
        <v>0</v>
      </c>
      <c r="AB288" s="15">
        <f t="shared" si="439"/>
        <v>10000</v>
      </c>
      <c r="AC288" s="15">
        <f t="shared" si="439"/>
        <v>0</v>
      </c>
      <c r="AD288" s="15">
        <f t="shared" si="440"/>
        <v>0</v>
      </c>
      <c r="AE288" s="15">
        <f t="shared" si="440"/>
        <v>0</v>
      </c>
      <c r="AF288" s="15">
        <f t="shared" si="440"/>
        <v>0</v>
      </c>
      <c r="AG288" s="15">
        <f t="shared" si="440"/>
        <v>0</v>
      </c>
      <c r="AH288" s="15">
        <f t="shared" si="440"/>
        <v>10000</v>
      </c>
      <c r="AI288" s="15">
        <f t="shared" si="440"/>
        <v>0</v>
      </c>
      <c r="AJ288" s="15">
        <f t="shared" si="440"/>
        <v>10000</v>
      </c>
      <c r="AK288" s="15">
        <f t="shared" si="440"/>
        <v>0</v>
      </c>
      <c r="AL288" s="15">
        <f t="shared" si="441"/>
        <v>0</v>
      </c>
      <c r="AM288" s="15">
        <f t="shared" si="441"/>
        <v>0</v>
      </c>
      <c r="AN288" s="15">
        <f t="shared" si="441"/>
        <v>0</v>
      </c>
      <c r="AO288" s="15">
        <f t="shared" si="441"/>
        <v>0</v>
      </c>
      <c r="AP288" s="15">
        <f t="shared" si="441"/>
        <v>0</v>
      </c>
      <c r="AQ288" s="15">
        <f t="shared" si="441"/>
        <v>0</v>
      </c>
      <c r="AR288" s="15">
        <f t="shared" si="441"/>
        <v>0</v>
      </c>
      <c r="AS288" s="15">
        <f t="shared" si="441"/>
        <v>0</v>
      </c>
      <c r="AT288" s="15">
        <f t="shared" si="441"/>
        <v>0</v>
      </c>
      <c r="AU288" s="15">
        <f t="shared" si="441"/>
        <v>0</v>
      </c>
      <c r="AV288" s="15">
        <f t="shared" si="442"/>
        <v>0</v>
      </c>
      <c r="AW288" s="15">
        <f t="shared" si="442"/>
        <v>0</v>
      </c>
      <c r="AX288" s="15">
        <f t="shared" si="442"/>
        <v>0</v>
      </c>
      <c r="AY288" s="15">
        <f t="shared" si="442"/>
        <v>0</v>
      </c>
      <c r="AZ288" s="15">
        <f t="shared" si="442"/>
        <v>0</v>
      </c>
      <c r="BA288" s="15">
        <f t="shared" si="442"/>
        <v>0</v>
      </c>
      <c r="BB288" s="15">
        <f t="shared" si="442"/>
        <v>0</v>
      </c>
      <c r="BC288" s="15">
        <f t="shared" si="442"/>
        <v>0</v>
      </c>
      <c r="BD288" s="15">
        <f t="shared" si="442"/>
        <v>0</v>
      </c>
      <c r="BE288" s="15">
        <f t="shared" si="442"/>
        <v>0</v>
      </c>
      <c r="BF288" s="15">
        <f t="shared" si="443"/>
        <v>0</v>
      </c>
      <c r="BG288" s="15">
        <f t="shared" si="443"/>
        <v>0</v>
      </c>
      <c r="BH288" s="15">
        <f t="shared" si="443"/>
        <v>0</v>
      </c>
      <c r="BI288" s="15">
        <f t="shared" si="443"/>
        <v>0</v>
      </c>
      <c r="BJ288" s="19">
        <v>0</v>
      </c>
      <c r="BK288" s="19">
        <v>0</v>
      </c>
    </row>
    <row r="289" spans="1:63" ht="33" hidden="1" customHeight="1" x14ac:dyDescent="0.25">
      <c r="A289" s="125" t="s">
        <v>9</v>
      </c>
      <c r="B289" s="20"/>
      <c r="C289" s="20"/>
      <c r="D289" s="20"/>
      <c r="E289" s="4">
        <v>851</v>
      </c>
      <c r="F289" s="3" t="s">
        <v>108</v>
      </c>
      <c r="G289" s="3" t="s">
        <v>44</v>
      </c>
      <c r="H289" s="4" t="s">
        <v>684</v>
      </c>
      <c r="I289" s="3" t="s">
        <v>22</v>
      </c>
      <c r="J289" s="15">
        <v>10000</v>
      </c>
      <c r="K289" s="15"/>
      <c r="L289" s="15">
        <f>J289</f>
        <v>10000</v>
      </c>
      <c r="M289" s="15"/>
      <c r="N289" s="15"/>
      <c r="O289" s="15"/>
      <c r="P289" s="15">
        <f>N289</f>
        <v>0</v>
      </c>
      <c r="Q289" s="15"/>
      <c r="R289" s="15">
        <f>J289+N289</f>
        <v>10000</v>
      </c>
      <c r="S289" s="15">
        <f>K289+O289</f>
        <v>0</v>
      </c>
      <c r="T289" s="15">
        <f>L289+P289</f>
        <v>10000</v>
      </c>
      <c r="U289" s="15">
        <f>M289+Q289</f>
        <v>0</v>
      </c>
      <c r="V289" s="15"/>
      <c r="W289" s="15"/>
      <c r="X289" s="15">
        <f>V289</f>
        <v>0</v>
      </c>
      <c r="Y289" s="15"/>
      <c r="Z289" s="15">
        <f>R289+V289</f>
        <v>10000</v>
      </c>
      <c r="AA289" s="15">
        <f>S289+W289</f>
        <v>0</v>
      </c>
      <c r="AB289" s="15">
        <f>T289+X289</f>
        <v>10000</v>
      </c>
      <c r="AC289" s="15">
        <f>U289+Y289</f>
        <v>0</v>
      </c>
      <c r="AD289" s="15"/>
      <c r="AE289" s="15"/>
      <c r="AF289" s="15">
        <f>AD289</f>
        <v>0</v>
      </c>
      <c r="AG289" s="15"/>
      <c r="AH289" s="15">
        <f>Z289+AD289</f>
        <v>10000</v>
      </c>
      <c r="AI289" s="15">
        <f>AA289+AE289</f>
        <v>0</v>
      </c>
      <c r="AJ289" s="15">
        <f>AB289+AF289</f>
        <v>10000</v>
      </c>
      <c r="AK289" s="15">
        <f>AC289+AG289</f>
        <v>0</v>
      </c>
      <c r="AL289" s="15"/>
      <c r="AM289" s="15"/>
      <c r="AN289" s="15">
        <f>AL289</f>
        <v>0</v>
      </c>
      <c r="AO289" s="15"/>
      <c r="AP289" s="15"/>
      <c r="AQ289" s="15"/>
      <c r="AR289" s="15">
        <f>AP289</f>
        <v>0</v>
      </c>
      <c r="AS289" s="15"/>
      <c r="AT289" s="15">
        <f>AL289+AP289</f>
        <v>0</v>
      </c>
      <c r="AU289" s="15">
        <f>AM289+AQ289</f>
        <v>0</v>
      </c>
      <c r="AV289" s="15">
        <f>AN289+AR289</f>
        <v>0</v>
      </c>
      <c r="AW289" s="15">
        <f>AO289+AS289</f>
        <v>0</v>
      </c>
      <c r="AX289" s="15"/>
      <c r="AY289" s="15"/>
      <c r="AZ289" s="15">
        <f>AX289</f>
        <v>0</v>
      </c>
      <c r="BA289" s="15"/>
      <c r="BB289" s="15"/>
      <c r="BC289" s="15"/>
      <c r="BD289" s="15">
        <f>BB289</f>
        <v>0</v>
      </c>
      <c r="BE289" s="15"/>
      <c r="BF289" s="15">
        <f>AX289+BB289</f>
        <v>0</v>
      </c>
      <c r="BG289" s="15">
        <f>AY289+BC289</f>
        <v>0</v>
      </c>
      <c r="BH289" s="15">
        <f>AZ289+BD289</f>
        <v>0</v>
      </c>
      <c r="BI289" s="15">
        <f>BA289+BE289</f>
        <v>0</v>
      </c>
      <c r="BJ289" s="19">
        <v>0</v>
      </c>
      <c r="BK289" s="19">
        <v>0</v>
      </c>
    </row>
    <row r="290" spans="1:63" ht="32.25" hidden="1" customHeight="1" x14ac:dyDescent="0.25">
      <c r="A290" s="125" t="s">
        <v>112</v>
      </c>
      <c r="B290" s="20"/>
      <c r="C290" s="20"/>
      <c r="D290" s="20"/>
      <c r="E290" s="4">
        <v>851</v>
      </c>
      <c r="F290" s="3" t="s">
        <v>108</v>
      </c>
      <c r="G290" s="3" t="s">
        <v>44</v>
      </c>
      <c r="H290" s="4" t="s">
        <v>685</v>
      </c>
      <c r="I290" s="3"/>
      <c r="J290" s="15">
        <f t="shared" ref="J290:AC290" si="444">J291+J293</f>
        <v>268000</v>
      </c>
      <c r="K290" s="15">
        <f t="shared" si="444"/>
        <v>0</v>
      </c>
      <c r="L290" s="15">
        <f t="shared" si="444"/>
        <v>0</v>
      </c>
      <c r="M290" s="15">
        <f t="shared" si="444"/>
        <v>268000</v>
      </c>
      <c r="N290" s="15">
        <f t="shared" si="444"/>
        <v>0</v>
      </c>
      <c r="O290" s="15">
        <f t="shared" si="444"/>
        <v>0</v>
      </c>
      <c r="P290" s="15">
        <f t="shared" si="444"/>
        <v>0</v>
      </c>
      <c r="Q290" s="15">
        <f t="shared" si="444"/>
        <v>0</v>
      </c>
      <c r="R290" s="15">
        <f t="shared" si="444"/>
        <v>268000</v>
      </c>
      <c r="S290" s="15">
        <f t="shared" si="444"/>
        <v>0</v>
      </c>
      <c r="T290" s="15">
        <f t="shared" si="444"/>
        <v>0</v>
      </c>
      <c r="U290" s="15">
        <f t="shared" si="444"/>
        <v>268000</v>
      </c>
      <c r="V290" s="15">
        <f t="shared" si="444"/>
        <v>0</v>
      </c>
      <c r="W290" s="15">
        <f t="shared" si="444"/>
        <v>0</v>
      </c>
      <c r="X290" s="15">
        <f t="shared" si="444"/>
        <v>0</v>
      </c>
      <c r="Y290" s="15">
        <f t="shared" si="444"/>
        <v>0</v>
      </c>
      <c r="Z290" s="15">
        <f t="shared" si="444"/>
        <v>268000</v>
      </c>
      <c r="AA290" s="15">
        <f t="shared" si="444"/>
        <v>0</v>
      </c>
      <c r="AB290" s="15">
        <f t="shared" si="444"/>
        <v>0</v>
      </c>
      <c r="AC290" s="15">
        <f t="shared" si="444"/>
        <v>268000</v>
      </c>
      <c r="AD290" s="15">
        <f t="shared" ref="AD290:AK290" si="445">AD291+AD293</f>
        <v>0</v>
      </c>
      <c r="AE290" s="15">
        <f t="shared" si="445"/>
        <v>0</v>
      </c>
      <c r="AF290" s="15">
        <f t="shared" si="445"/>
        <v>0</v>
      </c>
      <c r="AG290" s="15">
        <f t="shared" si="445"/>
        <v>0</v>
      </c>
      <c r="AH290" s="15">
        <f t="shared" si="445"/>
        <v>268000</v>
      </c>
      <c r="AI290" s="15">
        <f t="shared" si="445"/>
        <v>0</v>
      </c>
      <c r="AJ290" s="15">
        <f t="shared" si="445"/>
        <v>0</v>
      </c>
      <c r="AK290" s="15">
        <f t="shared" si="445"/>
        <v>268000</v>
      </c>
      <c r="AL290" s="15">
        <f>AL293+AL291</f>
        <v>268000</v>
      </c>
      <c r="AM290" s="15">
        <f t="shared" ref="AM290:AW290" si="446">AM291+AM293</f>
        <v>0</v>
      </c>
      <c r="AN290" s="15">
        <f t="shared" si="446"/>
        <v>0</v>
      </c>
      <c r="AO290" s="15">
        <f t="shared" si="446"/>
        <v>268000</v>
      </c>
      <c r="AP290" s="15">
        <f t="shared" si="446"/>
        <v>0</v>
      </c>
      <c r="AQ290" s="15">
        <f t="shared" si="446"/>
        <v>0</v>
      </c>
      <c r="AR290" s="15">
        <f t="shared" si="446"/>
        <v>0</v>
      </c>
      <c r="AS290" s="15">
        <f t="shared" si="446"/>
        <v>0</v>
      </c>
      <c r="AT290" s="15">
        <f t="shared" si="446"/>
        <v>268000</v>
      </c>
      <c r="AU290" s="15">
        <f t="shared" si="446"/>
        <v>0</v>
      </c>
      <c r="AV290" s="15">
        <f t="shared" si="446"/>
        <v>0</v>
      </c>
      <c r="AW290" s="15">
        <f t="shared" si="446"/>
        <v>268000</v>
      </c>
      <c r="AX290" s="15">
        <f>AX293+AX291</f>
        <v>268000</v>
      </c>
      <c r="AY290" s="15">
        <f t="shared" ref="AY290:BI290" si="447">AY291+AY293</f>
        <v>0</v>
      </c>
      <c r="AZ290" s="15">
        <f t="shared" si="447"/>
        <v>0</v>
      </c>
      <c r="BA290" s="15">
        <f t="shared" si="447"/>
        <v>268000</v>
      </c>
      <c r="BB290" s="15">
        <f t="shared" si="447"/>
        <v>0</v>
      </c>
      <c r="BC290" s="15">
        <f t="shared" si="447"/>
        <v>0</v>
      </c>
      <c r="BD290" s="15">
        <f t="shared" si="447"/>
        <v>0</v>
      </c>
      <c r="BE290" s="15">
        <f t="shared" si="447"/>
        <v>0</v>
      </c>
      <c r="BF290" s="15">
        <f t="shared" si="447"/>
        <v>268000</v>
      </c>
      <c r="BG290" s="15">
        <f t="shared" si="447"/>
        <v>0</v>
      </c>
      <c r="BH290" s="15">
        <f t="shared" si="447"/>
        <v>0</v>
      </c>
      <c r="BI290" s="15">
        <f t="shared" si="447"/>
        <v>268000</v>
      </c>
      <c r="BJ290" s="19">
        <v>0</v>
      </c>
      <c r="BK290" s="19">
        <v>0</v>
      </c>
    </row>
    <row r="291" spans="1:63" ht="32.25" hidden="1" customHeight="1" x14ac:dyDescent="0.25">
      <c r="A291" s="125" t="s">
        <v>15</v>
      </c>
      <c r="B291" s="125"/>
      <c r="C291" s="125"/>
      <c r="D291" s="125"/>
      <c r="E291" s="4">
        <v>851</v>
      </c>
      <c r="F291" s="3" t="s">
        <v>108</v>
      </c>
      <c r="G291" s="3" t="s">
        <v>44</v>
      </c>
      <c r="H291" s="4" t="s">
        <v>685</v>
      </c>
      <c r="I291" s="3" t="s">
        <v>17</v>
      </c>
      <c r="J291" s="15">
        <f t="shared" ref="J291:BI291" si="448">J292</f>
        <v>71000</v>
      </c>
      <c r="K291" s="15">
        <f t="shared" si="448"/>
        <v>0</v>
      </c>
      <c r="L291" s="15">
        <f t="shared" si="448"/>
        <v>0</v>
      </c>
      <c r="M291" s="15">
        <f t="shared" si="448"/>
        <v>71000</v>
      </c>
      <c r="N291" s="15">
        <f t="shared" si="448"/>
        <v>0</v>
      </c>
      <c r="O291" s="15">
        <f t="shared" si="448"/>
        <v>0</v>
      </c>
      <c r="P291" s="15">
        <f t="shared" si="448"/>
        <v>0</v>
      </c>
      <c r="Q291" s="15">
        <f t="shared" si="448"/>
        <v>0</v>
      </c>
      <c r="R291" s="15">
        <f t="shared" si="448"/>
        <v>71000</v>
      </c>
      <c r="S291" s="15">
        <f t="shared" si="448"/>
        <v>0</v>
      </c>
      <c r="T291" s="15">
        <f t="shared" si="448"/>
        <v>0</v>
      </c>
      <c r="U291" s="15">
        <f t="shared" si="448"/>
        <v>71000</v>
      </c>
      <c r="V291" s="15">
        <f t="shared" si="448"/>
        <v>0</v>
      </c>
      <c r="W291" s="15">
        <f t="shared" si="448"/>
        <v>0</v>
      </c>
      <c r="X291" s="15">
        <f t="shared" si="448"/>
        <v>0</v>
      </c>
      <c r="Y291" s="15">
        <f t="shared" si="448"/>
        <v>0</v>
      </c>
      <c r="Z291" s="15">
        <f t="shared" si="448"/>
        <v>71000</v>
      </c>
      <c r="AA291" s="15">
        <f t="shared" si="448"/>
        <v>0</v>
      </c>
      <c r="AB291" s="15">
        <f t="shared" si="448"/>
        <v>0</v>
      </c>
      <c r="AC291" s="15">
        <f t="shared" si="448"/>
        <v>71000</v>
      </c>
      <c r="AD291" s="15">
        <f t="shared" si="448"/>
        <v>0</v>
      </c>
      <c r="AE291" s="15">
        <f t="shared" si="448"/>
        <v>0</v>
      </c>
      <c r="AF291" s="15">
        <f t="shared" si="448"/>
        <v>0</v>
      </c>
      <c r="AG291" s="15">
        <f t="shared" si="448"/>
        <v>0</v>
      </c>
      <c r="AH291" s="15">
        <f t="shared" si="448"/>
        <v>71000</v>
      </c>
      <c r="AI291" s="15">
        <f t="shared" si="448"/>
        <v>0</v>
      </c>
      <c r="AJ291" s="15">
        <f t="shared" si="448"/>
        <v>0</v>
      </c>
      <c r="AK291" s="15">
        <f t="shared" si="448"/>
        <v>71000</v>
      </c>
      <c r="AL291" s="15">
        <f t="shared" si="448"/>
        <v>71000</v>
      </c>
      <c r="AM291" s="15">
        <f t="shared" si="448"/>
        <v>0</v>
      </c>
      <c r="AN291" s="15">
        <f t="shared" si="448"/>
        <v>0</v>
      </c>
      <c r="AO291" s="15">
        <f t="shared" si="448"/>
        <v>71000</v>
      </c>
      <c r="AP291" s="15">
        <f t="shared" si="448"/>
        <v>0</v>
      </c>
      <c r="AQ291" s="15">
        <f t="shared" si="448"/>
        <v>0</v>
      </c>
      <c r="AR291" s="15">
        <f t="shared" si="448"/>
        <v>0</v>
      </c>
      <c r="AS291" s="15">
        <f t="shared" si="448"/>
        <v>0</v>
      </c>
      <c r="AT291" s="15">
        <f t="shared" si="448"/>
        <v>71000</v>
      </c>
      <c r="AU291" s="15">
        <f t="shared" si="448"/>
        <v>0</v>
      </c>
      <c r="AV291" s="15">
        <f t="shared" si="448"/>
        <v>0</v>
      </c>
      <c r="AW291" s="15">
        <f t="shared" si="448"/>
        <v>71000</v>
      </c>
      <c r="AX291" s="15">
        <f t="shared" si="448"/>
        <v>71000</v>
      </c>
      <c r="AY291" s="15">
        <f t="shared" si="448"/>
        <v>0</v>
      </c>
      <c r="AZ291" s="15">
        <f t="shared" si="448"/>
        <v>0</v>
      </c>
      <c r="BA291" s="15">
        <f t="shared" si="448"/>
        <v>71000</v>
      </c>
      <c r="BB291" s="15">
        <f t="shared" si="448"/>
        <v>0</v>
      </c>
      <c r="BC291" s="15">
        <f t="shared" si="448"/>
        <v>0</v>
      </c>
      <c r="BD291" s="15">
        <f t="shared" si="448"/>
        <v>0</v>
      </c>
      <c r="BE291" s="15">
        <f t="shared" si="448"/>
        <v>0</v>
      </c>
      <c r="BF291" s="15">
        <f t="shared" si="448"/>
        <v>71000</v>
      </c>
      <c r="BG291" s="15">
        <f t="shared" si="448"/>
        <v>0</v>
      </c>
      <c r="BH291" s="15">
        <f t="shared" si="448"/>
        <v>0</v>
      </c>
      <c r="BI291" s="15">
        <f t="shared" si="448"/>
        <v>71000</v>
      </c>
      <c r="BJ291" s="19">
        <v>0</v>
      </c>
      <c r="BK291" s="19">
        <v>0</v>
      </c>
    </row>
    <row r="292" spans="1:63" ht="32.25" hidden="1" customHeight="1" x14ac:dyDescent="0.25">
      <c r="A292" s="125" t="s">
        <v>7</v>
      </c>
      <c r="B292" s="125"/>
      <c r="C292" s="125"/>
      <c r="D292" s="125"/>
      <c r="E292" s="4">
        <v>851</v>
      </c>
      <c r="F292" s="3" t="s">
        <v>108</v>
      </c>
      <c r="G292" s="3" t="s">
        <v>44</v>
      </c>
      <c r="H292" s="4" t="s">
        <v>685</v>
      </c>
      <c r="I292" s="3" t="s">
        <v>52</v>
      </c>
      <c r="J292" s="15">
        <v>71000</v>
      </c>
      <c r="K292" s="15"/>
      <c r="L292" s="15"/>
      <c r="M292" s="15">
        <f>J292</f>
        <v>71000</v>
      </c>
      <c r="N292" s="15"/>
      <c r="O292" s="15"/>
      <c r="P292" s="15"/>
      <c r="Q292" s="15">
        <f>N292</f>
        <v>0</v>
      </c>
      <c r="R292" s="15">
        <f>J292+N292</f>
        <v>71000</v>
      </c>
      <c r="S292" s="15">
        <f>K292+O292</f>
        <v>0</v>
      </c>
      <c r="T292" s="15">
        <f>L292+P292</f>
        <v>0</v>
      </c>
      <c r="U292" s="15">
        <f>M292+Q292</f>
        <v>71000</v>
      </c>
      <c r="V292" s="15"/>
      <c r="W292" s="15"/>
      <c r="X292" s="15"/>
      <c r="Y292" s="15">
        <f>V292</f>
        <v>0</v>
      </c>
      <c r="Z292" s="15">
        <f>R292+V292</f>
        <v>71000</v>
      </c>
      <c r="AA292" s="15">
        <f>S292+W292</f>
        <v>0</v>
      </c>
      <c r="AB292" s="15">
        <f>T292+X292</f>
        <v>0</v>
      </c>
      <c r="AC292" s="15">
        <f>U292+Y292</f>
        <v>71000</v>
      </c>
      <c r="AD292" s="15"/>
      <c r="AE292" s="15"/>
      <c r="AF292" s="15"/>
      <c r="AG292" s="15">
        <f>AD292</f>
        <v>0</v>
      </c>
      <c r="AH292" s="15">
        <f>Z292+AD292</f>
        <v>71000</v>
      </c>
      <c r="AI292" s="15">
        <f>AA292+AE292</f>
        <v>0</v>
      </c>
      <c r="AJ292" s="15">
        <f>AB292+AF292</f>
        <v>0</v>
      </c>
      <c r="AK292" s="15">
        <f>AC292+AG292</f>
        <v>71000</v>
      </c>
      <c r="AL292" s="15">
        <v>71000</v>
      </c>
      <c r="AM292" s="15"/>
      <c r="AN292" s="15"/>
      <c r="AO292" s="15">
        <f>AL292</f>
        <v>71000</v>
      </c>
      <c r="AP292" s="15"/>
      <c r="AQ292" s="15"/>
      <c r="AR292" s="15"/>
      <c r="AS292" s="15">
        <f>AP292</f>
        <v>0</v>
      </c>
      <c r="AT292" s="15">
        <f>AL292+AP292</f>
        <v>71000</v>
      </c>
      <c r="AU292" s="15">
        <f>AM292+AQ292</f>
        <v>0</v>
      </c>
      <c r="AV292" s="15">
        <f>AN292+AR292</f>
        <v>0</v>
      </c>
      <c r="AW292" s="15">
        <f>AO292+AS292</f>
        <v>71000</v>
      </c>
      <c r="AX292" s="15">
        <v>71000</v>
      </c>
      <c r="AY292" s="15"/>
      <c r="AZ292" s="15"/>
      <c r="BA292" s="15">
        <f>AX292</f>
        <v>71000</v>
      </c>
      <c r="BB292" s="15"/>
      <c r="BC292" s="15"/>
      <c r="BD292" s="15"/>
      <c r="BE292" s="15">
        <f>BB292</f>
        <v>0</v>
      </c>
      <c r="BF292" s="15">
        <f>AX292+BB292</f>
        <v>71000</v>
      </c>
      <c r="BG292" s="15">
        <f>AY292+BC292</f>
        <v>0</v>
      </c>
      <c r="BH292" s="15">
        <f>AZ292+BD292</f>
        <v>0</v>
      </c>
      <c r="BI292" s="15">
        <f>BA292+BE292</f>
        <v>71000</v>
      </c>
      <c r="BJ292" s="19">
        <v>0</v>
      </c>
      <c r="BK292" s="19">
        <v>0</v>
      </c>
    </row>
    <row r="293" spans="1:63" ht="32.25" hidden="1" customHeight="1" x14ac:dyDescent="0.25">
      <c r="A293" s="125" t="s">
        <v>20</v>
      </c>
      <c r="B293" s="20"/>
      <c r="C293" s="20"/>
      <c r="D293" s="20"/>
      <c r="E293" s="4">
        <v>851</v>
      </c>
      <c r="F293" s="3" t="s">
        <v>108</v>
      </c>
      <c r="G293" s="3" t="s">
        <v>44</v>
      </c>
      <c r="H293" s="4" t="s">
        <v>685</v>
      </c>
      <c r="I293" s="3" t="s">
        <v>21</v>
      </c>
      <c r="J293" s="15">
        <f t="shared" ref="J293:BI293" si="449">J294</f>
        <v>197000</v>
      </c>
      <c r="K293" s="15">
        <f t="shared" si="449"/>
        <v>0</v>
      </c>
      <c r="L293" s="15">
        <f t="shared" si="449"/>
        <v>0</v>
      </c>
      <c r="M293" s="15">
        <f t="shared" si="449"/>
        <v>197000</v>
      </c>
      <c r="N293" s="15">
        <f t="shared" si="449"/>
        <v>0</v>
      </c>
      <c r="O293" s="15">
        <f t="shared" si="449"/>
        <v>0</v>
      </c>
      <c r="P293" s="15">
        <f t="shared" si="449"/>
        <v>0</v>
      </c>
      <c r="Q293" s="15">
        <f t="shared" si="449"/>
        <v>0</v>
      </c>
      <c r="R293" s="15">
        <f t="shared" si="449"/>
        <v>197000</v>
      </c>
      <c r="S293" s="15">
        <f t="shared" si="449"/>
        <v>0</v>
      </c>
      <c r="T293" s="15">
        <f t="shared" si="449"/>
        <v>0</v>
      </c>
      <c r="U293" s="15">
        <f t="shared" si="449"/>
        <v>197000</v>
      </c>
      <c r="V293" s="15">
        <f t="shared" si="449"/>
        <v>0</v>
      </c>
      <c r="W293" s="15">
        <f t="shared" si="449"/>
        <v>0</v>
      </c>
      <c r="X293" s="15">
        <f t="shared" si="449"/>
        <v>0</v>
      </c>
      <c r="Y293" s="15">
        <f t="shared" si="449"/>
        <v>0</v>
      </c>
      <c r="Z293" s="15">
        <f t="shared" si="449"/>
        <v>197000</v>
      </c>
      <c r="AA293" s="15">
        <f t="shared" si="449"/>
        <v>0</v>
      </c>
      <c r="AB293" s="15">
        <f t="shared" si="449"/>
        <v>0</v>
      </c>
      <c r="AC293" s="15">
        <f t="shared" si="449"/>
        <v>197000</v>
      </c>
      <c r="AD293" s="15">
        <f t="shared" si="449"/>
        <v>0</v>
      </c>
      <c r="AE293" s="15">
        <f t="shared" si="449"/>
        <v>0</v>
      </c>
      <c r="AF293" s="15">
        <f t="shared" si="449"/>
        <v>0</v>
      </c>
      <c r="AG293" s="15">
        <f t="shared" si="449"/>
        <v>0</v>
      </c>
      <c r="AH293" s="15">
        <f t="shared" si="449"/>
        <v>197000</v>
      </c>
      <c r="AI293" s="15">
        <f t="shared" si="449"/>
        <v>0</v>
      </c>
      <c r="AJ293" s="15">
        <f t="shared" si="449"/>
        <v>0</v>
      </c>
      <c r="AK293" s="15">
        <f t="shared" si="449"/>
        <v>197000</v>
      </c>
      <c r="AL293" s="15">
        <f t="shared" si="449"/>
        <v>197000</v>
      </c>
      <c r="AM293" s="15">
        <f t="shared" si="449"/>
        <v>0</v>
      </c>
      <c r="AN293" s="15">
        <f t="shared" si="449"/>
        <v>0</v>
      </c>
      <c r="AO293" s="15">
        <f t="shared" si="449"/>
        <v>197000</v>
      </c>
      <c r="AP293" s="15">
        <f t="shared" si="449"/>
        <v>0</v>
      </c>
      <c r="AQ293" s="15">
        <f t="shared" si="449"/>
        <v>0</v>
      </c>
      <c r="AR293" s="15">
        <f t="shared" si="449"/>
        <v>0</v>
      </c>
      <c r="AS293" s="15">
        <f t="shared" si="449"/>
        <v>0</v>
      </c>
      <c r="AT293" s="15">
        <f t="shared" si="449"/>
        <v>197000</v>
      </c>
      <c r="AU293" s="15">
        <f t="shared" si="449"/>
        <v>0</v>
      </c>
      <c r="AV293" s="15">
        <f t="shared" si="449"/>
        <v>0</v>
      </c>
      <c r="AW293" s="15">
        <f t="shared" si="449"/>
        <v>197000</v>
      </c>
      <c r="AX293" s="15">
        <f t="shared" si="449"/>
        <v>197000</v>
      </c>
      <c r="AY293" s="15">
        <f t="shared" si="449"/>
        <v>0</v>
      </c>
      <c r="AZ293" s="15">
        <f t="shared" si="449"/>
        <v>0</v>
      </c>
      <c r="BA293" s="15">
        <f t="shared" si="449"/>
        <v>197000</v>
      </c>
      <c r="BB293" s="15">
        <f t="shared" si="449"/>
        <v>0</v>
      </c>
      <c r="BC293" s="15">
        <f t="shared" si="449"/>
        <v>0</v>
      </c>
      <c r="BD293" s="15">
        <f t="shared" si="449"/>
        <v>0</v>
      </c>
      <c r="BE293" s="15">
        <f t="shared" si="449"/>
        <v>0</v>
      </c>
      <c r="BF293" s="15">
        <f t="shared" si="449"/>
        <v>197000</v>
      </c>
      <c r="BG293" s="15">
        <f t="shared" si="449"/>
        <v>0</v>
      </c>
      <c r="BH293" s="15">
        <f t="shared" si="449"/>
        <v>0</v>
      </c>
      <c r="BI293" s="15">
        <f t="shared" si="449"/>
        <v>197000</v>
      </c>
      <c r="BJ293" s="19">
        <v>0</v>
      </c>
      <c r="BK293" s="19">
        <v>0</v>
      </c>
    </row>
    <row r="294" spans="1:63" ht="32.25" hidden="1" customHeight="1" x14ac:dyDescent="0.25">
      <c r="A294" s="125" t="s">
        <v>9</v>
      </c>
      <c r="B294" s="20"/>
      <c r="C294" s="20"/>
      <c r="D294" s="20"/>
      <c r="E294" s="4">
        <v>851</v>
      </c>
      <c r="F294" s="3" t="s">
        <v>108</v>
      </c>
      <c r="G294" s="3" t="s">
        <v>44</v>
      </c>
      <c r="H294" s="4" t="s">
        <v>685</v>
      </c>
      <c r="I294" s="3" t="s">
        <v>22</v>
      </c>
      <c r="J294" s="15">
        <v>197000</v>
      </c>
      <c r="K294" s="15"/>
      <c r="L294" s="15"/>
      <c r="M294" s="15">
        <f>J294</f>
        <v>197000</v>
      </c>
      <c r="N294" s="15"/>
      <c r="O294" s="15"/>
      <c r="P294" s="15"/>
      <c r="Q294" s="15">
        <f>N294</f>
        <v>0</v>
      </c>
      <c r="R294" s="15">
        <f>J294+N294</f>
        <v>197000</v>
      </c>
      <c r="S294" s="15">
        <f>K294+O294</f>
        <v>0</v>
      </c>
      <c r="T294" s="15">
        <f>L294+P294</f>
        <v>0</v>
      </c>
      <c r="U294" s="15">
        <f>M294+Q294</f>
        <v>197000</v>
      </c>
      <c r="V294" s="15"/>
      <c r="W294" s="15"/>
      <c r="X294" s="15"/>
      <c r="Y294" s="15">
        <f>V294</f>
        <v>0</v>
      </c>
      <c r="Z294" s="15">
        <f>R294+V294</f>
        <v>197000</v>
      </c>
      <c r="AA294" s="15">
        <f>S294+W294</f>
        <v>0</v>
      </c>
      <c r="AB294" s="15">
        <f>T294+X294</f>
        <v>0</v>
      </c>
      <c r="AC294" s="15">
        <f>U294+Y294</f>
        <v>197000</v>
      </c>
      <c r="AD294" s="15"/>
      <c r="AE294" s="15"/>
      <c r="AF294" s="15"/>
      <c r="AG294" s="15">
        <f>AD294</f>
        <v>0</v>
      </c>
      <c r="AH294" s="15">
        <f>Z294+AD294</f>
        <v>197000</v>
      </c>
      <c r="AI294" s="15">
        <f>AA294+AE294</f>
        <v>0</v>
      </c>
      <c r="AJ294" s="15">
        <f>AB294+AF294</f>
        <v>0</v>
      </c>
      <c r="AK294" s="15">
        <f>AC294+AG294</f>
        <v>197000</v>
      </c>
      <c r="AL294" s="15">
        <v>197000</v>
      </c>
      <c r="AM294" s="15"/>
      <c r="AN294" s="15"/>
      <c r="AO294" s="15">
        <f>AL294</f>
        <v>197000</v>
      </c>
      <c r="AP294" s="15"/>
      <c r="AQ294" s="15"/>
      <c r="AR294" s="15"/>
      <c r="AS294" s="15">
        <f>AP294</f>
        <v>0</v>
      </c>
      <c r="AT294" s="15">
        <f>AL294+AP294</f>
        <v>197000</v>
      </c>
      <c r="AU294" s="15">
        <f>AM294+AQ294</f>
        <v>0</v>
      </c>
      <c r="AV294" s="15">
        <f>AN294+AR294</f>
        <v>0</v>
      </c>
      <c r="AW294" s="15">
        <f>AO294+AS294</f>
        <v>197000</v>
      </c>
      <c r="AX294" s="15">
        <v>197000</v>
      </c>
      <c r="AY294" s="15"/>
      <c r="AZ294" s="15"/>
      <c r="BA294" s="15">
        <f>AX294</f>
        <v>197000</v>
      </c>
      <c r="BB294" s="15"/>
      <c r="BC294" s="15"/>
      <c r="BD294" s="15"/>
      <c r="BE294" s="15">
        <f>BB294</f>
        <v>0</v>
      </c>
      <c r="BF294" s="15">
        <f>AX294+BB294</f>
        <v>197000</v>
      </c>
      <c r="BG294" s="15">
        <f>AY294+BC294</f>
        <v>0</v>
      </c>
      <c r="BH294" s="15">
        <f>AZ294+BD294</f>
        <v>0</v>
      </c>
      <c r="BI294" s="15">
        <f>BA294+BE294</f>
        <v>197000</v>
      </c>
      <c r="BJ294" s="19">
        <v>0</v>
      </c>
      <c r="BK294" s="19">
        <v>0</v>
      </c>
    </row>
    <row r="295" spans="1:63" ht="32.25" hidden="1" customHeight="1" x14ac:dyDescent="0.25">
      <c r="A295" s="125" t="s">
        <v>282</v>
      </c>
      <c r="B295" s="20"/>
      <c r="C295" s="20"/>
      <c r="D295" s="20"/>
      <c r="E295" s="3" t="s">
        <v>283</v>
      </c>
      <c r="F295" s="3" t="s">
        <v>108</v>
      </c>
      <c r="G295" s="3" t="s">
        <v>44</v>
      </c>
      <c r="H295" s="4" t="s">
        <v>686</v>
      </c>
      <c r="I295" s="3"/>
      <c r="J295" s="15">
        <f t="shared" ref="J295:S296" si="450">J296</f>
        <v>0</v>
      </c>
      <c r="K295" s="15">
        <f t="shared" si="450"/>
        <v>0</v>
      </c>
      <c r="L295" s="15">
        <f t="shared" si="450"/>
        <v>0</v>
      </c>
      <c r="M295" s="15">
        <f t="shared" si="450"/>
        <v>0</v>
      </c>
      <c r="N295" s="15">
        <f t="shared" si="450"/>
        <v>0</v>
      </c>
      <c r="O295" s="15">
        <f t="shared" si="450"/>
        <v>0</v>
      </c>
      <c r="P295" s="15">
        <f t="shared" si="450"/>
        <v>0</v>
      </c>
      <c r="Q295" s="15">
        <f t="shared" si="450"/>
        <v>0</v>
      </c>
      <c r="R295" s="15">
        <f t="shared" si="450"/>
        <v>0</v>
      </c>
      <c r="S295" s="15">
        <f t="shared" si="450"/>
        <v>0</v>
      </c>
      <c r="T295" s="15">
        <f t="shared" ref="T295:AI296" si="451">T296</f>
        <v>0</v>
      </c>
      <c r="U295" s="15">
        <f t="shared" si="451"/>
        <v>0</v>
      </c>
      <c r="V295" s="15">
        <f t="shared" si="451"/>
        <v>0</v>
      </c>
      <c r="W295" s="15">
        <f t="shared" si="451"/>
        <v>0</v>
      </c>
      <c r="X295" s="15">
        <f t="shared" si="451"/>
        <v>0</v>
      </c>
      <c r="Y295" s="15">
        <f t="shared" si="451"/>
        <v>0</v>
      </c>
      <c r="Z295" s="15">
        <f t="shared" si="451"/>
        <v>0</v>
      </c>
      <c r="AA295" s="15">
        <f t="shared" si="451"/>
        <v>0</v>
      </c>
      <c r="AB295" s="15">
        <f t="shared" si="451"/>
        <v>0</v>
      </c>
      <c r="AC295" s="15">
        <f t="shared" si="451"/>
        <v>0</v>
      </c>
      <c r="AD295" s="15">
        <f t="shared" si="451"/>
        <v>0</v>
      </c>
      <c r="AE295" s="15">
        <f t="shared" si="451"/>
        <v>0</v>
      </c>
      <c r="AF295" s="15">
        <f t="shared" si="451"/>
        <v>0</v>
      </c>
      <c r="AG295" s="15">
        <f t="shared" si="451"/>
        <v>0</v>
      </c>
      <c r="AH295" s="15">
        <f t="shared" si="451"/>
        <v>0</v>
      </c>
      <c r="AI295" s="15">
        <f t="shared" si="451"/>
        <v>0</v>
      </c>
      <c r="AJ295" s="15">
        <f t="shared" ref="AD295:AK296" si="452">AJ296</f>
        <v>0</v>
      </c>
      <c r="AK295" s="15">
        <f t="shared" si="452"/>
        <v>0</v>
      </c>
      <c r="AL295" s="15">
        <f t="shared" ref="AL295:AU296" si="453">AL296</f>
        <v>0</v>
      </c>
      <c r="AM295" s="15">
        <f t="shared" si="453"/>
        <v>0</v>
      </c>
      <c r="AN295" s="15">
        <f t="shared" si="453"/>
        <v>0</v>
      </c>
      <c r="AO295" s="15">
        <f t="shared" si="453"/>
        <v>0</v>
      </c>
      <c r="AP295" s="15">
        <f t="shared" si="453"/>
        <v>0</v>
      </c>
      <c r="AQ295" s="15">
        <f t="shared" si="453"/>
        <v>0</v>
      </c>
      <c r="AR295" s="15">
        <f t="shared" si="453"/>
        <v>0</v>
      </c>
      <c r="AS295" s="15">
        <f t="shared" si="453"/>
        <v>0</v>
      </c>
      <c r="AT295" s="15">
        <f t="shared" si="453"/>
        <v>0</v>
      </c>
      <c r="AU295" s="15">
        <f t="shared" si="453"/>
        <v>0</v>
      </c>
      <c r="AV295" s="15">
        <f t="shared" ref="AV295:BE296" si="454">AV296</f>
        <v>0</v>
      </c>
      <c r="AW295" s="15">
        <f t="shared" si="454"/>
        <v>0</v>
      </c>
      <c r="AX295" s="15">
        <f t="shared" si="454"/>
        <v>0</v>
      </c>
      <c r="AY295" s="15">
        <f t="shared" si="454"/>
        <v>0</v>
      </c>
      <c r="AZ295" s="15">
        <f t="shared" si="454"/>
        <v>0</v>
      </c>
      <c r="BA295" s="15">
        <f t="shared" si="454"/>
        <v>0</v>
      </c>
      <c r="BB295" s="15">
        <f t="shared" si="454"/>
        <v>0</v>
      </c>
      <c r="BC295" s="15">
        <f t="shared" si="454"/>
        <v>0</v>
      </c>
      <c r="BD295" s="15">
        <f t="shared" si="454"/>
        <v>0</v>
      </c>
      <c r="BE295" s="15">
        <f t="shared" si="454"/>
        <v>0</v>
      </c>
      <c r="BF295" s="15">
        <f t="shared" ref="BF295:BI296" si="455">BF296</f>
        <v>0</v>
      </c>
      <c r="BG295" s="15">
        <f t="shared" si="455"/>
        <v>0</v>
      </c>
      <c r="BH295" s="15">
        <f t="shared" si="455"/>
        <v>0</v>
      </c>
      <c r="BI295" s="15">
        <f t="shared" si="455"/>
        <v>0</v>
      </c>
      <c r="BJ295" s="19">
        <v>0</v>
      </c>
      <c r="BK295" s="19">
        <v>0</v>
      </c>
    </row>
    <row r="296" spans="1:63" ht="32.25" hidden="1" customHeight="1" x14ac:dyDescent="0.25">
      <c r="A296" s="125" t="s">
        <v>20</v>
      </c>
      <c r="B296" s="20"/>
      <c r="C296" s="20"/>
      <c r="D296" s="20"/>
      <c r="E296" s="3" t="s">
        <v>283</v>
      </c>
      <c r="F296" s="3" t="s">
        <v>108</v>
      </c>
      <c r="G296" s="3" t="s">
        <v>44</v>
      </c>
      <c r="H296" s="4" t="s">
        <v>686</v>
      </c>
      <c r="I296" s="3" t="s">
        <v>21</v>
      </c>
      <c r="J296" s="15">
        <f t="shared" si="450"/>
        <v>0</v>
      </c>
      <c r="K296" s="15">
        <f t="shared" si="450"/>
        <v>0</v>
      </c>
      <c r="L296" s="15">
        <f t="shared" si="450"/>
        <v>0</v>
      </c>
      <c r="M296" s="15">
        <f t="shared" si="450"/>
        <v>0</v>
      </c>
      <c r="N296" s="15">
        <f t="shared" si="450"/>
        <v>0</v>
      </c>
      <c r="O296" s="15">
        <f t="shared" si="450"/>
        <v>0</v>
      </c>
      <c r="P296" s="15">
        <f t="shared" si="450"/>
        <v>0</v>
      </c>
      <c r="Q296" s="15">
        <f t="shared" si="450"/>
        <v>0</v>
      </c>
      <c r="R296" s="15">
        <f t="shared" si="450"/>
        <v>0</v>
      </c>
      <c r="S296" s="15">
        <f t="shared" si="450"/>
        <v>0</v>
      </c>
      <c r="T296" s="15">
        <f t="shared" si="451"/>
        <v>0</v>
      </c>
      <c r="U296" s="15">
        <f t="shared" si="451"/>
        <v>0</v>
      </c>
      <c r="V296" s="15">
        <f t="shared" si="451"/>
        <v>0</v>
      </c>
      <c r="W296" s="15">
        <f t="shared" si="451"/>
        <v>0</v>
      </c>
      <c r="X296" s="15">
        <f t="shared" si="451"/>
        <v>0</v>
      </c>
      <c r="Y296" s="15">
        <f t="shared" si="451"/>
        <v>0</v>
      </c>
      <c r="Z296" s="15">
        <f t="shared" si="451"/>
        <v>0</v>
      </c>
      <c r="AA296" s="15">
        <f t="shared" si="451"/>
        <v>0</v>
      </c>
      <c r="AB296" s="15">
        <f t="shared" si="451"/>
        <v>0</v>
      </c>
      <c r="AC296" s="15">
        <f t="shared" si="451"/>
        <v>0</v>
      </c>
      <c r="AD296" s="15">
        <f t="shared" si="452"/>
        <v>0</v>
      </c>
      <c r="AE296" s="15">
        <f t="shared" si="452"/>
        <v>0</v>
      </c>
      <c r="AF296" s="15">
        <f t="shared" si="452"/>
        <v>0</v>
      </c>
      <c r="AG296" s="15">
        <f t="shared" si="452"/>
        <v>0</v>
      </c>
      <c r="AH296" s="15">
        <f t="shared" si="452"/>
        <v>0</v>
      </c>
      <c r="AI296" s="15">
        <f t="shared" si="452"/>
        <v>0</v>
      </c>
      <c r="AJ296" s="15">
        <f t="shared" si="452"/>
        <v>0</v>
      </c>
      <c r="AK296" s="15">
        <f t="shared" si="452"/>
        <v>0</v>
      </c>
      <c r="AL296" s="15">
        <f t="shared" si="453"/>
        <v>0</v>
      </c>
      <c r="AM296" s="15">
        <f t="shared" si="453"/>
        <v>0</v>
      </c>
      <c r="AN296" s="15">
        <f t="shared" si="453"/>
        <v>0</v>
      </c>
      <c r="AO296" s="15">
        <f t="shared" si="453"/>
        <v>0</v>
      </c>
      <c r="AP296" s="15">
        <f t="shared" si="453"/>
        <v>0</v>
      </c>
      <c r="AQ296" s="15">
        <f t="shared" si="453"/>
        <v>0</v>
      </c>
      <c r="AR296" s="15">
        <f t="shared" si="453"/>
        <v>0</v>
      </c>
      <c r="AS296" s="15">
        <f t="shared" si="453"/>
        <v>0</v>
      </c>
      <c r="AT296" s="15">
        <f t="shared" si="453"/>
        <v>0</v>
      </c>
      <c r="AU296" s="15">
        <f t="shared" si="453"/>
        <v>0</v>
      </c>
      <c r="AV296" s="15">
        <f t="shared" si="454"/>
        <v>0</v>
      </c>
      <c r="AW296" s="15">
        <f t="shared" si="454"/>
        <v>0</v>
      </c>
      <c r="AX296" s="15">
        <f t="shared" si="454"/>
        <v>0</v>
      </c>
      <c r="AY296" s="15">
        <f t="shared" si="454"/>
        <v>0</v>
      </c>
      <c r="AZ296" s="15">
        <f t="shared" si="454"/>
        <v>0</v>
      </c>
      <c r="BA296" s="15">
        <f t="shared" si="454"/>
        <v>0</v>
      </c>
      <c r="BB296" s="15">
        <f t="shared" si="454"/>
        <v>0</v>
      </c>
      <c r="BC296" s="15">
        <f t="shared" si="454"/>
        <v>0</v>
      </c>
      <c r="BD296" s="15">
        <f t="shared" si="454"/>
        <v>0</v>
      </c>
      <c r="BE296" s="15">
        <f t="shared" si="454"/>
        <v>0</v>
      </c>
      <c r="BF296" s="15">
        <f t="shared" si="455"/>
        <v>0</v>
      </c>
      <c r="BG296" s="15">
        <f t="shared" si="455"/>
        <v>0</v>
      </c>
      <c r="BH296" s="15">
        <f t="shared" si="455"/>
        <v>0</v>
      </c>
      <c r="BI296" s="15">
        <f t="shared" si="455"/>
        <v>0</v>
      </c>
      <c r="BJ296" s="19">
        <v>0</v>
      </c>
      <c r="BK296" s="19">
        <v>0</v>
      </c>
    </row>
    <row r="297" spans="1:63" ht="32.25" hidden="1" customHeight="1" x14ac:dyDescent="0.25">
      <c r="A297" s="125" t="s">
        <v>9</v>
      </c>
      <c r="B297" s="20"/>
      <c r="C297" s="20"/>
      <c r="D297" s="20"/>
      <c r="E297" s="3" t="s">
        <v>283</v>
      </c>
      <c r="F297" s="3" t="s">
        <v>108</v>
      </c>
      <c r="G297" s="3" t="s">
        <v>44</v>
      </c>
      <c r="H297" s="4" t="s">
        <v>686</v>
      </c>
      <c r="I297" s="3" t="s">
        <v>22</v>
      </c>
      <c r="J297" s="15"/>
      <c r="K297" s="15"/>
      <c r="L297" s="15"/>
      <c r="M297" s="15"/>
      <c r="N297" s="15"/>
      <c r="O297" s="15"/>
      <c r="P297" s="15"/>
      <c r="Q297" s="15"/>
      <c r="R297" s="15">
        <f>J297+N297</f>
        <v>0</v>
      </c>
      <c r="S297" s="15">
        <f>K297+O297</f>
        <v>0</v>
      </c>
      <c r="T297" s="15">
        <f>L297+P297</f>
        <v>0</v>
      </c>
      <c r="U297" s="15">
        <f>M297+Q297</f>
        <v>0</v>
      </c>
      <c r="V297" s="15"/>
      <c r="W297" s="15"/>
      <c r="X297" s="15"/>
      <c r="Y297" s="15"/>
      <c r="Z297" s="15">
        <f>R297+V297</f>
        <v>0</v>
      </c>
      <c r="AA297" s="15">
        <f>S297+W297</f>
        <v>0</v>
      </c>
      <c r="AB297" s="15">
        <f>T297+X297</f>
        <v>0</v>
      </c>
      <c r="AC297" s="15">
        <f>U297+Y297</f>
        <v>0</v>
      </c>
      <c r="AD297" s="15"/>
      <c r="AE297" s="15"/>
      <c r="AF297" s="15"/>
      <c r="AG297" s="15"/>
      <c r="AH297" s="15">
        <f>Z297+AD297</f>
        <v>0</v>
      </c>
      <c r="AI297" s="15">
        <f>AA297+AE297</f>
        <v>0</v>
      </c>
      <c r="AJ297" s="15">
        <f>AB297+AF297</f>
        <v>0</v>
      </c>
      <c r="AK297" s="15">
        <f>AC297+AG297</f>
        <v>0</v>
      </c>
      <c r="AL297" s="15"/>
      <c r="AM297" s="15"/>
      <c r="AN297" s="15"/>
      <c r="AO297" s="15"/>
      <c r="AP297" s="15"/>
      <c r="AQ297" s="15"/>
      <c r="AR297" s="15"/>
      <c r="AS297" s="15"/>
      <c r="AT297" s="15">
        <f>AL297+AP297</f>
        <v>0</v>
      </c>
      <c r="AU297" s="15">
        <f>AM297+AQ297</f>
        <v>0</v>
      </c>
      <c r="AV297" s="15">
        <f>AN297+AR297</f>
        <v>0</v>
      </c>
      <c r="AW297" s="15">
        <f>AO297+AS297</f>
        <v>0</v>
      </c>
      <c r="AX297" s="15"/>
      <c r="AY297" s="15"/>
      <c r="AZ297" s="15"/>
      <c r="BA297" s="15"/>
      <c r="BB297" s="15"/>
      <c r="BC297" s="15"/>
      <c r="BD297" s="15"/>
      <c r="BE297" s="15"/>
      <c r="BF297" s="15">
        <f>AX297+BB297</f>
        <v>0</v>
      </c>
      <c r="BG297" s="15">
        <f>AY297+BC297</f>
        <v>0</v>
      </c>
      <c r="BH297" s="15">
        <f>AZ297+BD297</f>
        <v>0</v>
      </c>
      <c r="BI297" s="15">
        <f>BA297+BE297</f>
        <v>0</v>
      </c>
      <c r="BJ297" s="19">
        <v>0</v>
      </c>
      <c r="BK297" s="19">
        <v>0</v>
      </c>
    </row>
    <row r="298" spans="1:63" ht="17.25" hidden="1" customHeight="1" x14ac:dyDescent="0.25">
      <c r="A298" s="125"/>
      <c r="B298" s="20"/>
      <c r="C298" s="20"/>
      <c r="D298" s="20"/>
      <c r="E298" s="3"/>
      <c r="F298" s="3"/>
      <c r="G298" s="3"/>
      <c r="H298" s="4"/>
      <c r="I298" s="3"/>
      <c r="J298" s="15"/>
      <c r="K298" s="15"/>
      <c r="L298" s="15"/>
      <c r="M298" s="15"/>
      <c r="N298" s="15">
        <v>52404532.93</v>
      </c>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f>162608205-AL299</f>
        <v>55680</v>
      </c>
      <c r="AM298" s="15"/>
      <c r="AN298" s="15"/>
      <c r="AO298" s="15"/>
      <c r="AP298" s="15">
        <f>194808526-AP299</f>
        <v>194808528.41999999</v>
      </c>
      <c r="AQ298" s="15"/>
      <c r="AR298" s="15"/>
      <c r="AS298" s="15"/>
      <c r="AT298" s="15">
        <f>194808526-AT299</f>
        <v>32256003.420000017</v>
      </c>
      <c r="AU298" s="15"/>
      <c r="AV298" s="15"/>
      <c r="AW298" s="15"/>
      <c r="AX298" s="15">
        <f>165451989-AX299</f>
        <v>26822</v>
      </c>
      <c r="AY298" s="15"/>
      <c r="AZ298" s="15"/>
      <c r="BA298" s="15"/>
      <c r="BB298" s="15">
        <f>194808526-BB299</f>
        <v>194808527.25999999</v>
      </c>
      <c r="BC298" s="15"/>
      <c r="BD298" s="15"/>
      <c r="BE298" s="15"/>
      <c r="BF298" s="15">
        <f>194808526-BF299</f>
        <v>29383360.25999999</v>
      </c>
      <c r="BG298" s="15"/>
      <c r="BH298" s="15"/>
      <c r="BI298" s="15"/>
      <c r="BJ298" s="19">
        <v>0</v>
      </c>
      <c r="BK298" s="19">
        <v>0</v>
      </c>
    </row>
    <row r="299" spans="1:63" ht="32.25" customHeight="1" x14ac:dyDescent="0.25">
      <c r="A299" s="30" t="s">
        <v>114</v>
      </c>
      <c r="B299" s="67"/>
      <c r="C299" s="67"/>
      <c r="D299" s="67"/>
      <c r="E299" s="18">
        <v>852</v>
      </c>
      <c r="F299" s="4"/>
      <c r="G299" s="4"/>
      <c r="H299" s="131" t="s">
        <v>48</v>
      </c>
      <c r="I299" s="3"/>
      <c r="J299" s="16">
        <f t="shared" ref="J299:BI299" si="456">J300+J434</f>
        <v>196863356</v>
      </c>
      <c r="K299" s="16">
        <f t="shared" si="456"/>
        <v>134296198</v>
      </c>
      <c r="L299" s="16">
        <f t="shared" si="456"/>
        <v>62567158</v>
      </c>
      <c r="M299" s="16">
        <f t="shared" si="456"/>
        <v>0</v>
      </c>
      <c r="N299" s="16">
        <f t="shared" si="456"/>
        <v>52492372.930000007</v>
      </c>
      <c r="O299" s="16">
        <f t="shared" si="456"/>
        <v>49215740.410000004</v>
      </c>
      <c r="P299" s="16">
        <f t="shared" si="456"/>
        <v>3276632.52</v>
      </c>
      <c r="Q299" s="16">
        <f t="shared" si="456"/>
        <v>0</v>
      </c>
      <c r="R299" s="16">
        <f t="shared" si="456"/>
        <v>249355728.93000004</v>
      </c>
      <c r="S299" s="16">
        <f t="shared" si="456"/>
        <v>183511938.41</v>
      </c>
      <c r="T299" s="16">
        <f t="shared" si="456"/>
        <v>65843790.519999996</v>
      </c>
      <c r="U299" s="16">
        <f t="shared" si="456"/>
        <v>0</v>
      </c>
      <c r="V299" s="16">
        <f t="shared" si="456"/>
        <v>1117361.27</v>
      </c>
      <c r="W299" s="16">
        <f t="shared" si="456"/>
        <v>-1644664.8900000001</v>
      </c>
      <c r="X299" s="16">
        <f t="shared" si="456"/>
        <v>2762026.16</v>
      </c>
      <c r="Y299" s="16">
        <f t="shared" si="456"/>
        <v>0</v>
      </c>
      <c r="Z299" s="16">
        <f t="shared" si="456"/>
        <v>250473090.20000005</v>
      </c>
      <c r="AA299" s="16">
        <f t="shared" si="456"/>
        <v>181867273.52000001</v>
      </c>
      <c r="AB299" s="16">
        <f t="shared" si="456"/>
        <v>68605816.679999992</v>
      </c>
      <c r="AC299" s="16">
        <f t="shared" si="456"/>
        <v>0</v>
      </c>
      <c r="AD299" s="16">
        <f t="shared" ref="AD299:AK299" si="457">AD300+AD434</f>
        <v>4612731</v>
      </c>
      <c r="AE299" s="16">
        <f t="shared" si="457"/>
        <v>4612731</v>
      </c>
      <c r="AF299" s="16">
        <f t="shared" si="457"/>
        <v>0</v>
      </c>
      <c r="AG299" s="16">
        <f t="shared" si="457"/>
        <v>0</v>
      </c>
      <c r="AH299" s="16">
        <f t="shared" si="457"/>
        <v>255085821.20000005</v>
      </c>
      <c r="AI299" s="16">
        <f t="shared" si="457"/>
        <v>186480004.52000001</v>
      </c>
      <c r="AJ299" s="16">
        <f t="shared" si="457"/>
        <v>68605816.679999992</v>
      </c>
      <c r="AK299" s="16">
        <f t="shared" si="457"/>
        <v>0</v>
      </c>
      <c r="AL299" s="16">
        <f t="shared" si="456"/>
        <v>162552525</v>
      </c>
      <c r="AM299" s="16">
        <f t="shared" si="456"/>
        <v>121566502</v>
      </c>
      <c r="AN299" s="16">
        <f t="shared" si="456"/>
        <v>40986023</v>
      </c>
      <c r="AO299" s="16">
        <f t="shared" si="456"/>
        <v>0</v>
      </c>
      <c r="AP299" s="16">
        <f t="shared" si="456"/>
        <v>-2.42</v>
      </c>
      <c r="AQ299" s="16">
        <f t="shared" si="456"/>
        <v>0</v>
      </c>
      <c r="AR299" s="16">
        <f t="shared" si="456"/>
        <v>-2.42</v>
      </c>
      <c r="AS299" s="16">
        <f t="shared" si="456"/>
        <v>0</v>
      </c>
      <c r="AT299" s="16">
        <f t="shared" si="456"/>
        <v>162552522.57999998</v>
      </c>
      <c r="AU299" s="16">
        <f t="shared" si="456"/>
        <v>121566502</v>
      </c>
      <c r="AV299" s="16">
        <f t="shared" si="456"/>
        <v>40986020.579999998</v>
      </c>
      <c r="AW299" s="16">
        <f t="shared" si="456"/>
        <v>0</v>
      </c>
      <c r="AX299" s="16">
        <f t="shared" si="456"/>
        <v>165425167</v>
      </c>
      <c r="AY299" s="16">
        <f t="shared" si="456"/>
        <v>122932388</v>
      </c>
      <c r="AZ299" s="16">
        <f t="shared" si="456"/>
        <v>42492779</v>
      </c>
      <c r="BA299" s="16">
        <f t="shared" si="456"/>
        <v>0</v>
      </c>
      <c r="BB299" s="16">
        <f t="shared" si="456"/>
        <v>-1.26</v>
      </c>
      <c r="BC299" s="16">
        <f t="shared" si="456"/>
        <v>0</v>
      </c>
      <c r="BD299" s="16">
        <f t="shared" si="456"/>
        <v>-1.26</v>
      </c>
      <c r="BE299" s="16">
        <f t="shared" si="456"/>
        <v>0</v>
      </c>
      <c r="BF299" s="16">
        <f t="shared" si="456"/>
        <v>165425165.74000001</v>
      </c>
      <c r="BG299" s="16">
        <f t="shared" si="456"/>
        <v>122932388</v>
      </c>
      <c r="BH299" s="16">
        <f t="shared" si="456"/>
        <v>42492777.740000002</v>
      </c>
      <c r="BI299" s="16">
        <f t="shared" si="456"/>
        <v>0</v>
      </c>
      <c r="BJ299" s="19">
        <v>0</v>
      </c>
      <c r="BK299" s="19">
        <v>0</v>
      </c>
    </row>
    <row r="300" spans="1:63" s="17" customFormat="1" ht="19.899999999999999" customHeight="1" x14ac:dyDescent="0.25">
      <c r="A300" s="6" t="s">
        <v>77</v>
      </c>
      <c r="B300" s="30"/>
      <c r="C300" s="30"/>
      <c r="D300" s="30"/>
      <c r="E300" s="4">
        <v>852</v>
      </c>
      <c r="F300" s="13" t="s">
        <v>78</v>
      </c>
      <c r="G300" s="13"/>
      <c r="H300" s="4" t="s">
        <v>48</v>
      </c>
      <c r="I300" s="13"/>
      <c r="J300" s="16">
        <f t="shared" ref="J300:BI300" si="458">J301+J329+J381+J406+J412</f>
        <v>188134798</v>
      </c>
      <c r="K300" s="16">
        <f t="shared" si="458"/>
        <v>125567640</v>
      </c>
      <c r="L300" s="16">
        <f t="shared" si="458"/>
        <v>62567158</v>
      </c>
      <c r="M300" s="16">
        <f t="shared" si="458"/>
        <v>0</v>
      </c>
      <c r="N300" s="16">
        <f t="shared" si="458"/>
        <v>52492372.930000007</v>
      </c>
      <c r="O300" s="16">
        <f t="shared" si="458"/>
        <v>49215740.410000004</v>
      </c>
      <c r="P300" s="16">
        <f t="shared" si="458"/>
        <v>3276632.52</v>
      </c>
      <c r="Q300" s="16">
        <f t="shared" si="458"/>
        <v>0</v>
      </c>
      <c r="R300" s="16">
        <f t="shared" si="458"/>
        <v>240627170.93000004</v>
      </c>
      <c r="S300" s="16">
        <f t="shared" si="458"/>
        <v>174783380.41</v>
      </c>
      <c r="T300" s="16">
        <f t="shared" si="458"/>
        <v>65843790.519999996</v>
      </c>
      <c r="U300" s="16">
        <f t="shared" si="458"/>
        <v>0</v>
      </c>
      <c r="V300" s="16">
        <f t="shared" si="458"/>
        <v>3612961.27</v>
      </c>
      <c r="W300" s="16">
        <f t="shared" si="458"/>
        <v>850935.11</v>
      </c>
      <c r="X300" s="16">
        <f t="shared" si="458"/>
        <v>2762026.16</v>
      </c>
      <c r="Y300" s="16">
        <f t="shared" si="458"/>
        <v>0</v>
      </c>
      <c r="Z300" s="16">
        <f t="shared" si="458"/>
        <v>244240132.20000005</v>
      </c>
      <c r="AA300" s="16">
        <f t="shared" si="458"/>
        <v>175634315.52000001</v>
      </c>
      <c r="AB300" s="16">
        <f t="shared" si="458"/>
        <v>68605816.679999992</v>
      </c>
      <c r="AC300" s="16">
        <f t="shared" si="458"/>
        <v>0</v>
      </c>
      <c r="AD300" s="16">
        <f t="shared" ref="AD300:AK300" si="459">AD301+AD329+AD381+AD406+AD412</f>
        <v>4654476</v>
      </c>
      <c r="AE300" s="16">
        <f t="shared" si="459"/>
        <v>4654476</v>
      </c>
      <c r="AF300" s="16">
        <f t="shared" si="459"/>
        <v>0</v>
      </c>
      <c r="AG300" s="16">
        <f t="shared" si="459"/>
        <v>0</v>
      </c>
      <c r="AH300" s="16">
        <f t="shared" si="459"/>
        <v>248894608.20000005</v>
      </c>
      <c r="AI300" s="16">
        <f t="shared" si="459"/>
        <v>180288791.52000001</v>
      </c>
      <c r="AJ300" s="16">
        <f t="shared" si="459"/>
        <v>68605816.679999992</v>
      </c>
      <c r="AK300" s="16">
        <f t="shared" si="459"/>
        <v>0</v>
      </c>
      <c r="AL300" s="16">
        <f t="shared" si="458"/>
        <v>152370767</v>
      </c>
      <c r="AM300" s="16">
        <f t="shared" si="458"/>
        <v>111384744</v>
      </c>
      <c r="AN300" s="16">
        <f t="shared" si="458"/>
        <v>40986023</v>
      </c>
      <c r="AO300" s="16">
        <f t="shared" si="458"/>
        <v>0</v>
      </c>
      <c r="AP300" s="16">
        <f t="shared" si="458"/>
        <v>-2.42</v>
      </c>
      <c r="AQ300" s="16">
        <f t="shared" si="458"/>
        <v>0</v>
      </c>
      <c r="AR300" s="16">
        <f t="shared" si="458"/>
        <v>-2.42</v>
      </c>
      <c r="AS300" s="16">
        <f t="shared" si="458"/>
        <v>0</v>
      </c>
      <c r="AT300" s="16">
        <f t="shared" si="458"/>
        <v>152370764.57999998</v>
      </c>
      <c r="AU300" s="16">
        <f t="shared" si="458"/>
        <v>111384744</v>
      </c>
      <c r="AV300" s="16">
        <f t="shared" si="458"/>
        <v>40986020.579999998</v>
      </c>
      <c r="AW300" s="16">
        <f t="shared" si="458"/>
        <v>0</v>
      </c>
      <c r="AX300" s="16">
        <f t="shared" si="458"/>
        <v>153891909</v>
      </c>
      <c r="AY300" s="16">
        <f t="shared" si="458"/>
        <v>111399130</v>
      </c>
      <c r="AZ300" s="16">
        <f t="shared" si="458"/>
        <v>42492779</v>
      </c>
      <c r="BA300" s="16">
        <f t="shared" si="458"/>
        <v>0</v>
      </c>
      <c r="BB300" s="16">
        <f t="shared" si="458"/>
        <v>-1.26</v>
      </c>
      <c r="BC300" s="16">
        <f t="shared" si="458"/>
        <v>0</v>
      </c>
      <c r="BD300" s="16">
        <f t="shared" si="458"/>
        <v>-1.26</v>
      </c>
      <c r="BE300" s="16">
        <f t="shared" si="458"/>
        <v>0</v>
      </c>
      <c r="BF300" s="16">
        <f t="shared" si="458"/>
        <v>153891907.74000001</v>
      </c>
      <c r="BG300" s="16">
        <f t="shared" si="458"/>
        <v>111399130</v>
      </c>
      <c r="BH300" s="16">
        <f t="shared" si="458"/>
        <v>42492777.740000002</v>
      </c>
      <c r="BI300" s="16">
        <f t="shared" si="458"/>
        <v>0</v>
      </c>
      <c r="BJ300" s="19">
        <v>0</v>
      </c>
      <c r="BK300" s="19">
        <v>0</v>
      </c>
    </row>
    <row r="301" spans="1:63" s="17" customFormat="1" ht="32.25" hidden="1" customHeight="1" x14ac:dyDescent="0.25">
      <c r="A301" s="6" t="s">
        <v>115</v>
      </c>
      <c r="B301" s="30"/>
      <c r="C301" s="30"/>
      <c r="D301" s="30"/>
      <c r="E301" s="4">
        <v>852</v>
      </c>
      <c r="F301" s="13" t="s">
        <v>78</v>
      </c>
      <c r="G301" s="13" t="s">
        <v>11</v>
      </c>
      <c r="H301" s="4" t="s">
        <v>48</v>
      </c>
      <c r="I301" s="13"/>
      <c r="J301" s="16">
        <f t="shared" ref="J301:BI301" si="460">J302+J308+J314+J305+J311+J317+J323+J326+J320</f>
        <v>42566690</v>
      </c>
      <c r="K301" s="16">
        <f t="shared" si="460"/>
        <v>31941946</v>
      </c>
      <c r="L301" s="16">
        <f t="shared" si="460"/>
        <v>10624744</v>
      </c>
      <c r="M301" s="16">
        <f t="shared" si="460"/>
        <v>0</v>
      </c>
      <c r="N301" s="16">
        <f t="shared" si="460"/>
        <v>86922</v>
      </c>
      <c r="O301" s="16">
        <f t="shared" si="460"/>
        <v>0</v>
      </c>
      <c r="P301" s="16">
        <f t="shared" si="460"/>
        <v>86922</v>
      </c>
      <c r="Q301" s="16">
        <f t="shared" si="460"/>
        <v>0</v>
      </c>
      <c r="R301" s="16">
        <f t="shared" si="460"/>
        <v>42653612</v>
      </c>
      <c r="S301" s="16">
        <f t="shared" si="460"/>
        <v>31941946</v>
      </c>
      <c r="T301" s="16">
        <f t="shared" si="460"/>
        <v>10711666</v>
      </c>
      <c r="U301" s="16">
        <f t="shared" si="460"/>
        <v>0</v>
      </c>
      <c r="V301" s="16">
        <f t="shared" si="460"/>
        <v>242988</v>
      </c>
      <c r="W301" s="16">
        <f t="shared" si="460"/>
        <v>0</v>
      </c>
      <c r="X301" s="16">
        <f t="shared" si="460"/>
        <v>242988</v>
      </c>
      <c r="Y301" s="16">
        <f t="shared" si="460"/>
        <v>0</v>
      </c>
      <c r="Z301" s="16">
        <f t="shared" si="460"/>
        <v>42896600</v>
      </c>
      <c r="AA301" s="16">
        <f t="shared" si="460"/>
        <v>31941946</v>
      </c>
      <c r="AB301" s="16">
        <f t="shared" si="460"/>
        <v>10954654</v>
      </c>
      <c r="AC301" s="16">
        <f t="shared" si="460"/>
        <v>0</v>
      </c>
      <c r="AD301" s="16">
        <f t="shared" ref="AD301:AK301" si="461">AD302+AD308+AD314+AD305+AD311+AD317+AD323+AD326+AD320</f>
        <v>0</v>
      </c>
      <c r="AE301" s="16">
        <f t="shared" si="461"/>
        <v>0</v>
      </c>
      <c r="AF301" s="16">
        <f t="shared" si="461"/>
        <v>0</v>
      </c>
      <c r="AG301" s="16">
        <f t="shared" si="461"/>
        <v>0</v>
      </c>
      <c r="AH301" s="16">
        <f t="shared" si="461"/>
        <v>42896600</v>
      </c>
      <c r="AI301" s="16">
        <f t="shared" si="461"/>
        <v>31941946</v>
      </c>
      <c r="AJ301" s="16">
        <f t="shared" si="461"/>
        <v>10954654</v>
      </c>
      <c r="AK301" s="16">
        <f t="shared" si="461"/>
        <v>0</v>
      </c>
      <c r="AL301" s="16">
        <f t="shared" si="460"/>
        <v>36359977</v>
      </c>
      <c r="AM301" s="16">
        <f t="shared" si="460"/>
        <v>28867677</v>
      </c>
      <c r="AN301" s="16">
        <f t="shared" si="460"/>
        <v>7492300</v>
      </c>
      <c r="AO301" s="16">
        <f t="shared" si="460"/>
        <v>0</v>
      </c>
      <c r="AP301" s="16">
        <f t="shared" si="460"/>
        <v>0</v>
      </c>
      <c r="AQ301" s="16">
        <f t="shared" si="460"/>
        <v>0</v>
      </c>
      <c r="AR301" s="16">
        <f t="shared" si="460"/>
        <v>0</v>
      </c>
      <c r="AS301" s="16">
        <f t="shared" si="460"/>
        <v>0</v>
      </c>
      <c r="AT301" s="16">
        <f t="shared" si="460"/>
        <v>36359977</v>
      </c>
      <c r="AU301" s="16">
        <f t="shared" si="460"/>
        <v>28867677</v>
      </c>
      <c r="AV301" s="16">
        <f t="shared" si="460"/>
        <v>7492300</v>
      </c>
      <c r="AW301" s="16">
        <f t="shared" si="460"/>
        <v>0</v>
      </c>
      <c r="AX301" s="16">
        <f t="shared" si="460"/>
        <v>37950977</v>
      </c>
      <c r="AY301" s="16">
        <f t="shared" si="460"/>
        <v>28867677</v>
      </c>
      <c r="AZ301" s="16">
        <f t="shared" si="460"/>
        <v>9083300</v>
      </c>
      <c r="BA301" s="16">
        <f t="shared" si="460"/>
        <v>0</v>
      </c>
      <c r="BB301" s="16">
        <f t="shared" si="460"/>
        <v>0</v>
      </c>
      <c r="BC301" s="16">
        <f t="shared" si="460"/>
        <v>0</v>
      </c>
      <c r="BD301" s="16">
        <f t="shared" si="460"/>
        <v>0</v>
      </c>
      <c r="BE301" s="16">
        <f t="shared" si="460"/>
        <v>0</v>
      </c>
      <c r="BF301" s="16">
        <f t="shared" si="460"/>
        <v>37950977</v>
      </c>
      <c r="BG301" s="16">
        <f t="shared" si="460"/>
        <v>28867677</v>
      </c>
      <c r="BH301" s="16">
        <f t="shared" si="460"/>
        <v>9083300</v>
      </c>
      <c r="BI301" s="16">
        <f t="shared" si="460"/>
        <v>0</v>
      </c>
      <c r="BJ301" s="19">
        <v>0</v>
      </c>
      <c r="BK301" s="19">
        <v>0</v>
      </c>
    </row>
    <row r="302" spans="1:63" s="17" customFormat="1" ht="32.25" hidden="1" customHeight="1" x14ac:dyDescent="0.25">
      <c r="A302" s="125" t="s">
        <v>530</v>
      </c>
      <c r="B302" s="30"/>
      <c r="C302" s="30"/>
      <c r="D302" s="30"/>
      <c r="E302" s="4">
        <v>852</v>
      </c>
      <c r="F302" s="3" t="s">
        <v>78</v>
      </c>
      <c r="G302" s="3" t="s">
        <v>11</v>
      </c>
      <c r="H302" s="4" t="s">
        <v>687</v>
      </c>
      <c r="I302" s="3"/>
      <c r="J302" s="15">
        <f t="shared" ref="J302:S303" si="462">J303</f>
        <v>31482346</v>
      </c>
      <c r="K302" s="15">
        <f t="shared" si="462"/>
        <v>31482346</v>
      </c>
      <c r="L302" s="15">
        <f t="shared" si="462"/>
        <v>0</v>
      </c>
      <c r="M302" s="15">
        <f t="shared" si="462"/>
        <v>0</v>
      </c>
      <c r="N302" s="15">
        <f t="shared" si="462"/>
        <v>0</v>
      </c>
      <c r="O302" s="15">
        <f t="shared" si="462"/>
        <v>0</v>
      </c>
      <c r="P302" s="15">
        <f t="shared" si="462"/>
        <v>0</v>
      </c>
      <c r="Q302" s="15">
        <f t="shared" si="462"/>
        <v>0</v>
      </c>
      <c r="R302" s="15">
        <f t="shared" si="462"/>
        <v>31482346</v>
      </c>
      <c r="S302" s="15">
        <f t="shared" si="462"/>
        <v>31482346</v>
      </c>
      <c r="T302" s="15">
        <f t="shared" ref="T302:AI303" si="463">T303</f>
        <v>0</v>
      </c>
      <c r="U302" s="15">
        <f t="shared" si="463"/>
        <v>0</v>
      </c>
      <c r="V302" s="15">
        <f t="shared" si="463"/>
        <v>0</v>
      </c>
      <c r="W302" s="15">
        <f t="shared" si="463"/>
        <v>0</v>
      </c>
      <c r="X302" s="15">
        <f t="shared" si="463"/>
        <v>0</v>
      </c>
      <c r="Y302" s="15">
        <f t="shared" si="463"/>
        <v>0</v>
      </c>
      <c r="Z302" s="15">
        <f t="shared" si="463"/>
        <v>31482346</v>
      </c>
      <c r="AA302" s="15">
        <f t="shared" si="463"/>
        <v>31482346</v>
      </c>
      <c r="AB302" s="15">
        <f t="shared" si="463"/>
        <v>0</v>
      </c>
      <c r="AC302" s="15">
        <f t="shared" si="463"/>
        <v>0</v>
      </c>
      <c r="AD302" s="15">
        <f t="shared" si="463"/>
        <v>0</v>
      </c>
      <c r="AE302" s="15">
        <f t="shared" si="463"/>
        <v>0</v>
      </c>
      <c r="AF302" s="15">
        <f t="shared" si="463"/>
        <v>0</v>
      </c>
      <c r="AG302" s="15">
        <f t="shared" si="463"/>
        <v>0</v>
      </c>
      <c r="AH302" s="15">
        <f t="shared" si="463"/>
        <v>31482346</v>
      </c>
      <c r="AI302" s="15">
        <f t="shared" si="463"/>
        <v>31482346</v>
      </c>
      <c r="AJ302" s="15">
        <f t="shared" ref="AD302:AK303" si="464">AJ303</f>
        <v>0</v>
      </c>
      <c r="AK302" s="15">
        <f t="shared" si="464"/>
        <v>0</v>
      </c>
      <c r="AL302" s="15">
        <f t="shared" ref="AL302:AU303" si="465">AL303</f>
        <v>28408077</v>
      </c>
      <c r="AM302" s="15">
        <f t="shared" si="465"/>
        <v>28408077</v>
      </c>
      <c r="AN302" s="15">
        <f t="shared" si="465"/>
        <v>0</v>
      </c>
      <c r="AO302" s="15">
        <f t="shared" si="465"/>
        <v>0</v>
      </c>
      <c r="AP302" s="15">
        <f t="shared" si="465"/>
        <v>0</v>
      </c>
      <c r="AQ302" s="15">
        <f t="shared" si="465"/>
        <v>0</v>
      </c>
      <c r="AR302" s="15">
        <f t="shared" si="465"/>
        <v>0</v>
      </c>
      <c r="AS302" s="15">
        <f t="shared" si="465"/>
        <v>0</v>
      </c>
      <c r="AT302" s="15">
        <f t="shared" si="465"/>
        <v>28408077</v>
      </c>
      <c r="AU302" s="15">
        <f t="shared" si="465"/>
        <v>28408077</v>
      </c>
      <c r="AV302" s="15">
        <f t="shared" ref="AV302:BE303" si="466">AV303</f>
        <v>0</v>
      </c>
      <c r="AW302" s="15">
        <f t="shared" si="466"/>
        <v>0</v>
      </c>
      <c r="AX302" s="15">
        <f t="shared" si="466"/>
        <v>28408077</v>
      </c>
      <c r="AY302" s="15">
        <f t="shared" si="466"/>
        <v>28408077</v>
      </c>
      <c r="AZ302" s="15">
        <f t="shared" si="466"/>
        <v>0</v>
      </c>
      <c r="BA302" s="15">
        <f t="shared" si="466"/>
        <v>0</v>
      </c>
      <c r="BB302" s="15">
        <f t="shared" si="466"/>
        <v>0</v>
      </c>
      <c r="BC302" s="15">
        <f t="shared" si="466"/>
        <v>0</v>
      </c>
      <c r="BD302" s="15">
        <f t="shared" si="466"/>
        <v>0</v>
      </c>
      <c r="BE302" s="15">
        <f t="shared" si="466"/>
        <v>0</v>
      </c>
      <c r="BF302" s="15">
        <f t="shared" ref="BF302:BI303" si="467">BF303</f>
        <v>28408077</v>
      </c>
      <c r="BG302" s="15">
        <f t="shared" si="467"/>
        <v>28408077</v>
      </c>
      <c r="BH302" s="15">
        <f t="shared" si="467"/>
        <v>0</v>
      </c>
      <c r="BI302" s="15">
        <f t="shared" si="467"/>
        <v>0</v>
      </c>
      <c r="BJ302" s="19">
        <v>0</v>
      </c>
      <c r="BK302" s="19">
        <v>0</v>
      </c>
    </row>
    <row r="303" spans="1:63" s="17" customFormat="1" ht="32.25" hidden="1" customHeight="1" x14ac:dyDescent="0.25">
      <c r="A303" s="125" t="s">
        <v>41</v>
      </c>
      <c r="B303" s="30"/>
      <c r="C303" s="30"/>
      <c r="D303" s="30"/>
      <c r="E303" s="4">
        <v>852</v>
      </c>
      <c r="F303" s="3" t="s">
        <v>78</v>
      </c>
      <c r="G303" s="3" t="s">
        <v>11</v>
      </c>
      <c r="H303" s="4" t="s">
        <v>687</v>
      </c>
      <c r="I303" s="3" t="s">
        <v>83</v>
      </c>
      <c r="J303" s="15">
        <f t="shared" si="462"/>
        <v>31482346</v>
      </c>
      <c r="K303" s="15">
        <f t="shared" si="462"/>
        <v>31482346</v>
      </c>
      <c r="L303" s="15">
        <f t="shared" si="462"/>
        <v>0</v>
      </c>
      <c r="M303" s="15">
        <f t="shared" si="462"/>
        <v>0</v>
      </c>
      <c r="N303" s="15">
        <f t="shared" si="462"/>
        <v>0</v>
      </c>
      <c r="O303" s="15">
        <f t="shared" si="462"/>
        <v>0</v>
      </c>
      <c r="P303" s="15">
        <f t="shared" si="462"/>
        <v>0</v>
      </c>
      <c r="Q303" s="15">
        <f t="shared" si="462"/>
        <v>0</v>
      </c>
      <c r="R303" s="15">
        <f t="shared" si="462"/>
        <v>31482346</v>
      </c>
      <c r="S303" s="15">
        <f t="shared" si="462"/>
        <v>31482346</v>
      </c>
      <c r="T303" s="15">
        <f t="shared" si="463"/>
        <v>0</v>
      </c>
      <c r="U303" s="15">
        <f t="shared" si="463"/>
        <v>0</v>
      </c>
      <c r="V303" s="15">
        <f t="shared" si="463"/>
        <v>0</v>
      </c>
      <c r="W303" s="15">
        <f t="shared" si="463"/>
        <v>0</v>
      </c>
      <c r="X303" s="15">
        <f t="shared" si="463"/>
        <v>0</v>
      </c>
      <c r="Y303" s="15">
        <f t="shared" si="463"/>
        <v>0</v>
      </c>
      <c r="Z303" s="15">
        <f t="shared" si="463"/>
        <v>31482346</v>
      </c>
      <c r="AA303" s="15">
        <f t="shared" si="463"/>
        <v>31482346</v>
      </c>
      <c r="AB303" s="15">
        <f t="shared" si="463"/>
        <v>0</v>
      </c>
      <c r="AC303" s="15">
        <f t="shared" si="463"/>
        <v>0</v>
      </c>
      <c r="AD303" s="15">
        <f t="shared" si="464"/>
        <v>0</v>
      </c>
      <c r="AE303" s="15">
        <f t="shared" si="464"/>
        <v>0</v>
      </c>
      <c r="AF303" s="15">
        <f t="shared" si="464"/>
        <v>0</v>
      </c>
      <c r="AG303" s="15">
        <f t="shared" si="464"/>
        <v>0</v>
      </c>
      <c r="AH303" s="15">
        <f t="shared" si="464"/>
        <v>31482346</v>
      </c>
      <c r="AI303" s="15">
        <f t="shared" si="464"/>
        <v>31482346</v>
      </c>
      <c r="AJ303" s="15">
        <f t="shared" si="464"/>
        <v>0</v>
      </c>
      <c r="AK303" s="15">
        <f t="shared" si="464"/>
        <v>0</v>
      </c>
      <c r="AL303" s="15">
        <f t="shared" si="465"/>
        <v>28408077</v>
      </c>
      <c r="AM303" s="15">
        <f t="shared" si="465"/>
        <v>28408077</v>
      </c>
      <c r="AN303" s="15">
        <f t="shared" si="465"/>
        <v>0</v>
      </c>
      <c r="AO303" s="15">
        <f t="shared" si="465"/>
        <v>0</v>
      </c>
      <c r="AP303" s="15">
        <f t="shared" si="465"/>
        <v>0</v>
      </c>
      <c r="AQ303" s="15">
        <f t="shared" si="465"/>
        <v>0</v>
      </c>
      <c r="AR303" s="15">
        <f t="shared" si="465"/>
        <v>0</v>
      </c>
      <c r="AS303" s="15">
        <f t="shared" si="465"/>
        <v>0</v>
      </c>
      <c r="AT303" s="15">
        <f t="shared" si="465"/>
        <v>28408077</v>
      </c>
      <c r="AU303" s="15">
        <f t="shared" si="465"/>
        <v>28408077</v>
      </c>
      <c r="AV303" s="15">
        <f t="shared" si="466"/>
        <v>0</v>
      </c>
      <c r="AW303" s="15">
        <f t="shared" si="466"/>
        <v>0</v>
      </c>
      <c r="AX303" s="15">
        <f t="shared" si="466"/>
        <v>28408077</v>
      </c>
      <c r="AY303" s="15">
        <f t="shared" si="466"/>
        <v>28408077</v>
      </c>
      <c r="AZ303" s="15">
        <f t="shared" si="466"/>
        <v>0</v>
      </c>
      <c r="BA303" s="15">
        <f t="shared" si="466"/>
        <v>0</v>
      </c>
      <c r="BB303" s="15">
        <f t="shared" si="466"/>
        <v>0</v>
      </c>
      <c r="BC303" s="15">
        <f t="shared" si="466"/>
        <v>0</v>
      </c>
      <c r="BD303" s="15">
        <f t="shared" si="466"/>
        <v>0</v>
      </c>
      <c r="BE303" s="15">
        <f t="shared" si="466"/>
        <v>0</v>
      </c>
      <c r="BF303" s="15">
        <f t="shared" si="467"/>
        <v>28408077</v>
      </c>
      <c r="BG303" s="15">
        <f t="shared" si="467"/>
        <v>28408077</v>
      </c>
      <c r="BH303" s="15">
        <f t="shared" si="467"/>
        <v>0</v>
      </c>
      <c r="BI303" s="15">
        <f t="shared" si="467"/>
        <v>0</v>
      </c>
      <c r="BJ303" s="19">
        <v>0</v>
      </c>
      <c r="BK303" s="19">
        <v>0</v>
      </c>
    </row>
    <row r="304" spans="1:63" s="17" customFormat="1" ht="32.25" hidden="1" customHeight="1" x14ac:dyDescent="0.25">
      <c r="A304" s="125" t="s">
        <v>84</v>
      </c>
      <c r="B304" s="125"/>
      <c r="C304" s="125"/>
      <c r="D304" s="125"/>
      <c r="E304" s="4">
        <v>852</v>
      </c>
      <c r="F304" s="3" t="s">
        <v>78</v>
      </c>
      <c r="G304" s="3" t="s">
        <v>11</v>
      </c>
      <c r="H304" s="4" t="s">
        <v>687</v>
      </c>
      <c r="I304" s="3" t="s">
        <v>85</v>
      </c>
      <c r="J304" s="15">
        <v>31482346</v>
      </c>
      <c r="K304" s="15">
        <f>J304</f>
        <v>31482346</v>
      </c>
      <c r="L304" s="15"/>
      <c r="M304" s="15"/>
      <c r="N304" s="15"/>
      <c r="O304" s="15">
        <f>N304</f>
        <v>0</v>
      </c>
      <c r="P304" s="15"/>
      <c r="Q304" s="15"/>
      <c r="R304" s="15">
        <f>J304+N304</f>
        <v>31482346</v>
      </c>
      <c r="S304" s="15">
        <f>K304+O304</f>
        <v>31482346</v>
      </c>
      <c r="T304" s="15">
        <f>L304+P304</f>
        <v>0</v>
      </c>
      <c r="U304" s="15">
        <f>M304+Q304</f>
        <v>0</v>
      </c>
      <c r="V304" s="15"/>
      <c r="W304" s="15">
        <f>V304</f>
        <v>0</v>
      </c>
      <c r="X304" s="15"/>
      <c r="Y304" s="15"/>
      <c r="Z304" s="15">
        <f>R304+V304</f>
        <v>31482346</v>
      </c>
      <c r="AA304" s="15">
        <f>S304+W304</f>
        <v>31482346</v>
      </c>
      <c r="AB304" s="15">
        <f>T304+X304</f>
        <v>0</v>
      </c>
      <c r="AC304" s="15">
        <f>U304+Y304</f>
        <v>0</v>
      </c>
      <c r="AD304" s="15"/>
      <c r="AE304" s="15">
        <f>AD304</f>
        <v>0</v>
      </c>
      <c r="AF304" s="15"/>
      <c r="AG304" s="15"/>
      <c r="AH304" s="15">
        <f>Z304+AD304</f>
        <v>31482346</v>
      </c>
      <c r="AI304" s="15">
        <f>AA304+AE304</f>
        <v>31482346</v>
      </c>
      <c r="AJ304" s="15">
        <f>AB304+AF304</f>
        <v>0</v>
      </c>
      <c r="AK304" s="15">
        <f>AC304+AG304</f>
        <v>0</v>
      </c>
      <c r="AL304" s="15">
        <v>28408077</v>
      </c>
      <c r="AM304" s="15">
        <f>AL304</f>
        <v>28408077</v>
      </c>
      <c r="AN304" s="15"/>
      <c r="AO304" s="15"/>
      <c r="AP304" s="15"/>
      <c r="AQ304" s="15">
        <f>AP304</f>
        <v>0</v>
      </c>
      <c r="AR304" s="15"/>
      <c r="AS304" s="15"/>
      <c r="AT304" s="15">
        <f>AL304+AP304</f>
        <v>28408077</v>
      </c>
      <c r="AU304" s="15">
        <f>AM304+AQ304</f>
        <v>28408077</v>
      </c>
      <c r="AV304" s="15">
        <f>AN304+AR304</f>
        <v>0</v>
      </c>
      <c r="AW304" s="15">
        <f>AO304+AS304</f>
        <v>0</v>
      </c>
      <c r="AX304" s="15">
        <v>28408077</v>
      </c>
      <c r="AY304" s="15">
        <f>AX304</f>
        <v>28408077</v>
      </c>
      <c r="AZ304" s="15"/>
      <c r="BA304" s="15"/>
      <c r="BB304" s="15"/>
      <c r="BC304" s="15">
        <f>BB304</f>
        <v>0</v>
      </c>
      <c r="BD304" s="15"/>
      <c r="BE304" s="15"/>
      <c r="BF304" s="15">
        <f>AX304+BB304</f>
        <v>28408077</v>
      </c>
      <c r="BG304" s="15">
        <f>AY304+BC304</f>
        <v>28408077</v>
      </c>
      <c r="BH304" s="15">
        <f>AZ304+BD304</f>
        <v>0</v>
      </c>
      <c r="BI304" s="15">
        <f>BA304+BE304</f>
        <v>0</v>
      </c>
      <c r="BJ304" s="19">
        <v>0</v>
      </c>
      <c r="BK304" s="19">
        <v>0</v>
      </c>
    </row>
    <row r="305" spans="1:63" s="2" customFormat="1" ht="32.25" hidden="1" customHeight="1" x14ac:dyDescent="0.25">
      <c r="A305" s="125" t="s">
        <v>116</v>
      </c>
      <c r="B305" s="125"/>
      <c r="C305" s="125"/>
      <c r="D305" s="124"/>
      <c r="E305" s="4">
        <v>852</v>
      </c>
      <c r="F305" s="4" t="s">
        <v>78</v>
      </c>
      <c r="G305" s="4" t="s">
        <v>11</v>
      </c>
      <c r="H305" s="4" t="s">
        <v>688</v>
      </c>
      <c r="I305" s="4"/>
      <c r="J305" s="15">
        <f t="shared" ref="J305:S306" si="468">J306</f>
        <v>10381100</v>
      </c>
      <c r="K305" s="15">
        <f t="shared" si="468"/>
        <v>0</v>
      </c>
      <c r="L305" s="15">
        <f t="shared" si="468"/>
        <v>10381100</v>
      </c>
      <c r="M305" s="15">
        <f t="shared" si="468"/>
        <v>0</v>
      </c>
      <c r="N305" s="15">
        <f t="shared" si="468"/>
        <v>0</v>
      </c>
      <c r="O305" s="15">
        <f t="shared" si="468"/>
        <v>0</v>
      </c>
      <c r="P305" s="15">
        <f t="shared" si="468"/>
        <v>0</v>
      </c>
      <c r="Q305" s="15">
        <f t="shared" si="468"/>
        <v>0</v>
      </c>
      <c r="R305" s="15">
        <f t="shared" si="468"/>
        <v>10381100</v>
      </c>
      <c r="S305" s="15">
        <f t="shared" si="468"/>
        <v>0</v>
      </c>
      <c r="T305" s="15">
        <f t="shared" ref="T305:AI306" si="469">T306</f>
        <v>10381100</v>
      </c>
      <c r="U305" s="15">
        <f t="shared" si="469"/>
        <v>0</v>
      </c>
      <c r="V305" s="15">
        <f t="shared" si="469"/>
        <v>0</v>
      </c>
      <c r="W305" s="15">
        <f t="shared" si="469"/>
        <v>0</v>
      </c>
      <c r="X305" s="15">
        <f t="shared" si="469"/>
        <v>0</v>
      </c>
      <c r="Y305" s="15">
        <f t="shared" si="469"/>
        <v>0</v>
      </c>
      <c r="Z305" s="15">
        <f t="shared" si="469"/>
        <v>10381100</v>
      </c>
      <c r="AA305" s="15">
        <f t="shared" si="469"/>
        <v>0</v>
      </c>
      <c r="AB305" s="15">
        <f t="shared" si="469"/>
        <v>10381100</v>
      </c>
      <c r="AC305" s="15">
        <f t="shared" si="469"/>
        <v>0</v>
      </c>
      <c r="AD305" s="15">
        <f t="shared" si="469"/>
        <v>0</v>
      </c>
      <c r="AE305" s="15">
        <f t="shared" si="469"/>
        <v>0</v>
      </c>
      <c r="AF305" s="15">
        <f t="shared" si="469"/>
        <v>0</v>
      </c>
      <c r="AG305" s="15">
        <f t="shared" si="469"/>
        <v>0</v>
      </c>
      <c r="AH305" s="15">
        <f t="shared" si="469"/>
        <v>10381100</v>
      </c>
      <c r="AI305" s="15">
        <f t="shared" si="469"/>
        <v>0</v>
      </c>
      <c r="AJ305" s="15">
        <f t="shared" ref="AD305:AK306" si="470">AJ306</f>
        <v>10381100</v>
      </c>
      <c r="AK305" s="15">
        <f t="shared" si="470"/>
        <v>0</v>
      </c>
      <c r="AL305" s="15">
        <f t="shared" ref="AL305:AU306" si="471">AL306</f>
        <v>7414185</v>
      </c>
      <c r="AM305" s="15">
        <f t="shared" si="471"/>
        <v>0</v>
      </c>
      <c r="AN305" s="15">
        <f t="shared" si="471"/>
        <v>7414185</v>
      </c>
      <c r="AO305" s="15">
        <f t="shared" si="471"/>
        <v>0</v>
      </c>
      <c r="AP305" s="15">
        <f t="shared" si="471"/>
        <v>0</v>
      </c>
      <c r="AQ305" s="15">
        <f t="shared" si="471"/>
        <v>0</v>
      </c>
      <c r="AR305" s="15">
        <f t="shared" si="471"/>
        <v>0</v>
      </c>
      <c r="AS305" s="15">
        <f t="shared" si="471"/>
        <v>0</v>
      </c>
      <c r="AT305" s="15">
        <f t="shared" si="471"/>
        <v>7414185</v>
      </c>
      <c r="AU305" s="15">
        <f t="shared" si="471"/>
        <v>0</v>
      </c>
      <c r="AV305" s="15">
        <f t="shared" ref="AV305:BE306" si="472">AV306</f>
        <v>7414185</v>
      </c>
      <c r="AW305" s="15">
        <f t="shared" si="472"/>
        <v>0</v>
      </c>
      <c r="AX305" s="15">
        <f t="shared" si="472"/>
        <v>9005185</v>
      </c>
      <c r="AY305" s="15">
        <f t="shared" si="472"/>
        <v>0</v>
      </c>
      <c r="AZ305" s="15">
        <f t="shared" si="472"/>
        <v>9005185</v>
      </c>
      <c r="BA305" s="15">
        <f t="shared" si="472"/>
        <v>0</v>
      </c>
      <c r="BB305" s="15">
        <f t="shared" si="472"/>
        <v>0</v>
      </c>
      <c r="BC305" s="15">
        <f t="shared" si="472"/>
        <v>0</v>
      </c>
      <c r="BD305" s="15">
        <f t="shared" si="472"/>
        <v>0</v>
      </c>
      <c r="BE305" s="15">
        <f t="shared" si="472"/>
        <v>0</v>
      </c>
      <c r="BF305" s="15">
        <f t="shared" ref="BF305:BI306" si="473">BF306</f>
        <v>9005185</v>
      </c>
      <c r="BG305" s="15">
        <f t="shared" si="473"/>
        <v>0</v>
      </c>
      <c r="BH305" s="15">
        <f t="shared" si="473"/>
        <v>9005185</v>
      </c>
      <c r="BI305" s="15">
        <f t="shared" si="473"/>
        <v>0</v>
      </c>
      <c r="BJ305" s="19">
        <v>0</v>
      </c>
      <c r="BK305" s="19">
        <v>0</v>
      </c>
    </row>
    <row r="306" spans="1:63" s="2" customFormat="1" ht="32.25" hidden="1" customHeight="1" x14ac:dyDescent="0.25">
      <c r="A306" s="125" t="s">
        <v>41</v>
      </c>
      <c r="B306" s="125"/>
      <c r="C306" s="125"/>
      <c r="D306" s="125"/>
      <c r="E306" s="4">
        <v>852</v>
      </c>
      <c r="F306" s="4" t="s">
        <v>78</v>
      </c>
      <c r="G306" s="4" t="s">
        <v>11</v>
      </c>
      <c r="H306" s="4" t="s">
        <v>688</v>
      </c>
      <c r="I306" s="4" t="s">
        <v>83</v>
      </c>
      <c r="J306" s="15">
        <f t="shared" si="468"/>
        <v>10381100</v>
      </c>
      <c r="K306" s="15">
        <f t="shared" si="468"/>
        <v>0</v>
      </c>
      <c r="L306" s="15">
        <f t="shared" si="468"/>
        <v>10381100</v>
      </c>
      <c r="M306" s="15">
        <f t="shared" si="468"/>
        <v>0</v>
      </c>
      <c r="N306" s="15">
        <f t="shared" si="468"/>
        <v>0</v>
      </c>
      <c r="O306" s="15">
        <f t="shared" si="468"/>
        <v>0</v>
      </c>
      <c r="P306" s="15">
        <f t="shared" si="468"/>
        <v>0</v>
      </c>
      <c r="Q306" s="15">
        <f t="shared" si="468"/>
        <v>0</v>
      </c>
      <c r="R306" s="15">
        <f t="shared" si="468"/>
        <v>10381100</v>
      </c>
      <c r="S306" s="15">
        <f t="shared" si="468"/>
        <v>0</v>
      </c>
      <c r="T306" s="15">
        <f t="shared" si="469"/>
        <v>10381100</v>
      </c>
      <c r="U306" s="15">
        <f t="shared" si="469"/>
        <v>0</v>
      </c>
      <c r="V306" s="15">
        <f t="shared" si="469"/>
        <v>0</v>
      </c>
      <c r="W306" s="15">
        <f t="shared" si="469"/>
        <v>0</v>
      </c>
      <c r="X306" s="15">
        <f t="shared" si="469"/>
        <v>0</v>
      </c>
      <c r="Y306" s="15">
        <f t="shared" si="469"/>
        <v>0</v>
      </c>
      <c r="Z306" s="15">
        <f t="shared" si="469"/>
        <v>10381100</v>
      </c>
      <c r="AA306" s="15">
        <f t="shared" si="469"/>
        <v>0</v>
      </c>
      <c r="AB306" s="15">
        <f t="shared" si="469"/>
        <v>10381100</v>
      </c>
      <c r="AC306" s="15">
        <f t="shared" si="469"/>
        <v>0</v>
      </c>
      <c r="AD306" s="15">
        <f t="shared" si="470"/>
        <v>0</v>
      </c>
      <c r="AE306" s="15">
        <f t="shared" si="470"/>
        <v>0</v>
      </c>
      <c r="AF306" s="15">
        <f t="shared" si="470"/>
        <v>0</v>
      </c>
      <c r="AG306" s="15">
        <f t="shared" si="470"/>
        <v>0</v>
      </c>
      <c r="AH306" s="15">
        <f t="shared" si="470"/>
        <v>10381100</v>
      </c>
      <c r="AI306" s="15">
        <f t="shared" si="470"/>
        <v>0</v>
      </c>
      <c r="AJ306" s="15">
        <f t="shared" si="470"/>
        <v>10381100</v>
      </c>
      <c r="AK306" s="15">
        <f t="shared" si="470"/>
        <v>0</v>
      </c>
      <c r="AL306" s="15">
        <f t="shared" si="471"/>
        <v>7414185</v>
      </c>
      <c r="AM306" s="15">
        <f t="shared" si="471"/>
        <v>0</v>
      </c>
      <c r="AN306" s="15">
        <f t="shared" si="471"/>
        <v>7414185</v>
      </c>
      <c r="AO306" s="15">
        <f t="shared" si="471"/>
        <v>0</v>
      </c>
      <c r="AP306" s="15">
        <f t="shared" si="471"/>
        <v>0</v>
      </c>
      <c r="AQ306" s="15">
        <f t="shared" si="471"/>
        <v>0</v>
      </c>
      <c r="AR306" s="15">
        <f t="shared" si="471"/>
        <v>0</v>
      </c>
      <c r="AS306" s="15">
        <f t="shared" si="471"/>
        <v>0</v>
      </c>
      <c r="AT306" s="15">
        <f t="shared" si="471"/>
        <v>7414185</v>
      </c>
      <c r="AU306" s="15">
        <f t="shared" si="471"/>
        <v>0</v>
      </c>
      <c r="AV306" s="15">
        <f t="shared" si="472"/>
        <v>7414185</v>
      </c>
      <c r="AW306" s="15">
        <f t="shared" si="472"/>
        <v>0</v>
      </c>
      <c r="AX306" s="15">
        <f t="shared" si="472"/>
        <v>9005185</v>
      </c>
      <c r="AY306" s="15">
        <f t="shared" si="472"/>
        <v>0</v>
      </c>
      <c r="AZ306" s="15">
        <f t="shared" si="472"/>
        <v>9005185</v>
      </c>
      <c r="BA306" s="15">
        <f t="shared" si="472"/>
        <v>0</v>
      </c>
      <c r="BB306" s="15">
        <f t="shared" si="472"/>
        <v>0</v>
      </c>
      <c r="BC306" s="15">
        <f t="shared" si="472"/>
        <v>0</v>
      </c>
      <c r="BD306" s="15">
        <f t="shared" si="472"/>
        <v>0</v>
      </c>
      <c r="BE306" s="15">
        <f t="shared" si="472"/>
        <v>0</v>
      </c>
      <c r="BF306" s="15">
        <f t="shared" si="473"/>
        <v>9005185</v>
      </c>
      <c r="BG306" s="15">
        <f t="shared" si="473"/>
        <v>0</v>
      </c>
      <c r="BH306" s="15">
        <f t="shared" si="473"/>
        <v>9005185</v>
      </c>
      <c r="BI306" s="15">
        <f t="shared" si="473"/>
        <v>0</v>
      </c>
      <c r="BJ306" s="19">
        <v>0</v>
      </c>
      <c r="BK306" s="19">
        <v>0</v>
      </c>
    </row>
    <row r="307" spans="1:63" s="2" customFormat="1" ht="32.25" hidden="1" customHeight="1" x14ac:dyDescent="0.25">
      <c r="A307" s="125" t="s">
        <v>84</v>
      </c>
      <c r="B307" s="125"/>
      <c r="C307" s="125"/>
      <c r="D307" s="125"/>
      <c r="E307" s="4">
        <v>852</v>
      </c>
      <c r="F307" s="4" t="s">
        <v>78</v>
      </c>
      <c r="G307" s="4" t="s">
        <v>11</v>
      </c>
      <c r="H307" s="4" t="s">
        <v>688</v>
      </c>
      <c r="I307" s="3" t="s">
        <v>85</v>
      </c>
      <c r="J307" s="15">
        <f>7976400+2404700</f>
        <v>10381100</v>
      </c>
      <c r="K307" s="15"/>
      <c r="L307" s="15">
        <f>J307</f>
        <v>10381100</v>
      </c>
      <c r="M307" s="15"/>
      <c r="N307" s="15"/>
      <c r="O307" s="15"/>
      <c r="P307" s="15">
        <f>N307</f>
        <v>0</v>
      </c>
      <c r="Q307" s="15"/>
      <c r="R307" s="15">
        <f>J307+N307</f>
        <v>10381100</v>
      </c>
      <c r="S307" s="15">
        <f>K307+O307</f>
        <v>0</v>
      </c>
      <c r="T307" s="15">
        <f>L307+P307</f>
        <v>10381100</v>
      </c>
      <c r="U307" s="15">
        <f>M307+Q307</f>
        <v>0</v>
      </c>
      <c r="V307" s="15"/>
      <c r="W307" s="15"/>
      <c r="X307" s="15">
        <f>V307</f>
        <v>0</v>
      </c>
      <c r="Y307" s="15"/>
      <c r="Z307" s="15">
        <f>R307+V307</f>
        <v>10381100</v>
      </c>
      <c r="AA307" s="15">
        <f>S307+W307</f>
        <v>0</v>
      </c>
      <c r="AB307" s="15">
        <f>T307+X307</f>
        <v>10381100</v>
      </c>
      <c r="AC307" s="15">
        <f>U307+Y307</f>
        <v>0</v>
      </c>
      <c r="AD307" s="15"/>
      <c r="AE307" s="15"/>
      <c r="AF307" s="15">
        <f>AD307</f>
        <v>0</v>
      </c>
      <c r="AG307" s="15"/>
      <c r="AH307" s="15">
        <f>Z307+AD307</f>
        <v>10381100</v>
      </c>
      <c r="AI307" s="15">
        <f>AA307+AE307</f>
        <v>0</v>
      </c>
      <c r="AJ307" s="15">
        <f>AB307+AF307</f>
        <v>10381100</v>
      </c>
      <c r="AK307" s="15">
        <f>AC307+AG307</f>
        <v>0</v>
      </c>
      <c r="AL307" s="15">
        <f>5514185+1900000</f>
        <v>7414185</v>
      </c>
      <c r="AM307" s="15"/>
      <c r="AN307" s="15">
        <f>AL307</f>
        <v>7414185</v>
      </c>
      <c r="AO307" s="15"/>
      <c r="AP307" s="15"/>
      <c r="AQ307" s="15"/>
      <c r="AR307" s="15">
        <f>AP307</f>
        <v>0</v>
      </c>
      <c r="AS307" s="15"/>
      <c r="AT307" s="15">
        <f>AL307+AP307</f>
        <v>7414185</v>
      </c>
      <c r="AU307" s="15">
        <f>AM307+AQ307</f>
        <v>0</v>
      </c>
      <c r="AV307" s="15">
        <f>AN307+AR307</f>
        <v>7414185</v>
      </c>
      <c r="AW307" s="15">
        <f>AO307+AS307</f>
        <v>0</v>
      </c>
      <c r="AX307" s="15">
        <f>6605185+2400000</f>
        <v>9005185</v>
      </c>
      <c r="AY307" s="15"/>
      <c r="AZ307" s="15">
        <f>AX307</f>
        <v>9005185</v>
      </c>
      <c r="BA307" s="15"/>
      <c r="BB307" s="15"/>
      <c r="BC307" s="15"/>
      <c r="BD307" s="15">
        <f>BB307</f>
        <v>0</v>
      </c>
      <c r="BE307" s="15"/>
      <c r="BF307" s="15">
        <f>AX307+BB307</f>
        <v>9005185</v>
      </c>
      <c r="BG307" s="15">
        <f>AY307+BC307</f>
        <v>0</v>
      </c>
      <c r="BH307" s="15">
        <f>AZ307+BD307</f>
        <v>9005185</v>
      </c>
      <c r="BI307" s="15">
        <f>BA307+BE307</f>
        <v>0</v>
      </c>
      <c r="BJ307" s="19">
        <v>0</v>
      </c>
      <c r="BK307" s="19">
        <v>0</v>
      </c>
    </row>
    <row r="308" spans="1:63" s="2" customFormat="1" ht="32.25" hidden="1" customHeight="1" x14ac:dyDescent="0.25">
      <c r="A308" s="125" t="s">
        <v>550</v>
      </c>
      <c r="B308" s="20"/>
      <c r="C308" s="20"/>
      <c r="D308" s="20"/>
      <c r="E308" s="4">
        <v>852</v>
      </c>
      <c r="F308" s="3" t="s">
        <v>78</v>
      </c>
      <c r="G308" s="4" t="s">
        <v>11</v>
      </c>
      <c r="H308" s="4" t="s">
        <v>736</v>
      </c>
      <c r="I308" s="3"/>
      <c r="J308" s="15">
        <f t="shared" ref="J308:S309" si="474">J309</f>
        <v>0</v>
      </c>
      <c r="K308" s="15">
        <f t="shared" si="474"/>
        <v>0</v>
      </c>
      <c r="L308" s="15">
        <f t="shared" si="474"/>
        <v>0</v>
      </c>
      <c r="M308" s="15">
        <f t="shared" si="474"/>
        <v>0</v>
      </c>
      <c r="N308" s="15">
        <f t="shared" si="474"/>
        <v>0</v>
      </c>
      <c r="O308" s="15">
        <f t="shared" si="474"/>
        <v>0</v>
      </c>
      <c r="P308" s="15">
        <f t="shared" si="474"/>
        <v>0</v>
      </c>
      <c r="Q308" s="15">
        <f t="shared" si="474"/>
        <v>0</v>
      </c>
      <c r="R308" s="15">
        <f t="shared" si="474"/>
        <v>0</v>
      </c>
      <c r="S308" s="15">
        <f t="shared" si="474"/>
        <v>0</v>
      </c>
      <c r="T308" s="15">
        <f t="shared" ref="T308:AI309" si="475">T309</f>
        <v>0</v>
      </c>
      <c r="U308" s="15">
        <f t="shared" si="475"/>
        <v>0</v>
      </c>
      <c r="V308" s="15">
        <f t="shared" si="475"/>
        <v>0</v>
      </c>
      <c r="W308" s="15">
        <f t="shared" si="475"/>
        <v>0</v>
      </c>
      <c r="X308" s="15">
        <f t="shared" si="475"/>
        <v>0</v>
      </c>
      <c r="Y308" s="15">
        <f t="shared" si="475"/>
        <v>0</v>
      </c>
      <c r="Z308" s="15">
        <f t="shared" si="475"/>
        <v>0</v>
      </c>
      <c r="AA308" s="15">
        <f t="shared" si="475"/>
        <v>0</v>
      </c>
      <c r="AB308" s="15">
        <f t="shared" si="475"/>
        <v>0</v>
      </c>
      <c r="AC308" s="15">
        <f t="shared" si="475"/>
        <v>0</v>
      </c>
      <c r="AD308" s="15">
        <f t="shared" si="475"/>
        <v>0</v>
      </c>
      <c r="AE308" s="15">
        <f t="shared" si="475"/>
        <v>0</v>
      </c>
      <c r="AF308" s="15">
        <f t="shared" si="475"/>
        <v>0</v>
      </c>
      <c r="AG308" s="15">
        <f t="shared" si="475"/>
        <v>0</v>
      </c>
      <c r="AH308" s="15">
        <f t="shared" si="475"/>
        <v>0</v>
      </c>
      <c r="AI308" s="15">
        <f t="shared" si="475"/>
        <v>0</v>
      </c>
      <c r="AJ308" s="15">
        <f t="shared" ref="AD308:AK309" si="476">AJ309</f>
        <v>0</v>
      </c>
      <c r="AK308" s="15">
        <f t="shared" si="476"/>
        <v>0</v>
      </c>
      <c r="AL308" s="15">
        <f t="shared" ref="AL308:AU309" si="477">AL309</f>
        <v>0</v>
      </c>
      <c r="AM308" s="15">
        <f t="shared" si="477"/>
        <v>0</v>
      </c>
      <c r="AN308" s="15">
        <f t="shared" si="477"/>
        <v>0</v>
      </c>
      <c r="AO308" s="15">
        <f t="shared" si="477"/>
        <v>0</v>
      </c>
      <c r="AP308" s="15">
        <f t="shared" si="477"/>
        <v>0</v>
      </c>
      <c r="AQ308" s="15">
        <f t="shared" si="477"/>
        <v>0</v>
      </c>
      <c r="AR308" s="15">
        <f t="shared" si="477"/>
        <v>0</v>
      </c>
      <c r="AS308" s="15">
        <f t="shared" si="477"/>
        <v>0</v>
      </c>
      <c r="AT308" s="15">
        <f t="shared" si="477"/>
        <v>0</v>
      </c>
      <c r="AU308" s="15">
        <f t="shared" si="477"/>
        <v>0</v>
      </c>
      <c r="AV308" s="15">
        <f t="shared" ref="AV308:BE309" si="478">AV309</f>
        <v>0</v>
      </c>
      <c r="AW308" s="15">
        <f t="shared" si="478"/>
        <v>0</v>
      </c>
      <c r="AX308" s="15">
        <f t="shared" si="478"/>
        <v>0</v>
      </c>
      <c r="AY308" s="15">
        <f t="shared" si="478"/>
        <v>0</v>
      </c>
      <c r="AZ308" s="15">
        <f t="shared" si="478"/>
        <v>0</v>
      </c>
      <c r="BA308" s="15">
        <f t="shared" si="478"/>
        <v>0</v>
      </c>
      <c r="BB308" s="15">
        <f t="shared" si="478"/>
        <v>0</v>
      </c>
      <c r="BC308" s="15">
        <f t="shared" si="478"/>
        <v>0</v>
      </c>
      <c r="BD308" s="15">
        <f t="shared" si="478"/>
        <v>0</v>
      </c>
      <c r="BE308" s="15">
        <f t="shared" si="478"/>
        <v>0</v>
      </c>
      <c r="BF308" s="15">
        <f t="shared" ref="BF308:BI309" si="479">BF309</f>
        <v>0</v>
      </c>
      <c r="BG308" s="15">
        <f t="shared" si="479"/>
        <v>0</v>
      </c>
      <c r="BH308" s="15">
        <f t="shared" si="479"/>
        <v>0</v>
      </c>
      <c r="BI308" s="15">
        <f t="shared" si="479"/>
        <v>0</v>
      </c>
      <c r="BJ308" s="19">
        <v>0</v>
      </c>
      <c r="BK308" s="19">
        <v>0</v>
      </c>
    </row>
    <row r="309" spans="1:63" s="2" customFormat="1" ht="32.25" hidden="1" customHeight="1" x14ac:dyDescent="0.25">
      <c r="A309" s="125" t="s">
        <v>41</v>
      </c>
      <c r="B309" s="20"/>
      <c r="C309" s="20"/>
      <c r="D309" s="20"/>
      <c r="E309" s="4">
        <v>852</v>
      </c>
      <c r="F309" s="3" t="s">
        <v>78</v>
      </c>
      <c r="G309" s="4" t="s">
        <v>11</v>
      </c>
      <c r="H309" s="4" t="s">
        <v>736</v>
      </c>
      <c r="I309" s="3" t="s">
        <v>83</v>
      </c>
      <c r="J309" s="15">
        <f t="shared" si="474"/>
        <v>0</v>
      </c>
      <c r="K309" s="15">
        <f t="shared" si="474"/>
        <v>0</v>
      </c>
      <c r="L309" s="15">
        <f t="shared" si="474"/>
        <v>0</v>
      </c>
      <c r="M309" s="15">
        <f t="shared" si="474"/>
        <v>0</v>
      </c>
      <c r="N309" s="15">
        <f t="shared" si="474"/>
        <v>0</v>
      </c>
      <c r="O309" s="15">
        <f t="shared" si="474"/>
        <v>0</v>
      </c>
      <c r="P309" s="15">
        <f t="shared" si="474"/>
        <v>0</v>
      </c>
      <c r="Q309" s="15">
        <f t="shared" si="474"/>
        <v>0</v>
      </c>
      <c r="R309" s="15">
        <f t="shared" si="474"/>
        <v>0</v>
      </c>
      <c r="S309" s="15">
        <f t="shared" si="474"/>
        <v>0</v>
      </c>
      <c r="T309" s="15">
        <f t="shared" si="475"/>
        <v>0</v>
      </c>
      <c r="U309" s="15">
        <f t="shared" si="475"/>
        <v>0</v>
      </c>
      <c r="V309" s="15">
        <f t="shared" si="475"/>
        <v>0</v>
      </c>
      <c r="W309" s="15">
        <f t="shared" si="475"/>
        <v>0</v>
      </c>
      <c r="X309" s="15">
        <f t="shared" si="475"/>
        <v>0</v>
      </c>
      <c r="Y309" s="15">
        <f t="shared" si="475"/>
        <v>0</v>
      </c>
      <c r="Z309" s="15">
        <f t="shared" si="475"/>
        <v>0</v>
      </c>
      <c r="AA309" s="15">
        <f t="shared" si="475"/>
        <v>0</v>
      </c>
      <c r="AB309" s="15">
        <f t="shared" si="475"/>
        <v>0</v>
      </c>
      <c r="AC309" s="15">
        <f t="shared" si="475"/>
        <v>0</v>
      </c>
      <c r="AD309" s="15">
        <f t="shared" si="476"/>
        <v>0</v>
      </c>
      <c r="AE309" s="15">
        <f t="shared" si="476"/>
        <v>0</v>
      </c>
      <c r="AF309" s="15">
        <f t="shared" si="476"/>
        <v>0</v>
      </c>
      <c r="AG309" s="15">
        <f t="shared" si="476"/>
        <v>0</v>
      </c>
      <c r="AH309" s="15">
        <f t="shared" si="476"/>
        <v>0</v>
      </c>
      <c r="AI309" s="15">
        <f t="shared" si="476"/>
        <v>0</v>
      </c>
      <c r="AJ309" s="15">
        <f t="shared" si="476"/>
        <v>0</v>
      </c>
      <c r="AK309" s="15">
        <f t="shared" si="476"/>
        <v>0</v>
      </c>
      <c r="AL309" s="15">
        <f t="shared" si="477"/>
        <v>0</v>
      </c>
      <c r="AM309" s="15">
        <f t="shared" si="477"/>
        <v>0</v>
      </c>
      <c r="AN309" s="15">
        <f t="shared" si="477"/>
        <v>0</v>
      </c>
      <c r="AO309" s="15">
        <f t="shared" si="477"/>
        <v>0</v>
      </c>
      <c r="AP309" s="15">
        <f t="shared" si="477"/>
        <v>0</v>
      </c>
      <c r="AQ309" s="15">
        <f t="shared" si="477"/>
        <v>0</v>
      </c>
      <c r="AR309" s="15">
        <f t="shared" si="477"/>
        <v>0</v>
      </c>
      <c r="AS309" s="15">
        <f t="shared" si="477"/>
        <v>0</v>
      </c>
      <c r="AT309" s="15">
        <f t="shared" si="477"/>
        <v>0</v>
      </c>
      <c r="AU309" s="15">
        <f t="shared" si="477"/>
        <v>0</v>
      </c>
      <c r="AV309" s="15">
        <f t="shared" si="478"/>
        <v>0</v>
      </c>
      <c r="AW309" s="15">
        <f t="shared" si="478"/>
        <v>0</v>
      </c>
      <c r="AX309" s="15">
        <f t="shared" si="478"/>
        <v>0</v>
      </c>
      <c r="AY309" s="15">
        <f t="shared" si="478"/>
        <v>0</v>
      </c>
      <c r="AZ309" s="15">
        <f t="shared" si="478"/>
        <v>0</v>
      </c>
      <c r="BA309" s="15">
        <f t="shared" si="478"/>
        <v>0</v>
      </c>
      <c r="BB309" s="15">
        <f t="shared" si="478"/>
        <v>0</v>
      </c>
      <c r="BC309" s="15">
        <f t="shared" si="478"/>
        <v>0</v>
      </c>
      <c r="BD309" s="15">
        <f t="shared" si="478"/>
        <v>0</v>
      </c>
      <c r="BE309" s="15">
        <f t="shared" si="478"/>
        <v>0</v>
      </c>
      <c r="BF309" s="15">
        <f t="shared" si="479"/>
        <v>0</v>
      </c>
      <c r="BG309" s="15">
        <f t="shared" si="479"/>
        <v>0</v>
      </c>
      <c r="BH309" s="15">
        <f t="shared" si="479"/>
        <v>0</v>
      </c>
      <c r="BI309" s="15">
        <f t="shared" si="479"/>
        <v>0</v>
      </c>
      <c r="BJ309" s="19">
        <v>0</v>
      </c>
      <c r="BK309" s="19">
        <v>0</v>
      </c>
    </row>
    <row r="310" spans="1:63" s="2" customFormat="1" ht="32.25" hidden="1" customHeight="1" x14ac:dyDescent="0.25">
      <c r="A310" s="125" t="s">
        <v>84</v>
      </c>
      <c r="B310" s="20"/>
      <c r="C310" s="20"/>
      <c r="D310" s="20"/>
      <c r="E310" s="4">
        <v>852</v>
      </c>
      <c r="F310" s="3" t="s">
        <v>78</v>
      </c>
      <c r="G310" s="4" t="s">
        <v>11</v>
      </c>
      <c r="H310" s="4" t="s">
        <v>736</v>
      </c>
      <c r="I310" s="3" t="s">
        <v>85</v>
      </c>
      <c r="J310" s="15"/>
      <c r="K310" s="15"/>
      <c r="L310" s="15">
        <f>J310</f>
        <v>0</v>
      </c>
      <c r="M310" s="15"/>
      <c r="N310" s="15"/>
      <c r="O310" s="15"/>
      <c r="P310" s="15">
        <f>N310</f>
        <v>0</v>
      </c>
      <c r="Q310" s="15"/>
      <c r="R310" s="15">
        <f>J310+N310</f>
        <v>0</v>
      </c>
      <c r="S310" s="15">
        <f>K310+O310</f>
        <v>0</v>
      </c>
      <c r="T310" s="15">
        <f>L310+P310</f>
        <v>0</v>
      </c>
      <c r="U310" s="15">
        <f>M310+Q310</f>
        <v>0</v>
      </c>
      <c r="V310" s="15"/>
      <c r="W310" s="15"/>
      <c r="X310" s="15">
        <f>V310</f>
        <v>0</v>
      </c>
      <c r="Y310" s="15"/>
      <c r="Z310" s="15">
        <f>R310+V310</f>
        <v>0</v>
      </c>
      <c r="AA310" s="15">
        <f>S310+W310</f>
        <v>0</v>
      </c>
      <c r="AB310" s="15">
        <f>T310+X310</f>
        <v>0</v>
      </c>
      <c r="AC310" s="15">
        <f>U310+Y310</f>
        <v>0</v>
      </c>
      <c r="AD310" s="15"/>
      <c r="AE310" s="15"/>
      <c r="AF310" s="15">
        <f>AD310</f>
        <v>0</v>
      </c>
      <c r="AG310" s="15"/>
      <c r="AH310" s="15">
        <f>Z310+AD310</f>
        <v>0</v>
      </c>
      <c r="AI310" s="15">
        <f>AA310+AE310</f>
        <v>0</v>
      </c>
      <c r="AJ310" s="15">
        <f>AB310+AF310</f>
        <v>0</v>
      </c>
      <c r="AK310" s="15">
        <f>AC310+AG310</f>
        <v>0</v>
      </c>
      <c r="AL310" s="15"/>
      <c r="AM310" s="15"/>
      <c r="AN310" s="15">
        <f>AL310</f>
        <v>0</v>
      </c>
      <c r="AO310" s="15"/>
      <c r="AP310" s="15"/>
      <c r="AQ310" s="15"/>
      <c r="AR310" s="15">
        <f>AP310</f>
        <v>0</v>
      </c>
      <c r="AS310" s="15"/>
      <c r="AT310" s="15">
        <f>AL310+AP310</f>
        <v>0</v>
      </c>
      <c r="AU310" s="15">
        <f>AM310+AQ310</f>
        <v>0</v>
      </c>
      <c r="AV310" s="15">
        <f>AN310+AR310</f>
        <v>0</v>
      </c>
      <c r="AW310" s="15">
        <f>AO310+AS310</f>
        <v>0</v>
      </c>
      <c r="AX310" s="15"/>
      <c r="AY310" s="15"/>
      <c r="AZ310" s="15">
        <f>AX310</f>
        <v>0</v>
      </c>
      <c r="BA310" s="15"/>
      <c r="BB310" s="15"/>
      <c r="BC310" s="15"/>
      <c r="BD310" s="15">
        <f>BB310</f>
        <v>0</v>
      </c>
      <c r="BE310" s="15"/>
      <c r="BF310" s="15">
        <f>AX310+BB310</f>
        <v>0</v>
      </c>
      <c r="BG310" s="15">
        <f>AY310+BC310</f>
        <v>0</v>
      </c>
      <c r="BH310" s="15">
        <f>AZ310+BD310</f>
        <v>0</v>
      </c>
      <c r="BI310" s="15">
        <f>BA310+BE310</f>
        <v>0</v>
      </c>
      <c r="BJ310" s="19">
        <v>0</v>
      </c>
      <c r="BK310" s="19">
        <v>0</v>
      </c>
    </row>
    <row r="311" spans="1:63" s="17" customFormat="1" ht="32.25" hidden="1" customHeight="1" x14ac:dyDescent="0.25">
      <c r="A311" s="125" t="s">
        <v>118</v>
      </c>
      <c r="B311" s="30"/>
      <c r="C311" s="30"/>
      <c r="D311" s="30"/>
      <c r="E311" s="4">
        <v>852</v>
      </c>
      <c r="F311" s="3" t="s">
        <v>78</v>
      </c>
      <c r="G311" s="3" t="s">
        <v>11</v>
      </c>
      <c r="H311" s="4" t="s">
        <v>689</v>
      </c>
      <c r="I311" s="3"/>
      <c r="J311" s="15">
        <f t="shared" ref="J311:S312" si="480">J312</f>
        <v>0</v>
      </c>
      <c r="K311" s="15">
        <f t="shared" si="480"/>
        <v>0</v>
      </c>
      <c r="L311" s="15">
        <f t="shared" si="480"/>
        <v>0</v>
      </c>
      <c r="M311" s="15">
        <f t="shared" si="480"/>
        <v>0</v>
      </c>
      <c r="N311" s="15">
        <f t="shared" si="480"/>
        <v>86922</v>
      </c>
      <c r="O311" s="15">
        <f t="shared" si="480"/>
        <v>0</v>
      </c>
      <c r="P311" s="15">
        <f t="shared" si="480"/>
        <v>86922</v>
      </c>
      <c r="Q311" s="15">
        <f t="shared" si="480"/>
        <v>0</v>
      </c>
      <c r="R311" s="15">
        <f t="shared" si="480"/>
        <v>86922</v>
      </c>
      <c r="S311" s="15">
        <f t="shared" si="480"/>
        <v>0</v>
      </c>
      <c r="T311" s="15">
        <f t="shared" ref="T311:AI312" si="481">T312</f>
        <v>86922</v>
      </c>
      <c r="U311" s="15">
        <f t="shared" si="481"/>
        <v>0</v>
      </c>
      <c r="V311" s="15">
        <f t="shared" si="481"/>
        <v>242988</v>
      </c>
      <c r="W311" s="15">
        <f t="shared" si="481"/>
        <v>0</v>
      </c>
      <c r="X311" s="15">
        <f t="shared" si="481"/>
        <v>242988</v>
      </c>
      <c r="Y311" s="15">
        <f t="shared" si="481"/>
        <v>0</v>
      </c>
      <c r="Z311" s="15">
        <f t="shared" si="481"/>
        <v>329910</v>
      </c>
      <c r="AA311" s="15">
        <f t="shared" si="481"/>
        <v>0</v>
      </c>
      <c r="AB311" s="15">
        <f t="shared" si="481"/>
        <v>329910</v>
      </c>
      <c r="AC311" s="15">
        <f t="shared" si="481"/>
        <v>0</v>
      </c>
      <c r="AD311" s="15">
        <f t="shared" si="481"/>
        <v>0</v>
      </c>
      <c r="AE311" s="15">
        <f t="shared" si="481"/>
        <v>0</v>
      </c>
      <c r="AF311" s="15">
        <f t="shared" si="481"/>
        <v>0</v>
      </c>
      <c r="AG311" s="15">
        <f t="shared" si="481"/>
        <v>0</v>
      </c>
      <c r="AH311" s="15">
        <f t="shared" si="481"/>
        <v>329910</v>
      </c>
      <c r="AI311" s="15">
        <f t="shared" si="481"/>
        <v>0</v>
      </c>
      <c r="AJ311" s="15">
        <f t="shared" ref="AD311:AK312" si="482">AJ312</f>
        <v>329910</v>
      </c>
      <c r="AK311" s="15">
        <f t="shared" si="482"/>
        <v>0</v>
      </c>
      <c r="AL311" s="15">
        <f t="shared" ref="AL311:AU312" si="483">AL312</f>
        <v>0</v>
      </c>
      <c r="AM311" s="15">
        <f t="shared" si="483"/>
        <v>0</v>
      </c>
      <c r="AN311" s="15">
        <f t="shared" si="483"/>
        <v>0</v>
      </c>
      <c r="AO311" s="15">
        <f t="shared" si="483"/>
        <v>0</v>
      </c>
      <c r="AP311" s="15">
        <f t="shared" si="483"/>
        <v>0</v>
      </c>
      <c r="AQ311" s="15">
        <f t="shared" si="483"/>
        <v>0</v>
      </c>
      <c r="AR311" s="15">
        <f t="shared" si="483"/>
        <v>0</v>
      </c>
      <c r="AS311" s="15">
        <f t="shared" si="483"/>
        <v>0</v>
      </c>
      <c r="AT311" s="15">
        <f t="shared" si="483"/>
        <v>0</v>
      </c>
      <c r="AU311" s="15">
        <f t="shared" si="483"/>
        <v>0</v>
      </c>
      <c r="AV311" s="15">
        <f t="shared" ref="AV311:BE312" si="484">AV312</f>
        <v>0</v>
      </c>
      <c r="AW311" s="15">
        <f t="shared" si="484"/>
        <v>0</v>
      </c>
      <c r="AX311" s="15">
        <f t="shared" si="484"/>
        <v>0</v>
      </c>
      <c r="AY311" s="15">
        <f t="shared" si="484"/>
        <v>0</v>
      </c>
      <c r="AZ311" s="15">
        <f t="shared" si="484"/>
        <v>0</v>
      </c>
      <c r="BA311" s="15">
        <f t="shared" si="484"/>
        <v>0</v>
      </c>
      <c r="BB311" s="15">
        <f t="shared" si="484"/>
        <v>0</v>
      </c>
      <c r="BC311" s="15">
        <f t="shared" si="484"/>
        <v>0</v>
      </c>
      <c r="BD311" s="15">
        <f t="shared" si="484"/>
        <v>0</v>
      </c>
      <c r="BE311" s="15">
        <f t="shared" si="484"/>
        <v>0</v>
      </c>
      <c r="BF311" s="15">
        <f t="shared" ref="BF311:BI312" si="485">BF312</f>
        <v>0</v>
      </c>
      <c r="BG311" s="15">
        <f t="shared" si="485"/>
        <v>0</v>
      </c>
      <c r="BH311" s="15">
        <f t="shared" si="485"/>
        <v>0</v>
      </c>
      <c r="BI311" s="15">
        <f t="shared" si="485"/>
        <v>0</v>
      </c>
      <c r="BJ311" s="19">
        <v>0</v>
      </c>
      <c r="BK311" s="19">
        <v>0</v>
      </c>
    </row>
    <row r="312" spans="1:63" s="17" customFormat="1" ht="32.25" hidden="1" customHeight="1" x14ac:dyDescent="0.25">
      <c r="A312" s="125" t="s">
        <v>41</v>
      </c>
      <c r="B312" s="30"/>
      <c r="C312" s="30"/>
      <c r="D312" s="30"/>
      <c r="E312" s="4">
        <v>852</v>
      </c>
      <c r="F312" s="3" t="s">
        <v>78</v>
      </c>
      <c r="G312" s="3" t="s">
        <v>11</v>
      </c>
      <c r="H312" s="4" t="s">
        <v>689</v>
      </c>
      <c r="I312" s="3" t="s">
        <v>83</v>
      </c>
      <c r="J312" s="15">
        <f t="shared" si="480"/>
        <v>0</v>
      </c>
      <c r="K312" s="15">
        <f t="shared" si="480"/>
        <v>0</v>
      </c>
      <c r="L312" s="15">
        <f t="shared" si="480"/>
        <v>0</v>
      </c>
      <c r="M312" s="15">
        <f t="shared" si="480"/>
        <v>0</v>
      </c>
      <c r="N312" s="15">
        <f t="shared" si="480"/>
        <v>86922</v>
      </c>
      <c r="O312" s="15">
        <f t="shared" si="480"/>
        <v>0</v>
      </c>
      <c r="P312" s="15">
        <f t="shared" si="480"/>
        <v>86922</v>
      </c>
      <c r="Q312" s="15">
        <f t="shared" si="480"/>
        <v>0</v>
      </c>
      <c r="R312" s="15">
        <f t="shared" si="480"/>
        <v>86922</v>
      </c>
      <c r="S312" s="15">
        <f t="shared" si="480"/>
        <v>0</v>
      </c>
      <c r="T312" s="15">
        <f t="shared" si="481"/>
        <v>86922</v>
      </c>
      <c r="U312" s="15">
        <f t="shared" si="481"/>
        <v>0</v>
      </c>
      <c r="V312" s="15">
        <f t="shared" si="481"/>
        <v>242988</v>
      </c>
      <c r="W312" s="15">
        <f t="shared" si="481"/>
        <v>0</v>
      </c>
      <c r="X312" s="15">
        <f t="shared" si="481"/>
        <v>242988</v>
      </c>
      <c r="Y312" s="15">
        <f t="shared" si="481"/>
        <v>0</v>
      </c>
      <c r="Z312" s="15">
        <f t="shared" si="481"/>
        <v>329910</v>
      </c>
      <c r="AA312" s="15">
        <f t="shared" si="481"/>
        <v>0</v>
      </c>
      <c r="AB312" s="15">
        <f t="shared" si="481"/>
        <v>329910</v>
      </c>
      <c r="AC312" s="15">
        <f t="shared" si="481"/>
        <v>0</v>
      </c>
      <c r="AD312" s="15">
        <f t="shared" si="482"/>
        <v>0</v>
      </c>
      <c r="AE312" s="15">
        <f t="shared" si="482"/>
        <v>0</v>
      </c>
      <c r="AF312" s="15">
        <f t="shared" si="482"/>
        <v>0</v>
      </c>
      <c r="AG312" s="15">
        <f t="shared" si="482"/>
        <v>0</v>
      </c>
      <c r="AH312" s="15">
        <f t="shared" si="482"/>
        <v>329910</v>
      </c>
      <c r="AI312" s="15">
        <f t="shared" si="482"/>
        <v>0</v>
      </c>
      <c r="AJ312" s="15">
        <f t="shared" si="482"/>
        <v>329910</v>
      </c>
      <c r="AK312" s="15">
        <f t="shared" si="482"/>
        <v>0</v>
      </c>
      <c r="AL312" s="15">
        <f t="shared" si="483"/>
        <v>0</v>
      </c>
      <c r="AM312" s="15">
        <f t="shared" si="483"/>
        <v>0</v>
      </c>
      <c r="AN312" s="15">
        <f t="shared" si="483"/>
        <v>0</v>
      </c>
      <c r="AO312" s="15">
        <f t="shared" si="483"/>
        <v>0</v>
      </c>
      <c r="AP312" s="15">
        <f t="shared" si="483"/>
        <v>0</v>
      </c>
      <c r="AQ312" s="15">
        <f t="shared" si="483"/>
        <v>0</v>
      </c>
      <c r="AR312" s="15">
        <f t="shared" si="483"/>
        <v>0</v>
      </c>
      <c r="AS312" s="15">
        <f t="shared" si="483"/>
        <v>0</v>
      </c>
      <c r="AT312" s="15">
        <f t="shared" si="483"/>
        <v>0</v>
      </c>
      <c r="AU312" s="15">
        <f t="shared" si="483"/>
        <v>0</v>
      </c>
      <c r="AV312" s="15">
        <f t="shared" si="484"/>
        <v>0</v>
      </c>
      <c r="AW312" s="15">
        <f t="shared" si="484"/>
        <v>0</v>
      </c>
      <c r="AX312" s="15">
        <f t="shared" si="484"/>
        <v>0</v>
      </c>
      <c r="AY312" s="15">
        <f t="shared" si="484"/>
        <v>0</v>
      </c>
      <c r="AZ312" s="15">
        <f t="shared" si="484"/>
        <v>0</v>
      </c>
      <c r="BA312" s="15">
        <f t="shared" si="484"/>
        <v>0</v>
      </c>
      <c r="BB312" s="15">
        <f t="shared" si="484"/>
        <v>0</v>
      </c>
      <c r="BC312" s="15">
        <f t="shared" si="484"/>
        <v>0</v>
      </c>
      <c r="BD312" s="15">
        <f t="shared" si="484"/>
        <v>0</v>
      </c>
      <c r="BE312" s="15">
        <f t="shared" si="484"/>
        <v>0</v>
      </c>
      <c r="BF312" s="15">
        <f t="shared" si="485"/>
        <v>0</v>
      </c>
      <c r="BG312" s="15">
        <f t="shared" si="485"/>
        <v>0</v>
      </c>
      <c r="BH312" s="15">
        <f t="shared" si="485"/>
        <v>0</v>
      </c>
      <c r="BI312" s="15">
        <f t="shared" si="485"/>
        <v>0</v>
      </c>
      <c r="BJ312" s="19">
        <v>0</v>
      </c>
      <c r="BK312" s="19">
        <v>0</v>
      </c>
    </row>
    <row r="313" spans="1:63" s="17" customFormat="1" ht="32.25" hidden="1" customHeight="1" x14ac:dyDescent="0.25">
      <c r="A313" s="125" t="s">
        <v>84</v>
      </c>
      <c r="B313" s="125"/>
      <c r="C313" s="125"/>
      <c r="D313" s="125"/>
      <c r="E313" s="4">
        <v>852</v>
      </c>
      <c r="F313" s="3" t="s">
        <v>78</v>
      </c>
      <c r="G313" s="3" t="s">
        <v>11</v>
      </c>
      <c r="H313" s="4" t="s">
        <v>689</v>
      </c>
      <c r="I313" s="3" t="s">
        <v>85</v>
      </c>
      <c r="J313" s="15"/>
      <c r="K313" s="15"/>
      <c r="L313" s="15">
        <f>J313</f>
        <v>0</v>
      </c>
      <c r="M313" s="15"/>
      <c r="N313" s="15">
        <v>86922</v>
      </c>
      <c r="O313" s="15"/>
      <c r="P313" s="15">
        <f>N313</f>
        <v>86922</v>
      </c>
      <c r="Q313" s="15"/>
      <c r="R313" s="15">
        <f>J313+N313</f>
        <v>86922</v>
      </c>
      <c r="S313" s="15">
        <f>K313+O313</f>
        <v>0</v>
      </c>
      <c r="T313" s="15">
        <f>L313+P313</f>
        <v>86922</v>
      </c>
      <c r="U313" s="15">
        <f>M313+Q313</f>
        <v>0</v>
      </c>
      <c r="V313" s="15">
        <v>242988</v>
      </c>
      <c r="W313" s="15"/>
      <c r="X313" s="15">
        <f>V313</f>
        <v>242988</v>
      </c>
      <c r="Y313" s="15"/>
      <c r="Z313" s="15">
        <f>R313+V313</f>
        <v>329910</v>
      </c>
      <c r="AA313" s="15">
        <f>S313+W313</f>
        <v>0</v>
      </c>
      <c r="AB313" s="15">
        <f>T313+X313</f>
        <v>329910</v>
      </c>
      <c r="AC313" s="15">
        <f>U313+Y313</f>
        <v>0</v>
      </c>
      <c r="AD313" s="15"/>
      <c r="AE313" s="15"/>
      <c r="AF313" s="15">
        <f>AD313</f>
        <v>0</v>
      </c>
      <c r="AG313" s="15"/>
      <c r="AH313" s="15">
        <f>Z313+AD313</f>
        <v>329910</v>
      </c>
      <c r="AI313" s="15">
        <f>AA313+AE313</f>
        <v>0</v>
      </c>
      <c r="AJ313" s="15">
        <f>AB313+AF313</f>
        <v>329910</v>
      </c>
      <c r="AK313" s="15">
        <f>AC313+AG313</f>
        <v>0</v>
      </c>
      <c r="AL313" s="15"/>
      <c r="AM313" s="15"/>
      <c r="AN313" s="15">
        <f>AL313</f>
        <v>0</v>
      </c>
      <c r="AO313" s="15"/>
      <c r="AP313" s="15"/>
      <c r="AQ313" s="15"/>
      <c r="AR313" s="15">
        <f>AP313</f>
        <v>0</v>
      </c>
      <c r="AS313" s="15"/>
      <c r="AT313" s="15">
        <f>AL313+AP313</f>
        <v>0</v>
      </c>
      <c r="AU313" s="15">
        <f>AM313+AQ313</f>
        <v>0</v>
      </c>
      <c r="AV313" s="15">
        <f>AN313+AR313</f>
        <v>0</v>
      </c>
      <c r="AW313" s="15">
        <f>AO313+AS313</f>
        <v>0</v>
      </c>
      <c r="AX313" s="15"/>
      <c r="AY313" s="15"/>
      <c r="AZ313" s="15">
        <f>AX313</f>
        <v>0</v>
      </c>
      <c r="BA313" s="15"/>
      <c r="BB313" s="15"/>
      <c r="BC313" s="15"/>
      <c r="BD313" s="15">
        <f>BB313</f>
        <v>0</v>
      </c>
      <c r="BE313" s="15"/>
      <c r="BF313" s="15">
        <f>AX313+BB313</f>
        <v>0</v>
      </c>
      <c r="BG313" s="15">
        <f>AY313+BC313</f>
        <v>0</v>
      </c>
      <c r="BH313" s="15">
        <f>AZ313+BD313</f>
        <v>0</v>
      </c>
      <c r="BI313" s="15">
        <f>BA313+BE313</f>
        <v>0</v>
      </c>
      <c r="BJ313" s="19">
        <v>0</v>
      </c>
      <c r="BK313" s="19">
        <v>0</v>
      </c>
    </row>
    <row r="314" spans="1:63" ht="32.25" hidden="1" customHeight="1" x14ac:dyDescent="0.25">
      <c r="A314" s="125" t="s">
        <v>117</v>
      </c>
      <c r="B314" s="125"/>
      <c r="C314" s="125"/>
      <c r="D314" s="125"/>
      <c r="E314" s="4">
        <v>852</v>
      </c>
      <c r="F314" s="4" t="s">
        <v>78</v>
      </c>
      <c r="G314" s="4" t="s">
        <v>11</v>
      </c>
      <c r="H314" s="4" t="s">
        <v>690</v>
      </c>
      <c r="I314" s="4"/>
      <c r="J314" s="15">
        <f t="shared" ref="J314:S315" si="486">J315</f>
        <v>0</v>
      </c>
      <c r="K314" s="15">
        <f t="shared" si="486"/>
        <v>0</v>
      </c>
      <c r="L314" s="15">
        <f t="shared" si="486"/>
        <v>0</v>
      </c>
      <c r="M314" s="15">
        <f t="shared" si="486"/>
        <v>0</v>
      </c>
      <c r="N314" s="15">
        <f t="shared" si="486"/>
        <v>0</v>
      </c>
      <c r="O314" s="15">
        <f t="shared" si="486"/>
        <v>0</v>
      </c>
      <c r="P314" s="15">
        <f t="shared" si="486"/>
        <v>0</v>
      </c>
      <c r="Q314" s="15">
        <f t="shared" si="486"/>
        <v>0</v>
      </c>
      <c r="R314" s="15">
        <f t="shared" si="486"/>
        <v>0</v>
      </c>
      <c r="S314" s="15">
        <f t="shared" si="486"/>
        <v>0</v>
      </c>
      <c r="T314" s="15">
        <f t="shared" ref="T314:AI315" si="487">T315</f>
        <v>0</v>
      </c>
      <c r="U314" s="15">
        <f t="shared" si="487"/>
        <v>0</v>
      </c>
      <c r="V314" s="15">
        <f t="shared" si="487"/>
        <v>0</v>
      </c>
      <c r="W314" s="15">
        <f t="shared" si="487"/>
        <v>0</v>
      </c>
      <c r="X314" s="15">
        <f t="shared" si="487"/>
        <v>0</v>
      </c>
      <c r="Y314" s="15">
        <f t="shared" si="487"/>
        <v>0</v>
      </c>
      <c r="Z314" s="15">
        <f t="shared" si="487"/>
        <v>0</v>
      </c>
      <c r="AA314" s="15">
        <f t="shared" si="487"/>
        <v>0</v>
      </c>
      <c r="AB314" s="15">
        <f t="shared" si="487"/>
        <v>0</v>
      </c>
      <c r="AC314" s="15">
        <f t="shared" si="487"/>
        <v>0</v>
      </c>
      <c r="AD314" s="15">
        <f t="shared" si="487"/>
        <v>0</v>
      </c>
      <c r="AE314" s="15">
        <f t="shared" si="487"/>
        <v>0</v>
      </c>
      <c r="AF314" s="15">
        <f t="shared" si="487"/>
        <v>0</v>
      </c>
      <c r="AG314" s="15">
        <f t="shared" si="487"/>
        <v>0</v>
      </c>
      <c r="AH314" s="15">
        <f t="shared" si="487"/>
        <v>0</v>
      </c>
      <c r="AI314" s="15">
        <f t="shared" si="487"/>
        <v>0</v>
      </c>
      <c r="AJ314" s="15">
        <f t="shared" ref="AD314:AK315" si="488">AJ315</f>
        <v>0</v>
      </c>
      <c r="AK314" s="15">
        <f t="shared" si="488"/>
        <v>0</v>
      </c>
      <c r="AL314" s="15">
        <f t="shared" ref="AL314:AU315" si="489">AL315</f>
        <v>0</v>
      </c>
      <c r="AM314" s="15">
        <f t="shared" si="489"/>
        <v>0</v>
      </c>
      <c r="AN314" s="15">
        <f t="shared" si="489"/>
        <v>0</v>
      </c>
      <c r="AO314" s="15">
        <f t="shared" si="489"/>
        <v>0</v>
      </c>
      <c r="AP314" s="15">
        <f t="shared" si="489"/>
        <v>0</v>
      </c>
      <c r="AQ314" s="15">
        <f t="shared" si="489"/>
        <v>0</v>
      </c>
      <c r="AR314" s="15">
        <f t="shared" si="489"/>
        <v>0</v>
      </c>
      <c r="AS314" s="15">
        <f t="shared" si="489"/>
        <v>0</v>
      </c>
      <c r="AT314" s="15">
        <f t="shared" si="489"/>
        <v>0</v>
      </c>
      <c r="AU314" s="15">
        <f t="shared" si="489"/>
        <v>0</v>
      </c>
      <c r="AV314" s="15">
        <f t="shared" ref="AV314:BE315" si="490">AV315</f>
        <v>0</v>
      </c>
      <c r="AW314" s="15">
        <f t="shared" si="490"/>
        <v>0</v>
      </c>
      <c r="AX314" s="15">
        <f t="shared" si="490"/>
        <v>0</v>
      </c>
      <c r="AY314" s="15">
        <f t="shared" si="490"/>
        <v>0</v>
      </c>
      <c r="AZ314" s="15">
        <f t="shared" si="490"/>
        <v>0</v>
      </c>
      <c r="BA314" s="15">
        <f t="shared" si="490"/>
        <v>0</v>
      </c>
      <c r="BB314" s="15">
        <f t="shared" si="490"/>
        <v>0</v>
      </c>
      <c r="BC314" s="15">
        <f t="shared" si="490"/>
        <v>0</v>
      </c>
      <c r="BD314" s="15">
        <f t="shared" si="490"/>
        <v>0</v>
      </c>
      <c r="BE314" s="15">
        <f t="shared" si="490"/>
        <v>0</v>
      </c>
      <c r="BF314" s="15">
        <f t="shared" ref="BF314:BI315" si="491">BF315</f>
        <v>0</v>
      </c>
      <c r="BG314" s="15">
        <f t="shared" si="491"/>
        <v>0</v>
      </c>
      <c r="BH314" s="15">
        <f t="shared" si="491"/>
        <v>0</v>
      </c>
      <c r="BI314" s="15">
        <f t="shared" si="491"/>
        <v>0</v>
      </c>
      <c r="BJ314" s="19">
        <v>0</v>
      </c>
      <c r="BK314" s="19">
        <v>0</v>
      </c>
    </row>
    <row r="315" spans="1:63" ht="32.25" hidden="1" customHeight="1" x14ac:dyDescent="0.25">
      <c r="A315" s="125" t="s">
        <v>41</v>
      </c>
      <c r="B315" s="125"/>
      <c r="C315" s="125"/>
      <c r="D315" s="125"/>
      <c r="E315" s="4">
        <v>852</v>
      </c>
      <c r="F315" s="4" t="s">
        <v>78</v>
      </c>
      <c r="G315" s="4" t="s">
        <v>11</v>
      </c>
      <c r="H315" s="4" t="s">
        <v>690</v>
      </c>
      <c r="I315" s="4" t="s">
        <v>83</v>
      </c>
      <c r="J315" s="15">
        <f t="shared" si="486"/>
        <v>0</v>
      </c>
      <c r="K315" s="15">
        <f t="shared" si="486"/>
        <v>0</v>
      </c>
      <c r="L315" s="15">
        <f t="shared" si="486"/>
        <v>0</v>
      </c>
      <c r="M315" s="15">
        <f t="shared" si="486"/>
        <v>0</v>
      </c>
      <c r="N315" s="15">
        <f t="shared" si="486"/>
        <v>0</v>
      </c>
      <c r="O315" s="15">
        <f t="shared" si="486"/>
        <v>0</v>
      </c>
      <c r="P315" s="15">
        <f t="shared" si="486"/>
        <v>0</v>
      </c>
      <c r="Q315" s="15">
        <f t="shared" si="486"/>
        <v>0</v>
      </c>
      <c r="R315" s="15">
        <f t="shared" si="486"/>
        <v>0</v>
      </c>
      <c r="S315" s="15">
        <f t="shared" si="486"/>
        <v>0</v>
      </c>
      <c r="T315" s="15">
        <f t="shared" si="487"/>
        <v>0</v>
      </c>
      <c r="U315" s="15">
        <f t="shared" si="487"/>
        <v>0</v>
      </c>
      <c r="V315" s="15">
        <f t="shared" si="487"/>
        <v>0</v>
      </c>
      <c r="W315" s="15">
        <f t="shared" si="487"/>
        <v>0</v>
      </c>
      <c r="X315" s="15">
        <f t="shared" si="487"/>
        <v>0</v>
      </c>
      <c r="Y315" s="15">
        <f t="shared" si="487"/>
        <v>0</v>
      </c>
      <c r="Z315" s="15">
        <f t="shared" si="487"/>
        <v>0</v>
      </c>
      <c r="AA315" s="15">
        <f t="shared" si="487"/>
        <v>0</v>
      </c>
      <c r="AB315" s="15">
        <f t="shared" si="487"/>
        <v>0</v>
      </c>
      <c r="AC315" s="15">
        <f t="shared" si="487"/>
        <v>0</v>
      </c>
      <c r="AD315" s="15">
        <f t="shared" si="488"/>
        <v>0</v>
      </c>
      <c r="AE315" s="15">
        <f t="shared" si="488"/>
        <v>0</v>
      </c>
      <c r="AF315" s="15">
        <f t="shared" si="488"/>
        <v>0</v>
      </c>
      <c r="AG315" s="15">
        <f t="shared" si="488"/>
        <v>0</v>
      </c>
      <c r="AH315" s="15">
        <f t="shared" si="488"/>
        <v>0</v>
      </c>
      <c r="AI315" s="15">
        <f t="shared" si="488"/>
        <v>0</v>
      </c>
      <c r="AJ315" s="15">
        <f t="shared" si="488"/>
        <v>0</v>
      </c>
      <c r="AK315" s="15">
        <f t="shared" si="488"/>
        <v>0</v>
      </c>
      <c r="AL315" s="15">
        <f t="shared" si="489"/>
        <v>0</v>
      </c>
      <c r="AM315" s="15">
        <f t="shared" si="489"/>
        <v>0</v>
      </c>
      <c r="AN315" s="15">
        <f t="shared" si="489"/>
        <v>0</v>
      </c>
      <c r="AO315" s="15">
        <f t="shared" si="489"/>
        <v>0</v>
      </c>
      <c r="AP315" s="15">
        <f t="shared" si="489"/>
        <v>0</v>
      </c>
      <c r="AQ315" s="15">
        <f t="shared" si="489"/>
        <v>0</v>
      </c>
      <c r="AR315" s="15">
        <f t="shared" si="489"/>
        <v>0</v>
      </c>
      <c r="AS315" s="15">
        <f t="shared" si="489"/>
        <v>0</v>
      </c>
      <c r="AT315" s="15">
        <f t="shared" si="489"/>
        <v>0</v>
      </c>
      <c r="AU315" s="15">
        <f t="shared" si="489"/>
        <v>0</v>
      </c>
      <c r="AV315" s="15">
        <f t="shared" si="490"/>
        <v>0</v>
      </c>
      <c r="AW315" s="15">
        <f t="shared" si="490"/>
        <v>0</v>
      </c>
      <c r="AX315" s="15">
        <f t="shared" si="490"/>
        <v>0</v>
      </c>
      <c r="AY315" s="15">
        <f t="shared" si="490"/>
        <v>0</v>
      </c>
      <c r="AZ315" s="15">
        <f t="shared" si="490"/>
        <v>0</v>
      </c>
      <c r="BA315" s="15">
        <f t="shared" si="490"/>
        <v>0</v>
      </c>
      <c r="BB315" s="15">
        <f t="shared" si="490"/>
        <v>0</v>
      </c>
      <c r="BC315" s="15">
        <f t="shared" si="490"/>
        <v>0</v>
      </c>
      <c r="BD315" s="15">
        <f t="shared" si="490"/>
        <v>0</v>
      </c>
      <c r="BE315" s="15">
        <f t="shared" si="490"/>
        <v>0</v>
      </c>
      <c r="BF315" s="15">
        <f t="shared" si="491"/>
        <v>0</v>
      </c>
      <c r="BG315" s="15">
        <f t="shared" si="491"/>
        <v>0</v>
      </c>
      <c r="BH315" s="15">
        <f t="shared" si="491"/>
        <v>0</v>
      </c>
      <c r="BI315" s="15">
        <f t="shared" si="491"/>
        <v>0</v>
      </c>
      <c r="BJ315" s="19">
        <v>0</v>
      </c>
      <c r="BK315" s="19">
        <v>0</v>
      </c>
    </row>
    <row r="316" spans="1:63" ht="32.25" hidden="1" customHeight="1" x14ac:dyDescent="0.25">
      <c r="A316" s="125" t="s">
        <v>84</v>
      </c>
      <c r="B316" s="125"/>
      <c r="C316" s="125"/>
      <c r="D316" s="125"/>
      <c r="E316" s="4">
        <v>852</v>
      </c>
      <c r="F316" s="4" t="s">
        <v>78</v>
      </c>
      <c r="G316" s="4" t="s">
        <v>11</v>
      </c>
      <c r="H316" s="4" t="s">
        <v>690</v>
      </c>
      <c r="I316" s="3" t="s">
        <v>85</v>
      </c>
      <c r="J316" s="15">
        <f>2404700-2404700</f>
        <v>0</v>
      </c>
      <c r="K316" s="15"/>
      <c r="L316" s="15">
        <f>J316</f>
        <v>0</v>
      </c>
      <c r="M316" s="15"/>
      <c r="N316" s="15">
        <f>2404700-2404700</f>
        <v>0</v>
      </c>
      <c r="O316" s="15"/>
      <c r="P316" s="15">
        <f>N316</f>
        <v>0</v>
      </c>
      <c r="Q316" s="15"/>
      <c r="R316" s="15">
        <f>J316+N316</f>
        <v>0</v>
      </c>
      <c r="S316" s="15">
        <f>K316+O316</f>
        <v>0</v>
      </c>
      <c r="T316" s="15">
        <f>L316+P316</f>
        <v>0</v>
      </c>
      <c r="U316" s="15">
        <f>M316+Q316</f>
        <v>0</v>
      </c>
      <c r="V316" s="15">
        <f>2404700-2404700</f>
        <v>0</v>
      </c>
      <c r="W316" s="15"/>
      <c r="X316" s="15">
        <f>V316</f>
        <v>0</v>
      </c>
      <c r="Y316" s="15"/>
      <c r="Z316" s="15">
        <f>R316+V316</f>
        <v>0</v>
      </c>
      <c r="AA316" s="15">
        <f>S316+W316</f>
        <v>0</v>
      </c>
      <c r="AB316" s="15">
        <f>T316+X316</f>
        <v>0</v>
      </c>
      <c r="AC316" s="15">
        <f>U316+Y316</f>
        <v>0</v>
      </c>
      <c r="AD316" s="15">
        <f>2404700-2404700</f>
        <v>0</v>
      </c>
      <c r="AE316" s="15"/>
      <c r="AF316" s="15">
        <f>AD316</f>
        <v>0</v>
      </c>
      <c r="AG316" s="15"/>
      <c r="AH316" s="15">
        <f>Z316+AD316</f>
        <v>0</v>
      </c>
      <c r="AI316" s="15">
        <f>AA316+AE316</f>
        <v>0</v>
      </c>
      <c r="AJ316" s="15">
        <f>AB316+AF316</f>
        <v>0</v>
      </c>
      <c r="AK316" s="15">
        <f>AC316+AG316</f>
        <v>0</v>
      </c>
      <c r="AL316" s="15">
        <f>1900000-1900000</f>
        <v>0</v>
      </c>
      <c r="AM316" s="15"/>
      <c r="AN316" s="15">
        <f>AL316</f>
        <v>0</v>
      </c>
      <c r="AO316" s="15"/>
      <c r="AP316" s="15">
        <f>2404700-2404700</f>
        <v>0</v>
      </c>
      <c r="AQ316" s="15"/>
      <c r="AR316" s="15">
        <f>AP316</f>
        <v>0</v>
      </c>
      <c r="AS316" s="15"/>
      <c r="AT316" s="15">
        <f>AL316+AP316</f>
        <v>0</v>
      </c>
      <c r="AU316" s="15">
        <f>AM316+AQ316</f>
        <v>0</v>
      </c>
      <c r="AV316" s="15">
        <f>AN316+AR316</f>
        <v>0</v>
      </c>
      <c r="AW316" s="15">
        <f>AO316+AS316</f>
        <v>0</v>
      </c>
      <c r="AX316" s="15">
        <f>2400000-2400000</f>
        <v>0</v>
      </c>
      <c r="AY316" s="15"/>
      <c r="AZ316" s="15">
        <f>AX316</f>
        <v>0</v>
      </c>
      <c r="BA316" s="15"/>
      <c r="BB316" s="15">
        <f>2404700-2404700</f>
        <v>0</v>
      </c>
      <c r="BC316" s="15"/>
      <c r="BD316" s="15">
        <f>BB316</f>
        <v>0</v>
      </c>
      <c r="BE316" s="15"/>
      <c r="BF316" s="15">
        <f>AX316+BB316</f>
        <v>0</v>
      </c>
      <c r="BG316" s="15">
        <f>AY316+BC316</f>
        <v>0</v>
      </c>
      <c r="BH316" s="15">
        <f>AZ316+BD316</f>
        <v>0</v>
      </c>
      <c r="BI316" s="15">
        <f>BA316+BE316</f>
        <v>0</v>
      </c>
      <c r="BJ316" s="19">
        <v>0</v>
      </c>
      <c r="BK316" s="19">
        <v>0</v>
      </c>
    </row>
    <row r="317" spans="1:63" ht="32.25" hidden="1" customHeight="1" x14ac:dyDescent="0.25">
      <c r="A317" s="125" t="s">
        <v>119</v>
      </c>
      <c r="B317" s="125"/>
      <c r="C317" s="125"/>
      <c r="D317" s="125"/>
      <c r="E317" s="4">
        <v>852</v>
      </c>
      <c r="F317" s="4" t="s">
        <v>78</v>
      </c>
      <c r="G317" s="3" t="s">
        <v>11</v>
      </c>
      <c r="H317" s="4" t="s">
        <v>691</v>
      </c>
      <c r="I317" s="3"/>
      <c r="J317" s="15">
        <f t="shared" ref="J317:S318" si="492">J318</f>
        <v>243644</v>
      </c>
      <c r="K317" s="15">
        <f t="shared" si="492"/>
        <v>0</v>
      </c>
      <c r="L317" s="15">
        <f t="shared" si="492"/>
        <v>243644</v>
      </c>
      <c r="M317" s="15">
        <f t="shared" si="492"/>
        <v>0</v>
      </c>
      <c r="N317" s="15">
        <f t="shared" si="492"/>
        <v>0</v>
      </c>
      <c r="O317" s="15">
        <f t="shared" si="492"/>
        <v>0</v>
      </c>
      <c r="P317" s="15">
        <f t="shared" si="492"/>
        <v>0</v>
      </c>
      <c r="Q317" s="15">
        <f t="shared" si="492"/>
        <v>0</v>
      </c>
      <c r="R317" s="15">
        <f t="shared" si="492"/>
        <v>243644</v>
      </c>
      <c r="S317" s="15">
        <f t="shared" si="492"/>
        <v>0</v>
      </c>
      <c r="T317" s="15">
        <f t="shared" ref="T317:AI318" si="493">T318</f>
        <v>243644</v>
      </c>
      <c r="U317" s="15">
        <f t="shared" si="493"/>
        <v>0</v>
      </c>
      <c r="V317" s="15">
        <f t="shared" si="493"/>
        <v>0</v>
      </c>
      <c r="W317" s="15">
        <f t="shared" si="493"/>
        <v>0</v>
      </c>
      <c r="X317" s="15">
        <f t="shared" si="493"/>
        <v>0</v>
      </c>
      <c r="Y317" s="15">
        <f t="shared" si="493"/>
        <v>0</v>
      </c>
      <c r="Z317" s="15">
        <f t="shared" si="493"/>
        <v>243644</v>
      </c>
      <c r="AA317" s="15">
        <f t="shared" si="493"/>
        <v>0</v>
      </c>
      <c r="AB317" s="15">
        <f t="shared" si="493"/>
        <v>243644</v>
      </c>
      <c r="AC317" s="15">
        <f t="shared" si="493"/>
        <v>0</v>
      </c>
      <c r="AD317" s="15">
        <f t="shared" si="493"/>
        <v>0</v>
      </c>
      <c r="AE317" s="15">
        <f t="shared" si="493"/>
        <v>0</v>
      </c>
      <c r="AF317" s="15">
        <f t="shared" si="493"/>
        <v>0</v>
      </c>
      <c r="AG317" s="15">
        <f t="shared" si="493"/>
        <v>0</v>
      </c>
      <c r="AH317" s="15">
        <f t="shared" si="493"/>
        <v>243644</v>
      </c>
      <c r="AI317" s="15">
        <f t="shared" si="493"/>
        <v>0</v>
      </c>
      <c r="AJ317" s="15">
        <f t="shared" ref="AD317:AK318" si="494">AJ318</f>
        <v>243644</v>
      </c>
      <c r="AK317" s="15">
        <f t="shared" si="494"/>
        <v>0</v>
      </c>
      <c r="AL317" s="15">
        <f t="shared" ref="AL317:AU318" si="495">AL318</f>
        <v>78115</v>
      </c>
      <c r="AM317" s="15">
        <f t="shared" si="495"/>
        <v>0</v>
      </c>
      <c r="AN317" s="15">
        <f t="shared" si="495"/>
        <v>78115</v>
      </c>
      <c r="AO317" s="15">
        <f t="shared" si="495"/>
        <v>0</v>
      </c>
      <c r="AP317" s="15">
        <f t="shared" si="495"/>
        <v>0</v>
      </c>
      <c r="AQ317" s="15">
        <f t="shared" si="495"/>
        <v>0</v>
      </c>
      <c r="AR317" s="15">
        <f t="shared" si="495"/>
        <v>0</v>
      </c>
      <c r="AS317" s="15">
        <f t="shared" si="495"/>
        <v>0</v>
      </c>
      <c r="AT317" s="15">
        <f t="shared" si="495"/>
        <v>78115</v>
      </c>
      <c r="AU317" s="15">
        <f t="shared" si="495"/>
        <v>0</v>
      </c>
      <c r="AV317" s="15">
        <f t="shared" ref="AV317:BE318" si="496">AV318</f>
        <v>78115</v>
      </c>
      <c r="AW317" s="15">
        <f t="shared" si="496"/>
        <v>0</v>
      </c>
      <c r="AX317" s="15">
        <f t="shared" si="496"/>
        <v>78115</v>
      </c>
      <c r="AY317" s="15">
        <f t="shared" si="496"/>
        <v>0</v>
      </c>
      <c r="AZ317" s="15">
        <f t="shared" si="496"/>
        <v>78115</v>
      </c>
      <c r="BA317" s="15">
        <f t="shared" si="496"/>
        <v>0</v>
      </c>
      <c r="BB317" s="15">
        <f t="shared" si="496"/>
        <v>0</v>
      </c>
      <c r="BC317" s="15">
        <f t="shared" si="496"/>
        <v>0</v>
      </c>
      <c r="BD317" s="15">
        <f t="shared" si="496"/>
        <v>0</v>
      </c>
      <c r="BE317" s="15">
        <f t="shared" si="496"/>
        <v>0</v>
      </c>
      <c r="BF317" s="15">
        <f t="shared" ref="BF317:BI318" si="497">BF318</f>
        <v>78115</v>
      </c>
      <c r="BG317" s="15">
        <f t="shared" si="497"/>
        <v>0</v>
      </c>
      <c r="BH317" s="15">
        <f t="shared" si="497"/>
        <v>78115</v>
      </c>
      <c r="BI317" s="15">
        <f t="shared" si="497"/>
        <v>0</v>
      </c>
      <c r="BJ317" s="19">
        <v>0</v>
      </c>
      <c r="BK317" s="19">
        <v>0</v>
      </c>
    </row>
    <row r="318" spans="1:63" ht="32.25" hidden="1" customHeight="1" x14ac:dyDescent="0.25">
      <c r="A318" s="125" t="s">
        <v>41</v>
      </c>
      <c r="B318" s="125"/>
      <c r="C318" s="125"/>
      <c r="D318" s="125"/>
      <c r="E318" s="4">
        <v>852</v>
      </c>
      <c r="F318" s="3" t="s">
        <v>78</v>
      </c>
      <c r="G318" s="3" t="s">
        <v>11</v>
      </c>
      <c r="H318" s="4" t="s">
        <v>691</v>
      </c>
      <c r="I318" s="3" t="s">
        <v>83</v>
      </c>
      <c r="J318" s="15">
        <f t="shared" si="492"/>
        <v>243644</v>
      </c>
      <c r="K318" s="15">
        <f t="shared" si="492"/>
        <v>0</v>
      </c>
      <c r="L318" s="15">
        <f t="shared" si="492"/>
        <v>243644</v>
      </c>
      <c r="M318" s="15">
        <f t="shared" si="492"/>
        <v>0</v>
      </c>
      <c r="N318" s="15">
        <f t="shared" si="492"/>
        <v>0</v>
      </c>
      <c r="O318" s="15">
        <f t="shared" si="492"/>
        <v>0</v>
      </c>
      <c r="P318" s="15">
        <f t="shared" si="492"/>
        <v>0</v>
      </c>
      <c r="Q318" s="15">
        <f t="shared" si="492"/>
        <v>0</v>
      </c>
      <c r="R318" s="15">
        <f t="shared" si="492"/>
        <v>243644</v>
      </c>
      <c r="S318" s="15">
        <f t="shared" si="492"/>
        <v>0</v>
      </c>
      <c r="T318" s="15">
        <f t="shared" si="493"/>
        <v>243644</v>
      </c>
      <c r="U318" s="15">
        <f t="shared" si="493"/>
        <v>0</v>
      </c>
      <c r="V318" s="15">
        <f t="shared" si="493"/>
        <v>0</v>
      </c>
      <c r="W318" s="15">
        <f t="shared" si="493"/>
        <v>0</v>
      </c>
      <c r="X318" s="15">
        <f t="shared" si="493"/>
        <v>0</v>
      </c>
      <c r="Y318" s="15">
        <f t="shared" si="493"/>
        <v>0</v>
      </c>
      <c r="Z318" s="15">
        <f t="shared" si="493"/>
        <v>243644</v>
      </c>
      <c r="AA318" s="15">
        <f t="shared" si="493"/>
        <v>0</v>
      </c>
      <c r="AB318" s="15">
        <f t="shared" si="493"/>
        <v>243644</v>
      </c>
      <c r="AC318" s="15">
        <f t="shared" si="493"/>
        <v>0</v>
      </c>
      <c r="AD318" s="15">
        <f t="shared" si="494"/>
        <v>0</v>
      </c>
      <c r="AE318" s="15">
        <f t="shared" si="494"/>
        <v>0</v>
      </c>
      <c r="AF318" s="15">
        <f t="shared" si="494"/>
        <v>0</v>
      </c>
      <c r="AG318" s="15">
        <f t="shared" si="494"/>
        <v>0</v>
      </c>
      <c r="AH318" s="15">
        <f t="shared" si="494"/>
        <v>243644</v>
      </c>
      <c r="AI318" s="15">
        <f t="shared" si="494"/>
        <v>0</v>
      </c>
      <c r="AJ318" s="15">
        <f t="shared" si="494"/>
        <v>243644</v>
      </c>
      <c r="AK318" s="15">
        <f t="shared" si="494"/>
        <v>0</v>
      </c>
      <c r="AL318" s="15">
        <f t="shared" si="495"/>
        <v>78115</v>
      </c>
      <c r="AM318" s="15">
        <f t="shared" si="495"/>
        <v>0</v>
      </c>
      <c r="AN318" s="15">
        <f t="shared" si="495"/>
        <v>78115</v>
      </c>
      <c r="AO318" s="15">
        <f t="shared" si="495"/>
        <v>0</v>
      </c>
      <c r="AP318" s="15">
        <f t="shared" si="495"/>
        <v>0</v>
      </c>
      <c r="AQ318" s="15">
        <f t="shared" si="495"/>
        <v>0</v>
      </c>
      <c r="AR318" s="15">
        <f t="shared" si="495"/>
        <v>0</v>
      </c>
      <c r="AS318" s="15">
        <f t="shared" si="495"/>
        <v>0</v>
      </c>
      <c r="AT318" s="15">
        <f t="shared" si="495"/>
        <v>78115</v>
      </c>
      <c r="AU318" s="15">
        <f t="shared" si="495"/>
        <v>0</v>
      </c>
      <c r="AV318" s="15">
        <f t="shared" si="496"/>
        <v>78115</v>
      </c>
      <c r="AW318" s="15">
        <f t="shared" si="496"/>
        <v>0</v>
      </c>
      <c r="AX318" s="15">
        <f t="shared" si="496"/>
        <v>78115</v>
      </c>
      <c r="AY318" s="15">
        <f t="shared" si="496"/>
        <v>0</v>
      </c>
      <c r="AZ318" s="15">
        <f t="shared" si="496"/>
        <v>78115</v>
      </c>
      <c r="BA318" s="15">
        <f t="shared" si="496"/>
        <v>0</v>
      </c>
      <c r="BB318" s="15">
        <f t="shared" si="496"/>
        <v>0</v>
      </c>
      <c r="BC318" s="15">
        <f t="shared" si="496"/>
        <v>0</v>
      </c>
      <c r="BD318" s="15">
        <f t="shared" si="496"/>
        <v>0</v>
      </c>
      <c r="BE318" s="15">
        <f t="shared" si="496"/>
        <v>0</v>
      </c>
      <c r="BF318" s="15">
        <f t="shared" si="497"/>
        <v>78115</v>
      </c>
      <c r="BG318" s="15">
        <f t="shared" si="497"/>
        <v>0</v>
      </c>
      <c r="BH318" s="15">
        <f t="shared" si="497"/>
        <v>78115</v>
      </c>
      <c r="BI318" s="15">
        <f t="shared" si="497"/>
        <v>0</v>
      </c>
      <c r="BJ318" s="19">
        <v>0</v>
      </c>
      <c r="BK318" s="19">
        <v>0</v>
      </c>
    </row>
    <row r="319" spans="1:63" ht="32.25" hidden="1" customHeight="1" x14ac:dyDescent="0.25">
      <c r="A319" s="125" t="s">
        <v>84</v>
      </c>
      <c r="B319" s="125"/>
      <c r="C319" s="125"/>
      <c r="D319" s="125"/>
      <c r="E319" s="4">
        <v>852</v>
      </c>
      <c r="F319" s="3" t="s">
        <v>78</v>
      </c>
      <c r="G319" s="3" t="s">
        <v>11</v>
      </c>
      <c r="H319" s="4" t="s">
        <v>691</v>
      </c>
      <c r="I319" s="3" t="s">
        <v>85</v>
      </c>
      <c r="J319" s="15">
        <v>243644</v>
      </c>
      <c r="K319" s="15"/>
      <c r="L319" s="15">
        <f>J319</f>
        <v>243644</v>
      </c>
      <c r="M319" s="15"/>
      <c r="N319" s="15"/>
      <c r="O319" s="15"/>
      <c r="P319" s="15">
        <f>N319</f>
        <v>0</v>
      </c>
      <c r="Q319" s="15"/>
      <c r="R319" s="15">
        <f>J319+N319</f>
        <v>243644</v>
      </c>
      <c r="S319" s="15">
        <f>K319+O319</f>
        <v>0</v>
      </c>
      <c r="T319" s="15">
        <f>L319+P319</f>
        <v>243644</v>
      </c>
      <c r="U319" s="15">
        <f>M319+Q319</f>
        <v>0</v>
      </c>
      <c r="V319" s="15"/>
      <c r="W319" s="15"/>
      <c r="X319" s="15">
        <f>V319</f>
        <v>0</v>
      </c>
      <c r="Y319" s="15"/>
      <c r="Z319" s="15">
        <f>R319+V319</f>
        <v>243644</v>
      </c>
      <c r="AA319" s="15">
        <f>S319+W319</f>
        <v>0</v>
      </c>
      <c r="AB319" s="15">
        <f>T319+X319</f>
        <v>243644</v>
      </c>
      <c r="AC319" s="15">
        <f>U319+Y319</f>
        <v>0</v>
      </c>
      <c r="AD319" s="15"/>
      <c r="AE319" s="15"/>
      <c r="AF319" s="15">
        <f>AD319</f>
        <v>0</v>
      </c>
      <c r="AG319" s="15"/>
      <c r="AH319" s="15">
        <f>Z319+AD319</f>
        <v>243644</v>
      </c>
      <c r="AI319" s="15">
        <f>AA319+AE319</f>
        <v>0</v>
      </c>
      <c r="AJ319" s="15">
        <f>AB319+AF319</f>
        <v>243644</v>
      </c>
      <c r="AK319" s="15">
        <f>AC319+AG319</f>
        <v>0</v>
      </c>
      <c r="AL319" s="15">
        <v>78115</v>
      </c>
      <c r="AM319" s="15"/>
      <c r="AN319" s="15">
        <f>AL319</f>
        <v>78115</v>
      </c>
      <c r="AO319" s="15"/>
      <c r="AP319" s="15"/>
      <c r="AQ319" s="15"/>
      <c r="AR319" s="15">
        <f>AP319</f>
        <v>0</v>
      </c>
      <c r="AS319" s="15"/>
      <c r="AT319" s="15">
        <f>AL319+AP319</f>
        <v>78115</v>
      </c>
      <c r="AU319" s="15">
        <f>AM319+AQ319</f>
        <v>0</v>
      </c>
      <c r="AV319" s="15">
        <f>AN319+AR319</f>
        <v>78115</v>
      </c>
      <c r="AW319" s="15">
        <f>AO319+AS319</f>
        <v>0</v>
      </c>
      <c r="AX319" s="15">
        <v>78115</v>
      </c>
      <c r="AY319" s="15"/>
      <c r="AZ319" s="15">
        <f>AX319</f>
        <v>78115</v>
      </c>
      <c r="BA319" s="15"/>
      <c r="BB319" s="15"/>
      <c r="BC319" s="15"/>
      <c r="BD319" s="15">
        <f>BB319</f>
        <v>0</v>
      </c>
      <c r="BE319" s="15"/>
      <c r="BF319" s="15">
        <f>AX319+BB319</f>
        <v>78115</v>
      </c>
      <c r="BG319" s="15">
        <f>AY319+BC319</f>
        <v>0</v>
      </c>
      <c r="BH319" s="15">
        <f>AZ319+BD319</f>
        <v>78115</v>
      </c>
      <c r="BI319" s="15">
        <f>BA319+BE319</f>
        <v>0</v>
      </c>
      <c r="BJ319" s="19">
        <v>0</v>
      </c>
      <c r="BK319" s="19">
        <v>0</v>
      </c>
    </row>
    <row r="320" spans="1:63" s="17" customFormat="1" ht="32.25" hidden="1" customHeight="1" x14ac:dyDescent="0.25">
      <c r="A320" s="125" t="s">
        <v>531</v>
      </c>
      <c r="B320" s="30"/>
      <c r="C320" s="30"/>
      <c r="D320" s="30"/>
      <c r="E320" s="4">
        <v>852</v>
      </c>
      <c r="F320" s="3" t="s">
        <v>78</v>
      </c>
      <c r="G320" s="3" t="s">
        <v>11</v>
      </c>
      <c r="H320" s="4" t="s">
        <v>693</v>
      </c>
      <c r="I320" s="3"/>
      <c r="J320" s="15">
        <f t="shared" ref="J320:S321" si="498">J321</f>
        <v>459600</v>
      </c>
      <c r="K320" s="15">
        <f t="shared" si="498"/>
        <v>459600</v>
      </c>
      <c r="L320" s="15">
        <f t="shared" si="498"/>
        <v>0</v>
      </c>
      <c r="M320" s="15">
        <f t="shared" si="498"/>
        <v>0</v>
      </c>
      <c r="N320" s="15">
        <f t="shared" si="498"/>
        <v>0</v>
      </c>
      <c r="O320" s="15">
        <f t="shared" si="498"/>
        <v>0</v>
      </c>
      <c r="P320" s="15">
        <f t="shared" si="498"/>
        <v>0</v>
      </c>
      <c r="Q320" s="15">
        <f t="shared" si="498"/>
        <v>0</v>
      </c>
      <c r="R320" s="15">
        <f t="shared" si="498"/>
        <v>459600</v>
      </c>
      <c r="S320" s="15">
        <f t="shared" si="498"/>
        <v>459600</v>
      </c>
      <c r="T320" s="15">
        <f t="shared" ref="T320:AI321" si="499">T321</f>
        <v>0</v>
      </c>
      <c r="U320" s="15">
        <f t="shared" si="499"/>
        <v>0</v>
      </c>
      <c r="V320" s="15">
        <f t="shared" si="499"/>
        <v>0</v>
      </c>
      <c r="W320" s="15">
        <f t="shared" si="499"/>
        <v>0</v>
      </c>
      <c r="X320" s="15">
        <f t="shared" si="499"/>
        <v>0</v>
      </c>
      <c r="Y320" s="15">
        <f t="shared" si="499"/>
        <v>0</v>
      </c>
      <c r="Z320" s="15">
        <f t="shared" si="499"/>
        <v>459600</v>
      </c>
      <c r="AA320" s="15">
        <f t="shared" si="499"/>
        <v>459600</v>
      </c>
      <c r="AB320" s="15">
        <f t="shared" si="499"/>
        <v>0</v>
      </c>
      <c r="AC320" s="15">
        <f t="shared" si="499"/>
        <v>0</v>
      </c>
      <c r="AD320" s="15">
        <f t="shared" si="499"/>
        <v>0</v>
      </c>
      <c r="AE320" s="15">
        <f t="shared" si="499"/>
        <v>0</v>
      </c>
      <c r="AF320" s="15">
        <f t="shared" si="499"/>
        <v>0</v>
      </c>
      <c r="AG320" s="15">
        <f t="shared" si="499"/>
        <v>0</v>
      </c>
      <c r="AH320" s="15">
        <f t="shared" si="499"/>
        <v>459600</v>
      </c>
      <c r="AI320" s="15">
        <f t="shared" si="499"/>
        <v>459600</v>
      </c>
      <c r="AJ320" s="15">
        <f t="shared" ref="AD320:AK321" si="500">AJ321</f>
        <v>0</v>
      </c>
      <c r="AK320" s="15">
        <f t="shared" si="500"/>
        <v>0</v>
      </c>
      <c r="AL320" s="15">
        <f t="shared" ref="AL320:AU321" si="501">AL321</f>
        <v>459600</v>
      </c>
      <c r="AM320" s="15">
        <f t="shared" si="501"/>
        <v>459600</v>
      </c>
      <c r="AN320" s="15">
        <f t="shared" si="501"/>
        <v>0</v>
      </c>
      <c r="AO320" s="15">
        <f t="shared" si="501"/>
        <v>0</v>
      </c>
      <c r="AP320" s="15">
        <f t="shared" si="501"/>
        <v>0</v>
      </c>
      <c r="AQ320" s="15">
        <f t="shared" si="501"/>
        <v>0</v>
      </c>
      <c r="AR320" s="15">
        <f t="shared" si="501"/>
        <v>0</v>
      </c>
      <c r="AS320" s="15">
        <f t="shared" si="501"/>
        <v>0</v>
      </c>
      <c r="AT320" s="15">
        <f t="shared" si="501"/>
        <v>459600</v>
      </c>
      <c r="AU320" s="15">
        <f t="shared" si="501"/>
        <v>459600</v>
      </c>
      <c r="AV320" s="15">
        <f t="shared" ref="AV320:BE321" si="502">AV321</f>
        <v>0</v>
      </c>
      <c r="AW320" s="15">
        <f t="shared" si="502"/>
        <v>0</v>
      </c>
      <c r="AX320" s="15">
        <f t="shared" si="502"/>
        <v>459600</v>
      </c>
      <c r="AY320" s="15">
        <f t="shared" si="502"/>
        <v>459600</v>
      </c>
      <c r="AZ320" s="15">
        <f t="shared" si="502"/>
        <v>0</v>
      </c>
      <c r="BA320" s="15">
        <f t="shared" si="502"/>
        <v>0</v>
      </c>
      <c r="BB320" s="15">
        <f t="shared" si="502"/>
        <v>0</v>
      </c>
      <c r="BC320" s="15">
        <f t="shared" si="502"/>
        <v>0</v>
      </c>
      <c r="BD320" s="15">
        <f t="shared" si="502"/>
        <v>0</v>
      </c>
      <c r="BE320" s="15">
        <f t="shared" si="502"/>
        <v>0</v>
      </c>
      <c r="BF320" s="15">
        <f t="shared" ref="BF320:BI321" si="503">BF321</f>
        <v>459600</v>
      </c>
      <c r="BG320" s="15">
        <f t="shared" si="503"/>
        <v>459600</v>
      </c>
      <c r="BH320" s="15">
        <f t="shared" si="503"/>
        <v>0</v>
      </c>
      <c r="BI320" s="15">
        <f t="shared" si="503"/>
        <v>0</v>
      </c>
      <c r="BJ320" s="19">
        <v>0</v>
      </c>
      <c r="BK320" s="19">
        <v>0</v>
      </c>
    </row>
    <row r="321" spans="1:63" s="17" customFormat="1" ht="32.25" hidden="1" customHeight="1" x14ac:dyDescent="0.25">
      <c r="A321" s="125" t="s">
        <v>41</v>
      </c>
      <c r="B321" s="30"/>
      <c r="C321" s="30"/>
      <c r="D321" s="30"/>
      <c r="E321" s="4">
        <v>852</v>
      </c>
      <c r="F321" s="3" t="s">
        <v>78</v>
      </c>
      <c r="G321" s="3" t="s">
        <v>11</v>
      </c>
      <c r="H321" s="4" t="s">
        <v>693</v>
      </c>
      <c r="I321" s="3" t="s">
        <v>83</v>
      </c>
      <c r="J321" s="15">
        <f t="shared" si="498"/>
        <v>459600</v>
      </c>
      <c r="K321" s="15">
        <f t="shared" si="498"/>
        <v>459600</v>
      </c>
      <c r="L321" s="15">
        <f t="shared" si="498"/>
        <v>0</v>
      </c>
      <c r="M321" s="15">
        <f t="shared" si="498"/>
        <v>0</v>
      </c>
      <c r="N321" s="15">
        <f t="shared" si="498"/>
        <v>0</v>
      </c>
      <c r="O321" s="15">
        <f t="shared" si="498"/>
        <v>0</v>
      </c>
      <c r="P321" s="15">
        <f t="shared" si="498"/>
        <v>0</v>
      </c>
      <c r="Q321" s="15">
        <f t="shared" si="498"/>
        <v>0</v>
      </c>
      <c r="R321" s="15">
        <f t="shared" si="498"/>
        <v>459600</v>
      </c>
      <c r="S321" s="15">
        <f t="shared" si="498"/>
        <v>459600</v>
      </c>
      <c r="T321" s="15">
        <f t="shared" si="499"/>
        <v>0</v>
      </c>
      <c r="U321" s="15">
        <f t="shared" si="499"/>
        <v>0</v>
      </c>
      <c r="V321" s="15">
        <f t="shared" si="499"/>
        <v>0</v>
      </c>
      <c r="W321" s="15">
        <f t="shared" si="499"/>
        <v>0</v>
      </c>
      <c r="X321" s="15">
        <f t="shared" si="499"/>
        <v>0</v>
      </c>
      <c r="Y321" s="15">
        <f t="shared" si="499"/>
        <v>0</v>
      </c>
      <c r="Z321" s="15">
        <f t="shared" si="499"/>
        <v>459600</v>
      </c>
      <c r="AA321" s="15">
        <f t="shared" si="499"/>
        <v>459600</v>
      </c>
      <c r="AB321" s="15">
        <f t="shared" si="499"/>
        <v>0</v>
      </c>
      <c r="AC321" s="15">
        <f t="shared" si="499"/>
        <v>0</v>
      </c>
      <c r="AD321" s="15">
        <f t="shared" si="500"/>
        <v>0</v>
      </c>
      <c r="AE321" s="15">
        <f t="shared" si="500"/>
        <v>0</v>
      </c>
      <c r="AF321" s="15">
        <f t="shared" si="500"/>
        <v>0</v>
      </c>
      <c r="AG321" s="15">
        <f t="shared" si="500"/>
        <v>0</v>
      </c>
      <c r="AH321" s="15">
        <f t="shared" si="500"/>
        <v>459600</v>
      </c>
      <c r="AI321" s="15">
        <f t="shared" si="500"/>
        <v>459600</v>
      </c>
      <c r="AJ321" s="15">
        <f t="shared" si="500"/>
        <v>0</v>
      </c>
      <c r="AK321" s="15">
        <f t="shared" si="500"/>
        <v>0</v>
      </c>
      <c r="AL321" s="15">
        <f t="shared" si="501"/>
        <v>459600</v>
      </c>
      <c r="AM321" s="15">
        <f t="shared" si="501"/>
        <v>459600</v>
      </c>
      <c r="AN321" s="15">
        <f t="shared" si="501"/>
        <v>0</v>
      </c>
      <c r="AO321" s="15">
        <f t="shared" si="501"/>
        <v>0</v>
      </c>
      <c r="AP321" s="15">
        <f t="shared" si="501"/>
        <v>0</v>
      </c>
      <c r="AQ321" s="15">
        <f t="shared" si="501"/>
        <v>0</v>
      </c>
      <c r="AR321" s="15">
        <f t="shared" si="501"/>
        <v>0</v>
      </c>
      <c r="AS321" s="15">
        <f t="shared" si="501"/>
        <v>0</v>
      </c>
      <c r="AT321" s="15">
        <f t="shared" si="501"/>
        <v>459600</v>
      </c>
      <c r="AU321" s="15">
        <f t="shared" si="501"/>
        <v>459600</v>
      </c>
      <c r="AV321" s="15">
        <f t="shared" si="502"/>
        <v>0</v>
      </c>
      <c r="AW321" s="15">
        <f t="shared" si="502"/>
        <v>0</v>
      </c>
      <c r="AX321" s="15">
        <f t="shared" si="502"/>
        <v>459600</v>
      </c>
      <c r="AY321" s="15">
        <f t="shared" si="502"/>
        <v>459600</v>
      </c>
      <c r="AZ321" s="15">
        <f t="shared" si="502"/>
        <v>0</v>
      </c>
      <c r="BA321" s="15">
        <f t="shared" si="502"/>
        <v>0</v>
      </c>
      <c r="BB321" s="15">
        <f t="shared" si="502"/>
        <v>0</v>
      </c>
      <c r="BC321" s="15">
        <f t="shared" si="502"/>
        <v>0</v>
      </c>
      <c r="BD321" s="15">
        <f t="shared" si="502"/>
        <v>0</v>
      </c>
      <c r="BE321" s="15">
        <f t="shared" si="502"/>
        <v>0</v>
      </c>
      <c r="BF321" s="15">
        <f t="shared" si="503"/>
        <v>459600</v>
      </c>
      <c r="BG321" s="15">
        <f t="shared" si="503"/>
        <v>459600</v>
      </c>
      <c r="BH321" s="15">
        <f t="shared" si="503"/>
        <v>0</v>
      </c>
      <c r="BI321" s="15">
        <f t="shared" si="503"/>
        <v>0</v>
      </c>
      <c r="BJ321" s="19">
        <v>0</v>
      </c>
      <c r="BK321" s="19">
        <v>0</v>
      </c>
    </row>
    <row r="322" spans="1:63" s="17" customFormat="1" ht="32.25" hidden="1" customHeight="1" x14ac:dyDescent="0.25">
      <c r="A322" s="125" t="s">
        <v>84</v>
      </c>
      <c r="B322" s="125"/>
      <c r="C322" s="125"/>
      <c r="D322" s="125"/>
      <c r="E322" s="4">
        <v>852</v>
      </c>
      <c r="F322" s="3" t="s">
        <v>78</v>
      </c>
      <c r="G322" s="3" t="s">
        <v>11</v>
      </c>
      <c r="H322" s="4" t="s">
        <v>693</v>
      </c>
      <c r="I322" s="3" t="s">
        <v>85</v>
      </c>
      <c r="J322" s="15">
        <v>459600</v>
      </c>
      <c r="K322" s="15">
        <f>J322</f>
        <v>459600</v>
      </c>
      <c r="L322" s="15"/>
      <c r="M322" s="15"/>
      <c r="N322" s="15"/>
      <c r="O322" s="15">
        <f>N322</f>
        <v>0</v>
      </c>
      <c r="P322" s="15"/>
      <c r="Q322" s="15"/>
      <c r="R322" s="15">
        <f>J322+N322</f>
        <v>459600</v>
      </c>
      <c r="S322" s="15">
        <f>K322+O322</f>
        <v>459600</v>
      </c>
      <c r="T322" s="15">
        <f>L322+P322</f>
        <v>0</v>
      </c>
      <c r="U322" s="15">
        <f>M322+Q322</f>
        <v>0</v>
      </c>
      <c r="V322" s="15"/>
      <c r="W322" s="15">
        <f>V322</f>
        <v>0</v>
      </c>
      <c r="X322" s="15"/>
      <c r="Y322" s="15"/>
      <c r="Z322" s="15">
        <f>R322+V322</f>
        <v>459600</v>
      </c>
      <c r="AA322" s="15">
        <f>S322+W322</f>
        <v>459600</v>
      </c>
      <c r="AB322" s="15">
        <f>T322+X322</f>
        <v>0</v>
      </c>
      <c r="AC322" s="15">
        <f>U322+Y322</f>
        <v>0</v>
      </c>
      <c r="AD322" s="15"/>
      <c r="AE322" s="15">
        <f>AD322</f>
        <v>0</v>
      </c>
      <c r="AF322" s="15"/>
      <c r="AG322" s="15"/>
      <c r="AH322" s="15">
        <f>Z322+AD322</f>
        <v>459600</v>
      </c>
      <c r="AI322" s="15">
        <f>AA322+AE322</f>
        <v>459600</v>
      </c>
      <c r="AJ322" s="15">
        <f>AB322+AF322</f>
        <v>0</v>
      </c>
      <c r="AK322" s="15">
        <f>AC322+AG322</f>
        <v>0</v>
      </c>
      <c r="AL322" s="15">
        <v>459600</v>
      </c>
      <c r="AM322" s="15">
        <f>AL322</f>
        <v>459600</v>
      </c>
      <c r="AN322" s="15"/>
      <c r="AO322" s="15"/>
      <c r="AP322" s="15"/>
      <c r="AQ322" s="15">
        <f>AP322</f>
        <v>0</v>
      </c>
      <c r="AR322" s="15"/>
      <c r="AS322" s="15"/>
      <c r="AT322" s="15">
        <f>AL322+AP322</f>
        <v>459600</v>
      </c>
      <c r="AU322" s="15">
        <f>AM322+AQ322</f>
        <v>459600</v>
      </c>
      <c r="AV322" s="15">
        <f>AN322+AR322</f>
        <v>0</v>
      </c>
      <c r="AW322" s="15">
        <f>AO322+AS322</f>
        <v>0</v>
      </c>
      <c r="AX322" s="15">
        <v>459600</v>
      </c>
      <c r="AY322" s="15">
        <f>AX322</f>
        <v>459600</v>
      </c>
      <c r="AZ322" s="15"/>
      <c r="BA322" s="15"/>
      <c r="BB322" s="15"/>
      <c r="BC322" s="15">
        <f>BB322</f>
        <v>0</v>
      </c>
      <c r="BD322" s="15"/>
      <c r="BE322" s="15"/>
      <c r="BF322" s="15">
        <f>AX322+BB322</f>
        <v>459600</v>
      </c>
      <c r="BG322" s="15">
        <f>AY322+BC322</f>
        <v>459600</v>
      </c>
      <c r="BH322" s="15">
        <f>AZ322+BD322</f>
        <v>0</v>
      </c>
      <c r="BI322" s="15">
        <f>BA322+BE322</f>
        <v>0</v>
      </c>
      <c r="BJ322" s="19">
        <v>0</v>
      </c>
      <c r="BK322" s="19">
        <v>0</v>
      </c>
    </row>
    <row r="323" spans="1:63" s="17" customFormat="1" ht="32.25" hidden="1" customHeight="1" x14ac:dyDescent="0.25">
      <c r="A323" s="125" t="s">
        <v>277</v>
      </c>
      <c r="B323" s="125"/>
      <c r="C323" s="125"/>
      <c r="D323" s="125"/>
      <c r="E323" s="4">
        <v>852</v>
      </c>
      <c r="F323" s="3" t="s">
        <v>78</v>
      </c>
      <c r="G323" s="4" t="s">
        <v>11</v>
      </c>
      <c r="H323" s="4" t="s">
        <v>699</v>
      </c>
      <c r="I323" s="3"/>
      <c r="J323" s="15">
        <f t="shared" ref="J323:S324" si="504">J324</f>
        <v>0</v>
      </c>
      <c r="K323" s="15">
        <f t="shared" si="504"/>
        <v>0</v>
      </c>
      <c r="L323" s="15">
        <f t="shared" si="504"/>
        <v>0</v>
      </c>
      <c r="M323" s="15">
        <f t="shared" si="504"/>
        <v>0</v>
      </c>
      <c r="N323" s="15">
        <f t="shared" si="504"/>
        <v>0</v>
      </c>
      <c r="O323" s="15">
        <f t="shared" si="504"/>
        <v>0</v>
      </c>
      <c r="P323" s="15">
        <f t="shared" si="504"/>
        <v>0</v>
      </c>
      <c r="Q323" s="15">
        <f t="shared" si="504"/>
        <v>0</v>
      </c>
      <c r="R323" s="15">
        <f t="shared" si="504"/>
        <v>0</v>
      </c>
      <c r="S323" s="15">
        <f t="shared" si="504"/>
        <v>0</v>
      </c>
      <c r="T323" s="15">
        <f t="shared" ref="T323:AI324" si="505">T324</f>
        <v>0</v>
      </c>
      <c r="U323" s="15">
        <f t="shared" si="505"/>
        <v>0</v>
      </c>
      <c r="V323" s="15">
        <f t="shared" si="505"/>
        <v>0</v>
      </c>
      <c r="W323" s="15">
        <f t="shared" si="505"/>
        <v>0</v>
      </c>
      <c r="X323" s="15">
        <f t="shared" si="505"/>
        <v>0</v>
      </c>
      <c r="Y323" s="15">
        <f t="shared" si="505"/>
        <v>0</v>
      </c>
      <c r="Z323" s="15">
        <f t="shared" si="505"/>
        <v>0</v>
      </c>
      <c r="AA323" s="15">
        <f t="shared" si="505"/>
        <v>0</v>
      </c>
      <c r="AB323" s="15">
        <f t="shared" si="505"/>
        <v>0</v>
      </c>
      <c r="AC323" s="15">
        <f t="shared" si="505"/>
        <v>0</v>
      </c>
      <c r="AD323" s="15">
        <f t="shared" si="505"/>
        <v>0</v>
      </c>
      <c r="AE323" s="15">
        <f t="shared" si="505"/>
        <v>0</v>
      </c>
      <c r="AF323" s="15">
        <f t="shared" si="505"/>
        <v>0</v>
      </c>
      <c r="AG323" s="15">
        <f t="shared" si="505"/>
        <v>0</v>
      </c>
      <c r="AH323" s="15">
        <f t="shared" si="505"/>
        <v>0</v>
      </c>
      <c r="AI323" s="15">
        <f t="shared" si="505"/>
        <v>0</v>
      </c>
      <c r="AJ323" s="15">
        <f t="shared" ref="AD323:AK324" si="506">AJ324</f>
        <v>0</v>
      </c>
      <c r="AK323" s="15">
        <f t="shared" si="506"/>
        <v>0</v>
      </c>
      <c r="AL323" s="15">
        <f t="shared" ref="AL323:AU324" si="507">AL324</f>
        <v>0</v>
      </c>
      <c r="AM323" s="15">
        <f t="shared" si="507"/>
        <v>0</v>
      </c>
      <c r="AN323" s="15">
        <f t="shared" si="507"/>
        <v>0</v>
      </c>
      <c r="AO323" s="15">
        <f t="shared" si="507"/>
        <v>0</v>
      </c>
      <c r="AP323" s="15">
        <f t="shared" si="507"/>
        <v>0</v>
      </c>
      <c r="AQ323" s="15">
        <f t="shared" si="507"/>
        <v>0</v>
      </c>
      <c r="AR323" s="15">
        <f t="shared" si="507"/>
        <v>0</v>
      </c>
      <c r="AS323" s="15">
        <f t="shared" si="507"/>
        <v>0</v>
      </c>
      <c r="AT323" s="15">
        <f t="shared" si="507"/>
        <v>0</v>
      </c>
      <c r="AU323" s="15">
        <f t="shared" si="507"/>
        <v>0</v>
      </c>
      <c r="AV323" s="15">
        <f t="shared" ref="AV323:BE324" si="508">AV324</f>
        <v>0</v>
      </c>
      <c r="AW323" s="15">
        <f t="shared" si="508"/>
        <v>0</v>
      </c>
      <c r="AX323" s="15">
        <f t="shared" si="508"/>
        <v>0</v>
      </c>
      <c r="AY323" s="15">
        <f t="shared" si="508"/>
        <v>0</v>
      </c>
      <c r="AZ323" s="15">
        <f t="shared" si="508"/>
        <v>0</v>
      </c>
      <c r="BA323" s="15">
        <f t="shared" si="508"/>
        <v>0</v>
      </c>
      <c r="BB323" s="15">
        <f t="shared" si="508"/>
        <v>0</v>
      </c>
      <c r="BC323" s="15">
        <f t="shared" si="508"/>
        <v>0</v>
      </c>
      <c r="BD323" s="15">
        <f t="shared" si="508"/>
        <v>0</v>
      </c>
      <c r="BE323" s="15">
        <f t="shared" si="508"/>
        <v>0</v>
      </c>
      <c r="BF323" s="15">
        <f t="shared" ref="BF323:BI324" si="509">BF324</f>
        <v>0</v>
      </c>
      <c r="BG323" s="15">
        <f t="shared" si="509"/>
        <v>0</v>
      </c>
      <c r="BH323" s="15">
        <f t="shared" si="509"/>
        <v>0</v>
      </c>
      <c r="BI323" s="15">
        <f t="shared" si="509"/>
        <v>0</v>
      </c>
      <c r="BJ323" s="19">
        <v>0</v>
      </c>
      <c r="BK323" s="19">
        <v>0</v>
      </c>
    </row>
    <row r="324" spans="1:63" s="17" customFormat="1" ht="32.25" hidden="1" customHeight="1" x14ac:dyDescent="0.25">
      <c r="A324" s="125" t="s">
        <v>41</v>
      </c>
      <c r="B324" s="125"/>
      <c r="C324" s="125"/>
      <c r="D324" s="125"/>
      <c r="E324" s="4">
        <v>852</v>
      </c>
      <c r="F324" s="3" t="s">
        <v>78</v>
      </c>
      <c r="G324" s="4" t="s">
        <v>11</v>
      </c>
      <c r="H324" s="4" t="s">
        <v>699</v>
      </c>
      <c r="I324" s="3" t="s">
        <v>83</v>
      </c>
      <c r="J324" s="15">
        <f t="shared" si="504"/>
        <v>0</v>
      </c>
      <c r="K324" s="15">
        <f t="shared" si="504"/>
        <v>0</v>
      </c>
      <c r="L324" s="15">
        <f t="shared" si="504"/>
        <v>0</v>
      </c>
      <c r="M324" s="15">
        <f t="shared" si="504"/>
        <v>0</v>
      </c>
      <c r="N324" s="15">
        <f t="shared" si="504"/>
        <v>0</v>
      </c>
      <c r="O324" s="15">
        <f t="shared" si="504"/>
        <v>0</v>
      </c>
      <c r="P324" s="15">
        <f t="shared" si="504"/>
        <v>0</v>
      </c>
      <c r="Q324" s="15">
        <f t="shared" si="504"/>
        <v>0</v>
      </c>
      <c r="R324" s="15">
        <f t="shared" si="504"/>
        <v>0</v>
      </c>
      <c r="S324" s="15">
        <f t="shared" si="504"/>
        <v>0</v>
      </c>
      <c r="T324" s="15">
        <f t="shared" si="505"/>
        <v>0</v>
      </c>
      <c r="U324" s="15">
        <f t="shared" si="505"/>
        <v>0</v>
      </c>
      <c r="V324" s="15">
        <f t="shared" si="505"/>
        <v>0</v>
      </c>
      <c r="W324" s="15">
        <f t="shared" si="505"/>
        <v>0</v>
      </c>
      <c r="X324" s="15">
        <f t="shared" si="505"/>
        <v>0</v>
      </c>
      <c r="Y324" s="15">
        <f t="shared" si="505"/>
        <v>0</v>
      </c>
      <c r="Z324" s="15">
        <f t="shared" si="505"/>
        <v>0</v>
      </c>
      <c r="AA324" s="15">
        <f t="shared" si="505"/>
        <v>0</v>
      </c>
      <c r="AB324" s="15">
        <f t="shared" si="505"/>
        <v>0</v>
      </c>
      <c r="AC324" s="15">
        <f t="shared" si="505"/>
        <v>0</v>
      </c>
      <c r="AD324" s="15">
        <f t="shared" si="506"/>
        <v>0</v>
      </c>
      <c r="AE324" s="15">
        <f t="shared" si="506"/>
        <v>0</v>
      </c>
      <c r="AF324" s="15">
        <f t="shared" si="506"/>
        <v>0</v>
      </c>
      <c r="AG324" s="15">
        <f t="shared" si="506"/>
        <v>0</v>
      </c>
      <c r="AH324" s="15">
        <f t="shared" si="506"/>
        <v>0</v>
      </c>
      <c r="AI324" s="15">
        <f t="shared" si="506"/>
        <v>0</v>
      </c>
      <c r="AJ324" s="15">
        <f t="shared" si="506"/>
        <v>0</v>
      </c>
      <c r="AK324" s="15">
        <f t="shared" si="506"/>
        <v>0</v>
      </c>
      <c r="AL324" s="15">
        <f t="shared" si="507"/>
        <v>0</v>
      </c>
      <c r="AM324" s="15">
        <f t="shared" si="507"/>
        <v>0</v>
      </c>
      <c r="AN324" s="15">
        <f t="shared" si="507"/>
        <v>0</v>
      </c>
      <c r="AO324" s="15">
        <f t="shared" si="507"/>
        <v>0</v>
      </c>
      <c r="AP324" s="15">
        <f t="shared" si="507"/>
        <v>0</v>
      </c>
      <c r="AQ324" s="15">
        <f t="shared" si="507"/>
        <v>0</v>
      </c>
      <c r="AR324" s="15">
        <f t="shared" si="507"/>
        <v>0</v>
      </c>
      <c r="AS324" s="15">
        <f t="shared" si="507"/>
        <v>0</v>
      </c>
      <c r="AT324" s="15">
        <f t="shared" si="507"/>
        <v>0</v>
      </c>
      <c r="AU324" s="15">
        <f t="shared" si="507"/>
        <v>0</v>
      </c>
      <c r="AV324" s="15">
        <f t="shared" si="508"/>
        <v>0</v>
      </c>
      <c r="AW324" s="15">
        <f t="shared" si="508"/>
        <v>0</v>
      </c>
      <c r="AX324" s="15">
        <f t="shared" si="508"/>
        <v>0</v>
      </c>
      <c r="AY324" s="15">
        <f t="shared" si="508"/>
        <v>0</v>
      </c>
      <c r="AZ324" s="15">
        <f t="shared" si="508"/>
        <v>0</v>
      </c>
      <c r="BA324" s="15">
        <f t="shared" si="508"/>
        <v>0</v>
      </c>
      <c r="BB324" s="15">
        <f t="shared" si="508"/>
        <v>0</v>
      </c>
      <c r="BC324" s="15">
        <f t="shared" si="508"/>
        <v>0</v>
      </c>
      <c r="BD324" s="15">
        <f t="shared" si="508"/>
        <v>0</v>
      </c>
      <c r="BE324" s="15">
        <f t="shared" si="508"/>
        <v>0</v>
      </c>
      <c r="BF324" s="15">
        <f t="shared" si="509"/>
        <v>0</v>
      </c>
      <c r="BG324" s="15">
        <f t="shared" si="509"/>
        <v>0</v>
      </c>
      <c r="BH324" s="15">
        <f t="shared" si="509"/>
        <v>0</v>
      </c>
      <c r="BI324" s="15">
        <f t="shared" si="509"/>
        <v>0</v>
      </c>
      <c r="BJ324" s="19">
        <v>0</v>
      </c>
      <c r="BK324" s="19">
        <v>0</v>
      </c>
    </row>
    <row r="325" spans="1:63" s="17" customFormat="1" ht="32.25" hidden="1" customHeight="1" x14ac:dyDescent="0.25">
      <c r="A325" s="125" t="s">
        <v>84</v>
      </c>
      <c r="B325" s="125"/>
      <c r="C325" s="125"/>
      <c r="D325" s="125"/>
      <c r="E325" s="4">
        <v>852</v>
      </c>
      <c r="F325" s="3" t="s">
        <v>78</v>
      </c>
      <c r="G325" s="4" t="s">
        <v>11</v>
      </c>
      <c r="H325" s="4" t="s">
        <v>699</v>
      </c>
      <c r="I325" s="3" t="s">
        <v>85</v>
      </c>
      <c r="J325" s="15"/>
      <c r="K325" s="15"/>
      <c r="L325" s="15"/>
      <c r="M325" s="15"/>
      <c r="N325" s="15"/>
      <c r="O325" s="15"/>
      <c r="P325" s="15"/>
      <c r="Q325" s="15"/>
      <c r="R325" s="15">
        <f>J325+N325</f>
        <v>0</v>
      </c>
      <c r="S325" s="15">
        <f>K325+O325</f>
        <v>0</v>
      </c>
      <c r="T325" s="15">
        <f>L325+P325</f>
        <v>0</v>
      </c>
      <c r="U325" s="15">
        <f>M325+Q325</f>
        <v>0</v>
      </c>
      <c r="V325" s="15"/>
      <c r="W325" s="15"/>
      <c r="X325" s="15"/>
      <c r="Y325" s="15"/>
      <c r="Z325" s="15">
        <f>R325+V325</f>
        <v>0</v>
      </c>
      <c r="AA325" s="15">
        <f>S325+W325</f>
        <v>0</v>
      </c>
      <c r="AB325" s="15">
        <f>T325+X325</f>
        <v>0</v>
      </c>
      <c r="AC325" s="15">
        <f>U325+Y325</f>
        <v>0</v>
      </c>
      <c r="AD325" s="15"/>
      <c r="AE325" s="15"/>
      <c r="AF325" s="15"/>
      <c r="AG325" s="15"/>
      <c r="AH325" s="15">
        <f>Z325+AD325</f>
        <v>0</v>
      </c>
      <c r="AI325" s="15">
        <f>AA325+AE325</f>
        <v>0</v>
      </c>
      <c r="AJ325" s="15">
        <f>AB325+AF325</f>
        <v>0</v>
      </c>
      <c r="AK325" s="15">
        <f>AC325+AG325</f>
        <v>0</v>
      </c>
      <c r="AL325" s="15"/>
      <c r="AM325" s="15"/>
      <c r="AN325" s="15"/>
      <c r="AO325" s="15"/>
      <c r="AP325" s="15"/>
      <c r="AQ325" s="15"/>
      <c r="AR325" s="15"/>
      <c r="AS325" s="15"/>
      <c r="AT325" s="15">
        <f>AL325+AP325</f>
        <v>0</v>
      </c>
      <c r="AU325" s="15">
        <f>AM325+AQ325</f>
        <v>0</v>
      </c>
      <c r="AV325" s="15">
        <f>AN325+AR325</f>
        <v>0</v>
      </c>
      <c r="AW325" s="15">
        <f>AO325+AS325</f>
        <v>0</v>
      </c>
      <c r="AX325" s="15"/>
      <c r="AY325" s="15"/>
      <c r="AZ325" s="15"/>
      <c r="BA325" s="15"/>
      <c r="BB325" s="15"/>
      <c r="BC325" s="15"/>
      <c r="BD325" s="15"/>
      <c r="BE325" s="15"/>
      <c r="BF325" s="15">
        <f>AX325+BB325</f>
        <v>0</v>
      </c>
      <c r="BG325" s="15">
        <f>AY325+BC325</f>
        <v>0</v>
      </c>
      <c r="BH325" s="15">
        <f>AZ325+BD325</f>
        <v>0</v>
      </c>
      <c r="BI325" s="15">
        <f>BA325+BE325</f>
        <v>0</v>
      </c>
      <c r="BJ325" s="19">
        <v>0</v>
      </c>
      <c r="BK325" s="19">
        <v>0</v>
      </c>
    </row>
    <row r="326" spans="1:63" s="17" customFormat="1" ht="32.25" hidden="1" customHeight="1" x14ac:dyDescent="0.25">
      <c r="A326" s="125" t="s">
        <v>521</v>
      </c>
      <c r="B326" s="20"/>
      <c r="C326" s="20"/>
      <c r="D326" s="20"/>
      <c r="E326" s="4">
        <v>852</v>
      </c>
      <c r="F326" s="3" t="s">
        <v>78</v>
      </c>
      <c r="G326" s="4" t="s">
        <v>11</v>
      </c>
      <c r="H326" s="4" t="s">
        <v>692</v>
      </c>
      <c r="I326" s="3"/>
      <c r="J326" s="15">
        <f t="shared" ref="J326:S327" si="510">J327</f>
        <v>0</v>
      </c>
      <c r="K326" s="15">
        <f t="shared" si="510"/>
        <v>0</v>
      </c>
      <c r="L326" s="15">
        <f t="shared" si="510"/>
        <v>0</v>
      </c>
      <c r="M326" s="15">
        <f t="shared" si="510"/>
        <v>0</v>
      </c>
      <c r="N326" s="15">
        <f t="shared" si="510"/>
        <v>0</v>
      </c>
      <c r="O326" s="15">
        <f t="shared" si="510"/>
        <v>0</v>
      </c>
      <c r="P326" s="15">
        <f t="shared" si="510"/>
        <v>0</v>
      </c>
      <c r="Q326" s="15">
        <f t="shared" si="510"/>
        <v>0</v>
      </c>
      <c r="R326" s="15">
        <f t="shared" si="510"/>
        <v>0</v>
      </c>
      <c r="S326" s="15">
        <f t="shared" si="510"/>
        <v>0</v>
      </c>
      <c r="T326" s="15">
        <f t="shared" ref="T326:AI327" si="511">T327</f>
        <v>0</v>
      </c>
      <c r="U326" s="15">
        <f t="shared" si="511"/>
        <v>0</v>
      </c>
      <c r="V326" s="15">
        <f t="shared" si="511"/>
        <v>0</v>
      </c>
      <c r="W326" s="15">
        <f t="shared" si="511"/>
        <v>0</v>
      </c>
      <c r="X326" s="15">
        <f t="shared" si="511"/>
        <v>0</v>
      </c>
      <c r="Y326" s="15">
        <f t="shared" si="511"/>
        <v>0</v>
      </c>
      <c r="Z326" s="15">
        <f t="shared" si="511"/>
        <v>0</v>
      </c>
      <c r="AA326" s="15">
        <f t="shared" si="511"/>
        <v>0</v>
      </c>
      <c r="AB326" s="15">
        <f t="shared" si="511"/>
        <v>0</v>
      </c>
      <c r="AC326" s="15">
        <f t="shared" si="511"/>
        <v>0</v>
      </c>
      <c r="AD326" s="15">
        <f t="shared" si="511"/>
        <v>0</v>
      </c>
      <c r="AE326" s="15">
        <f t="shared" si="511"/>
        <v>0</v>
      </c>
      <c r="AF326" s="15">
        <f t="shared" si="511"/>
        <v>0</v>
      </c>
      <c r="AG326" s="15">
        <f t="shared" si="511"/>
        <v>0</v>
      </c>
      <c r="AH326" s="15">
        <f t="shared" si="511"/>
        <v>0</v>
      </c>
      <c r="AI326" s="15">
        <f t="shared" si="511"/>
        <v>0</v>
      </c>
      <c r="AJ326" s="15">
        <f t="shared" ref="AD326:AK327" si="512">AJ327</f>
        <v>0</v>
      </c>
      <c r="AK326" s="15">
        <f t="shared" si="512"/>
        <v>0</v>
      </c>
      <c r="AL326" s="15">
        <f t="shared" ref="AL326:AU327" si="513">AL327</f>
        <v>0</v>
      </c>
      <c r="AM326" s="15">
        <f t="shared" si="513"/>
        <v>0</v>
      </c>
      <c r="AN326" s="15">
        <f t="shared" si="513"/>
        <v>0</v>
      </c>
      <c r="AO326" s="15">
        <f t="shared" si="513"/>
        <v>0</v>
      </c>
      <c r="AP326" s="15">
        <f t="shared" si="513"/>
        <v>0</v>
      </c>
      <c r="AQ326" s="15">
        <f t="shared" si="513"/>
        <v>0</v>
      </c>
      <c r="AR326" s="15">
        <f t="shared" si="513"/>
        <v>0</v>
      </c>
      <c r="AS326" s="15">
        <f t="shared" si="513"/>
        <v>0</v>
      </c>
      <c r="AT326" s="15">
        <f t="shared" si="513"/>
        <v>0</v>
      </c>
      <c r="AU326" s="15">
        <f t="shared" si="513"/>
        <v>0</v>
      </c>
      <c r="AV326" s="15">
        <f t="shared" ref="AV326:BE327" si="514">AV327</f>
        <v>0</v>
      </c>
      <c r="AW326" s="15">
        <f t="shared" si="514"/>
        <v>0</v>
      </c>
      <c r="AX326" s="15">
        <f t="shared" si="514"/>
        <v>0</v>
      </c>
      <c r="AY326" s="15">
        <f t="shared" si="514"/>
        <v>0</v>
      </c>
      <c r="AZ326" s="15">
        <f t="shared" si="514"/>
        <v>0</v>
      </c>
      <c r="BA326" s="15">
        <f t="shared" si="514"/>
        <v>0</v>
      </c>
      <c r="BB326" s="15">
        <f t="shared" si="514"/>
        <v>0</v>
      </c>
      <c r="BC326" s="15">
        <f t="shared" si="514"/>
        <v>0</v>
      </c>
      <c r="BD326" s="15">
        <f t="shared" si="514"/>
        <v>0</v>
      </c>
      <c r="BE326" s="15">
        <f t="shared" si="514"/>
        <v>0</v>
      </c>
      <c r="BF326" s="15">
        <f t="shared" ref="BF326:BI327" si="515">BF327</f>
        <v>0</v>
      </c>
      <c r="BG326" s="15">
        <f t="shared" si="515"/>
        <v>0</v>
      </c>
      <c r="BH326" s="15">
        <f t="shared" si="515"/>
        <v>0</v>
      </c>
      <c r="BI326" s="15">
        <f t="shared" si="515"/>
        <v>0</v>
      </c>
      <c r="BJ326" s="19">
        <v>0</v>
      </c>
      <c r="BK326" s="19">
        <v>0</v>
      </c>
    </row>
    <row r="327" spans="1:63" s="17" customFormat="1" ht="32.25" hidden="1" customHeight="1" x14ac:dyDescent="0.25">
      <c r="A327" s="125" t="s">
        <v>41</v>
      </c>
      <c r="B327" s="20"/>
      <c r="C327" s="20"/>
      <c r="D327" s="20"/>
      <c r="E327" s="4">
        <v>852</v>
      </c>
      <c r="F327" s="3" t="s">
        <v>78</v>
      </c>
      <c r="G327" s="4" t="s">
        <v>11</v>
      </c>
      <c r="H327" s="4" t="s">
        <v>692</v>
      </c>
      <c r="I327" s="3" t="s">
        <v>83</v>
      </c>
      <c r="J327" s="15">
        <f t="shared" si="510"/>
        <v>0</v>
      </c>
      <c r="K327" s="15">
        <f t="shared" si="510"/>
        <v>0</v>
      </c>
      <c r="L327" s="15">
        <f t="shared" si="510"/>
        <v>0</v>
      </c>
      <c r="M327" s="15">
        <f t="shared" si="510"/>
        <v>0</v>
      </c>
      <c r="N327" s="15">
        <f t="shared" si="510"/>
        <v>0</v>
      </c>
      <c r="O327" s="15">
        <f t="shared" si="510"/>
        <v>0</v>
      </c>
      <c r="P327" s="15">
        <f t="shared" si="510"/>
        <v>0</v>
      </c>
      <c r="Q327" s="15">
        <f t="shared" si="510"/>
        <v>0</v>
      </c>
      <c r="R327" s="15">
        <f t="shared" si="510"/>
        <v>0</v>
      </c>
      <c r="S327" s="15">
        <f t="shared" si="510"/>
        <v>0</v>
      </c>
      <c r="T327" s="15">
        <f t="shared" si="511"/>
        <v>0</v>
      </c>
      <c r="U327" s="15">
        <f t="shared" si="511"/>
        <v>0</v>
      </c>
      <c r="V327" s="15">
        <f t="shared" si="511"/>
        <v>0</v>
      </c>
      <c r="W327" s="15">
        <f t="shared" si="511"/>
        <v>0</v>
      </c>
      <c r="X327" s="15">
        <f t="shared" si="511"/>
        <v>0</v>
      </c>
      <c r="Y327" s="15">
        <f t="shared" si="511"/>
        <v>0</v>
      </c>
      <c r="Z327" s="15">
        <f t="shared" si="511"/>
        <v>0</v>
      </c>
      <c r="AA327" s="15">
        <f t="shared" si="511"/>
        <v>0</v>
      </c>
      <c r="AB327" s="15">
        <f t="shared" si="511"/>
        <v>0</v>
      </c>
      <c r="AC327" s="15">
        <f t="shared" si="511"/>
        <v>0</v>
      </c>
      <c r="AD327" s="15">
        <f t="shared" si="512"/>
        <v>0</v>
      </c>
      <c r="AE327" s="15">
        <f t="shared" si="512"/>
        <v>0</v>
      </c>
      <c r="AF327" s="15">
        <f t="shared" si="512"/>
        <v>0</v>
      </c>
      <c r="AG327" s="15">
        <f t="shared" si="512"/>
        <v>0</v>
      </c>
      <c r="AH327" s="15">
        <f t="shared" si="512"/>
        <v>0</v>
      </c>
      <c r="AI327" s="15">
        <f t="shared" si="512"/>
        <v>0</v>
      </c>
      <c r="AJ327" s="15">
        <f t="shared" si="512"/>
        <v>0</v>
      </c>
      <c r="AK327" s="15">
        <f t="shared" si="512"/>
        <v>0</v>
      </c>
      <c r="AL327" s="15">
        <f t="shared" si="513"/>
        <v>0</v>
      </c>
      <c r="AM327" s="15">
        <f t="shared" si="513"/>
        <v>0</v>
      </c>
      <c r="AN327" s="15">
        <f t="shared" si="513"/>
        <v>0</v>
      </c>
      <c r="AO327" s="15">
        <f t="shared" si="513"/>
        <v>0</v>
      </c>
      <c r="AP327" s="15">
        <f t="shared" si="513"/>
        <v>0</v>
      </c>
      <c r="AQ327" s="15">
        <f t="shared" si="513"/>
        <v>0</v>
      </c>
      <c r="AR327" s="15">
        <f t="shared" si="513"/>
        <v>0</v>
      </c>
      <c r="AS327" s="15">
        <f t="shared" si="513"/>
        <v>0</v>
      </c>
      <c r="AT327" s="15">
        <f t="shared" si="513"/>
        <v>0</v>
      </c>
      <c r="AU327" s="15">
        <f t="shared" si="513"/>
        <v>0</v>
      </c>
      <c r="AV327" s="15">
        <f t="shared" si="514"/>
        <v>0</v>
      </c>
      <c r="AW327" s="15">
        <f t="shared" si="514"/>
        <v>0</v>
      </c>
      <c r="AX327" s="15">
        <f t="shared" si="514"/>
        <v>0</v>
      </c>
      <c r="AY327" s="15">
        <f t="shared" si="514"/>
        <v>0</v>
      </c>
      <c r="AZ327" s="15">
        <f t="shared" si="514"/>
        <v>0</v>
      </c>
      <c r="BA327" s="15">
        <f t="shared" si="514"/>
        <v>0</v>
      </c>
      <c r="BB327" s="15">
        <f t="shared" si="514"/>
        <v>0</v>
      </c>
      <c r="BC327" s="15">
        <f t="shared" si="514"/>
        <v>0</v>
      </c>
      <c r="BD327" s="15">
        <f t="shared" si="514"/>
        <v>0</v>
      </c>
      <c r="BE327" s="15">
        <f t="shared" si="514"/>
        <v>0</v>
      </c>
      <c r="BF327" s="15">
        <f t="shared" si="515"/>
        <v>0</v>
      </c>
      <c r="BG327" s="15">
        <f t="shared" si="515"/>
        <v>0</v>
      </c>
      <c r="BH327" s="15">
        <f t="shared" si="515"/>
        <v>0</v>
      </c>
      <c r="BI327" s="15">
        <f t="shared" si="515"/>
        <v>0</v>
      </c>
      <c r="BJ327" s="19">
        <v>0</v>
      </c>
      <c r="BK327" s="19">
        <v>0</v>
      </c>
    </row>
    <row r="328" spans="1:63" s="17" customFormat="1" ht="32.25" hidden="1" customHeight="1" x14ac:dyDescent="0.25">
      <c r="A328" s="125" t="s">
        <v>84</v>
      </c>
      <c r="B328" s="20"/>
      <c r="C328" s="20"/>
      <c r="D328" s="20"/>
      <c r="E328" s="4">
        <v>852</v>
      </c>
      <c r="F328" s="3" t="s">
        <v>78</v>
      </c>
      <c r="G328" s="4" t="s">
        <v>11</v>
      </c>
      <c r="H328" s="4" t="s">
        <v>692</v>
      </c>
      <c r="I328" s="3" t="s">
        <v>85</v>
      </c>
      <c r="J328" s="15"/>
      <c r="K328" s="15"/>
      <c r="L328" s="15"/>
      <c r="M328" s="15"/>
      <c r="N328" s="15"/>
      <c r="O328" s="15"/>
      <c r="P328" s="15"/>
      <c r="Q328" s="15"/>
      <c r="R328" s="15">
        <f>J328+N328</f>
        <v>0</v>
      </c>
      <c r="S328" s="15">
        <f>K328+O328</f>
        <v>0</v>
      </c>
      <c r="T328" s="15">
        <f>L328+P328</f>
        <v>0</v>
      </c>
      <c r="U328" s="15">
        <f>M328+Q328</f>
        <v>0</v>
      </c>
      <c r="V328" s="15"/>
      <c r="W328" s="15"/>
      <c r="X328" s="15"/>
      <c r="Y328" s="15"/>
      <c r="Z328" s="15">
        <f>R328+V328</f>
        <v>0</v>
      </c>
      <c r="AA328" s="15">
        <f>S328+W328</f>
        <v>0</v>
      </c>
      <c r="AB328" s="15">
        <f>T328+X328</f>
        <v>0</v>
      </c>
      <c r="AC328" s="15">
        <f>U328+Y328</f>
        <v>0</v>
      </c>
      <c r="AD328" s="15"/>
      <c r="AE328" s="15"/>
      <c r="AF328" s="15"/>
      <c r="AG328" s="15"/>
      <c r="AH328" s="15">
        <f>Z328+AD328</f>
        <v>0</v>
      </c>
      <c r="AI328" s="15">
        <f>AA328+AE328</f>
        <v>0</v>
      </c>
      <c r="AJ328" s="15">
        <f>AB328+AF328</f>
        <v>0</v>
      </c>
      <c r="AK328" s="15">
        <f>AC328+AG328</f>
        <v>0</v>
      </c>
      <c r="AL328" s="15"/>
      <c r="AM328" s="15"/>
      <c r="AN328" s="15"/>
      <c r="AO328" s="15"/>
      <c r="AP328" s="15"/>
      <c r="AQ328" s="15"/>
      <c r="AR328" s="15"/>
      <c r="AS328" s="15"/>
      <c r="AT328" s="15">
        <f>AL328+AP328</f>
        <v>0</v>
      </c>
      <c r="AU328" s="15">
        <f>AM328+AQ328</f>
        <v>0</v>
      </c>
      <c r="AV328" s="15">
        <f>AN328+AR328</f>
        <v>0</v>
      </c>
      <c r="AW328" s="15">
        <f>AO328+AS328</f>
        <v>0</v>
      </c>
      <c r="AX328" s="15"/>
      <c r="AY328" s="15"/>
      <c r="AZ328" s="15"/>
      <c r="BA328" s="15"/>
      <c r="BB328" s="15"/>
      <c r="BC328" s="15"/>
      <c r="BD328" s="15"/>
      <c r="BE328" s="15"/>
      <c r="BF328" s="15">
        <f>AX328+BB328</f>
        <v>0</v>
      </c>
      <c r="BG328" s="15">
        <f>AY328+BC328</f>
        <v>0</v>
      </c>
      <c r="BH328" s="15">
        <f>AZ328+BD328</f>
        <v>0</v>
      </c>
      <c r="BI328" s="15">
        <f>BA328+BE328</f>
        <v>0</v>
      </c>
      <c r="BJ328" s="19">
        <v>0</v>
      </c>
      <c r="BK328" s="19">
        <v>0</v>
      </c>
    </row>
    <row r="329" spans="1:63" s="17" customFormat="1" ht="19.899999999999999" customHeight="1" x14ac:dyDescent="0.25">
      <c r="A329" s="6" t="s">
        <v>79</v>
      </c>
      <c r="B329" s="30"/>
      <c r="C329" s="30"/>
      <c r="D329" s="30"/>
      <c r="E329" s="4">
        <v>852</v>
      </c>
      <c r="F329" s="13" t="s">
        <v>78</v>
      </c>
      <c r="G329" s="13" t="s">
        <v>44</v>
      </c>
      <c r="H329" s="4" t="s">
        <v>48</v>
      </c>
      <c r="I329" s="13"/>
      <c r="J329" s="16">
        <f t="shared" ref="J329:Q329" si="516">J330+J333+J336+J366+J339+J342+J345+J348+J351+J372+J375+J357+J363+J362+J378+J354</f>
        <v>117228677</v>
      </c>
      <c r="K329" s="16">
        <f t="shared" si="516"/>
        <v>91131734</v>
      </c>
      <c r="L329" s="16">
        <f t="shared" si="516"/>
        <v>26096943</v>
      </c>
      <c r="M329" s="16">
        <f t="shared" si="516"/>
        <v>0</v>
      </c>
      <c r="N329" s="16">
        <f t="shared" si="516"/>
        <v>52260270.930000007</v>
      </c>
      <c r="O329" s="16">
        <f t="shared" si="516"/>
        <v>49215740.410000004</v>
      </c>
      <c r="P329" s="16">
        <f t="shared" si="516"/>
        <v>3044530.52</v>
      </c>
      <c r="Q329" s="16">
        <f t="shared" si="516"/>
        <v>0</v>
      </c>
      <c r="R329" s="16">
        <f t="shared" ref="R329:AC329" si="517">R330+R333+R336+R366+R339+R342+R345+R348+R351+R369+R372+R375+R357+R363+R362+R378+R354</f>
        <v>169488947.93000004</v>
      </c>
      <c r="S329" s="16">
        <f t="shared" si="517"/>
        <v>140347474.41</v>
      </c>
      <c r="T329" s="16">
        <f t="shared" si="517"/>
        <v>29141473.52</v>
      </c>
      <c r="U329" s="16">
        <f t="shared" si="517"/>
        <v>0</v>
      </c>
      <c r="V329" s="16">
        <f t="shared" si="517"/>
        <v>2607979</v>
      </c>
      <c r="W329" s="16">
        <f t="shared" si="517"/>
        <v>636500</v>
      </c>
      <c r="X329" s="16">
        <f t="shared" si="517"/>
        <v>1971479</v>
      </c>
      <c r="Y329" s="16">
        <f t="shared" si="517"/>
        <v>0</v>
      </c>
      <c r="Z329" s="16">
        <f t="shared" si="517"/>
        <v>172096926.93000004</v>
      </c>
      <c r="AA329" s="16">
        <f t="shared" si="517"/>
        <v>140983974.41</v>
      </c>
      <c r="AB329" s="16">
        <f t="shared" si="517"/>
        <v>31112952.52</v>
      </c>
      <c r="AC329" s="16">
        <f t="shared" si="517"/>
        <v>0</v>
      </c>
      <c r="AD329" s="16">
        <f t="shared" ref="AD329:AK329" si="518">AD330+AD333+AD336+AD366+AD339+AD342+AD345+AD348+AD351+AD369+AD372+AD375+AD357+AD363+AD362+AD378+AD354</f>
        <v>4654476</v>
      </c>
      <c r="AE329" s="16">
        <f t="shared" si="518"/>
        <v>4654476</v>
      </c>
      <c r="AF329" s="16">
        <f t="shared" si="518"/>
        <v>0</v>
      </c>
      <c r="AG329" s="16">
        <f t="shared" si="518"/>
        <v>0</v>
      </c>
      <c r="AH329" s="16">
        <f t="shared" si="518"/>
        <v>176751402.93000004</v>
      </c>
      <c r="AI329" s="16">
        <f t="shared" si="518"/>
        <v>145638450.41</v>
      </c>
      <c r="AJ329" s="16">
        <f t="shared" si="518"/>
        <v>31112952.52</v>
      </c>
      <c r="AK329" s="16">
        <f t="shared" si="518"/>
        <v>0</v>
      </c>
      <c r="AL329" s="16">
        <f t="shared" ref="AL329:BI329" si="519">AL330+AL333+AL336+AL366+AL339+AL342+AL345+AL348+AL351+AL372+AL375+AL357+AL363+AL362+AL378+AL354</f>
        <v>91728930</v>
      </c>
      <c r="AM329" s="16">
        <f t="shared" si="519"/>
        <v>80023107</v>
      </c>
      <c r="AN329" s="16">
        <f t="shared" si="519"/>
        <v>11705823</v>
      </c>
      <c r="AO329" s="16">
        <f t="shared" si="519"/>
        <v>0</v>
      </c>
      <c r="AP329" s="16">
        <f t="shared" si="519"/>
        <v>-2.42</v>
      </c>
      <c r="AQ329" s="16">
        <f t="shared" si="519"/>
        <v>0</v>
      </c>
      <c r="AR329" s="16">
        <f t="shared" si="519"/>
        <v>-2.42</v>
      </c>
      <c r="AS329" s="16">
        <f t="shared" si="519"/>
        <v>0</v>
      </c>
      <c r="AT329" s="16">
        <f t="shared" si="519"/>
        <v>91728927.579999998</v>
      </c>
      <c r="AU329" s="16">
        <f t="shared" si="519"/>
        <v>80023107</v>
      </c>
      <c r="AV329" s="16">
        <f t="shared" si="519"/>
        <v>11705820.58</v>
      </c>
      <c r="AW329" s="16">
        <f t="shared" si="519"/>
        <v>0</v>
      </c>
      <c r="AX329" s="16">
        <f t="shared" si="519"/>
        <v>91659072</v>
      </c>
      <c r="AY329" s="16">
        <f t="shared" si="519"/>
        <v>80037493</v>
      </c>
      <c r="AZ329" s="16">
        <f t="shared" si="519"/>
        <v>11621579</v>
      </c>
      <c r="BA329" s="16">
        <f t="shared" si="519"/>
        <v>0</v>
      </c>
      <c r="BB329" s="16">
        <f t="shared" si="519"/>
        <v>-1.26</v>
      </c>
      <c r="BC329" s="16">
        <f t="shared" si="519"/>
        <v>0</v>
      </c>
      <c r="BD329" s="16">
        <f t="shared" si="519"/>
        <v>-1.26</v>
      </c>
      <c r="BE329" s="16">
        <f t="shared" si="519"/>
        <v>0</v>
      </c>
      <c r="BF329" s="16">
        <f t="shared" si="519"/>
        <v>91659070.739999995</v>
      </c>
      <c r="BG329" s="16">
        <f t="shared" si="519"/>
        <v>80037493</v>
      </c>
      <c r="BH329" s="16">
        <f t="shared" si="519"/>
        <v>11621577.74</v>
      </c>
      <c r="BI329" s="16">
        <f t="shared" si="519"/>
        <v>0</v>
      </c>
      <c r="BJ329" s="19">
        <v>0</v>
      </c>
      <c r="BK329" s="19">
        <v>0</v>
      </c>
    </row>
    <row r="330" spans="1:63" ht="96" hidden="1" customHeight="1" x14ac:dyDescent="0.25">
      <c r="A330" s="124" t="s">
        <v>818</v>
      </c>
      <c r="B330" s="125"/>
      <c r="C330" s="125"/>
      <c r="D330" s="125"/>
      <c r="E330" s="4" t="s">
        <v>593</v>
      </c>
      <c r="F330" s="3" t="s">
        <v>78</v>
      </c>
      <c r="G330" s="3" t="s">
        <v>44</v>
      </c>
      <c r="H330" s="4" t="s">
        <v>817</v>
      </c>
      <c r="I330" s="3"/>
      <c r="J330" s="15">
        <f t="shared" ref="J330:S331" si="520">J331</f>
        <v>0</v>
      </c>
      <c r="K330" s="15">
        <f t="shared" si="520"/>
        <v>0</v>
      </c>
      <c r="L330" s="15">
        <f t="shared" si="520"/>
        <v>0</v>
      </c>
      <c r="M330" s="15">
        <f t="shared" si="520"/>
        <v>0</v>
      </c>
      <c r="N330" s="15">
        <f t="shared" si="520"/>
        <v>2574341</v>
      </c>
      <c r="O330" s="15">
        <f t="shared" si="520"/>
        <v>2424038.2799999998</v>
      </c>
      <c r="P330" s="15">
        <f t="shared" si="520"/>
        <v>150302.72</v>
      </c>
      <c r="Q330" s="15">
        <f t="shared" si="520"/>
        <v>0</v>
      </c>
      <c r="R330" s="15">
        <f t="shared" si="520"/>
        <v>2574341</v>
      </c>
      <c r="S330" s="15">
        <f t="shared" si="520"/>
        <v>2424038.2799999998</v>
      </c>
      <c r="T330" s="15">
        <f t="shared" ref="T330:AI331" si="521">T331</f>
        <v>150302.72</v>
      </c>
      <c r="U330" s="15">
        <f t="shared" si="521"/>
        <v>0</v>
      </c>
      <c r="V330" s="15">
        <f t="shared" si="521"/>
        <v>0</v>
      </c>
      <c r="W330" s="15">
        <f t="shared" si="521"/>
        <v>0</v>
      </c>
      <c r="X330" s="15">
        <f t="shared" si="521"/>
        <v>0</v>
      </c>
      <c r="Y330" s="15">
        <f t="shared" si="521"/>
        <v>0</v>
      </c>
      <c r="Z330" s="15">
        <f t="shared" si="521"/>
        <v>2574341</v>
      </c>
      <c r="AA330" s="15">
        <f t="shared" si="521"/>
        <v>2424038.2799999998</v>
      </c>
      <c r="AB330" s="15">
        <f t="shared" si="521"/>
        <v>150302.72</v>
      </c>
      <c r="AC330" s="15">
        <f t="shared" si="521"/>
        <v>0</v>
      </c>
      <c r="AD330" s="15">
        <f t="shared" si="521"/>
        <v>0</v>
      </c>
      <c r="AE330" s="15">
        <f t="shared" si="521"/>
        <v>0</v>
      </c>
      <c r="AF330" s="15">
        <f t="shared" si="521"/>
        <v>0</v>
      </c>
      <c r="AG330" s="15">
        <f t="shared" si="521"/>
        <v>0</v>
      </c>
      <c r="AH330" s="15">
        <f t="shared" si="521"/>
        <v>2574341</v>
      </c>
      <c r="AI330" s="15">
        <f t="shared" si="521"/>
        <v>2424038.2799999998</v>
      </c>
      <c r="AJ330" s="15">
        <f t="shared" ref="AD330:AK331" si="522">AJ331</f>
        <v>150302.72</v>
      </c>
      <c r="AK330" s="15">
        <f t="shared" si="522"/>
        <v>0</v>
      </c>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9">
        <v>0</v>
      </c>
      <c r="BK330" s="19">
        <v>0</v>
      </c>
    </row>
    <row r="331" spans="1:63" ht="32.25" hidden="1" customHeight="1" x14ac:dyDescent="0.25">
      <c r="A331" s="125" t="s">
        <v>41</v>
      </c>
      <c r="B331" s="125"/>
      <c r="C331" s="125"/>
      <c r="D331" s="125"/>
      <c r="E331" s="4" t="s">
        <v>593</v>
      </c>
      <c r="F331" s="3" t="s">
        <v>78</v>
      </c>
      <c r="G331" s="3" t="s">
        <v>44</v>
      </c>
      <c r="H331" s="4" t="s">
        <v>817</v>
      </c>
      <c r="I331" s="3" t="s">
        <v>83</v>
      </c>
      <c r="J331" s="15">
        <f t="shared" si="520"/>
        <v>0</v>
      </c>
      <c r="K331" s="15">
        <f t="shared" si="520"/>
        <v>0</v>
      </c>
      <c r="L331" s="15">
        <f t="shared" si="520"/>
        <v>0</v>
      </c>
      <c r="M331" s="15">
        <f t="shared" si="520"/>
        <v>0</v>
      </c>
      <c r="N331" s="15">
        <f t="shared" si="520"/>
        <v>2574341</v>
      </c>
      <c r="O331" s="15">
        <f t="shared" si="520"/>
        <v>2424038.2799999998</v>
      </c>
      <c r="P331" s="15">
        <f t="shared" si="520"/>
        <v>150302.72</v>
      </c>
      <c r="Q331" s="15">
        <f t="shared" si="520"/>
        <v>0</v>
      </c>
      <c r="R331" s="15">
        <f t="shared" si="520"/>
        <v>2574341</v>
      </c>
      <c r="S331" s="15">
        <f t="shared" si="520"/>
        <v>2424038.2799999998</v>
      </c>
      <c r="T331" s="15">
        <f t="shared" si="521"/>
        <v>150302.72</v>
      </c>
      <c r="U331" s="15">
        <f t="shared" si="521"/>
        <v>0</v>
      </c>
      <c r="V331" s="15">
        <f t="shared" si="521"/>
        <v>0</v>
      </c>
      <c r="W331" s="15">
        <f t="shared" si="521"/>
        <v>0</v>
      </c>
      <c r="X331" s="15">
        <f t="shared" si="521"/>
        <v>0</v>
      </c>
      <c r="Y331" s="15">
        <f t="shared" si="521"/>
        <v>0</v>
      </c>
      <c r="Z331" s="15">
        <f t="shared" si="521"/>
        <v>2574341</v>
      </c>
      <c r="AA331" s="15">
        <f t="shared" si="521"/>
        <v>2424038.2799999998</v>
      </c>
      <c r="AB331" s="15">
        <f t="shared" si="521"/>
        <v>150302.72</v>
      </c>
      <c r="AC331" s="15">
        <f t="shared" si="521"/>
        <v>0</v>
      </c>
      <c r="AD331" s="15">
        <f t="shared" si="522"/>
        <v>0</v>
      </c>
      <c r="AE331" s="15">
        <f t="shared" si="522"/>
        <v>0</v>
      </c>
      <c r="AF331" s="15">
        <f t="shared" si="522"/>
        <v>0</v>
      </c>
      <c r="AG331" s="15">
        <f t="shared" si="522"/>
        <v>0</v>
      </c>
      <c r="AH331" s="15">
        <f t="shared" si="522"/>
        <v>2574341</v>
      </c>
      <c r="AI331" s="15">
        <f t="shared" si="522"/>
        <v>2424038.2799999998</v>
      </c>
      <c r="AJ331" s="15">
        <f t="shared" si="522"/>
        <v>150302.72</v>
      </c>
      <c r="AK331" s="15">
        <f t="shared" si="522"/>
        <v>0</v>
      </c>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9">
        <v>0</v>
      </c>
      <c r="BK331" s="19">
        <v>0</v>
      </c>
    </row>
    <row r="332" spans="1:63" ht="32.25" hidden="1" customHeight="1" x14ac:dyDescent="0.25">
      <c r="A332" s="125" t="s">
        <v>84</v>
      </c>
      <c r="B332" s="125"/>
      <c r="C332" s="125"/>
      <c r="D332" s="125"/>
      <c r="E332" s="4" t="s">
        <v>593</v>
      </c>
      <c r="F332" s="3" t="s">
        <v>78</v>
      </c>
      <c r="G332" s="3" t="s">
        <v>44</v>
      </c>
      <c r="H332" s="4" t="s">
        <v>817</v>
      </c>
      <c r="I332" s="3" t="s">
        <v>85</v>
      </c>
      <c r="J332" s="15"/>
      <c r="K332" s="15"/>
      <c r="L332" s="15"/>
      <c r="M332" s="15"/>
      <c r="N332" s="15">
        <f>O332+P332</f>
        <v>2574341</v>
      </c>
      <c r="O332" s="15">
        <v>2424038.2799999998</v>
      </c>
      <c r="P332" s="15">
        <v>150302.72</v>
      </c>
      <c r="Q332" s="15"/>
      <c r="R332" s="15">
        <f>J332+N332</f>
        <v>2574341</v>
      </c>
      <c r="S332" s="15">
        <f>K332+O332</f>
        <v>2424038.2799999998</v>
      </c>
      <c r="T332" s="15">
        <f>L332+P332</f>
        <v>150302.72</v>
      </c>
      <c r="U332" s="15">
        <f>M332+Q332</f>
        <v>0</v>
      </c>
      <c r="V332" s="15"/>
      <c r="W332" s="15"/>
      <c r="X332" s="15"/>
      <c r="Y332" s="15"/>
      <c r="Z332" s="15">
        <f>R332+V332</f>
        <v>2574341</v>
      </c>
      <c r="AA332" s="15">
        <f>S332+W332</f>
        <v>2424038.2799999998</v>
      </c>
      <c r="AB332" s="15">
        <f>T332+X332</f>
        <v>150302.72</v>
      </c>
      <c r="AC332" s="15">
        <f>U332+Y332</f>
        <v>0</v>
      </c>
      <c r="AD332" s="15"/>
      <c r="AE332" s="15"/>
      <c r="AF332" s="15"/>
      <c r="AG332" s="15"/>
      <c r="AH332" s="15">
        <f>Z332+AD332</f>
        <v>2574341</v>
      </c>
      <c r="AI332" s="15">
        <f>AA332+AE332</f>
        <v>2424038.2799999998</v>
      </c>
      <c r="AJ332" s="15">
        <f>AB332+AF332</f>
        <v>150302.72</v>
      </c>
      <c r="AK332" s="15">
        <f>AC332+AG332</f>
        <v>0</v>
      </c>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9">
        <v>0</v>
      </c>
      <c r="BK332" s="19">
        <v>0</v>
      </c>
    </row>
    <row r="333" spans="1:63" s="17" customFormat="1" ht="48" hidden="1" customHeight="1" x14ac:dyDescent="0.25">
      <c r="A333" s="125" t="s">
        <v>815</v>
      </c>
      <c r="B333" s="30"/>
      <c r="C333" s="30"/>
      <c r="D333" s="30"/>
      <c r="E333" s="4">
        <v>852</v>
      </c>
      <c r="F333" s="3" t="s">
        <v>78</v>
      </c>
      <c r="G333" s="3" t="s">
        <v>44</v>
      </c>
      <c r="H333" s="4" t="s">
        <v>814</v>
      </c>
      <c r="I333" s="3"/>
      <c r="J333" s="15">
        <f t="shared" ref="J333:S334" si="523">J334</f>
        <v>0</v>
      </c>
      <c r="K333" s="15">
        <f t="shared" si="523"/>
        <v>0</v>
      </c>
      <c r="L333" s="15">
        <f t="shared" si="523"/>
        <v>0</v>
      </c>
      <c r="M333" s="15">
        <f t="shared" si="523"/>
        <v>0</v>
      </c>
      <c r="N333" s="15">
        <f t="shared" si="523"/>
        <v>49254423.290000007</v>
      </c>
      <c r="O333" s="15">
        <f t="shared" si="523"/>
        <v>46791702.130000003</v>
      </c>
      <c r="P333" s="15">
        <f t="shared" si="523"/>
        <v>2462721.16</v>
      </c>
      <c r="Q333" s="15">
        <f t="shared" si="523"/>
        <v>0</v>
      </c>
      <c r="R333" s="15">
        <f t="shared" si="523"/>
        <v>49254423.290000007</v>
      </c>
      <c r="S333" s="15">
        <f t="shared" si="523"/>
        <v>46791702.130000003</v>
      </c>
      <c r="T333" s="15">
        <f t="shared" ref="T333:AI334" si="524">T334</f>
        <v>2462721.16</v>
      </c>
      <c r="U333" s="15">
        <f t="shared" si="524"/>
        <v>0</v>
      </c>
      <c r="V333" s="15">
        <f t="shared" si="524"/>
        <v>0</v>
      </c>
      <c r="W333" s="15">
        <f t="shared" si="524"/>
        <v>0</v>
      </c>
      <c r="X333" s="15">
        <f t="shared" si="524"/>
        <v>0</v>
      </c>
      <c r="Y333" s="15">
        <f t="shared" si="524"/>
        <v>0</v>
      </c>
      <c r="Z333" s="15">
        <f t="shared" si="524"/>
        <v>49254423.290000007</v>
      </c>
      <c r="AA333" s="15">
        <f t="shared" si="524"/>
        <v>46791702.130000003</v>
      </c>
      <c r="AB333" s="15">
        <f t="shared" si="524"/>
        <v>2462721.16</v>
      </c>
      <c r="AC333" s="15">
        <f t="shared" si="524"/>
        <v>0</v>
      </c>
      <c r="AD333" s="15">
        <f t="shared" si="524"/>
        <v>0</v>
      </c>
      <c r="AE333" s="15">
        <f t="shared" si="524"/>
        <v>0</v>
      </c>
      <c r="AF333" s="15">
        <f t="shared" si="524"/>
        <v>0</v>
      </c>
      <c r="AG333" s="15">
        <f t="shared" si="524"/>
        <v>0</v>
      </c>
      <c r="AH333" s="15">
        <f t="shared" si="524"/>
        <v>49254423.290000007</v>
      </c>
      <c r="AI333" s="15">
        <f t="shared" si="524"/>
        <v>46791702.130000003</v>
      </c>
      <c r="AJ333" s="15">
        <f t="shared" ref="AD333:AK334" si="525">AJ334</f>
        <v>2462721.16</v>
      </c>
      <c r="AK333" s="15">
        <f t="shared" si="525"/>
        <v>0</v>
      </c>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9">
        <v>0</v>
      </c>
      <c r="BK333" s="19">
        <v>0</v>
      </c>
    </row>
    <row r="334" spans="1:63" s="17" customFormat="1" ht="32.25" hidden="1" customHeight="1" x14ac:dyDescent="0.25">
      <c r="A334" s="125" t="s">
        <v>41</v>
      </c>
      <c r="B334" s="30"/>
      <c r="C334" s="30"/>
      <c r="D334" s="30"/>
      <c r="E334" s="4">
        <v>852</v>
      </c>
      <c r="F334" s="3" t="s">
        <v>78</v>
      </c>
      <c r="G334" s="3" t="s">
        <v>44</v>
      </c>
      <c r="H334" s="4" t="s">
        <v>814</v>
      </c>
      <c r="I334" s="3" t="s">
        <v>83</v>
      </c>
      <c r="J334" s="15">
        <f t="shared" si="523"/>
        <v>0</v>
      </c>
      <c r="K334" s="15">
        <f t="shared" si="523"/>
        <v>0</v>
      </c>
      <c r="L334" s="15">
        <f t="shared" si="523"/>
        <v>0</v>
      </c>
      <c r="M334" s="15">
        <f t="shared" si="523"/>
        <v>0</v>
      </c>
      <c r="N334" s="15">
        <f t="shared" si="523"/>
        <v>49254423.290000007</v>
      </c>
      <c r="O334" s="15">
        <f t="shared" si="523"/>
        <v>46791702.130000003</v>
      </c>
      <c r="P334" s="15">
        <f t="shared" si="523"/>
        <v>2462721.16</v>
      </c>
      <c r="Q334" s="15">
        <f t="shared" si="523"/>
        <v>0</v>
      </c>
      <c r="R334" s="15">
        <f t="shared" si="523"/>
        <v>49254423.290000007</v>
      </c>
      <c r="S334" s="15">
        <f t="shared" si="523"/>
        <v>46791702.130000003</v>
      </c>
      <c r="T334" s="15">
        <f t="shared" si="524"/>
        <v>2462721.16</v>
      </c>
      <c r="U334" s="15">
        <f t="shared" si="524"/>
        <v>0</v>
      </c>
      <c r="V334" s="15">
        <f t="shared" si="524"/>
        <v>0</v>
      </c>
      <c r="W334" s="15">
        <f t="shared" si="524"/>
        <v>0</v>
      </c>
      <c r="X334" s="15">
        <f t="shared" si="524"/>
        <v>0</v>
      </c>
      <c r="Y334" s="15">
        <f t="shared" si="524"/>
        <v>0</v>
      </c>
      <c r="Z334" s="15">
        <f t="shared" si="524"/>
        <v>49254423.290000007</v>
      </c>
      <c r="AA334" s="15">
        <f t="shared" si="524"/>
        <v>46791702.130000003</v>
      </c>
      <c r="AB334" s="15">
        <f t="shared" si="524"/>
        <v>2462721.16</v>
      </c>
      <c r="AC334" s="15">
        <f t="shared" si="524"/>
        <v>0</v>
      </c>
      <c r="AD334" s="15">
        <f t="shared" si="525"/>
        <v>0</v>
      </c>
      <c r="AE334" s="15">
        <f t="shared" si="525"/>
        <v>0</v>
      </c>
      <c r="AF334" s="15">
        <f t="shared" si="525"/>
        <v>0</v>
      </c>
      <c r="AG334" s="15">
        <f t="shared" si="525"/>
        <v>0</v>
      </c>
      <c r="AH334" s="15">
        <f t="shared" si="525"/>
        <v>49254423.290000007</v>
      </c>
      <c r="AI334" s="15">
        <f t="shared" si="525"/>
        <v>46791702.130000003</v>
      </c>
      <c r="AJ334" s="15">
        <f t="shared" si="525"/>
        <v>2462721.16</v>
      </c>
      <c r="AK334" s="15">
        <f t="shared" si="525"/>
        <v>0</v>
      </c>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9">
        <v>0</v>
      </c>
      <c r="BK334" s="19">
        <v>0</v>
      </c>
    </row>
    <row r="335" spans="1:63" ht="32.25" hidden="1" customHeight="1" x14ac:dyDescent="0.25">
      <c r="A335" s="125" t="s">
        <v>84</v>
      </c>
      <c r="B335" s="125"/>
      <c r="C335" s="125"/>
      <c r="D335" s="125"/>
      <c r="E335" s="4">
        <v>852</v>
      </c>
      <c r="F335" s="3" t="s">
        <v>78</v>
      </c>
      <c r="G335" s="3" t="s">
        <v>44</v>
      </c>
      <c r="H335" s="4" t="s">
        <v>814</v>
      </c>
      <c r="I335" s="3" t="s">
        <v>85</v>
      </c>
      <c r="J335" s="15"/>
      <c r="K335" s="15"/>
      <c r="L335" s="15"/>
      <c r="M335" s="15"/>
      <c r="N335" s="15">
        <f>O335+P335+Q335</f>
        <v>49254423.290000007</v>
      </c>
      <c r="O335" s="15">
        <v>46791702.130000003</v>
      </c>
      <c r="P335" s="15">
        <v>2462721.16</v>
      </c>
      <c r="Q335" s="15"/>
      <c r="R335" s="15">
        <f>J335+N335</f>
        <v>49254423.290000007</v>
      </c>
      <c r="S335" s="15">
        <f>K335+O335</f>
        <v>46791702.130000003</v>
      </c>
      <c r="T335" s="15">
        <f>L335+P335</f>
        <v>2462721.16</v>
      </c>
      <c r="U335" s="15">
        <f>M335+Q335</f>
        <v>0</v>
      </c>
      <c r="V335" s="15"/>
      <c r="W335" s="15"/>
      <c r="X335" s="15"/>
      <c r="Y335" s="15"/>
      <c r="Z335" s="15">
        <f>R335+V335</f>
        <v>49254423.290000007</v>
      </c>
      <c r="AA335" s="15">
        <f>S335+W335</f>
        <v>46791702.130000003</v>
      </c>
      <c r="AB335" s="15">
        <f>T335+X335</f>
        <v>2462721.16</v>
      </c>
      <c r="AC335" s="15">
        <f>U335+Y335</f>
        <v>0</v>
      </c>
      <c r="AD335" s="15"/>
      <c r="AE335" s="15"/>
      <c r="AF335" s="15"/>
      <c r="AG335" s="15"/>
      <c r="AH335" s="15">
        <f>Z335+AD335</f>
        <v>49254423.290000007</v>
      </c>
      <c r="AI335" s="15">
        <f>AA335+AE335</f>
        <v>46791702.130000003</v>
      </c>
      <c r="AJ335" s="15">
        <f>AB335+AF335</f>
        <v>2462721.16</v>
      </c>
      <c r="AK335" s="15">
        <f>AC335+AG335</f>
        <v>0</v>
      </c>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9">
        <v>0</v>
      </c>
      <c r="BK335" s="19">
        <v>0</v>
      </c>
    </row>
    <row r="336" spans="1:63" ht="121.9" customHeight="1" x14ac:dyDescent="0.25">
      <c r="A336" s="125" t="s">
        <v>532</v>
      </c>
      <c r="B336" s="30"/>
      <c r="C336" s="30"/>
      <c r="D336" s="30"/>
      <c r="E336" s="4">
        <v>852</v>
      </c>
      <c r="F336" s="3" t="s">
        <v>78</v>
      </c>
      <c r="G336" s="3" t="s">
        <v>44</v>
      </c>
      <c r="H336" s="4" t="s">
        <v>694</v>
      </c>
      <c r="I336" s="3"/>
      <c r="J336" s="15">
        <f t="shared" ref="J336:S337" si="526">J337</f>
        <v>73105633</v>
      </c>
      <c r="K336" s="15">
        <f t="shared" si="526"/>
        <v>73105633</v>
      </c>
      <c r="L336" s="15">
        <f t="shared" si="526"/>
        <v>0</v>
      </c>
      <c r="M336" s="15">
        <f t="shared" si="526"/>
        <v>0</v>
      </c>
      <c r="N336" s="15">
        <f t="shared" si="526"/>
        <v>0</v>
      </c>
      <c r="O336" s="15">
        <f t="shared" si="526"/>
        <v>0</v>
      </c>
      <c r="P336" s="15">
        <f t="shared" si="526"/>
        <v>0</v>
      </c>
      <c r="Q336" s="15">
        <f t="shared" si="526"/>
        <v>0</v>
      </c>
      <c r="R336" s="15">
        <f t="shared" si="526"/>
        <v>73105633</v>
      </c>
      <c r="S336" s="15">
        <f t="shared" si="526"/>
        <v>73105633</v>
      </c>
      <c r="T336" s="15">
        <f t="shared" ref="T336:AI337" si="527">T337</f>
        <v>0</v>
      </c>
      <c r="U336" s="15">
        <f t="shared" si="527"/>
        <v>0</v>
      </c>
      <c r="V336" s="15">
        <f t="shared" si="527"/>
        <v>0</v>
      </c>
      <c r="W336" s="15">
        <f t="shared" si="527"/>
        <v>0</v>
      </c>
      <c r="X336" s="15">
        <f t="shared" si="527"/>
        <v>0</v>
      </c>
      <c r="Y336" s="15">
        <f t="shared" si="527"/>
        <v>0</v>
      </c>
      <c r="Z336" s="15">
        <f t="shared" si="527"/>
        <v>73105633</v>
      </c>
      <c r="AA336" s="15">
        <f t="shared" si="527"/>
        <v>73105633</v>
      </c>
      <c r="AB336" s="15">
        <f t="shared" si="527"/>
        <v>0</v>
      </c>
      <c r="AC336" s="15">
        <f t="shared" si="527"/>
        <v>0</v>
      </c>
      <c r="AD336" s="15">
        <f t="shared" si="527"/>
        <v>4654476</v>
      </c>
      <c r="AE336" s="15">
        <f t="shared" si="527"/>
        <v>4654476</v>
      </c>
      <c r="AF336" s="15">
        <f t="shared" si="527"/>
        <v>0</v>
      </c>
      <c r="AG336" s="15">
        <f t="shared" si="527"/>
        <v>0</v>
      </c>
      <c r="AH336" s="15">
        <f t="shared" si="527"/>
        <v>77760109</v>
      </c>
      <c r="AI336" s="15">
        <f t="shared" si="527"/>
        <v>77760109</v>
      </c>
      <c r="AJ336" s="15">
        <f t="shared" ref="AD336:AK337" si="528">AJ337</f>
        <v>0</v>
      </c>
      <c r="AK336" s="15">
        <f t="shared" si="528"/>
        <v>0</v>
      </c>
      <c r="AL336" s="15">
        <f t="shared" ref="AL336:AU337" si="529">AL337</f>
        <v>64961116</v>
      </c>
      <c r="AM336" s="15">
        <f t="shared" si="529"/>
        <v>64961116</v>
      </c>
      <c r="AN336" s="15">
        <f t="shared" si="529"/>
        <v>0</v>
      </c>
      <c r="AO336" s="15">
        <f t="shared" si="529"/>
        <v>0</v>
      </c>
      <c r="AP336" s="15">
        <f t="shared" si="529"/>
        <v>0</v>
      </c>
      <c r="AQ336" s="15">
        <f t="shared" si="529"/>
        <v>0</v>
      </c>
      <c r="AR336" s="15">
        <f t="shared" si="529"/>
        <v>0</v>
      </c>
      <c r="AS336" s="15">
        <f t="shared" si="529"/>
        <v>0</v>
      </c>
      <c r="AT336" s="15">
        <f t="shared" si="529"/>
        <v>64961116</v>
      </c>
      <c r="AU336" s="15">
        <f t="shared" si="529"/>
        <v>64961116</v>
      </c>
      <c r="AV336" s="15">
        <f t="shared" ref="AV336:BE337" si="530">AV337</f>
        <v>0</v>
      </c>
      <c r="AW336" s="15">
        <f t="shared" si="530"/>
        <v>0</v>
      </c>
      <c r="AX336" s="15">
        <f t="shared" si="530"/>
        <v>64961116</v>
      </c>
      <c r="AY336" s="15">
        <f t="shared" si="530"/>
        <v>64961116</v>
      </c>
      <c r="AZ336" s="15">
        <f t="shared" si="530"/>
        <v>0</v>
      </c>
      <c r="BA336" s="15">
        <f t="shared" si="530"/>
        <v>0</v>
      </c>
      <c r="BB336" s="15">
        <f t="shared" si="530"/>
        <v>0</v>
      </c>
      <c r="BC336" s="15">
        <f t="shared" si="530"/>
        <v>0</v>
      </c>
      <c r="BD336" s="15">
        <f t="shared" si="530"/>
        <v>0</v>
      </c>
      <c r="BE336" s="15">
        <f t="shared" si="530"/>
        <v>0</v>
      </c>
      <c r="BF336" s="15">
        <f t="shared" ref="BF336:BI337" si="531">BF337</f>
        <v>64961116</v>
      </c>
      <c r="BG336" s="15">
        <f t="shared" si="531"/>
        <v>64961116</v>
      </c>
      <c r="BH336" s="15">
        <f t="shared" si="531"/>
        <v>0</v>
      </c>
      <c r="BI336" s="15">
        <f t="shared" si="531"/>
        <v>0</v>
      </c>
      <c r="BJ336" s="19">
        <v>0</v>
      </c>
      <c r="BK336" s="19">
        <v>0</v>
      </c>
    </row>
    <row r="337" spans="1:63" ht="32.25" customHeight="1" x14ac:dyDescent="0.25">
      <c r="A337" s="125" t="s">
        <v>41</v>
      </c>
      <c r="B337" s="30"/>
      <c r="C337" s="30"/>
      <c r="D337" s="30"/>
      <c r="E337" s="4">
        <v>852</v>
      </c>
      <c r="F337" s="3" t="s">
        <v>78</v>
      </c>
      <c r="G337" s="3" t="s">
        <v>44</v>
      </c>
      <c r="H337" s="4" t="s">
        <v>694</v>
      </c>
      <c r="I337" s="3" t="s">
        <v>83</v>
      </c>
      <c r="J337" s="15">
        <f t="shared" si="526"/>
        <v>73105633</v>
      </c>
      <c r="K337" s="15">
        <f t="shared" si="526"/>
        <v>73105633</v>
      </c>
      <c r="L337" s="15">
        <f t="shared" si="526"/>
        <v>0</v>
      </c>
      <c r="M337" s="15">
        <f t="shared" si="526"/>
        <v>0</v>
      </c>
      <c r="N337" s="15">
        <f t="shared" si="526"/>
        <v>0</v>
      </c>
      <c r="O337" s="15">
        <f t="shared" si="526"/>
        <v>0</v>
      </c>
      <c r="P337" s="15">
        <f t="shared" si="526"/>
        <v>0</v>
      </c>
      <c r="Q337" s="15">
        <f t="shared" si="526"/>
        <v>0</v>
      </c>
      <c r="R337" s="15">
        <f t="shared" si="526"/>
        <v>73105633</v>
      </c>
      <c r="S337" s="15">
        <f t="shared" si="526"/>
        <v>73105633</v>
      </c>
      <c r="T337" s="15">
        <f t="shared" si="527"/>
        <v>0</v>
      </c>
      <c r="U337" s="15">
        <f t="shared" si="527"/>
        <v>0</v>
      </c>
      <c r="V337" s="15">
        <f t="shared" si="527"/>
        <v>0</v>
      </c>
      <c r="W337" s="15">
        <f t="shared" si="527"/>
        <v>0</v>
      </c>
      <c r="X337" s="15">
        <f t="shared" si="527"/>
        <v>0</v>
      </c>
      <c r="Y337" s="15">
        <f t="shared" si="527"/>
        <v>0</v>
      </c>
      <c r="Z337" s="15">
        <f t="shared" si="527"/>
        <v>73105633</v>
      </c>
      <c r="AA337" s="15">
        <f t="shared" si="527"/>
        <v>73105633</v>
      </c>
      <c r="AB337" s="15">
        <f t="shared" si="527"/>
        <v>0</v>
      </c>
      <c r="AC337" s="15">
        <f t="shared" si="527"/>
        <v>0</v>
      </c>
      <c r="AD337" s="15">
        <f t="shared" si="528"/>
        <v>4654476</v>
      </c>
      <c r="AE337" s="15">
        <f t="shared" si="528"/>
        <v>4654476</v>
      </c>
      <c r="AF337" s="15">
        <f t="shared" si="528"/>
        <v>0</v>
      </c>
      <c r="AG337" s="15">
        <f t="shared" si="528"/>
        <v>0</v>
      </c>
      <c r="AH337" s="15">
        <f t="shared" si="528"/>
        <v>77760109</v>
      </c>
      <c r="AI337" s="15">
        <f t="shared" si="528"/>
        <v>77760109</v>
      </c>
      <c r="AJ337" s="15">
        <f t="shared" si="528"/>
        <v>0</v>
      </c>
      <c r="AK337" s="15">
        <f t="shared" si="528"/>
        <v>0</v>
      </c>
      <c r="AL337" s="15">
        <f t="shared" si="529"/>
        <v>64961116</v>
      </c>
      <c r="AM337" s="15">
        <f t="shared" si="529"/>
        <v>64961116</v>
      </c>
      <c r="AN337" s="15">
        <f t="shared" si="529"/>
        <v>0</v>
      </c>
      <c r="AO337" s="15">
        <f t="shared" si="529"/>
        <v>0</v>
      </c>
      <c r="AP337" s="15">
        <f t="shared" si="529"/>
        <v>0</v>
      </c>
      <c r="AQ337" s="15">
        <f t="shared" si="529"/>
        <v>0</v>
      </c>
      <c r="AR337" s="15">
        <f t="shared" si="529"/>
        <v>0</v>
      </c>
      <c r="AS337" s="15">
        <f t="shared" si="529"/>
        <v>0</v>
      </c>
      <c r="AT337" s="15">
        <f t="shared" si="529"/>
        <v>64961116</v>
      </c>
      <c r="AU337" s="15">
        <f t="shared" si="529"/>
        <v>64961116</v>
      </c>
      <c r="AV337" s="15">
        <f t="shared" si="530"/>
        <v>0</v>
      </c>
      <c r="AW337" s="15">
        <f t="shared" si="530"/>
        <v>0</v>
      </c>
      <c r="AX337" s="15">
        <f t="shared" si="530"/>
        <v>64961116</v>
      </c>
      <c r="AY337" s="15">
        <f t="shared" si="530"/>
        <v>64961116</v>
      </c>
      <c r="AZ337" s="15">
        <f t="shared" si="530"/>
        <v>0</v>
      </c>
      <c r="BA337" s="15">
        <f t="shared" si="530"/>
        <v>0</v>
      </c>
      <c r="BB337" s="15">
        <f t="shared" si="530"/>
        <v>0</v>
      </c>
      <c r="BC337" s="15">
        <f t="shared" si="530"/>
        <v>0</v>
      </c>
      <c r="BD337" s="15">
        <f t="shared" si="530"/>
        <v>0</v>
      </c>
      <c r="BE337" s="15">
        <f t="shared" si="530"/>
        <v>0</v>
      </c>
      <c r="BF337" s="15">
        <f t="shared" si="531"/>
        <v>64961116</v>
      </c>
      <c r="BG337" s="15">
        <f t="shared" si="531"/>
        <v>64961116</v>
      </c>
      <c r="BH337" s="15">
        <f t="shared" si="531"/>
        <v>0</v>
      </c>
      <c r="BI337" s="15">
        <f t="shared" si="531"/>
        <v>0</v>
      </c>
      <c r="BJ337" s="19">
        <v>0</v>
      </c>
      <c r="BK337" s="19">
        <v>0</v>
      </c>
    </row>
    <row r="338" spans="1:63" ht="19.899999999999999" customHeight="1" x14ac:dyDescent="0.25">
      <c r="A338" s="125" t="s">
        <v>84</v>
      </c>
      <c r="B338" s="125"/>
      <c r="C338" s="125"/>
      <c r="D338" s="125"/>
      <c r="E338" s="4">
        <v>852</v>
      </c>
      <c r="F338" s="3" t="s">
        <v>78</v>
      </c>
      <c r="G338" s="3" t="s">
        <v>44</v>
      </c>
      <c r="H338" s="4" t="s">
        <v>694</v>
      </c>
      <c r="I338" s="3" t="s">
        <v>85</v>
      </c>
      <c r="J338" s="15">
        <v>73105633</v>
      </c>
      <c r="K338" s="15">
        <f>J338</f>
        <v>73105633</v>
      </c>
      <c r="L338" s="15"/>
      <c r="M338" s="15"/>
      <c r="N338" s="15"/>
      <c r="O338" s="15">
        <f>N338</f>
        <v>0</v>
      </c>
      <c r="P338" s="15"/>
      <c r="Q338" s="15"/>
      <c r="R338" s="15">
        <f>J338+N338</f>
        <v>73105633</v>
      </c>
      <c r="S338" s="15">
        <f>K338+O338</f>
        <v>73105633</v>
      </c>
      <c r="T338" s="15">
        <f>L338+P338</f>
        <v>0</v>
      </c>
      <c r="U338" s="15">
        <f>M338+Q338</f>
        <v>0</v>
      </c>
      <c r="V338" s="15"/>
      <c r="W338" s="15">
        <f>V338</f>
        <v>0</v>
      </c>
      <c r="X338" s="15"/>
      <c r="Y338" s="15"/>
      <c r="Z338" s="15">
        <f>R338+V338</f>
        <v>73105633</v>
      </c>
      <c r="AA338" s="15">
        <f>S338+W338</f>
        <v>73105633</v>
      </c>
      <c r="AB338" s="15">
        <f>T338+X338</f>
        <v>0</v>
      </c>
      <c r="AC338" s="15">
        <f>U338+Y338</f>
        <v>0</v>
      </c>
      <c r="AD338" s="15">
        <v>4654476</v>
      </c>
      <c r="AE338" s="15">
        <f>AD338</f>
        <v>4654476</v>
      </c>
      <c r="AF338" s="15"/>
      <c r="AG338" s="15"/>
      <c r="AH338" s="15">
        <f>Z338+AD338</f>
        <v>77760109</v>
      </c>
      <c r="AI338" s="15">
        <f>AA338+AE338</f>
        <v>77760109</v>
      </c>
      <c r="AJ338" s="15">
        <f>AB338+AF338</f>
        <v>0</v>
      </c>
      <c r="AK338" s="15">
        <f>AC338+AG338</f>
        <v>0</v>
      </c>
      <c r="AL338" s="15">
        <v>64961116</v>
      </c>
      <c r="AM338" s="15">
        <f>AL338</f>
        <v>64961116</v>
      </c>
      <c r="AN338" s="15"/>
      <c r="AO338" s="15"/>
      <c r="AP338" s="15"/>
      <c r="AQ338" s="15">
        <f>AP338</f>
        <v>0</v>
      </c>
      <c r="AR338" s="15"/>
      <c r="AS338" s="15"/>
      <c r="AT338" s="15">
        <f>AL338+AP338</f>
        <v>64961116</v>
      </c>
      <c r="AU338" s="15">
        <f>AM338+AQ338</f>
        <v>64961116</v>
      </c>
      <c r="AV338" s="15">
        <f>AN338+AR338</f>
        <v>0</v>
      </c>
      <c r="AW338" s="15">
        <f>AO338+AS338</f>
        <v>0</v>
      </c>
      <c r="AX338" s="15">
        <v>64961116</v>
      </c>
      <c r="AY338" s="15">
        <f>AX338</f>
        <v>64961116</v>
      </c>
      <c r="AZ338" s="15"/>
      <c r="BA338" s="15"/>
      <c r="BB338" s="15"/>
      <c r="BC338" s="15">
        <f>BB338</f>
        <v>0</v>
      </c>
      <c r="BD338" s="15"/>
      <c r="BE338" s="15"/>
      <c r="BF338" s="15">
        <f>AX338+BB338</f>
        <v>64961116</v>
      </c>
      <c r="BG338" s="15">
        <f>AY338+BC338</f>
        <v>64961116</v>
      </c>
      <c r="BH338" s="15">
        <f>AZ338+BD338</f>
        <v>0</v>
      </c>
      <c r="BI338" s="15">
        <f>BA338+BE338</f>
        <v>0</v>
      </c>
      <c r="BJ338" s="19">
        <v>0</v>
      </c>
      <c r="BK338" s="19">
        <v>0</v>
      </c>
    </row>
    <row r="339" spans="1:63" ht="32.25" hidden="1" customHeight="1" x14ac:dyDescent="0.25">
      <c r="A339" s="125" t="s">
        <v>120</v>
      </c>
      <c r="B339" s="125"/>
      <c r="C339" s="125"/>
      <c r="D339" s="125"/>
      <c r="E339" s="4">
        <v>852</v>
      </c>
      <c r="F339" s="3" t="s">
        <v>78</v>
      </c>
      <c r="G339" s="3" t="s">
        <v>44</v>
      </c>
      <c r="H339" s="4" t="s">
        <v>696</v>
      </c>
      <c r="I339" s="3"/>
      <c r="J339" s="15">
        <f t="shared" ref="J339:S340" si="532">J340</f>
        <v>22797200</v>
      </c>
      <c r="K339" s="15">
        <f t="shared" si="532"/>
        <v>0</v>
      </c>
      <c r="L339" s="15">
        <f t="shared" si="532"/>
        <v>22797200</v>
      </c>
      <c r="M339" s="15">
        <f t="shared" si="532"/>
        <v>0</v>
      </c>
      <c r="N339" s="15">
        <f t="shared" si="532"/>
        <v>0</v>
      </c>
      <c r="O339" s="15">
        <f t="shared" si="532"/>
        <v>0</v>
      </c>
      <c r="P339" s="15">
        <f t="shared" si="532"/>
        <v>0</v>
      </c>
      <c r="Q339" s="15">
        <f t="shared" si="532"/>
        <v>0</v>
      </c>
      <c r="R339" s="15">
        <f t="shared" si="532"/>
        <v>22797200</v>
      </c>
      <c r="S339" s="15">
        <f t="shared" si="532"/>
        <v>0</v>
      </c>
      <c r="T339" s="15">
        <f t="shared" ref="T339:AI340" si="533">T340</f>
        <v>22797200</v>
      </c>
      <c r="U339" s="15">
        <f t="shared" si="533"/>
        <v>0</v>
      </c>
      <c r="V339" s="15">
        <f t="shared" si="533"/>
        <v>0</v>
      </c>
      <c r="W339" s="15">
        <f t="shared" si="533"/>
        <v>0</v>
      </c>
      <c r="X339" s="15">
        <f t="shared" si="533"/>
        <v>0</v>
      </c>
      <c r="Y339" s="15">
        <f t="shared" si="533"/>
        <v>0</v>
      </c>
      <c r="Z339" s="15">
        <f t="shared" si="533"/>
        <v>22797200</v>
      </c>
      <c r="AA339" s="15">
        <f t="shared" si="533"/>
        <v>0</v>
      </c>
      <c r="AB339" s="15">
        <f t="shared" si="533"/>
        <v>22797200</v>
      </c>
      <c r="AC339" s="15">
        <f t="shared" si="533"/>
        <v>0</v>
      </c>
      <c r="AD339" s="15">
        <f t="shared" si="533"/>
        <v>0</v>
      </c>
      <c r="AE339" s="15">
        <f t="shared" si="533"/>
        <v>0</v>
      </c>
      <c r="AF339" s="15">
        <f t="shared" si="533"/>
        <v>0</v>
      </c>
      <c r="AG339" s="15">
        <f t="shared" si="533"/>
        <v>0</v>
      </c>
      <c r="AH339" s="15">
        <f t="shared" si="533"/>
        <v>22797200</v>
      </c>
      <c r="AI339" s="15">
        <f t="shared" si="533"/>
        <v>0</v>
      </c>
      <c r="AJ339" s="15">
        <f t="shared" ref="AD339:AK340" si="534">AJ340</f>
        <v>22797200</v>
      </c>
      <c r="AK339" s="15">
        <f t="shared" si="534"/>
        <v>0</v>
      </c>
      <c r="AL339" s="15">
        <f t="shared" ref="AL339:AU340" si="535">AL340</f>
        <v>11232300</v>
      </c>
      <c r="AM339" s="15">
        <f t="shared" si="535"/>
        <v>0</v>
      </c>
      <c r="AN339" s="15">
        <f t="shared" si="535"/>
        <v>11232300</v>
      </c>
      <c r="AO339" s="15">
        <f t="shared" si="535"/>
        <v>0</v>
      </c>
      <c r="AP339" s="15">
        <f t="shared" si="535"/>
        <v>0</v>
      </c>
      <c r="AQ339" s="15">
        <f t="shared" si="535"/>
        <v>0</v>
      </c>
      <c r="AR339" s="15">
        <f t="shared" si="535"/>
        <v>0</v>
      </c>
      <c r="AS339" s="15">
        <f t="shared" si="535"/>
        <v>0</v>
      </c>
      <c r="AT339" s="15">
        <f t="shared" si="535"/>
        <v>11232300</v>
      </c>
      <c r="AU339" s="15">
        <f t="shared" si="535"/>
        <v>0</v>
      </c>
      <c r="AV339" s="15">
        <f t="shared" ref="AV339:BE340" si="536">AV340</f>
        <v>11232300</v>
      </c>
      <c r="AW339" s="15">
        <f t="shared" si="536"/>
        <v>0</v>
      </c>
      <c r="AX339" s="15">
        <f t="shared" si="536"/>
        <v>11147300</v>
      </c>
      <c r="AY339" s="15">
        <f t="shared" si="536"/>
        <v>0</v>
      </c>
      <c r="AZ339" s="15">
        <f t="shared" si="536"/>
        <v>11147300</v>
      </c>
      <c r="BA339" s="15">
        <f t="shared" si="536"/>
        <v>0</v>
      </c>
      <c r="BB339" s="15">
        <f t="shared" si="536"/>
        <v>0</v>
      </c>
      <c r="BC339" s="15">
        <f t="shared" si="536"/>
        <v>0</v>
      </c>
      <c r="BD339" s="15">
        <f t="shared" si="536"/>
        <v>0</v>
      </c>
      <c r="BE339" s="15">
        <f t="shared" si="536"/>
        <v>0</v>
      </c>
      <c r="BF339" s="15">
        <f t="shared" ref="BF339:BI340" si="537">BF340</f>
        <v>11147300</v>
      </c>
      <c r="BG339" s="15">
        <f t="shared" si="537"/>
        <v>0</v>
      </c>
      <c r="BH339" s="15">
        <f t="shared" si="537"/>
        <v>11147300</v>
      </c>
      <c r="BI339" s="15">
        <f t="shared" si="537"/>
        <v>0</v>
      </c>
      <c r="BJ339" s="19">
        <v>0</v>
      </c>
      <c r="BK339" s="19">
        <v>0</v>
      </c>
    </row>
    <row r="340" spans="1:63" ht="32.25" hidden="1" customHeight="1" x14ac:dyDescent="0.25">
      <c r="A340" s="125" t="s">
        <v>41</v>
      </c>
      <c r="B340" s="125"/>
      <c r="C340" s="125"/>
      <c r="D340" s="125"/>
      <c r="E340" s="4">
        <v>852</v>
      </c>
      <c r="F340" s="3" t="s">
        <v>78</v>
      </c>
      <c r="G340" s="4" t="s">
        <v>44</v>
      </c>
      <c r="H340" s="4" t="s">
        <v>696</v>
      </c>
      <c r="I340" s="3" t="s">
        <v>83</v>
      </c>
      <c r="J340" s="15">
        <f t="shared" si="532"/>
        <v>22797200</v>
      </c>
      <c r="K340" s="15">
        <f t="shared" si="532"/>
        <v>0</v>
      </c>
      <c r="L340" s="15">
        <f t="shared" si="532"/>
        <v>22797200</v>
      </c>
      <c r="M340" s="15">
        <f t="shared" si="532"/>
        <v>0</v>
      </c>
      <c r="N340" s="15">
        <f t="shared" si="532"/>
        <v>0</v>
      </c>
      <c r="O340" s="15">
        <f t="shared" si="532"/>
        <v>0</v>
      </c>
      <c r="P340" s="15">
        <f t="shared" si="532"/>
        <v>0</v>
      </c>
      <c r="Q340" s="15">
        <f t="shared" si="532"/>
        <v>0</v>
      </c>
      <c r="R340" s="15">
        <f t="shared" si="532"/>
        <v>22797200</v>
      </c>
      <c r="S340" s="15">
        <f t="shared" si="532"/>
        <v>0</v>
      </c>
      <c r="T340" s="15">
        <f t="shared" si="533"/>
        <v>22797200</v>
      </c>
      <c r="U340" s="15">
        <f t="shared" si="533"/>
        <v>0</v>
      </c>
      <c r="V340" s="15">
        <f t="shared" si="533"/>
        <v>0</v>
      </c>
      <c r="W340" s="15">
        <f t="shared" si="533"/>
        <v>0</v>
      </c>
      <c r="X340" s="15">
        <f t="shared" si="533"/>
        <v>0</v>
      </c>
      <c r="Y340" s="15">
        <f t="shared" si="533"/>
        <v>0</v>
      </c>
      <c r="Z340" s="15">
        <f t="shared" si="533"/>
        <v>22797200</v>
      </c>
      <c r="AA340" s="15">
        <f t="shared" si="533"/>
        <v>0</v>
      </c>
      <c r="AB340" s="15">
        <f t="shared" si="533"/>
        <v>22797200</v>
      </c>
      <c r="AC340" s="15">
        <f t="shared" si="533"/>
        <v>0</v>
      </c>
      <c r="AD340" s="15">
        <f t="shared" si="534"/>
        <v>0</v>
      </c>
      <c r="AE340" s="15">
        <f t="shared" si="534"/>
        <v>0</v>
      </c>
      <c r="AF340" s="15">
        <f t="shared" si="534"/>
        <v>0</v>
      </c>
      <c r="AG340" s="15">
        <f t="shared" si="534"/>
        <v>0</v>
      </c>
      <c r="AH340" s="15">
        <f t="shared" si="534"/>
        <v>22797200</v>
      </c>
      <c r="AI340" s="15">
        <f t="shared" si="534"/>
        <v>0</v>
      </c>
      <c r="AJ340" s="15">
        <f t="shared" si="534"/>
        <v>22797200</v>
      </c>
      <c r="AK340" s="15">
        <f t="shared" si="534"/>
        <v>0</v>
      </c>
      <c r="AL340" s="15">
        <f t="shared" si="535"/>
        <v>11232300</v>
      </c>
      <c r="AM340" s="15">
        <f t="shared" si="535"/>
        <v>0</v>
      </c>
      <c r="AN340" s="15">
        <f t="shared" si="535"/>
        <v>11232300</v>
      </c>
      <c r="AO340" s="15">
        <f t="shared" si="535"/>
        <v>0</v>
      </c>
      <c r="AP340" s="15">
        <f t="shared" si="535"/>
        <v>0</v>
      </c>
      <c r="AQ340" s="15">
        <f t="shared" si="535"/>
        <v>0</v>
      </c>
      <c r="AR340" s="15">
        <f t="shared" si="535"/>
        <v>0</v>
      </c>
      <c r="AS340" s="15">
        <f t="shared" si="535"/>
        <v>0</v>
      </c>
      <c r="AT340" s="15">
        <f t="shared" si="535"/>
        <v>11232300</v>
      </c>
      <c r="AU340" s="15">
        <f t="shared" si="535"/>
        <v>0</v>
      </c>
      <c r="AV340" s="15">
        <f t="shared" si="536"/>
        <v>11232300</v>
      </c>
      <c r="AW340" s="15">
        <f t="shared" si="536"/>
        <v>0</v>
      </c>
      <c r="AX340" s="15">
        <f t="shared" si="536"/>
        <v>11147300</v>
      </c>
      <c r="AY340" s="15">
        <f t="shared" si="536"/>
        <v>0</v>
      </c>
      <c r="AZ340" s="15">
        <f t="shared" si="536"/>
        <v>11147300</v>
      </c>
      <c r="BA340" s="15">
        <f t="shared" si="536"/>
        <v>0</v>
      </c>
      <c r="BB340" s="15">
        <f t="shared" si="536"/>
        <v>0</v>
      </c>
      <c r="BC340" s="15">
        <f t="shared" si="536"/>
        <v>0</v>
      </c>
      <c r="BD340" s="15">
        <f t="shared" si="536"/>
        <v>0</v>
      </c>
      <c r="BE340" s="15">
        <f t="shared" si="536"/>
        <v>0</v>
      </c>
      <c r="BF340" s="15">
        <f t="shared" si="537"/>
        <v>11147300</v>
      </c>
      <c r="BG340" s="15">
        <f t="shared" si="537"/>
        <v>0</v>
      </c>
      <c r="BH340" s="15">
        <f t="shared" si="537"/>
        <v>11147300</v>
      </c>
      <c r="BI340" s="15">
        <f t="shared" si="537"/>
        <v>0</v>
      </c>
      <c r="BJ340" s="19">
        <v>0</v>
      </c>
      <c r="BK340" s="19">
        <v>0</v>
      </c>
    </row>
    <row r="341" spans="1:63" ht="32.25" hidden="1" customHeight="1" x14ac:dyDescent="0.25">
      <c r="A341" s="125" t="s">
        <v>84</v>
      </c>
      <c r="B341" s="125"/>
      <c r="C341" s="125"/>
      <c r="D341" s="125"/>
      <c r="E341" s="4">
        <v>852</v>
      </c>
      <c r="F341" s="3" t="s">
        <v>78</v>
      </c>
      <c r="G341" s="4" t="s">
        <v>44</v>
      </c>
      <c r="H341" s="4" t="s">
        <v>696</v>
      </c>
      <c r="I341" s="3" t="s">
        <v>85</v>
      </c>
      <c r="J341" s="15">
        <f>21362400+1434800</f>
        <v>22797200</v>
      </c>
      <c r="K341" s="15"/>
      <c r="L341" s="15">
        <f>J341</f>
        <v>22797200</v>
      </c>
      <c r="M341" s="15"/>
      <c r="N341" s="15"/>
      <c r="O341" s="15"/>
      <c r="P341" s="15">
        <f>N341</f>
        <v>0</v>
      </c>
      <c r="Q341" s="15"/>
      <c r="R341" s="15">
        <f>J341+N341</f>
        <v>22797200</v>
      </c>
      <c r="S341" s="15">
        <f>K341+O341</f>
        <v>0</v>
      </c>
      <c r="T341" s="15">
        <f>L341+P341</f>
        <v>22797200</v>
      </c>
      <c r="U341" s="15">
        <f>M341+Q341</f>
        <v>0</v>
      </c>
      <c r="V341" s="15"/>
      <c r="W341" s="15"/>
      <c r="X341" s="15">
        <f>V341</f>
        <v>0</v>
      </c>
      <c r="Y341" s="15"/>
      <c r="Z341" s="15">
        <f>R341+V341</f>
        <v>22797200</v>
      </c>
      <c r="AA341" s="15">
        <f>S341+W341</f>
        <v>0</v>
      </c>
      <c r="AB341" s="15">
        <f>T341+X341</f>
        <v>22797200</v>
      </c>
      <c r="AC341" s="15">
        <f>U341+Y341</f>
        <v>0</v>
      </c>
      <c r="AD341" s="15"/>
      <c r="AE341" s="15"/>
      <c r="AF341" s="15">
        <f>AD341</f>
        <v>0</v>
      </c>
      <c r="AG341" s="15"/>
      <c r="AH341" s="15">
        <f>Z341+AD341</f>
        <v>22797200</v>
      </c>
      <c r="AI341" s="15">
        <f>AA341+AE341</f>
        <v>0</v>
      </c>
      <c r="AJ341" s="15">
        <f>AB341+AF341</f>
        <v>22797200</v>
      </c>
      <c r="AK341" s="15">
        <f>AC341+AG341</f>
        <v>0</v>
      </c>
      <c r="AL341" s="15">
        <f>10147300+1085000</f>
        <v>11232300</v>
      </c>
      <c r="AM341" s="15"/>
      <c r="AN341" s="15">
        <f>AL341</f>
        <v>11232300</v>
      </c>
      <c r="AO341" s="15"/>
      <c r="AP341" s="15"/>
      <c r="AQ341" s="15"/>
      <c r="AR341" s="15">
        <f>AP341</f>
        <v>0</v>
      </c>
      <c r="AS341" s="15"/>
      <c r="AT341" s="15">
        <f>AL341+AP341</f>
        <v>11232300</v>
      </c>
      <c r="AU341" s="15">
        <f>AM341+AQ341</f>
        <v>0</v>
      </c>
      <c r="AV341" s="15">
        <f>AN341+AR341</f>
        <v>11232300</v>
      </c>
      <c r="AW341" s="15">
        <f>AO341+AS341</f>
        <v>0</v>
      </c>
      <c r="AX341" s="15">
        <f>9947300+1200000</f>
        <v>11147300</v>
      </c>
      <c r="AY341" s="15"/>
      <c r="AZ341" s="15">
        <f>AX341</f>
        <v>11147300</v>
      </c>
      <c r="BA341" s="15"/>
      <c r="BB341" s="15"/>
      <c r="BC341" s="15"/>
      <c r="BD341" s="15">
        <f>BB341</f>
        <v>0</v>
      </c>
      <c r="BE341" s="15"/>
      <c r="BF341" s="15">
        <f>AX341+BB341</f>
        <v>11147300</v>
      </c>
      <c r="BG341" s="15">
        <f>AY341+BC341</f>
        <v>0</v>
      </c>
      <c r="BH341" s="15">
        <f>AZ341+BD341</f>
        <v>11147300</v>
      </c>
      <c r="BI341" s="15">
        <f>BA341+BE341</f>
        <v>0</v>
      </c>
      <c r="BJ341" s="19">
        <v>0</v>
      </c>
      <c r="BK341" s="19">
        <v>0</v>
      </c>
    </row>
    <row r="342" spans="1:63" s="17" customFormat="1" ht="32.25" hidden="1" customHeight="1" x14ac:dyDescent="0.25">
      <c r="A342" s="125" t="s">
        <v>550</v>
      </c>
      <c r="B342" s="20"/>
      <c r="C342" s="20"/>
      <c r="D342" s="20"/>
      <c r="E342" s="4">
        <v>852</v>
      </c>
      <c r="F342" s="3" t="s">
        <v>78</v>
      </c>
      <c r="G342" s="4" t="s">
        <v>44</v>
      </c>
      <c r="H342" s="4" t="s">
        <v>736</v>
      </c>
      <c r="I342" s="3"/>
      <c r="J342" s="15">
        <f t="shared" ref="J342:S343" si="538">J343</f>
        <v>0</v>
      </c>
      <c r="K342" s="15">
        <f t="shared" si="538"/>
        <v>0</v>
      </c>
      <c r="L342" s="15">
        <f t="shared" si="538"/>
        <v>0</v>
      </c>
      <c r="M342" s="15">
        <f t="shared" si="538"/>
        <v>0</v>
      </c>
      <c r="N342" s="15">
        <f t="shared" si="538"/>
        <v>0</v>
      </c>
      <c r="O342" s="15">
        <f t="shared" si="538"/>
        <v>0</v>
      </c>
      <c r="P342" s="15">
        <f t="shared" si="538"/>
        <v>0</v>
      </c>
      <c r="Q342" s="15">
        <f t="shared" si="538"/>
        <v>0</v>
      </c>
      <c r="R342" s="15">
        <f t="shared" si="538"/>
        <v>0</v>
      </c>
      <c r="S342" s="15">
        <f t="shared" si="538"/>
        <v>0</v>
      </c>
      <c r="T342" s="15">
        <f t="shared" ref="T342:AI343" si="539">T343</f>
        <v>0</v>
      </c>
      <c r="U342" s="15">
        <f t="shared" si="539"/>
        <v>0</v>
      </c>
      <c r="V342" s="15">
        <f t="shared" si="539"/>
        <v>0</v>
      </c>
      <c r="W342" s="15">
        <f t="shared" si="539"/>
        <v>0</v>
      </c>
      <c r="X342" s="15">
        <f t="shared" si="539"/>
        <v>0</v>
      </c>
      <c r="Y342" s="15">
        <f t="shared" si="539"/>
        <v>0</v>
      </c>
      <c r="Z342" s="15">
        <f t="shared" si="539"/>
        <v>0</v>
      </c>
      <c r="AA342" s="15">
        <f t="shared" si="539"/>
        <v>0</v>
      </c>
      <c r="AB342" s="15">
        <f t="shared" si="539"/>
        <v>0</v>
      </c>
      <c r="AC342" s="15">
        <f t="shared" si="539"/>
        <v>0</v>
      </c>
      <c r="AD342" s="15">
        <f t="shared" si="539"/>
        <v>0</v>
      </c>
      <c r="AE342" s="15">
        <f t="shared" si="539"/>
        <v>0</v>
      </c>
      <c r="AF342" s="15">
        <f t="shared" si="539"/>
        <v>0</v>
      </c>
      <c r="AG342" s="15">
        <f t="shared" si="539"/>
        <v>0</v>
      </c>
      <c r="AH342" s="15">
        <f t="shared" si="539"/>
        <v>0</v>
      </c>
      <c r="AI342" s="15">
        <f t="shared" si="539"/>
        <v>0</v>
      </c>
      <c r="AJ342" s="15">
        <f t="shared" ref="AD342:AK343" si="540">AJ343</f>
        <v>0</v>
      </c>
      <c r="AK342" s="15">
        <f t="shared" si="540"/>
        <v>0</v>
      </c>
      <c r="AL342" s="15">
        <f t="shared" ref="AL342:AU343" si="541">AL343</f>
        <v>0</v>
      </c>
      <c r="AM342" s="15">
        <f t="shared" si="541"/>
        <v>0</v>
      </c>
      <c r="AN342" s="15">
        <f t="shared" si="541"/>
        <v>0</v>
      </c>
      <c r="AO342" s="15">
        <f t="shared" si="541"/>
        <v>0</v>
      </c>
      <c r="AP342" s="15">
        <f t="shared" si="541"/>
        <v>0</v>
      </c>
      <c r="AQ342" s="15">
        <f t="shared" si="541"/>
        <v>0</v>
      </c>
      <c r="AR342" s="15">
        <f t="shared" si="541"/>
        <v>0</v>
      </c>
      <c r="AS342" s="15">
        <f t="shared" si="541"/>
        <v>0</v>
      </c>
      <c r="AT342" s="15">
        <f t="shared" si="541"/>
        <v>0</v>
      </c>
      <c r="AU342" s="15">
        <f t="shared" si="541"/>
        <v>0</v>
      </c>
      <c r="AV342" s="15">
        <f t="shared" ref="AV342:BE343" si="542">AV343</f>
        <v>0</v>
      </c>
      <c r="AW342" s="15">
        <f t="shared" si="542"/>
        <v>0</v>
      </c>
      <c r="AX342" s="15">
        <f t="shared" si="542"/>
        <v>0</v>
      </c>
      <c r="AY342" s="15">
        <f t="shared" si="542"/>
        <v>0</v>
      </c>
      <c r="AZ342" s="15">
        <f t="shared" si="542"/>
        <v>0</v>
      </c>
      <c r="BA342" s="15">
        <f t="shared" si="542"/>
        <v>0</v>
      </c>
      <c r="BB342" s="15">
        <f t="shared" si="542"/>
        <v>0</v>
      </c>
      <c r="BC342" s="15">
        <f t="shared" si="542"/>
        <v>0</v>
      </c>
      <c r="BD342" s="15">
        <f t="shared" si="542"/>
        <v>0</v>
      </c>
      <c r="BE342" s="15">
        <f t="shared" si="542"/>
        <v>0</v>
      </c>
      <c r="BF342" s="15">
        <f t="shared" ref="BF342:BI343" si="543">BF343</f>
        <v>0</v>
      </c>
      <c r="BG342" s="15">
        <f t="shared" si="543"/>
        <v>0</v>
      </c>
      <c r="BH342" s="15">
        <f t="shared" si="543"/>
        <v>0</v>
      </c>
      <c r="BI342" s="15">
        <f t="shared" si="543"/>
        <v>0</v>
      </c>
      <c r="BJ342" s="19">
        <v>0</v>
      </c>
      <c r="BK342" s="19">
        <v>0</v>
      </c>
    </row>
    <row r="343" spans="1:63" s="17" customFormat="1" ht="32.25" hidden="1" customHeight="1" x14ac:dyDescent="0.25">
      <c r="A343" s="125" t="s">
        <v>41</v>
      </c>
      <c r="B343" s="20"/>
      <c r="C343" s="20"/>
      <c r="D343" s="20"/>
      <c r="E343" s="4">
        <v>852</v>
      </c>
      <c r="F343" s="3" t="s">
        <v>78</v>
      </c>
      <c r="G343" s="4" t="s">
        <v>44</v>
      </c>
      <c r="H343" s="4" t="s">
        <v>736</v>
      </c>
      <c r="I343" s="3" t="s">
        <v>83</v>
      </c>
      <c r="J343" s="15">
        <f t="shared" si="538"/>
        <v>0</v>
      </c>
      <c r="K343" s="15">
        <f t="shared" si="538"/>
        <v>0</v>
      </c>
      <c r="L343" s="15">
        <f t="shared" si="538"/>
        <v>0</v>
      </c>
      <c r="M343" s="15">
        <f t="shared" si="538"/>
        <v>0</v>
      </c>
      <c r="N343" s="15">
        <f t="shared" si="538"/>
        <v>0</v>
      </c>
      <c r="O343" s="15">
        <f t="shared" si="538"/>
        <v>0</v>
      </c>
      <c r="P343" s="15">
        <f t="shared" si="538"/>
        <v>0</v>
      </c>
      <c r="Q343" s="15">
        <f t="shared" si="538"/>
        <v>0</v>
      </c>
      <c r="R343" s="15">
        <f t="shared" si="538"/>
        <v>0</v>
      </c>
      <c r="S343" s="15">
        <f t="shared" si="538"/>
        <v>0</v>
      </c>
      <c r="T343" s="15">
        <f t="shared" si="539"/>
        <v>0</v>
      </c>
      <c r="U343" s="15">
        <f t="shared" si="539"/>
        <v>0</v>
      </c>
      <c r="V343" s="15">
        <f t="shared" si="539"/>
        <v>0</v>
      </c>
      <c r="W343" s="15">
        <f t="shared" si="539"/>
        <v>0</v>
      </c>
      <c r="X343" s="15">
        <f t="shared" si="539"/>
        <v>0</v>
      </c>
      <c r="Y343" s="15">
        <f t="shared" si="539"/>
        <v>0</v>
      </c>
      <c r="Z343" s="15">
        <f t="shared" si="539"/>
        <v>0</v>
      </c>
      <c r="AA343" s="15">
        <f t="shared" si="539"/>
        <v>0</v>
      </c>
      <c r="AB343" s="15">
        <f t="shared" si="539"/>
        <v>0</v>
      </c>
      <c r="AC343" s="15">
        <f t="shared" si="539"/>
        <v>0</v>
      </c>
      <c r="AD343" s="15">
        <f t="shared" si="540"/>
        <v>0</v>
      </c>
      <c r="AE343" s="15">
        <f t="shared" si="540"/>
        <v>0</v>
      </c>
      <c r="AF343" s="15">
        <f t="shared" si="540"/>
        <v>0</v>
      </c>
      <c r="AG343" s="15">
        <f t="shared" si="540"/>
        <v>0</v>
      </c>
      <c r="AH343" s="15">
        <f t="shared" si="540"/>
        <v>0</v>
      </c>
      <c r="AI343" s="15">
        <f t="shared" si="540"/>
        <v>0</v>
      </c>
      <c r="AJ343" s="15">
        <f t="shared" si="540"/>
        <v>0</v>
      </c>
      <c r="AK343" s="15">
        <f t="shared" si="540"/>
        <v>0</v>
      </c>
      <c r="AL343" s="15">
        <f t="shared" si="541"/>
        <v>0</v>
      </c>
      <c r="AM343" s="15">
        <f t="shared" si="541"/>
        <v>0</v>
      </c>
      <c r="AN343" s="15">
        <f t="shared" si="541"/>
        <v>0</v>
      </c>
      <c r="AO343" s="15">
        <f t="shared" si="541"/>
        <v>0</v>
      </c>
      <c r="AP343" s="15">
        <f t="shared" si="541"/>
        <v>0</v>
      </c>
      <c r="AQ343" s="15">
        <f t="shared" si="541"/>
        <v>0</v>
      </c>
      <c r="AR343" s="15">
        <f t="shared" si="541"/>
        <v>0</v>
      </c>
      <c r="AS343" s="15">
        <f t="shared" si="541"/>
        <v>0</v>
      </c>
      <c r="AT343" s="15">
        <f t="shared" si="541"/>
        <v>0</v>
      </c>
      <c r="AU343" s="15">
        <f t="shared" si="541"/>
        <v>0</v>
      </c>
      <c r="AV343" s="15">
        <f t="shared" si="542"/>
        <v>0</v>
      </c>
      <c r="AW343" s="15">
        <f t="shared" si="542"/>
        <v>0</v>
      </c>
      <c r="AX343" s="15">
        <f t="shared" si="542"/>
        <v>0</v>
      </c>
      <c r="AY343" s="15">
        <f t="shared" si="542"/>
        <v>0</v>
      </c>
      <c r="AZ343" s="15">
        <f t="shared" si="542"/>
        <v>0</v>
      </c>
      <c r="BA343" s="15">
        <f t="shared" si="542"/>
        <v>0</v>
      </c>
      <c r="BB343" s="15">
        <f t="shared" si="542"/>
        <v>0</v>
      </c>
      <c r="BC343" s="15">
        <f t="shared" si="542"/>
        <v>0</v>
      </c>
      <c r="BD343" s="15">
        <f t="shared" si="542"/>
        <v>0</v>
      </c>
      <c r="BE343" s="15">
        <f t="shared" si="542"/>
        <v>0</v>
      </c>
      <c r="BF343" s="15">
        <f t="shared" si="543"/>
        <v>0</v>
      </c>
      <c r="BG343" s="15">
        <f t="shared" si="543"/>
        <v>0</v>
      </c>
      <c r="BH343" s="15">
        <f t="shared" si="543"/>
        <v>0</v>
      </c>
      <c r="BI343" s="15">
        <f t="shared" si="543"/>
        <v>0</v>
      </c>
      <c r="BJ343" s="19">
        <v>0</v>
      </c>
      <c r="BK343" s="19">
        <v>0</v>
      </c>
    </row>
    <row r="344" spans="1:63" s="17" customFormat="1" ht="32.25" hidden="1" customHeight="1" x14ac:dyDescent="0.25">
      <c r="A344" s="125" t="s">
        <v>84</v>
      </c>
      <c r="B344" s="20"/>
      <c r="C344" s="20"/>
      <c r="D344" s="20"/>
      <c r="E344" s="4">
        <v>852</v>
      </c>
      <c r="F344" s="3" t="s">
        <v>78</v>
      </c>
      <c r="G344" s="4" t="s">
        <v>44</v>
      </c>
      <c r="H344" s="4" t="s">
        <v>736</v>
      </c>
      <c r="I344" s="3" t="s">
        <v>85</v>
      </c>
      <c r="J344" s="34"/>
      <c r="K344" s="34"/>
      <c r="L344" s="15">
        <f>J344</f>
        <v>0</v>
      </c>
      <c r="M344" s="34"/>
      <c r="N344" s="34"/>
      <c r="O344" s="34"/>
      <c r="P344" s="15">
        <f>N344</f>
        <v>0</v>
      </c>
      <c r="Q344" s="34"/>
      <c r="R344" s="15">
        <f>J344+N344</f>
        <v>0</v>
      </c>
      <c r="S344" s="15">
        <f>K344+O344</f>
        <v>0</v>
      </c>
      <c r="T344" s="15">
        <f>L344+P344</f>
        <v>0</v>
      </c>
      <c r="U344" s="15">
        <f>M344+Q344</f>
        <v>0</v>
      </c>
      <c r="V344" s="34"/>
      <c r="W344" s="34"/>
      <c r="X344" s="15">
        <f>V344</f>
        <v>0</v>
      </c>
      <c r="Y344" s="34"/>
      <c r="Z344" s="15">
        <f>R344+V344</f>
        <v>0</v>
      </c>
      <c r="AA344" s="15">
        <f>S344+W344</f>
        <v>0</v>
      </c>
      <c r="AB344" s="15">
        <f>T344+X344</f>
        <v>0</v>
      </c>
      <c r="AC344" s="15">
        <f>U344+Y344</f>
        <v>0</v>
      </c>
      <c r="AD344" s="34"/>
      <c r="AE344" s="34"/>
      <c r="AF344" s="15">
        <f>AD344</f>
        <v>0</v>
      </c>
      <c r="AG344" s="34"/>
      <c r="AH344" s="15">
        <f>Z344+AD344</f>
        <v>0</v>
      </c>
      <c r="AI344" s="15">
        <f>AA344+AE344</f>
        <v>0</v>
      </c>
      <c r="AJ344" s="15">
        <f>AB344+AF344</f>
        <v>0</v>
      </c>
      <c r="AK344" s="15">
        <f>AC344+AG344</f>
        <v>0</v>
      </c>
      <c r="AL344" s="34"/>
      <c r="AM344" s="34"/>
      <c r="AN344" s="15">
        <f>AL344</f>
        <v>0</v>
      </c>
      <c r="AO344" s="34"/>
      <c r="AP344" s="34"/>
      <c r="AQ344" s="34"/>
      <c r="AR344" s="15">
        <f>AP344</f>
        <v>0</v>
      </c>
      <c r="AS344" s="34"/>
      <c r="AT344" s="15">
        <f>AL344+AP344</f>
        <v>0</v>
      </c>
      <c r="AU344" s="15">
        <f>AM344+AQ344</f>
        <v>0</v>
      </c>
      <c r="AV344" s="15">
        <f>AN344+AR344</f>
        <v>0</v>
      </c>
      <c r="AW344" s="15">
        <f>AO344+AS344</f>
        <v>0</v>
      </c>
      <c r="AX344" s="34"/>
      <c r="AY344" s="34"/>
      <c r="AZ344" s="15">
        <f>AX344</f>
        <v>0</v>
      </c>
      <c r="BA344" s="34"/>
      <c r="BB344" s="34"/>
      <c r="BC344" s="34"/>
      <c r="BD344" s="15">
        <f>BB344</f>
        <v>0</v>
      </c>
      <c r="BE344" s="34"/>
      <c r="BF344" s="15">
        <f>AX344+BB344</f>
        <v>0</v>
      </c>
      <c r="BG344" s="15">
        <f>AY344+BC344</f>
        <v>0</v>
      </c>
      <c r="BH344" s="15">
        <f>AZ344+BD344</f>
        <v>0</v>
      </c>
      <c r="BI344" s="15">
        <f>BA344+BE344</f>
        <v>0</v>
      </c>
      <c r="BJ344" s="19">
        <v>0</v>
      </c>
      <c r="BK344" s="19">
        <v>0</v>
      </c>
    </row>
    <row r="345" spans="1:63" ht="32.25" hidden="1" customHeight="1" x14ac:dyDescent="0.25">
      <c r="A345" s="125" t="s">
        <v>118</v>
      </c>
      <c r="B345" s="125"/>
      <c r="C345" s="125"/>
      <c r="D345" s="125"/>
      <c r="E345" s="4">
        <v>852</v>
      </c>
      <c r="F345" s="3" t="s">
        <v>78</v>
      </c>
      <c r="G345" s="4" t="s">
        <v>44</v>
      </c>
      <c r="H345" s="4" t="s">
        <v>689</v>
      </c>
      <c r="I345" s="3"/>
      <c r="J345" s="15">
        <f t="shared" ref="J345:S346" si="544">J346</f>
        <v>1710483</v>
      </c>
      <c r="K345" s="15">
        <f t="shared" si="544"/>
        <v>0</v>
      </c>
      <c r="L345" s="15">
        <f t="shared" si="544"/>
        <v>1710483</v>
      </c>
      <c r="M345" s="15">
        <f t="shared" si="544"/>
        <v>0</v>
      </c>
      <c r="N345" s="15">
        <f t="shared" si="544"/>
        <v>228507.99999999977</v>
      </c>
      <c r="O345" s="15">
        <f t="shared" si="544"/>
        <v>0</v>
      </c>
      <c r="P345" s="15">
        <f t="shared" si="544"/>
        <v>228507.99999999977</v>
      </c>
      <c r="Q345" s="15">
        <f t="shared" si="544"/>
        <v>0</v>
      </c>
      <c r="R345" s="15">
        <f t="shared" si="544"/>
        <v>1938990.9999999998</v>
      </c>
      <c r="S345" s="15">
        <f t="shared" si="544"/>
        <v>0</v>
      </c>
      <c r="T345" s="15">
        <f t="shared" ref="T345:AI346" si="545">T346</f>
        <v>1938990.9999999998</v>
      </c>
      <c r="U345" s="15">
        <f t="shared" si="545"/>
        <v>0</v>
      </c>
      <c r="V345" s="15">
        <f t="shared" si="545"/>
        <v>1002566</v>
      </c>
      <c r="W345" s="15">
        <f t="shared" si="545"/>
        <v>0</v>
      </c>
      <c r="X345" s="15">
        <f t="shared" si="545"/>
        <v>1002566</v>
      </c>
      <c r="Y345" s="15">
        <f t="shared" si="545"/>
        <v>0</v>
      </c>
      <c r="Z345" s="15">
        <f t="shared" si="545"/>
        <v>2941557</v>
      </c>
      <c r="AA345" s="15">
        <f t="shared" si="545"/>
        <v>0</v>
      </c>
      <c r="AB345" s="15">
        <f t="shared" si="545"/>
        <v>2941557</v>
      </c>
      <c r="AC345" s="15">
        <f t="shared" si="545"/>
        <v>0</v>
      </c>
      <c r="AD345" s="15">
        <f t="shared" si="545"/>
        <v>0</v>
      </c>
      <c r="AE345" s="15">
        <f t="shared" si="545"/>
        <v>0</v>
      </c>
      <c r="AF345" s="15">
        <f t="shared" si="545"/>
        <v>0</v>
      </c>
      <c r="AG345" s="15">
        <f t="shared" si="545"/>
        <v>0</v>
      </c>
      <c r="AH345" s="15">
        <f t="shared" si="545"/>
        <v>2941557</v>
      </c>
      <c r="AI345" s="15">
        <f t="shared" si="545"/>
        <v>0</v>
      </c>
      <c r="AJ345" s="15">
        <f t="shared" ref="AD345:AK346" si="546">AJ346</f>
        <v>2941557</v>
      </c>
      <c r="AK345" s="15">
        <f t="shared" si="546"/>
        <v>0</v>
      </c>
      <c r="AL345" s="15">
        <f t="shared" ref="AL345:AU346" si="547">AL346</f>
        <v>0</v>
      </c>
      <c r="AM345" s="15">
        <f t="shared" si="547"/>
        <v>0</v>
      </c>
      <c r="AN345" s="15">
        <f t="shared" si="547"/>
        <v>0</v>
      </c>
      <c r="AO345" s="15">
        <f t="shared" si="547"/>
        <v>0</v>
      </c>
      <c r="AP345" s="15">
        <f t="shared" si="547"/>
        <v>0</v>
      </c>
      <c r="AQ345" s="15">
        <f t="shared" si="547"/>
        <v>0</v>
      </c>
      <c r="AR345" s="15">
        <f t="shared" si="547"/>
        <v>0</v>
      </c>
      <c r="AS345" s="15">
        <f t="shared" si="547"/>
        <v>0</v>
      </c>
      <c r="AT345" s="15">
        <f t="shared" si="547"/>
        <v>0</v>
      </c>
      <c r="AU345" s="15">
        <f t="shared" si="547"/>
        <v>0</v>
      </c>
      <c r="AV345" s="15">
        <f t="shared" ref="AV345:BE346" si="548">AV346</f>
        <v>0</v>
      </c>
      <c r="AW345" s="15">
        <f t="shared" si="548"/>
        <v>0</v>
      </c>
      <c r="AX345" s="15">
        <f t="shared" si="548"/>
        <v>0</v>
      </c>
      <c r="AY345" s="15">
        <f t="shared" si="548"/>
        <v>0</v>
      </c>
      <c r="AZ345" s="15">
        <f t="shared" si="548"/>
        <v>0</v>
      </c>
      <c r="BA345" s="15">
        <f t="shared" si="548"/>
        <v>0</v>
      </c>
      <c r="BB345" s="15">
        <f t="shared" si="548"/>
        <v>0</v>
      </c>
      <c r="BC345" s="15">
        <f t="shared" si="548"/>
        <v>0</v>
      </c>
      <c r="BD345" s="15">
        <f t="shared" si="548"/>
        <v>0</v>
      </c>
      <c r="BE345" s="15">
        <f t="shared" si="548"/>
        <v>0</v>
      </c>
      <c r="BF345" s="15">
        <f t="shared" ref="BF345:BI346" si="549">BF346</f>
        <v>0</v>
      </c>
      <c r="BG345" s="15">
        <f t="shared" si="549"/>
        <v>0</v>
      </c>
      <c r="BH345" s="15">
        <f t="shared" si="549"/>
        <v>0</v>
      </c>
      <c r="BI345" s="15">
        <f t="shared" si="549"/>
        <v>0</v>
      </c>
      <c r="BJ345" s="19">
        <v>0</v>
      </c>
      <c r="BK345" s="19">
        <v>0</v>
      </c>
    </row>
    <row r="346" spans="1:63" ht="32.25" hidden="1" customHeight="1" x14ac:dyDescent="0.25">
      <c r="A346" s="125" t="s">
        <v>41</v>
      </c>
      <c r="B346" s="125"/>
      <c r="C346" s="125"/>
      <c r="D346" s="125"/>
      <c r="E346" s="4">
        <v>852</v>
      </c>
      <c r="F346" s="3" t="s">
        <v>78</v>
      </c>
      <c r="G346" s="4" t="s">
        <v>44</v>
      </c>
      <c r="H346" s="4" t="s">
        <v>689</v>
      </c>
      <c r="I346" s="3" t="s">
        <v>83</v>
      </c>
      <c r="J346" s="15">
        <f t="shared" si="544"/>
        <v>1710483</v>
      </c>
      <c r="K346" s="15">
        <f t="shared" si="544"/>
        <v>0</v>
      </c>
      <c r="L346" s="15">
        <f t="shared" si="544"/>
        <v>1710483</v>
      </c>
      <c r="M346" s="15">
        <f t="shared" si="544"/>
        <v>0</v>
      </c>
      <c r="N346" s="15">
        <f t="shared" si="544"/>
        <v>228507.99999999977</v>
      </c>
      <c r="O346" s="15">
        <f t="shared" si="544"/>
        <v>0</v>
      </c>
      <c r="P346" s="15">
        <f t="shared" si="544"/>
        <v>228507.99999999977</v>
      </c>
      <c r="Q346" s="15">
        <f t="shared" si="544"/>
        <v>0</v>
      </c>
      <c r="R346" s="15">
        <f t="shared" si="544"/>
        <v>1938990.9999999998</v>
      </c>
      <c r="S346" s="15">
        <f t="shared" si="544"/>
        <v>0</v>
      </c>
      <c r="T346" s="15">
        <f t="shared" si="545"/>
        <v>1938990.9999999998</v>
      </c>
      <c r="U346" s="15">
        <f t="shared" si="545"/>
        <v>0</v>
      </c>
      <c r="V346" s="15">
        <f t="shared" si="545"/>
        <v>1002566</v>
      </c>
      <c r="W346" s="15">
        <f t="shared" si="545"/>
        <v>0</v>
      </c>
      <c r="X346" s="15">
        <f t="shared" si="545"/>
        <v>1002566</v>
      </c>
      <c r="Y346" s="15">
        <f t="shared" si="545"/>
        <v>0</v>
      </c>
      <c r="Z346" s="15">
        <f t="shared" si="545"/>
        <v>2941557</v>
      </c>
      <c r="AA346" s="15">
        <f t="shared" si="545"/>
        <v>0</v>
      </c>
      <c r="AB346" s="15">
        <f t="shared" si="545"/>
        <v>2941557</v>
      </c>
      <c r="AC346" s="15">
        <f t="shared" si="545"/>
        <v>0</v>
      </c>
      <c r="AD346" s="15">
        <f t="shared" si="546"/>
        <v>0</v>
      </c>
      <c r="AE346" s="15">
        <f t="shared" si="546"/>
        <v>0</v>
      </c>
      <c r="AF346" s="15">
        <f t="shared" si="546"/>
        <v>0</v>
      </c>
      <c r="AG346" s="15">
        <f t="shared" si="546"/>
        <v>0</v>
      </c>
      <c r="AH346" s="15">
        <f t="shared" si="546"/>
        <v>2941557</v>
      </c>
      <c r="AI346" s="15">
        <f t="shared" si="546"/>
        <v>0</v>
      </c>
      <c r="AJ346" s="15">
        <f t="shared" si="546"/>
        <v>2941557</v>
      </c>
      <c r="AK346" s="15">
        <f t="shared" si="546"/>
        <v>0</v>
      </c>
      <c r="AL346" s="15">
        <f t="shared" si="547"/>
        <v>0</v>
      </c>
      <c r="AM346" s="15">
        <f t="shared" si="547"/>
        <v>0</v>
      </c>
      <c r="AN346" s="15">
        <f t="shared" si="547"/>
        <v>0</v>
      </c>
      <c r="AO346" s="15">
        <f t="shared" si="547"/>
        <v>0</v>
      </c>
      <c r="AP346" s="15">
        <f t="shared" si="547"/>
        <v>0</v>
      </c>
      <c r="AQ346" s="15">
        <f t="shared" si="547"/>
        <v>0</v>
      </c>
      <c r="AR346" s="15">
        <f t="shared" si="547"/>
        <v>0</v>
      </c>
      <c r="AS346" s="15">
        <f t="shared" si="547"/>
        <v>0</v>
      </c>
      <c r="AT346" s="15">
        <f t="shared" si="547"/>
        <v>0</v>
      </c>
      <c r="AU346" s="15">
        <f t="shared" si="547"/>
        <v>0</v>
      </c>
      <c r="AV346" s="15">
        <f t="shared" si="548"/>
        <v>0</v>
      </c>
      <c r="AW346" s="15">
        <f t="shared" si="548"/>
        <v>0</v>
      </c>
      <c r="AX346" s="15">
        <f t="shared" si="548"/>
        <v>0</v>
      </c>
      <c r="AY346" s="15">
        <f t="shared" si="548"/>
        <v>0</v>
      </c>
      <c r="AZ346" s="15">
        <f t="shared" si="548"/>
        <v>0</v>
      </c>
      <c r="BA346" s="15">
        <f t="shared" si="548"/>
        <v>0</v>
      </c>
      <c r="BB346" s="15">
        <f t="shared" si="548"/>
        <v>0</v>
      </c>
      <c r="BC346" s="15">
        <f t="shared" si="548"/>
        <v>0</v>
      </c>
      <c r="BD346" s="15">
        <f t="shared" si="548"/>
        <v>0</v>
      </c>
      <c r="BE346" s="15">
        <f t="shared" si="548"/>
        <v>0</v>
      </c>
      <c r="BF346" s="15">
        <f t="shared" si="549"/>
        <v>0</v>
      </c>
      <c r="BG346" s="15">
        <f t="shared" si="549"/>
        <v>0</v>
      </c>
      <c r="BH346" s="15">
        <f t="shared" si="549"/>
        <v>0</v>
      </c>
      <c r="BI346" s="15">
        <f t="shared" si="549"/>
        <v>0</v>
      </c>
      <c r="BJ346" s="19">
        <v>0</v>
      </c>
      <c r="BK346" s="19">
        <v>0</v>
      </c>
    </row>
    <row r="347" spans="1:63" ht="32.25" hidden="1" customHeight="1" x14ac:dyDescent="0.25">
      <c r="A347" s="125" t="s">
        <v>84</v>
      </c>
      <c r="B347" s="125"/>
      <c r="C347" s="125"/>
      <c r="D347" s="125"/>
      <c r="E347" s="4">
        <v>852</v>
      </c>
      <c r="F347" s="3" t="s">
        <v>78</v>
      </c>
      <c r="G347" s="4" t="s">
        <v>44</v>
      </c>
      <c r="H347" s="4" t="s">
        <v>689</v>
      </c>
      <c r="I347" s="3" t="s">
        <v>85</v>
      </c>
      <c r="J347" s="15">
        <f>232954+1444195+33334</f>
        <v>1710483</v>
      </c>
      <c r="K347" s="15"/>
      <c r="L347" s="15">
        <f>J347</f>
        <v>1710483</v>
      </c>
      <c r="M347" s="15"/>
      <c r="N347" s="15">
        <f>55928.84+560327+919024+25920+62143.16+157987-1562267+21220+21090-33334+469</f>
        <v>228507.99999999977</v>
      </c>
      <c r="O347" s="15"/>
      <c r="P347" s="15">
        <f>N347</f>
        <v>228507.99999999977</v>
      </c>
      <c r="Q347" s="15"/>
      <c r="R347" s="15">
        <f>J347+N347</f>
        <v>1938990.9999999998</v>
      </c>
      <c r="S347" s="15">
        <f>K347+O347</f>
        <v>0</v>
      </c>
      <c r="T347" s="15">
        <f>L347+P347</f>
        <v>1938990.9999999998</v>
      </c>
      <c r="U347" s="15">
        <f>M347+Q347</f>
        <v>0</v>
      </c>
      <c r="V347" s="15">
        <f>250000+103260+91928+80300+31500+26758+21070+250000+147750</f>
        <v>1002566</v>
      </c>
      <c r="W347" s="15"/>
      <c r="X347" s="15">
        <f>V347</f>
        <v>1002566</v>
      </c>
      <c r="Y347" s="15"/>
      <c r="Z347" s="15">
        <f>R347+V347</f>
        <v>2941557</v>
      </c>
      <c r="AA347" s="15">
        <f>S347+W347</f>
        <v>0</v>
      </c>
      <c r="AB347" s="15">
        <f>T347+X347</f>
        <v>2941557</v>
      </c>
      <c r="AC347" s="15">
        <f>U347+Y347</f>
        <v>0</v>
      </c>
      <c r="AD347" s="15"/>
      <c r="AE347" s="15"/>
      <c r="AF347" s="15">
        <f>AD347</f>
        <v>0</v>
      </c>
      <c r="AG347" s="15"/>
      <c r="AH347" s="15">
        <f>Z347+AD347</f>
        <v>2941557</v>
      </c>
      <c r="AI347" s="15">
        <f>AA347+AE347</f>
        <v>0</v>
      </c>
      <c r="AJ347" s="15">
        <f>AB347+AF347</f>
        <v>2941557</v>
      </c>
      <c r="AK347" s="15">
        <f>AC347+AG347</f>
        <v>0</v>
      </c>
      <c r="AL347" s="15"/>
      <c r="AM347" s="15"/>
      <c r="AN347" s="15">
        <f>AL347</f>
        <v>0</v>
      </c>
      <c r="AO347" s="15"/>
      <c r="AP347" s="15"/>
      <c r="AQ347" s="15"/>
      <c r="AR347" s="15">
        <f>AP347</f>
        <v>0</v>
      </c>
      <c r="AS347" s="15"/>
      <c r="AT347" s="15">
        <f>AL347+AP347</f>
        <v>0</v>
      </c>
      <c r="AU347" s="15">
        <f>AM347+AQ347</f>
        <v>0</v>
      </c>
      <c r="AV347" s="15">
        <f>AN347+AR347</f>
        <v>0</v>
      </c>
      <c r="AW347" s="15">
        <f>AO347+AS347</f>
        <v>0</v>
      </c>
      <c r="AX347" s="15"/>
      <c r="AY347" s="15"/>
      <c r="AZ347" s="15">
        <f>AX347</f>
        <v>0</v>
      </c>
      <c r="BA347" s="15"/>
      <c r="BB347" s="15"/>
      <c r="BC347" s="15"/>
      <c r="BD347" s="15">
        <f>BB347</f>
        <v>0</v>
      </c>
      <c r="BE347" s="15"/>
      <c r="BF347" s="15">
        <f>AX347+BB347</f>
        <v>0</v>
      </c>
      <c r="BG347" s="15">
        <f>AY347+BC347</f>
        <v>0</v>
      </c>
      <c r="BH347" s="15">
        <f>AZ347+BD347</f>
        <v>0</v>
      </c>
      <c r="BI347" s="15">
        <f>BA347+BE347</f>
        <v>0</v>
      </c>
      <c r="BJ347" s="19">
        <v>0</v>
      </c>
      <c r="BK347" s="19">
        <v>0</v>
      </c>
    </row>
    <row r="348" spans="1:63" ht="32.25" hidden="1" customHeight="1" x14ac:dyDescent="0.25">
      <c r="A348" s="125" t="s">
        <v>117</v>
      </c>
      <c r="B348" s="125"/>
      <c r="C348" s="125"/>
      <c r="D348" s="125"/>
      <c r="E348" s="4">
        <v>852</v>
      </c>
      <c r="F348" s="4" t="s">
        <v>78</v>
      </c>
      <c r="G348" s="4" t="s">
        <v>44</v>
      </c>
      <c r="H348" s="4" t="s">
        <v>690</v>
      </c>
      <c r="I348" s="3"/>
      <c r="J348" s="15">
        <f t="shared" ref="J348:S349" si="550">J349</f>
        <v>0</v>
      </c>
      <c r="K348" s="15">
        <f t="shared" si="550"/>
        <v>0</v>
      </c>
      <c r="L348" s="15">
        <f t="shared" si="550"/>
        <v>0</v>
      </c>
      <c r="M348" s="15">
        <f t="shared" si="550"/>
        <v>0</v>
      </c>
      <c r="N348" s="15">
        <f t="shared" si="550"/>
        <v>0</v>
      </c>
      <c r="O348" s="15">
        <f t="shared" si="550"/>
        <v>0</v>
      </c>
      <c r="P348" s="15">
        <f t="shared" si="550"/>
        <v>0</v>
      </c>
      <c r="Q348" s="15">
        <f t="shared" si="550"/>
        <v>0</v>
      </c>
      <c r="R348" s="15">
        <f t="shared" si="550"/>
        <v>0</v>
      </c>
      <c r="S348" s="15">
        <f t="shared" si="550"/>
        <v>0</v>
      </c>
      <c r="T348" s="15">
        <f t="shared" ref="T348:AI349" si="551">T349</f>
        <v>0</v>
      </c>
      <c r="U348" s="15">
        <f t="shared" si="551"/>
        <v>0</v>
      </c>
      <c r="V348" s="15">
        <f t="shared" si="551"/>
        <v>0</v>
      </c>
      <c r="W348" s="15">
        <f t="shared" si="551"/>
        <v>0</v>
      </c>
      <c r="X348" s="15">
        <f t="shared" si="551"/>
        <v>0</v>
      </c>
      <c r="Y348" s="15">
        <f t="shared" si="551"/>
        <v>0</v>
      </c>
      <c r="Z348" s="15">
        <f t="shared" si="551"/>
        <v>0</v>
      </c>
      <c r="AA348" s="15">
        <f t="shared" si="551"/>
        <v>0</v>
      </c>
      <c r="AB348" s="15">
        <f t="shared" si="551"/>
        <v>0</v>
      </c>
      <c r="AC348" s="15">
        <f t="shared" si="551"/>
        <v>0</v>
      </c>
      <c r="AD348" s="15">
        <f t="shared" si="551"/>
        <v>0</v>
      </c>
      <c r="AE348" s="15">
        <f t="shared" si="551"/>
        <v>0</v>
      </c>
      <c r="AF348" s="15">
        <f t="shared" si="551"/>
        <v>0</v>
      </c>
      <c r="AG348" s="15">
        <f t="shared" si="551"/>
        <v>0</v>
      </c>
      <c r="AH348" s="15">
        <f t="shared" si="551"/>
        <v>0</v>
      </c>
      <c r="AI348" s="15">
        <f t="shared" si="551"/>
        <v>0</v>
      </c>
      <c r="AJ348" s="15">
        <f t="shared" ref="AD348:AK349" si="552">AJ349</f>
        <v>0</v>
      </c>
      <c r="AK348" s="15">
        <f t="shared" si="552"/>
        <v>0</v>
      </c>
      <c r="AL348" s="15">
        <f t="shared" ref="AL348:AU349" si="553">AL349</f>
        <v>0</v>
      </c>
      <c r="AM348" s="15">
        <f t="shared" si="553"/>
        <v>0</v>
      </c>
      <c r="AN348" s="15">
        <f t="shared" si="553"/>
        <v>0</v>
      </c>
      <c r="AO348" s="15">
        <f t="shared" si="553"/>
        <v>0</v>
      </c>
      <c r="AP348" s="15">
        <f t="shared" si="553"/>
        <v>0</v>
      </c>
      <c r="AQ348" s="15">
        <f t="shared" si="553"/>
        <v>0</v>
      </c>
      <c r="AR348" s="15">
        <f t="shared" si="553"/>
        <v>0</v>
      </c>
      <c r="AS348" s="15">
        <f t="shared" si="553"/>
        <v>0</v>
      </c>
      <c r="AT348" s="15">
        <f t="shared" si="553"/>
        <v>0</v>
      </c>
      <c r="AU348" s="15">
        <f t="shared" si="553"/>
        <v>0</v>
      </c>
      <c r="AV348" s="15">
        <f t="shared" ref="AV348:BE349" si="554">AV349</f>
        <v>0</v>
      </c>
      <c r="AW348" s="15">
        <f t="shared" si="554"/>
        <v>0</v>
      </c>
      <c r="AX348" s="15">
        <f t="shared" si="554"/>
        <v>0</v>
      </c>
      <c r="AY348" s="15">
        <f t="shared" si="554"/>
        <v>0</v>
      </c>
      <c r="AZ348" s="15">
        <f t="shared" si="554"/>
        <v>0</v>
      </c>
      <c r="BA348" s="15">
        <f t="shared" si="554"/>
        <v>0</v>
      </c>
      <c r="BB348" s="15">
        <f t="shared" si="554"/>
        <v>0</v>
      </c>
      <c r="BC348" s="15">
        <f t="shared" si="554"/>
        <v>0</v>
      </c>
      <c r="BD348" s="15">
        <f t="shared" si="554"/>
        <v>0</v>
      </c>
      <c r="BE348" s="15">
        <f t="shared" si="554"/>
        <v>0</v>
      </c>
      <c r="BF348" s="15">
        <f t="shared" ref="BF348:BI349" si="555">BF349</f>
        <v>0</v>
      </c>
      <c r="BG348" s="15">
        <f t="shared" si="555"/>
        <v>0</v>
      </c>
      <c r="BH348" s="15">
        <f t="shared" si="555"/>
        <v>0</v>
      </c>
      <c r="BI348" s="15">
        <f t="shared" si="555"/>
        <v>0</v>
      </c>
      <c r="BJ348" s="19">
        <v>0</v>
      </c>
      <c r="BK348" s="19">
        <v>0</v>
      </c>
    </row>
    <row r="349" spans="1:63" ht="32.25" hidden="1" customHeight="1" x14ac:dyDescent="0.25">
      <c r="A349" s="125" t="s">
        <v>41</v>
      </c>
      <c r="B349" s="125"/>
      <c r="C349" s="125"/>
      <c r="D349" s="125"/>
      <c r="E349" s="4">
        <v>852</v>
      </c>
      <c r="F349" s="3" t="s">
        <v>78</v>
      </c>
      <c r="G349" s="4" t="s">
        <v>44</v>
      </c>
      <c r="H349" s="4" t="s">
        <v>690</v>
      </c>
      <c r="I349" s="3" t="s">
        <v>83</v>
      </c>
      <c r="J349" s="15">
        <f t="shared" si="550"/>
        <v>0</v>
      </c>
      <c r="K349" s="15">
        <f t="shared" si="550"/>
        <v>0</v>
      </c>
      <c r="L349" s="15">
        <f t="shared" si="550"/>
        <v>0</v>
      </c>
      <c r="M349" s="15">
        <f t="shared" si="550"/>
        <v>0</v>
      </c>
      <c r="N349" s="15">
        <f t="shared" si="550"/>
        <v>0</v>
      </c>
      <c r="O349" s="15">
        <f t="shared" si="550"/>
        <v>0</v>
      </c>
      <c r="P349" s="15">
        <f t="shared" si="550"/>
        <v>0</v>
      </c>
      <c r="Q349" s="15">
        <f t="shared" si="550"/>
        <v>0</v>
      </c>
      <c r="R349" s="15">
        <f t="shared" si="550"/>
        <v>0</v>
      </c>
      <c r="S349" s="15">
        <f t="shared" si="550"/>
        <v>0</v>
      </c>
      <c r="T349" s="15">
        <f t="shared" si="551"/>
        <v>0</v>
      </c>
      <c r="U349" s="15">
        <f t="shared" si="551"/>
        <v>0</v>
      </c>
      <c r="V349" s="15">
        <f t="shared" si="551"/>
        <v>0</v>
      </c>
      <c r="W349" s="15">
        <f t="shared" si="551"/>
        <v>0</v>
      </c>
      <c r="X349" s="15">
        <f t="shared" si="551"/>
        <v>0</v>
      </c>
      <c r="Y349" s="15">
        <f t="shared" si="551"/>
        <v>0</v>
      </c>
      <c r="Z349" s="15">
        <f t="shared" si="551"/>
        <v>0</v>
      </c>
      <c r="AA349" s="15">
        <f t="shared" si="551"/>
        <v>0</v>
      </c>
      <c r="AB349" s="15">
        <f t="shared" si="551"/>
        <v>0</v>
      </c>
      <c r="AC349" s="15">
        <f t="shared" si="551"/>
        <v>0</v>
      </c>
      <c r="AD349" s="15">
        <f t="shared" si="552"/>
        <v>0</v>
      </c>
      <c r="AE349" s="15">
        <f t="shared" si="552"/>
        <v>0</v>
      </c>
      <c r="AF349" s="15">
        <f t="shared" si="552"/>
        <v>0</v>
      </c>
      <c r="AG349" s="15">
        <f t="shared" si="552"/>
        <v>0</v>
      </c>
      <c r="AH349" s="15">
        <f t="shared" si="552"/>
        <v>0</v>
      </c>
      <c r="AI349" s="15">
        <f t="shared" si="552"/>
        <v>0</v>
      </c>
      <c r="AJ349" s="15">
        <f t="shared" si="552"/>
        <v>0</v>
      </c>
      <c r="AK349" s="15">
        <f t="shared" si="552"/>
        <v>0</v>
      </c>
      <c r="AL349" s="15">
        <f t="shared" si="553"/>
        <v>0</v>
      </c>
      <c r="AM349" s="15">
        <f t="shared" si="553"/>
        <v>0</v>
      </c>
      <c r="AN349" s="15">
        <f t="shared" si="553"/>
        <v>0</v>
      </c>
      <c r="AO349" s="15">
        <f t="shared" si="553"/>
        <v>0</v>
      </c>
      <c r="AP349" s="15">
        <f t="shared" si="553"/>
        <v>0</v>
      </c>
      <c r="AQ349" s="15">
        <f t="shared" si="553"/>
        <v>0</v>
      </c>
      <c r="AR349" s="15">
        <f t="shared" si="553"/>
        <v>0</v>
      </c>
      <c r="AS349" s="15">
        <f t="shared" si="553"/>
        <v>0</v>
      </c>
      <c r="AT349" s="15">
        <f t="shared" si="553"/>
        <v>0</v>
      </c>
      <c r="AU349" s="15">
        <f t="shared" si="553"/>
        <v>0</v>
      </c>
      <c r="AV349" s="15">
        <f t="shared" si="554"/>
        <v>0</v>
      </c>
      <c r="AW349" s="15">
        <f t="shared" si="554"/>
        <v>0</v>
      </c>
      <c r="AX349" s="15">
        <f t="shared" si="554"/>
        <v>0</v>
      </c>
      <c r="AY349" s="15">
        <f t="shared" si="554"/>
        <v>0</v>
      </c>
      <c r="AZ349" s="15">
        <f t="shared" si="554"/>
        <v>0</v>
      </c>
      <c r="BA349" s="15">
        <f t="shared" si="554"/>
        <v>0</v>
      </c>
      <c r="BB349" s="15">
        <f t="shared" si="554"/>
        <v>0</v>
      </c>
      <c r="BC349" s="15">
        <f t="shared" si="554"/>
        <v>0</v>
      </c>
      <c r="BD349" s="15">
        <f t="shared" si="554"/>
        <v>0</v>
      </c>
      <c r="BE349" s="15">
        <f t="shared" si="554"/>
        <v>0</v>
      </c>
      <c r="BF349" s="15">
        <f t="shared" si="555"/>
        <v>0</v>
      </c>
      <c r="BG349" s="15">
        <f t="shared" si="555"/>
        <v>0</v>
      </c>
      <c r="BH349" s="15">
        <f t="shared" si="555"/>
        <v>0</v>
      </c>
      <c r="BI349" s="15">
        <f t="shared" si="555"/>
        <v>0</v>
      </c>
      <c r="BJ349" s="19">
        <v>0</v>
      </c>
      <c r="BK349" s="19">
        <v>0</v>
      </c>
    </row>
    <row r="350" spans="1:63" ht="32.25" hidden="1" customHeight="1" x14ac:dyDescent="0.25">
      <c r="A350" s="125" t="s">
        <v>84</v>
      </c>
      <c r="B350" s="125"/>
      <c r="C350" s="125"/>
      <c r="D350" s="125"/>
      <c r="E350" s="4">
        <v>852</v>
      </c>
      <c r="F350" s="3" t="s">
        <v>78</v>
      </c>
      <c r="G350" s="4" t="s">
        <v>44</v>
      </c>
      <c r="H350" s="4" t="s">
        <v>690</v>
      </c>
      <c r="I350" s="3" t="s">
        <v>85</v>
      </c>
      <c r="J350" s="15">
        <f>1434800-1434800</f>
        <v>0</v>
      </c>
      <c r="K350" s="15"/>
      <c r="L350" s="15">
        <f>J350</f>
        <v>0</v>
      </c>
      <c r="M350" s="15"/>
      <c r="N350" s="15">
        <f>1434800-1434800</f>
        <v>0</v>
      </c>
      <c r="O350" s="15"/>
      <c r="P350" s="15">
        <f>N350</f>
        <v>0</v>
      </c>
      <c r="Q350" s="15"/>
      <c r="R350" s="15">
        <f>J350+N350</f>
        <v>0</v>
      </c>
      <c r="S350" s="15">
        <f>K350+O350</f>
        <v>0</v>
      </c>
      <c r="T350" s="15">
        <f>L350+P350</f>
        <v>0</v>
      </c>
      <c r="U350" s="15">
        <f>M350+Q350</f>
        <v>0</v>
      </c>
      <c r="V350" s="15">
        <f>1434800-1434800</f>
        <v>0</v>
      </c>
      <c r="W350" s="15"/>
      <c r="X350" s="15">
        <f>V350</f>
        <v>0</v>
      </c>
      <c r="Y350" s="15"/>
      <c r="Z350" s="15">
        <f>R350+V350</f>
        <v>0</v>
      </c>
      <c r="AA350" s="15">
        <f>S350+W350</f>
        <v>0</v>
      </c>
      <c r="AB350" s="15">
        <f>T350+X350</f>
        <v>0</v>
      </c>
      <c r="AC350" s="15">
        <f>U350+Y350</f>
        <v>0</v>
      </c>
      <c r="AD350" s="15">
        <f>1434800-1434800</f>
        <v>0</v>
      </c>
      <c r="AE350" s="15"/>
      <c r="AF350" s="15">
        <f>AD350</f>
        <v>0</v>
      </c>
      <c r="AG350" s="15"/>
      <c r="AH350" s="15">
        <f>Z350+AD350</f>
        <v>0</v>
      </c>
      <c r="AI350" s="15">
        <f>AA350+AE350</f>
        <v>0</v>
      </c>
      <c r="AJ350" s="15">
        <f>AB350+AF350</f>
        <v>0</v>
      </c>
      <c r="AK350" s="15">
        <f>AC350+AG350</f>
        <v>0</v>
      </c>
      <c r="AL350" s="15">
        <f>1085000-1085000</f>
        <v>0</v>
      </c>
      <c r="AM350" s="15"/>
      <c r="AN350" s="15">
        <f>AL350</f>
        <v>0</v>
      </c>
      <c r="AO350" s="15"/>
      <c r="AP350" s="15">
        <f>1434800-1434800</f>
        <v>0</v>
      </c>
      <c r="AQ350" s="15"/>
      <c r="AR350" s="15">
        <f>AP350</f>
        <v>0</v>
      </c>
      <c r="AS350" s="15"/>
      <c r="AT350" s="15">
        <f>AL350+AP350</f>
        <v>0</v>
      </c>
      <c r="AU350" s="15">
        <f>AM350+AQ350</f>
        <v>0</v>
      </c>
      <c r="AV350" s="15">
        <f>AN350+AR350</f>
        <v>0</v>
      </c>
      <c r="AW350" s="15">
        <f>AO350+AS350</f>
        <v>0</v>
      </c>
      <c r="AX350" s="15">
        <f>1200000-1200000</f>
        <v>0</v>
      </c>
      <c r="AY350" s="15"/>
      <c r="AZ350" s="15">
        <f>AX350</f>
        <v>0</v>
      </c>
      <c r="BA350" s="15"/>
      <c r="BB350" s="15">
        <f>1434800-1434800</f>
        <v>0</v>
      </c>
      <c r="BC350" s="15"/>
      <c r="BD350" s="15">
        <f>BB350</f>
        <v>0</v>
      </c>
      <c r="BE350" s="15"/>
      <c r="BF350" s="15">
        <f>AX350+BB350</f>
        <v>0</v>
      </c>
      <c r="BG350" s="15">
        <f>AY350+BC350</f>
        <v>0</v>
      </c>
      <c r="BH350" s="15">
        <f>AZ350+BD350</f>
        <v>0</v>
      </c>
      <c r="BI350" s="15">
        <f>BA350+BE350</f>
        <v>0</v>
      </c>
      <c r="BJ350" s="19">
        <v>0</v>
      </c>
      <c r="BK350" s="19">
        <v>0</v>
      </c>
    </row>
    <row r="351" spans="1:63" s="17" customFormat="1" ht="32.25" hidden="1" customHeight="1" x14ac:dyDescent="0.25">
      <c r="A351" s="125" t="s">
        <v>119</v>
      </c>
      <c r="B351" s="125"/>
      <c r="C351" s="125"/>
      <c r="D351" s="125"/>
      <c r="E351" s="4">
        <v>852</v>
      </c>
      <c r="F351" s="4" t="s">
        <v>78</v>
      </c>
      <c r="G351" s="4" t="s">
        <v>44</v>
      </c>
      <c r="H351" s="4" t="s">
        <v>691</v>
      </c>
      <c r="I351" s="3"/>
      <c r="J351" s="15">
        <f t="shared" ref="J351:S352" si="556">J352</f>
        <v>972067</v>
      </c>
      <c r="K351" s="15">
        <f t="shared" si="556"/>
        <v>0</v>
      </c>
      <c r="L351" s="15">
        <f t="shared" si="556"/>
        <v>972067</v>
      </c>
      <c r="M351" s="15">
        <f t="shared" si="556"/>
        <v>0</v>
      </c>
      <c r="N351" s="15">
        <f t="shared" si="556"/>
        <v>203000</v>
      </c>
      <c r="O351" s="15">
        <f t="shared" si="556"/>
        <v>0</v>
      </c>
      <c r="P351" s="15">
        <f t="shared" si="556"/>
        <v>203000</v>
      </c>
      <c r="Q351" s="15">
        <f t="shared" si="556"/>
        <v>0</v>
      </c>
      <c r="R351" s="15">
        <f t="shared" si="556"/>
        <v>1175067</v>
      </c>
      <c r="S351" s="15">
        <f t="shared" si="556"/>
        <v>0</v>
      </c>
      <c r="T351" s="15">
        <f t="shared" ref="T351:AI352" si="557">T352</f>
        <v>1175067</v>
      </c>
      <c r="U351" s="15">
        <f t="shared" si="557"/>
        <v>0</v>
      </c>
      <c r="V351" s="15">
        <f t="shared" si="557"/>
        <v>935413</v>
      </c>
      <c r="W351" s="15">
        <f t="shared" si="557"/>
        <v>0</v>
      </c>
      <c r="X351" s="15">
        <f t="shared" si="557"/>
        <v>935413</v>
      </c>
      <c r="Y351" s="15">
        <f t="shared" si="557"/>
        <v>0</v>
      </c>
      <c r="Z351" s="15">
        <f t="shared" si="557"/>
        <v>2110480</v>
      </c>
      <c r="AA351" s="15">
        <f t="shared" si="557"/>
        <v>0</v>
      </c>
      <c r="AB351" s="15">
        <f t="shared" si="557"/>
        <v>2110480</v>
      </c>
      <c r="AC351" s="15">
        <f t="shared" si="557"/>
        <v>0</v>
      </c>
      <c r="AD351" s="15">
        <f t="shared" si="557"/>
        <v>0</v>
      </c>
      <c r="AE351" s="15">
        <f t="shared" si="557"/>
        <v>0</v>
      </c>
      <c r="AF351" s="15">
        <f t="shared" si="557"/>
        <v>0</v>
      </c>
      <c r="AG351" s="15">
        <f t="shared" si="557"/>
        <v>0</v>
      </c>
      <c r="AH351" s="15">
        <f t="shared" si="557"/>
        <v>2110480</v>
      </c>
      <c r="AI351" s="15">
        <f t="shared" si="557"/>
        <v>0</v>
      </c>
      <c r="AJ351" s="15">
        <f t="shared" ref="AD351:AK352" si="558">AJ352</f>
        <v>2110480</v>
      </c>
      <c r="AK351" s="15">
        <f t="shared" si="558"/>
        <v>0</v>
      </c>
      <c r="AL351" s="15">
        <f t="shared" ref="AL351:AU352" si="559">AL352</f>
        <v>0</v>
      </c>
      <c r="AM351" s="15">
        <f t="shared" si="559"/>
        <v>0</v>
      </c>
      <c r="AN351" s="15">
        <f t="shared" si="559"/>
        <v>0</v>
      </c>
      <c r="AO351" s="15">
        <f t="shared" si="559"/>
        <v>0</v>
      </c>
      <c r="AP351" s="15">
        <f t="shared" si="559"/>
        <v>0</v>
      </c>
      <c r="AQ351" s="15">
        <f t="shared" si="559"/>
        <v>0</v>
      </c>
      <c r="AR351" s="15">
        <f t="shared" si="559"/>
        <v>0</v>
      </c>
      <c r="AS351" s="15">
        <f t="shared" si="559"/>
        <v>0</v>
      </c>
      <c r="AT351" s="15">
        <f t="shared" si="559"/>
        <v>0</v>
      </c>
      <c r="AU351" s="15">
        <f t="shared" si="559"/>
        <v>0</v>
      </c>
      <c r="AV351" s="15">
        <f t="shared" ref="AV351:BE352" si="560">AV352</f>
        <v>0</v>
      </c>
      <c r="AW351" s="15">
        <f t="shared" si="560"/>
        <v>0</v>
      </c>
      <c r="AX351" s="15">
        <f t="shared" si="560"/>
        <v>0</v>
      </c>
      <c r="AY351" s="15">
        <f t="shared" si="560"/>
        <v>0</v>
      </c>
      <c r="AZ351" s="15">
        <f t="shared" si="560"/>
        <v>0</v>
      </c>
      <c r="BA351" s="15">
        <f t="shared" si="560"/>
        <v>0</v>
      </c>
      <c r="BB351" s="15">
        <f t="shared" si="560"/>
        <v>0</v>
      </c>
      <c r="BC351" s="15">
        <f t="shared" si="560"/>
        <v>0</v>
      </c>
      <c r="BD351" s="15">
        <f t="shared" si="560"/>
        <v>0</v>
      </c>
      <c r="BE351" s="15">
        <f t="shared" si="560"/>
        <v>0</v>
      </c>
      <c r="BF351" s="15">
        <f t="shared" ref="BF351:BI352" si="561">BF352</f>
        <v>0</v>
      </c>
      <c r="BG351" s="15">
        <f t="shared" si="561"/>
        <v>0</v>
      </c>
      <c r="BH351" s="15">
        <f t="shared" si="561"/>
        <v>0</v>
      </c>
      <c r="BI351" s="15">
        <f t="shared" si="561"/>
        <v>0</v>
      </c>
      <c r="BJ351" s="19">
        <v>0</v>
      </c>
      <c r="BK351" s="19">
        <v>0</v>
      </c>
    </row>
    <row r="352" spans="1:63" s="17" customFormat="1" ht="32.25" hidden="1" customHeight="1" x14ac:dyDescent="0.25">
      <c r="A352" s="125" t="s">
        <v>41</v>
      </c>
      <c r="B352" s="125"/>
      <c r="C352" s="125"/>
      <c r="D352" s="125"/>
      <c r="E352" s="4">
        <v>852</v>
      </c>
      <c r="F352" s="3" t="s">
        <v>78</v>
      </c>
      <c r="G352" s="4" t="s">
        <v>44</v>
      </c>
      <c r="H352" s="4" t="s">
        <v>691</v>
      </c>
      <c r="I352" s="3" t="s">
        <v>83</v>
      </c>
      <c r="J352" s="15">
        <f t="shared" si="556"/>
        <v>972067</v>
      </c>
      <c r="K352" s="15">
        <f t="shared" si="556"/>
        <v>0</v>
      </c>
      <c r="L352" s="15">
        <f t="shared" si="556"/>
        <v>972067</v>
      </c>
      <c r="M352" s="15">
        <f t="shared" si="556"/>
        <v>0</v>
      </c>
      <c r="N352" s="15">
        <f t="shared" si="556"/>
        <v>203000</v>
      </c>
      <c r="O352" s="15">
        <f t="shared" si="556"/>
        <v>0</v>
      </c>
      <c r="P352" s="15">
        <f t="shared" si="556"/>
        <v>203000</v>
      </c>
      <c r="Q352" s="15">
        <f t="shared" si="556"/>
        <v>0</v>
      </c>
      <c r="R352" s="15">
        <f t="shared" si="556"/>
        <v>1175067</v>
      </c>
      <c r="S352" s="15">
        <f t="shared" si="556"/>
        <v>0</v>
      </c>
      <c r="T352" s="15">
        <f t="shared" si="557"/>
        <v>1175067</v>
      </c>
      <c r="U352" s="15">
        <f t="shared" si="557"/>
        <v>0</v>
      </c>
      <c r="V352" s="15">
        <f t="shared" si="557"/>
        <v>935413</v>
      </c>
      <c r="W352" s="15">
        <f t="shared" si="557"/>
        <v>0</v>
      </c>
      <c r="X352" s="15">
        <f t="shared" si="557"/>
        <v>935413</v>
      </c>
      <c r="Y352" s="15">
        <f t="shared" si="557"/>
        <v>0</v>
      </c>
      <c r="Z352" s="15">
        <f t="shared" si="557"/>
        <v>2110480</v>
      </c>
      <c r="AA352" s="15">
        <f t="shared" si="557"/>
        <v>0</v>
      </c>
      <c r="AB352" s="15">
        <f t="shared" si="557"/>
        <v>2110480</v>
      </c>
      <c r="AC352" s="15">
        <f t="shared" si="557"/>
        <v>0</v>
      </c>
      <c r="AD352" s="15">
        <f t="shared" si="558"/>
        <v>0</v>
      </c>
      <c r="AE352" s="15">
        <f t="shared" si="558"/>
        <v>0</v>
      </c>
      <c r="AF352" s="15">
        <f t="shared" si="558"/>
        <v>0</v>
      </c>
      <c r="AG352" s="15">
        <f t="shared" si="558"/>
        <v>0</v>
      </c>
      <c r="AH352" s="15">
        <f t="shared" si="558"/>
        <v>2110480</v>
      </c>
      <c r="AI352" s="15">
        <f t="shared" si="558"/>
        <v>0</v>
      </c>
      <c r="AJ352" s="15">
        <f t="shared" si="558"/>
        <v>2110480</v>
      </c>
      <c r="AK352" s="15">
        <f t="shared" si="558"/>
        <v>0</v>
      </c>
      <c r="AL352" s="15">
        <f t="shared" si="559"/>
        <v>0</v>
      </c>
      <c r="AM352" s="15">
        <f t="shared" si="559"/>
        <v>0</v>
      </c>
      <c r="AN352" s="15">
        <f t="shared" si="559"/>
        <v>0</v>
      </c>
      <c r="AO352" s="15">
        <f t="shared" si="559"/>
        <v>0</v>
      </c>
      <c r="AP352" s="15">
        <f t="shared" si="559"/>
        <v>0</v>
      </c>
      <c r="AQ352" s="15">
        <f t="shared" si="559"/>
        <v>0</v>
      </c>
      <c r="AR352" s="15">
        <f t="shared" si="559"/>
        <v>0</v>
      </c>
      <c r="AS352" s="15">
        <f t="shared" si="559"/>
        <v>0</v>
      </c>
      <c r="AT352" s="15">
        <f t="shared" si="559"/>
        <v>0</v>
      </c>
      <c r="AU352" s="15">
        <f t="shared" si="559"/>
        <v>0</v>
      </c>
      <c r="AV352" s="15">
        <f t="shared" si="560"/>
        <v>0</v>
      </c>
      <c r="AW352" s="15">
        <f t="shared" si="560"/>
        <v>0</v>
      </c>
      <c r="AX352" s="15">
        <f t="shared" si="560"/>
        <v>0</v>
      </c>
      <c r="AY352" s="15">
        <f t="shared" si="560"/>
        <v>0</v>
      </c>
      <c r="AZ352" s="15">
        <f t="shared" si="560"/>
        <v>0</v>
      </c>
      <c r="BA352" s="15">
        <f t="shared" si="560"/>
        <v>0</v>
      </c>
      <c r="BB352" s="15">
        <f t="shared" si="560"/>
        <v>0</v>
      </c>
      <c r="BC352" s="15">
        <f t="shared" si="560"/>
        <v>0</v>
      </c>
      <c r="BD352" s="15">
        <f t="shared" si="560"/>
        <v>0</v>
      </c>
      <c r="BE352" s="15">
        <f t="shared" si="560"/>
        <v>0</v>
      </c>
      <c r="BF352" s="15">
        <f t="shared" si="561"/>
        <v>0</v>
      </c>
      <c r="BG352" s="15">
        <f t="shared" si="561"/>
        <v>0</v>
      </c>
      <c r="BH352" s="15">
        <f t="shared" si="561"/>
        <v>0</v>
      </c>
      <c r="BI352" s="15">
        <f t="shared" si="561"/>
        <v>0</v>
      </c>
      <c r="BJ352" s="19">
        <v>0</v>
      </c>
      <c r="BK352" s="19">
        <v>0</v>
      </c>
    </row>
    <row r="353" spans="1:63" s="17" customFormat="1" ht="32.25" hidden="1" customHeight="1" x14ac:dyDescent="0.25">
      <c r="A353" s="125" t="s">
        <v>84</v>
      </c>
      <c r="B353" s="125"/>
      <c r="C353" s="125"/>
      <c r="D353" s="125"/>
      <c r="E353" s="4">
        <v>852</v>
      </c>
      <c r="F353" s="3" t="s">
        <v>78</v>
      </c>
      <c r="G353" s="4" t="s">
        <v>44</v>
      </c>
      <c r="H353" s="4" t="s">
        <v>691</v>
      </c>
      <c r="I353" s="3" t="s">
        <v>85</v>
      </c>
      <c r="J353" s="15">
        <v>972067</v>
      </c>
      <c r="K353" s="15"/>
      <c r="L353" s="15">
        <f>J353</f>
        <v>972067</v>
      </c>
      <c r="M353" s="15"/>
      <c r="N353" s="15">
        <f>87000+116000</f>
        <v>203000</v>
      </c>
      <c r="O353" s="15"/>
      <c r="P353" s="15">
        <f>N353</f>
        <v>203000</v>
      </c>
      <c r="Q353" s="15"/>
      <c r="R353" s="15">
        <f>J353+N353</f>
        <v>1175067</v>
      </c>
      <c r="S353" s="15">
        <f>K353+O353</f>
        <v>0</v>
      </c>
      <c r="T353" s="15">
        <f>L353+P353</f>
        <v>1175067</v>
      </c>
      <c r="U353" s="15">
        <f>M353+Q353</f>
        <v>0</v>
      </c>
      <c r="V353" s="15">
        <v>935413</v>
      </c>
      <c r="W353" s="15"/>
      <c r="X353" s="15">
        <f>V353</f>
        <v>935413</v>
      </c>
      <c r="Y353" s="15"/>
      <c r="Z353" s="15">
        <f>R353+V353</f>
        <v>2110480</v>
      </c>
      <c r="AA353" s="15">
        <f>S353+W353</f>
        <v>0</v>
      </c>
      <c r="AB353" s="15">
        <f>T353+X353</f>
        <v>2110480</v>
      </c>
      <c r="AC353" s="15">
        <f>U353+Y353</f>
        <v>0</v>
      </c>
      <c r="AD353" s="15"/>
      <c r="AE353" s="15"/>
      <c r="AF353" s="15">
        <f>AD353</f>
        <v>0</v>
      </c>
      <c r="AG353" s="15"/>
      <c r="AH353" s="15">
        <f>Z353+AD353</f>
        <v>2110480</v>
      </c>
      <c r="AI353" s="15">
        <f>AA353+AE353</f>
        <v>0</v>
      </c>
      <c r="AJ353" s="15">
        <f>AB353+AF353</f>
        <v>2110480</v>
      </c>
      <c r="AK353" s="15">
        <f>AC353+AG353</f>
        <v>0</v>
      </c>
      <c r="AL353" s="15"/>
      <c r="AM353" s="15"/>
      <c r="AN353" s="15">
        <f>AL353</f>
        <v>0</v>
      </c>
      <c r="AO353" s="15"/>
      <c r="AP353" s="15"/>
      <c r="AQ353" s="15"/>
      <c r="AR353" s="15">
        <f>AP353</f>
        <v>0</v>
      </c>
      <c r="AS353" s="15"/>
      <c r="AT353" s="15">
        <f>AL353+AP353</f>
        <v>0</v>
      </c>
      <c r="AU353" s="15">
        <f>AM353+AQ353</f>
        <v>0</v>
      </c>
      <c r="AV353" s="15">
        <f>AN353+AR353</f>
        <v>0</v>
      </c>
      <c r="AW353" s="15">
        <f>AO353+AS353</f>
        <v>0</v>
      </c>
      <c r="AX353" s="15"/>
      <c r="AY353" s="15"/>
      <c r="AZ353" s="15">
        <f>AX353</f>
        <v>0</v>
      </c>
      <c r="BA353" s="15"/>
      <c r="BB353" s="15"/>
      <c r="BC353" s="15"/>
      <c r="BD353" s="15">
        <f>BB353</f>
        <v>0</v>
      </c>
      <c r="BE353" s="15"/>
      <c r="BF353" s="15">
        <f>AX353+BB353</f>
        <v>0</v>
      </c>
      <c r="BG353" s="15">
        <f>AY353+BC353</f>
        <v>0</v>
      </c>
      <c r="BH353" s="15">
        <f>AZ353+BD353</f>
        <v>0</v>
      </c>
      <c r="BI353" s="15">
        <f>BA353+BE353</f>
        <v>0</v>
      </c>
      <c r="BJ353" s="19">
        <v>0</v>
      </c>
      <c r="BK353" s="19">
        <v>0</v>
      </c>
    </row>
    <row r="354" spans="1:63" s="17" customFormat="1" ht="32.25" hidden="1" customHeight="1" x14ac:dyDescent="0.25">
      <c r="A354" s="125" t="s">
        <v>558</v>
      </c>
      <c r="B354" s="125"/>
      <c r="C354" s="125"/>
      <c r="D354" s="125"/>
      <c r="E354" s="4">
        <v>852</v>
      </c>
      <c r="F354" s="3" t="s">
        <v>78</v>
      </c>
      <c r="G354" s="3" t="s">
        <v>44</v>
      </c>
      <c r="H354" s="4" t="s">
        <v>697</v>
      </c>
      <c r="I354" s="3"/>
      <c r="J354" s="15">
        <f t="shared" ref="J354:S355" si="562">J355</f>
        <v>5109180</v>
      </c>
      <c r="K354" s="15">
        <f t="shared" si="562"/>
        <v>4853721</v>
      </c>
      <c r="L354" s="15">
        <f t="shared" si="562"/>
        <v>255459</v>
      </c>
      <c r="M354" s="15">
        <f t="shared" si="562"/>
        <v>0</v>
      </c>
      <c r="N354" s="15">
        <f t="shared" si="562"/>
        <v>0</v>
      </c>
      <c r="O354" s="15">
        <f t="shared" si="562"/>
        <v>0</v>
      </c>
      <c r="P354" s="15">
        <f t="shared" si="562"/>
        <v>0</v>
      </c>
      <c r="Q354" s="15">
        <f t="shared" si="562"/>
        <v>0</v>
      </c>
      <c r="R354" s="15">
        <f t="shared" si="562"/>
        <v>5109180</v>
      </c>
      <c r="S354" s="15">
        <f t="shared" si="562"/>
        <v>4853721</v>
      </c>
      <c r="T354" s="15">
        <f t="shared" ref="T354:AI355" si="563">T355</f>
        <v>255459</v>
      </c>
      <c r="U354" s="15">
        <f t="shared" si="563"/>
        <v>0</v>
      </c>
      <c r="V354" s="15">
        <f t="shared" si="563"/>
        <v>0</v>
      </c>
      <c r="W354" s="15">
        <f t="shared" si="563"/>
        <v>0</v>
      </c>
      <c r="X354" s="15">
        <f t="shared" si="563"/>
        <v>0</v>
      </c>
      <c r="Y354" s="15">
        <f t="shared" si="563"/>
        <v>0</v>
      </c>
      <c r="Z354" s="15">
        <f t="shared" si="563"/>
        <v>5109180</v>
      </c>
      <c r="AA354" s="15">
        <f t="shared" si="563"/>
        <v>4853721</v>
      </c>
      <c r="AB354" s="15">
        <f t="shared" si="563"/>
        <v>255459</v>
      </c>
      <c r="AC354" s="15">
        <f t="shared" si="563"/>
        <v>0</v>
      </c>
      <c r="AD354" s="15">
        <f t="shared" si="563"/>
        <v>0</v>
      </c>
      <c r="AE354" s="15">
        <f t="shared" si="563"/>
        <v>0</v>
      </c>
      <c r="AF354" s="15">
        <f t="shared" si="563"/>
        <v>0</v>
      </c>
      <c r="AG354" s="15">
        <f t="shared" si="563"/>
        <v>0</v>
      </c>
      <c r="AH354" s="15">
        <f t="shared" si="563"/>
        <v>5109180</v>
      </c>
      <c r="AI354" s="15">
        <f t="shared" si="563"/>
        <v>4853721</v>
      </c>
      <c r="AJ354" s="15">
        <f t="shared" ref="AD354:AK355" si="564">AJ355</f>
        <v>255459</v>
      </c>
      <c r="AK354" s="15">
        <f t="shared" si="564"/>
        <v>0</v>
      </c>
      <c r="AL354" s="15">
        <f t="shared" ref="AL354:AU355" si="565">AL355</f>
        <v>5125942</v>
      </c>
      <c r="AM354" s="15">
        <f t="shared" si="565"/>
        <v>4869644</v>
      </c>
      <c r="AN354" s="15">
        <f t="shared" si="565"/>
        <v>256298</v>
      </c>
      <c r="AO354" s="15">
        <f t="shared" si="565"/>
        <v>0</v>
      </c>
      <c r="AP354" s="15">
        <f t="shared" si="565"/>
        <v>-0.95</v>
      </c>
      <c r="AQ354" s="15">
        <f t="shared" si="565"/>
        <v>0</v>
      </c>
      <c r="AR354" s="15">
        <f t="shared" si="565"/>
        <v>-0.95</v>
      </c>
      <c r="AS354" s="15">
        <f t="shared" si="565"/>
        <v>0</v>
      </c>
      <c r="AT354" s="15">
        <f t="shared" si="565"/>
        <v>5125941.05</v>
      </c>
      <c r="AU354" s="15">
        <f t="shared" si="565"/>
        <v>4869644</v>
      </c>
      <c r="AV354" s="15">
        <f t="shared" ref="AV354:BE355" si="566">AV355</f>
        <v>256297.05</v>
      </c>
      <c r="AW354" s="15">
        <f t="shared" si="566"/>
        <v>0</v>
      </c>
      <c r="AX354" s="15">
        <f t="shared" si="566"/>
        <v>5150551</v>
      </c>
      <c r="AY354" s="15">
        <f t="shared" si="566"/>
        <v>4893023</v>
      </c>
      <c r="AZ354" s="15">
        <f t="shared" si="566"/>
        <v>257528</v>
      </c>
      <c r="BA354" s="15">
        <f t="shared" si="566"/>
        <v>0</v>
      </c>
      <c r="BB354" s="15">
        <f t="shared" si="566"/>
        <v>-0.47</v>
      </c>
      <c r="BC354" s="15">
        <f t="shared" si="566"/>
        <v>0</v>
      </c>
      <c r="BD354" s="15">
        <f t="shared" si="566"/>
        <v>-0.47</v>
      </c>
      <c r="BE354" s="15">
        <f t="shared" si="566"/>
        <v>0</v>
      </c>
      <c r="BF354" s="15">
        <f t="shared" ref="BF354:BI355" si="567">BF355</f>
        <v>5150550.53</v>
      </c>
      <c r="BG354" s="15">
        <f t="shared" si="567"/>
        <v>4893023</v>
      </c>
      <c r="BH354" s="15">
        <f t="shared" si="567"/>
        <v>257527.53</v>
      </c>
      <c r="BI354" s="15">
        <f t="shared" si="567"/>
        <v>0</v>
      </c>
      <c r="BJ354" s="19">
        <v>0</v>
      </c>
      <c r="BK354" s="19">
        <v>0</v>
      </c>
    </row>
    <row r="355" spans="1:63" s="17" customFormat="1" ht="32.25" hidden="1" customHeight="1" x14ac:dyDescent="0.25">
      <c r="A355" s="125" t="s">
        <v>41</v>
      </c>
      <c r="B355" s="125"/>
      <c r="C355" s="125"/>
      <c r="D355" s="125"/>
      <c r="E355" s="4">
        <v>852</v>
      </c>
      <c r="F355" s="3" t="s">
        <v>78</v>
      </c>
      <c r="G355" s="3" t="s">
        <v>44</v>
      </c>
      <c r="H355" s="4" t="s">
        <v>697</v>
      </c>
      <c r="I355" s="3" t="s">
        <v>83</v>
      </c>
      <c r="J355" s="15">
        <f t="shared" si="562"/>
        <v>5109180</v>
      </c>
      <c r="K355" s="15">
        <f t="shared" si="562"/>
        <v>4853721</v>
      </c>
      <c r="L355" s="15">
        <f t="shared" si="562"/>
        <v>255459</v>
      </c>
      <c r="M355" s="15">
        <f t="shared" si="562"/>
        <v>0</v>
      </c>
      <c r="N355" s="15">
        <f t="shared" si="562"/>
        <v>0</v>
      </c>
      <c r="O355" s="15">
        <f t="shared" si="562"/>
        <v>0</v>
      </c>
      <c r="P355" s="15">
        <f t="shared" si="562"/>
        <v>0</v>
      </c>
      <c r="Q355" s="15">
        <f t="shared" si="562"/>
        <v>0</v>
      </c>
      <c r="R355" s="15">
        <f t="shared" si="562"/>
        <v>5109180</v>
      </c>
      <c r="S355" s="15">
        <f t="shared" si="562"/>
        <v>4853721</v>
      </c>
      <c r="T355" s="15">
        <f t="shared" si="563"/>
        <v>255459</v>
      </c>
      <c r="U355" s="15">
        <f t="shared" si="563"/>
        <v>0</v>
      </c>
      <c r="V355" s="15">
        <f t="shared" si="563"/>
        <v>0</v>
      </c>
      <c r="W355" s="15">
        <f t="shared" si="563"/>
        <v>0</v>
      </c>
      <c r="X355" s="15">
        <f t="shared" si="563"/>
        <v>0</v>
      </c>
      <c r="Y355" s="15">
        <f t="shared" si="563"/>
        <v>0</v>
      </c>
      <c r="Z355" s="15">
        <f t="shared" si="563"/>
        <v>5109180</v>
      </c>
      <c r="AA355" s="15">
        <f t="shared" si="563"/>
        <v>4853721</v>
      </c>
      <c r="AB355" s="15">
        <f t="shared" si="563"/>
        <v>255459</v>
      </c>
      <c r="AC355" s="15">
        <f t="shared" si="563"/>
        <v>0</v>
      </c>
      <c r="AD355" s="15">
        <f t="shared" si="564"/>
        <v>0</v>
      </c>
      <c r="AE355" s="15">
        <f t="shared" si="564"/>
        <v>0</v>
      </c>
      <c r="AF355" s="15">
        <f t="shared" si="564"/>
        <v>0</v>
      </c>
      <c r="AG355" s="15">
        <f t="shared" si="564"/>
        <v>0</v>
      </c>
      <c r="AH355" s="15">
        <f t="shared" si="564"/>
        <v>5109180</v>
      </c>
      <c r="AI355" s="15">
        <f t="shared" si="564"/>
        <v>4853721</v>
      </c>
      <c r="AJ355" s="15">
        <f t="shared" si="564"/>
        <v>255459</v>
      </c>
      <c r="AK355" s="15">
        <f t="shared" si="564"/>
        <v>0</v>
      </c>
      <c r="AL355" s="15">
        <f t="shared" si="565"/>
        <v>5125942</v>
      </c>
      <c r="AM355" s="15">
        <f t="shared" si="565"/>
        <v>4869644</v>
      </c>
      <c r="AN355" s="15">
        <f t="shared" si="565"/>
        <v>256298</v>
      </c>
      <c r="AO355" s="15">
        <f t="shared" si="565"/>
        <v>0</v>
      </c>
      <c r="AP355" s="15">
        <f t="shared" si="565"/>
        <v>-0.95</v>
      </c>
      <c r="AQ355" s="15">
        <f t="shared" si="565"/>
        <v>0</v>
      </c>
      <c r="AR355" s="15">
        <f t="shared" si="565"/>
        <v>-0.95</v>
      </c>
      <c r="AS355" s="15">
        <f t="shared" si="565"/>
        <v>0</v>
      </c>
      <c r="AT355" s="15">
        <f t="shared" si="565"/>
        <v>5125941.05</v>
      </c>
      <c r="AU355" s="15">
        <f t="shared" si="565"/>
        <v>4869644</v>
      </c>
      <c r="AV355" s="15">
        <f t="shared" si="566"/>
        <v>256297.05</v>
      </c>
      <c r="AW355" s="15">
        <f t="shared" si="566"/>
        <v>0</v>
      </c>
      <c r="AX355" s="15">
        <f t="shared" si="566"/>
        <v>5150551</v>
      </c>
      <c r="AY355" s="15">
        <f t="shared" si="566"/>
        <v>4893023</v>
      </c>
      <c r="AZ355" s="15">
        <f t="shared" si="566"/>
        <v>257528</v>
      </c>
      <c r="BA355" s="15">
        <f t="shared" si="566"/>
        <v>0</v>
      </c>
      <c r="BB355" s="15">
        <f t="shared" si="566"/>
        <v>-0.47</v>
      </c>
      <c r="BC355" s="15">
        <f t="shared" si="566"/>
        <v>0</v>
      </c>
      <c r="BD355" s="15">
        <f t="shared" si="566"/>
        <v>-0.47</v>
      </c>
      <c r="BE355" s="15">
        <f t="shared" si="566"/>
        <v>0</v>
      </c>
      <c r="BF355" s="15">
        <f t="shared" si="567"/>
        <v>5150550.53</v>
      </c>
      <c r="BG355" s="15">
        <f t="shared" si="567"/>
        <v>4893023</v>
      </c>
      <c r="BH355" s="15">
        <f t="shared" si="567"/>
        <v>257527.53</v>
      </c>
      <c r="BI355" s="15">
        <f t="shared" si="567"/>
        <v>0</v>
      </c>
      <c r="BJ355" s="19">
        <v>0</v>
      </c>
      <c r="BK355" s="19">
        <v>0</v>
      </c>
    </row>
    <row r="356" spans="1:63" s="17" customFormat="1" ht="32.25" hidden="1" customHeight="1" x14ac:dyDescent="0.25">
      <c r="A356" s="125" t="s">
        <v>84</v>
      </c>
      <c r="B356" s="125"/>
      <c r="C356" s="125"/>
      <c r="D356" s="125"/>
      <c r="E356" s="4">
        <v>852</v>
      </c>
      <c r="F356" s="3" t="s">
        <v>78</v>
      </c>
      <c r="G356" s="3" t="s">
        <v>44</v>
      </c>
      <c r="H356" s="4" t="s">
        <v>697</v>
      </c>
      <c r="I356" s="3" t="s">
        <v>85</v>
      </c>
      <c r="J356" s="15">
        <f>K356+L356</f>
        <v>5109180</v>
      </c>
      <c r="K356" s="15">
        <f>4721852+131869</f>
        <v>4853721</v>
      </c>
      <c r="L356" s="15">
        <f>248519+6940</f>
        <v>255459</v>
      </c>
      <c r="M356" s="15"/>
      <c r="N356" s="15"/>
      <c r="O356" s="15"/>
      <c r="P356" s="15"/>
      <c r="Q356" s="15"/>
      <c r="R356" s="15">
        <f>J356+N356</f>
        <v>5109180</v>
      </c>
      <c r="S356" s="15">
        <f>K356+O356</f>
        <v>4853721</v>
      </c>
      <c r="T356" s="15">
        <f>L356+P356</f>
        <v>255459</v>
      </c>
      <c r="U356" s="15">
        <f>M356+Q356</f>
        <v>0</v>
      </c>
      <c r="V356" s="15"/>
      <c r="W356" s="15"/>
      <c r="X356" s="15"/>
      <c r="Y356" s="15"/>
      <c r="Z356" s="15">
        <f>R356+V356</f>
        <v>5109180</v>
      </c>
      <c r="AA356" s="15">
        <f>S356+W356</f>
        <v>4853721</v>
      </c>
      <c r="AB356" s="15">
        <f>T356+X356</f>
        <v>255459</v>
      </c>
      <c r="AC356" s="15">
        <f>U356+Y356</f>
        <v>0</v>
      </c>
      <c r="AD356" s="15"/>
      <c r="AE356" s="15"/>
      <c r="AF356" s="15"/>
      <c r="AG356" s="15"/>
      <c r="AH356" s="15">
        <f>Z356+AD356</f>
        <v>5109180</v>
      </c>
      <c r="AI356" s="15">
        <f>AA356+AE356</f>
        <v>4853721</v>
      </c>
      <c r="AJ356" s="15">
        <f>AB356+AF356</f>
        <v>255459</v>
      </c>
      <c r="AK356" s="15">
        <f>AC356+AG356</f>
        <v>0</v>
      </c>
      <c r="AL356" s="15">
        <v>5125942</v>
      </c>
      <c r="AM356" s="15">
        <v>4869644</v>
      </c>
      <c r="AN356" s="15">
        <v>256298</v>
      </c>
      <c r="AO356" s="15"/>
      <c r="AP356" s="15">
        <v>-0.95</v>
      </c>
      <c r="AQ356" s="15"/>
      <c r="AR356" s="15">
        <v>-0.95</v>
      </c>
      <c r="AS356" s="15"/>
      <c r="AT356" s="15">
        <f>AL356+AP356</f>
        <v>5125941.05</v>
      </c>
      <c r="AU356" s="15">
        <f>AM356+AQ356</f>
        <v>4869644</v>
      </c>
      <c r="AV356" s="15">
        <f>AN356+AR356</f>
        <v>256297.05</v>
      </c>
      <c r="AW356" s="15">
        <f>AO356+AS356</f>
        <v>0</v>
      </c>
      <c r="AX356" s="15">
        <f>AY356+AZ356</f>
        <v>5150551</v>
      </c>
      <c r="AY356" s="15">
        <f>4903155-10132</f>
        <v>4893023</v>
      </c>
      <c r="AZ356" s="15">
        <f>258061-533</f>
        <v>257528</v>
      </c>
      <c r="BA356" s="15"/>
      <c r="BB356" s="15">
        <v>-0.47</v>
      </c>
      <c r="BC356" s="15"/>
      <c r="BD356" s="15">
        <v>-0.47</v>
      </c>
      <c r="BE356" s="15"/>
      <c r="BF356" s="15">
        <f>AX356+BB356</f>
        <v>5150550.53</v>
      </c>
      <c r="BG356" s="15">
        <f>AY356+BC356</f>
        <v>4893023</v>
      </c>
      <c r="BH356" s="15">
        <f>AZ356+BD356</f>
        <v>257527.53</v>
      </c>
      <c r="BI356" s="15">
        <f>BA356+BE356</f>
        <v>0</v>
      </c>
      <c r="BJ356" s="19">
        <v>0</v>
      </c>
      <c r="BK356" s="19">
        <v>0</v>
      </c>
    </row>
    <row r="357" spans="1:63" s="17" customFormat="1" ht="32.25" hidden="1" customHeight="1" x14ac:dyDescent="0.25">
      <c r="A357" s="125" t="s">
        <v>544</v>
      </c>
      <c r="B357" s="20"/>
      <c r="C357" s="20"/>
      <c r="D357" s="20"/>
      <c r="E357" s="4">
        <v>852</v>
      </c>
      <c r="F357" s="3" t="s">
        <v>78</v>
      </c>
      <c r="G357" s="4" t="s">
        <v>44</v>
      </c>
      <c r="H357" s="4" t="s">
        <v>700</v>
      </c>
      <c r="I357" s="3"/>
      <c r="J357" s="34">
        <f t="shared" ref="J357:S358" si="568">J358</f>
        <v>236180</v>
      </c>
      <c r="K357" s="34">
        <f t="shared" si="568"/>
        <v>224370</v>
      </c>
      <c r="L357" s="34">
        <f t="shared" si="568"/>
        <v>11810</v>
      </c>
      <c r="M357" s="34">
        <f t="shared" si="568"/>
        <v>0</v>
      </c>
      <c r="N357" s="34">
        <f t="shared" si="568"/>
        <v>-1.04</v>
      </c>
      <c r="O357" s="34">
        <f t="shared" si="568"/>
        <v>0</v>
      </c>
      <c r="P357" s="34">
        <f t="shared" si="568"/>
        <v>-1.04</v>
      </c>
      <c r="Q357" s="34">
        <f t="shared" si="568"/>
        <v>0</v>
      </c>
      <c r="R357" s="34">
        <f t="shared" si="568"/>
        <v>236178.96</v>
      </c>
      <c r="S357" s="34">
        <f t="shared" si="568"/>
        <v>224370</v>
      </c>
      <c r="T357" s="34">
        <f t="shared" ref="T357:AI358" si="569">T358</f>
        <v>11808.96</v>
      </c>
      <c r="U357" s="34">
        <f t="shared" si="569"/>
        <v>0</v>
      </c>
      <c r="V357" s="34">
        <f t="shared" si="569"/>
        <v>0</v>
      </c>
      <c r="W357" s="34">
        <f t="shared" si="569"/>
        <v>0</v>
      </c>
      <c r="X357" s="34">
        <f t="shared" si="569"/>
        <v>0</v>
      </c>
      <c r="Y357" s="34">
        <f t="shared" si="569"/>
        <v>0</v>
      </c>
      <c r="Z357" s="34">
        <f t="shared" si="569"/>
        <v>236178.96</v>
      </c>
      <c r="AA357" s="34">
        <f t="shared" si="569"/>
        <v>224370</v>
      </c>
      <c r="AB357" s="34">
        <f t="shared" si="569"/>
        <v>11808.96</v>
      </c>
      <c r="AC357" s="34">
        <f t="shared" si="569"/>
        <v>0</v>
      </c>
      <c r="AD357" s="34">
        <f t="shared" si="569"/>
        <v>0</v>
      </c>
      <c r="AE357" s="34">
        <f t="shared" si="569"/>
        <v>0</v>
      </c>
      <c r="AF357" s="34">
        <f t="shared" si="569"/>
        <v>0</v>
      </c>
      <c r="AG357" s="34">
        <f t="shared" si="569"/>
        <v>0</v>
      </c>
      <c r="AH357" s="34">
        <f t="shared" si="569"/>
        <v>236178.96</v>
      </c>
      <c r="AI357" s="34">
        <f t="shared" si="569"/>
        <v>224370</v>
      </c>
      <c r="AJ357" s="34">
        <f t="shared" ref="AD357:AK358" si="570">AJ358</f>
        <v>11808.96</v>
      </c>
      <c r="AK357" s="34">
        <f t="shared" si="570"/>
        <v>0</v>
      </c>
      <c r="AL357" s="34">
        <f t="shared" ref="AL357:AU358" si="571">AL358</f>
        <v>181524</v>
      </c>
      <c r="AM357" s="34">
        <f t="shared" si="571"/>
        <v>172447</v>
      </c>
      <c r="AN357" s="34">
        <f t="shared" si="571"/>
        <v>9077</v>
      </c>
      <c r="AO357" s="34">
        <f t="shared" si="571"/>
        <v>0</v>
      </c>
      <c r="AP357" s="34">
        <f t="shared" si="571"/>
        <v>-0.84</v>
      </c>
      <c r="AQ357" s="34">
        <f t="shared" si="571"/>
        <v>0</v>
      </c>
      <c r="AR357" s="34">
        <f t="shared" si="571"/>
        <v>-0.84</v>
      </c>
      <c r="AS357" s="34">
        <f t="shared" si="571"/>
        <v>0</v>
      </c>
      <c r="AT357" s="34">
        <f t="shared" si="571"/>
        <v>181523.16</v>
      </c>
      <c r="AU357" s="34">
        <f t="shared" si="571"/>
        <v>172447</v>
      </c>
      <c r="AV357" s="34">
        <f t="shared" ref="AV357:BE358" si="572">AV358</f>
        <v>9076.16</v>
      </c>
      <c r="AW357" s="34">
        <f t="shared" si="572"/>
        <v>0</v>
      </c>
      <c r="AX357" s="34">
        <f t="shared" si="572"/>
        <v>221047</v>
      </c>
      <c r="AY357" s="34">
        <f t="shared" si="572"/>
        <v>209994</v>
      </c>
      <c r="AZ357" s="34">
        <f t="shared" si="572"/>
        <v>11053</v>
      </c>
      <c r="BA357" s="34">
        <f t="shared" si="572"/>
        <v>0</v>
      </c>
      <c r="BB357" s="34">
        <f t="shared" si="572"/>
        <v>-0.68</v>
      </c>
      <c r="BC357" s="34">
        <f t="shared" si="572"/>
        <v>0</v>
      </c>
      <c r="BD357" s="34">
        <f t="shared" si="572"/>
        <v>-0.68</v>
      </c>
      <c r="BE357" s="34">
        <f t="shared" si="572"/>
        <v>0</v>
      </c>
      <c r="BF357" s="34">
        <f t="shared" ref="BF357:BI358" si="573">BF358</f>
        <v>221046.32</v>
      </c>
      <c r="BG357" s="34">
        <f t="shared" si="573"/>
        <v>209994</v>
      </c>
      <c r="BH357" s="34">
        <f t="shared" si="573"/>
        <v>11052.32</v>
      </c>
      <c r="BI357" s="34">
        <f t="shared" si="573"/>
        <v>0</v>
      </c>
      <c r="BJ357" s="19">
        <v>0</v>
      </c>
      <c r="BK357" s="19">
        <v>0</v>
      </c>
    </row>
    <row r="358" spans="1:63" s="17" customFormat="1" ht="32.25" hidden="1" customHeight="1" x14ac:dyDescent="0.25">
      <c r="A358" s="125" t="s">
        <v>41</v>
      </c>
      <c r="B358" s="20"/>
      <c r="C358" s="20"/>
      <c r="D358" s="20"/>
      <c r="E358" s="4">
        <v>852</v>
      </c>
      <c r="F358" s="3" t="s">
        <v>78</v>
      </c>
      <c r="G358" s="4" t="s">
        <v>44</v>
      </c>
      <c r="H358" s="4" t="s">
        <v>700</v>
      </c>
      <c r="I358" s="3" t="s">
        <v>83</v>
      </c>
      <c r="J358" s="34">
        <f t="shared" si="568"/>
        <v>236180</v>
      </c>
      <c r="K358" s="34">
        <f t="shared" si="568"/>
        <v>224370</v>
      </c>
      <c r="L358" s="34">
        <f t="shared" si="568"/>
        <v>11810</v>
      </c>
      <c r="M358" s="34">
        <f t="shared" si="568"/>
        <v>0</v>
      </c>
      <c r="N358" s="34">
        <f t="shared" si="568"/>
        <v>-1.04</v>
      </c>
      <c r="O358" s="34">
        <f t="shared" si="568"/>
        <v>0</v>
      </c>
      <c r="P358" s="34">
        <f t="shared" si="568"/>
        <v>-1.04</v>
      </c>
      <c r="Q358" s="34">
        <f t="shared" si="568"/>
        <v>0</v>
      </c>
      <c r="R358" s="34">
        <f t="shared" si="568"/>
        <v>236178.96</v>
      </c>
      <c r="S358" s="34">
        <f t="shared" si="568"/>
        <v>224370</v>
      </c>
      <c r="T358" s="34">
        <f t="shared" si="569"/>
        <v>11808.96</v>
      </c>
      <c r="U358" s="34">
        <f t="shared" si="569"/>
        <v>0</v>
      </c>
      <c r="V358" s="34">
        <f t="shared" si="569"/>
        <v>0</v>
      </c>
      <c r="W358" s="34">
        <f t="shared" si="569"/>
        <v>0</v>
      </c>
      <c r="X358" s="34">
        <f t="shared" si="569"/>
        <v>0</v>
      </c>
      <c r="Y358" s="34">
        <f t="shared" si="569"/>
        <v>0</v>
      </c>
      <c r="Z358" s="34">
        <f t="shared" si="569"/>
        <v>236178.96</v>
      </c>
      <c r="AA358" s="34">
        <f t="shared" si="569"/>
        <v>224370</v>
      </c>
      <c r="AB358" s="34">
        <f t="shared" si="569"/>
        <v>11808.96</v>
      </c>
      <c r="AC358" s="34">
        <f t="shared" si="569"/>
        <v>0</v>
      </c>
      <c r="AD358" s="34">
        <f t="shared" si="570"/>
        <v>0</v>
      </c>
      <c r="AE358" s="34">
        <f t="shared" si="570"/>
        <v>0</v>
      </c>
      <c r="AF358" s="34">
        <f t="shared" si="570"/>
        <v>0</v>
      </c>
      <c r="AG358" s="34">
        <f t="shared" si="570"/>
        <v>0</v>
      </c>
      <c r="AH358" s="34">
        <f t="shared" si="570"/>
        <v>236178.96</v>
      </c>
      <c r="AI358" s="34">
        <f t="shared" si="570"/>
        <v>224370</v>
      </c>
      <c r="AJ358" s="34">
        <f t="shared" si="570"/>
        <v>11808.96</v>
      </c>
      <c r="AK358" s="34">
        <f t="shared" si="570"/>
        <v>0</v>
      </c>
      <c r="AL358" s="34">
        <f t="shared" si="571"/>
        <v>181524</v>
      </c>
      <c r="AM358" s="34">
        <f t="shared" si="571"/>
        <v>172447</v>
      </c>
      <c r="AN358" s="34">
        <f t="shared" si="571"/>
        <v>9077</v>
      </c>
      <c r="AO358" s="34">
        <f t="shared" si="571"/>
        <v>0</v>
      </c>
      <c r="AP358" s="34">
        <f t="shared" si="571"/>
        <v>-0.84</v>
      </c>
      <c r="AQ358" s="34">
        <f t="shared" si="571"/>
        <v>0</v>
      </c>
      <c r="AR358" s="34">
        <f t="shared" si="571"/>
        <v>-0.84</v>
      </c>
      <c r="AS358" s="34">
        <f t="shared" si="571"/>
        <v>0</v>
      </c>
      <c r="AT358" s="34">
        <f t="shared" si="571"/>
        <v>181523.16</v>
      </c>
      <c r="AU358" s="34">
        <f t="shared" si="571"/>
        <v>172447</v>
      </c>
      <c r="AV358" s="34">
        <f t="shared" si="572"/>
        <v>9076.16</v>
      </c>
      <c r="AW358" s="34">
        <f t="shared" si="572"/>
        <v>0</v>
      </c>
      <c r="AX358" s="34">
        <f t="shared" si="572"/>
        <v>221047</v>
      </c>
      <c r="AY358" s="34">
        <f t="shared" si="572"/>
        <v>209994</v>
      </c>
      <c r="AZ358" s="34">
        <f t="shared" si="572"/>
        <v>11053</v>
      </c>
      <c r="BA358" s="34">
        <f t="shared" si="572"/>
        <v>0</v>
      </c>
      <c r="BB358" s="34">
        <f t="shared" si="572"/>
        <v>-0.68</v>
      </c>
      <c r="BC358" s="34">
        <f t="shared" si="572"/>
        <v>0</v>
      </c>
      <c r="BD358" s="34">
        <f t="shared" si="572"/>
        <v>-0.68</v>
      </c>
      <c r="BE358" s="34">
        <f t="shared" si="572"/>
        <v>0</v>
      </c>
      <c r="BF358" s="34">
        <f t="shared" si="573"/>
        <v>221046.32</v>
      </c>
      <c r="BG358" s="34">
        <f t="shared" si="573"/>
        <v>209994</v>
      </c>
      <c r="BH358" s="34">
        <f t="shared" si="573"/>
        <v>11052.32</v>
      </c>
      <c r="BI358" s="34">
        <f t="shared" si="573"/>
        <v>0</v>
      </c>
      <c r="BJ358" s="19">
        <v>0</v>
      </c>
      <c r="BK358" s="19">
        <v>0</v>
      </c>
    </row>
    <row r="359" spans="1:63" s="17" customFormat="1" ht="32.25" hidden="1" customHeight="1" x14ac:dyDescent="0.25">
      <c r="A359" s="125" t="s">
        <v>84</v>
      </c>
      <c r="B359" s="20"/>
      <c r="C359" s="20"/>
      <c r="D359" s="20"/>
      <c r="E359" s="4">
        <v>852</v>
      </c>
      <c r="F359" s="3" t="s">
        <v>78</v>
      </c>
      <c r="G359" s="4" t="s">
        <v>44</v>
      </c>
      <c r="H359" s="4" t="s">
        <v>700</v>
      </c>
      <c r="I359" s="3" t="s">
        <v>85</v>
      </c>
      <c r="J359" s="34">
        <f>K359+L359</f>
        <v>236180</v>
      </c>
      <c r="K359" s="34">
        <f>223223+1147</f>
        <v>224370</v>
      </c>
      <c r="L359" s="34">
        <f>11749+61</f>
        <v>11810</v>
      </c>
      <c r="M359" s="34"/>
      <c r="N359" s="34">
        <f>O359+P359+Q359</f>
        <v>-1.04</v>
      </c>
      <c r="O359" s="34"/>
      <c r="P359" s="34">
        <v>-1.04</v>
      </c>
      <c r="Q359" s="34"/>
      <c r="R359" s="15">
        <f>J359+N359</f>
        <v>236178.96</v>
      </c>
      <c r="S359" s="15">
        <f>K359+O359</f>
        <v>224370</v>
      </c>
      <c r="T359" s="15">
        <f>L359+P359</f>
        <v>11808.96</v>
      </c>
      <c r="U359" s="15">
        <f>M359+Q359</f>
        <v>0</v>
      </c>
      <c r="V359" s="34"/>
      <c r="W359" s="34"/>
      <c r="X359" s="34"/>
      <c r="Y359" s="34"/>
      <c r="Z359" s="15">
        <f>R359+V359</f>
        <v>236178.96</v>
      </c>
      <c r="AA359" s="15">
        <f>S359+W359</f>
        <v>224370</v>
      </c>
      <c r="AB359" s="15">
        <f>T359+X359</f>
        <v>11808.96</v>
      </c>
      <c r="AC359" s="15">
        <f>U359+Y359</f>
        <v>0</v>
      </c>
      <c r="AD359" s="34"/>
      <c r="AE359" s="34"/>
      <c r="AF359" s="34"/>
      <c r="AG359" s="34"/>
      <c r="AH359" s="15">
        <f>Z359+AD359</f>
        <v>236178.96</v>
      </c>
      <c r="AI359" s="15">
        <f>AA359+AE359</f>
        <v>224370</v>
      </c>
      <c r="AJ359" s="15">
        <f>AB359+AF359</f>
        <v>11808.96</v>
      </c>
      <c r="AK359" s="15">
        <f>AC359+AG359</f>
        <v>0</v>
      </c>
      <c r="AL359" s="34">
        <f>AM359+AN359</f>
        <v>181524</v>
      </c>
      <c r="AM359" s="34">
        <f>225343-52896</f>
        <v>172447</v>
      </c>
      <c r="AN359" s="34">
        <f>11861-2784</f>
        <v>9077</v>
      </c>
      <c r="AO359" s="34"/>
      <c r="AP359" s="34">
        <f>AQ359+AR359+AS359</f>
        <v>-0.84</v>
      </c>
      <c r="AQ359" s="34"/>
      <c r="AR359" s="34">
        <v>-0.84</v>
      </c>
      <c r="AS359" s="34"/>
      <c r="AT359" s="15">
        <f>AL359+AP359</f>
        <v>181523.16</v>
      </c>
      <c r="AU359" s="15">
        <f>AM359+AQ359</f>
        <v>172447</v>
      </c>
      <c r="AV359" s="15">
        <f>AN359+AR359</f>
        <v>9076.16</v>
      </c>
      <c r="AW359" s="15">
        <f>AO359+AS359</f>
        <v>0</v>
      </c>
      <c r="AX359" s="34">
        <f>AY359+AZ359</f>
        <v>221047</v>
      </c>
      <c r="AY359" s="34">
        <f>225343-15349</f>
        <v>209994</v>
      </c>
      <c r="AZ359" s="34">
        <f>11861-808</f>
        <v>11053</v>
      </c>
      <c r="BA359" s="34"/>
      <c r="BB359" s="34">
        <f>BC359+BD359+BE359</f>
        <v>-0.68</v>
      </c>
      <c r="BC359" s="34"/>
      <c r="BD359" s="34">
        <v>-0.68</v>
      </c>
      <c r="BE359" s="34"/>
      <c r="BF359" s="15">
        <f>AX359+BB359</f>
        <v>221046.32</v>
      </c>
      <c r="BG359" s="15">
        <f>AY359+BC359</f>
        <v>209994</v>
      </c>
      <c r="BH359" s="15">
        <f>AZ359+BD359</f>
        <v>11052.32</v>
      </c>
      <c r="BI359" s="15">
        <f>BA359+BE359</f>
        <v>0</v>
      </c>
      <c r="BJ359" s="19">
        <v>0</v>
      </c>
      <c r="BK359" s="19">
        <v>0</v>
      </c>
    </row>
    <row r="360" spans="1:63" s="17" customFormat="1" ht="32.25" hidden="1" customHeight="1" x14ac:dyDescent="0.25">
      <c r="A360" s="125" t="s">
        <v>583</v>
      </c>
      <c r="B360" s="20"/>
      <c r="C360" s="20"/>
      <c r="D360" s="20"/>
      <c r="E360" s="4">
        <v>852</v>
      </c>
      <c r="F360" s="3" t="s">
        <v>78</v>
      </c>
      <c r="G360" s="4" t="s">
        <v>44</v>
      </c>
      <c r="H360" s="4" t="s">
        <v>701</v>
      </c>
      <c r="I360" s="3"/>
      <c r="J360" s="34">
        <f t="shared" ref="J360:S361" si="574">J361</f>
        <v>164474</v>
      </c>
      <c r="K360" s="34">
        <f t="shared" si="574"/>
        <v>156250</v>
      </c>
      <c r="L360" s="34">
        <f t="shared" si="574"/>
        <v>8224</v>
      </c>
      <c r="M360" s="34">
        <f t="shared" si="574"/>
        <v>0</v>
      </c>
      <c r="N360" s="34">
        <f t="shared" si="574"/>
        <v>-0.32</v>
      </c>
      <c r="O360" s="34">
        <f t="shared" si="574"/>
        <v>0</v>
      </c>
      <c r="P360" s="34">
        <f t="shared" si="574"/>
        <v>-0.32</v>
      </c>
      <c r="Q360" s="34">
        <f t="shared" si="574"/>
        <v>0</v>
      </c>
      <c r="R360" s="34">
        <f t="shared" si="574"/>
        <v>164473.68</v>
      </c>
      <c r="S360" s="34">
        <f t="shared" si="574"/>
        <v>156250</v>
      </c>
      <c r="T360" s="34">
        <f t="shared" ref="T360:AI361" si="575">T361</f>
        <v>8223.68</v>
      </c>
      <c r="U360" s="34">
        <f t="shared" si="575"/>
        <v>0</v>
      </c>
      <c r="V360" s="34">
        <f t="shared" si="575"/>
        <v>0</v>
      </c>
      <c r="W360" s="34">
        <f t="shared" si="575"/>
        <v>0</v>
      </c>
      <c r="X360" s="34">
        <f t="shared" si="575"/>
        <v>0</v>
      </c>
      <c r="Y360" s="34">
        <f t="shared" si="575"/>
        <v>0</v>
      </c>
      <c r="Z360" s="34">
        <f t="shared" si="575"/>
        <v>164473.68</v>
      </c>
      <c r="AA360" s="34">
        <f t="shared" si="575"/>
        <v>156250</v>
      </c>
      <c r="AB360" s="34">
        <f t="shared" si="575"/>
        <v>8223.68</v>
      </c>
      <c r="AC360" s="34">
        <f t="shared" si="575"/>
        <v>0</v>
      </c>
      <c r="AD360" s="34">
        <f t="shared" si="575"/>
        <v>0</v>
      </c>
      <c r="AE360" s="34">
        <f t="shared" si="575"/>
        <v>0</v>
      </c>
      <c r="AF360" s="34">
        <f t="shared" si="575"/>
        <v>0</v>
      </c>
      <c r="AG360" s="34">
        <f t="shared" si="575"/>
        <v>0</v>
      </c>
      <c r="AH360" s="34">
        <f t="shared" si="575"/>
        <v>164473.68</v>
      </c>
      <c r="AI360" s="34">
        <f t="shared" si="575"/>
        <v>156250</v>
      </c>
      <c r="AJ360" s="34">
        <f t="shared" ref="AD360:AK361" si="576">AJ361</f>
        <v>8223.68</v>
      </c>
      <c r="AK360" s="34">
        <f t="shared" si="576"/>
        <v>0</v>
      </c>
      <c r="AL360" s="34">
        <f t="shared" ref="AL360:AU361" si="577">AL361</f>
        <v>328948</v>
      </c>
      <c r="AM360" s="34">
        <f t="shared" si="577"/>
        <v>312500</v>
      </c>
      <c r="AN360" s="34">
        <f t="shared" si="577"/>
        <v>16448</v>
      </c>
      <c r="AO360" s="34">
        <f t="shared" si="577"/>
        <v>0</v>
      </c>
      <c r="AP360" s="34">
        <f t="shared" si="577"/>
        <v>-0.63</v>
      </c>
      <c r="AQ360" s="34">
        <f t="shared" si="577"/>
        <v>0</v>
      </c>
      <c r="AR360" s="34">
        <f t="shared" si="577"/>
        <v>-0.63</v>
      </c>
      <c r="AS360" s="34">
        <f t="shared" si="577"/>
        <v>0</v>
      </c>
      <c r="AT360" s="34">
        <f t="shared" si="577"/>
        <v>328947.37</v>
      </c>
      <c r="AU360" s="34">
        <f t="shared" si="577"/>
        <v>312500</v>
      </c>
      <c r="AV360" s="34">
        <f t="shared" ref="AV360:BE361" si="578">AV361</f>
        <v>16447.37</v>
      </c>
      <c r="AW360" s="34">
        <f t="shared" si="578"/>
        <v>0</v>
      </c>
      <c r="AX360" s="34">
        <f t="shared" si="578"/>
        <v>279958</v>
      </c>
      <c r="AY360" s="34">
        <f t="shared" si="578"/>
        <v>265960</v>
      </c>
      <c r="AZ360" s="34">
        <f t="shared" si="578"/>
        <v>13998</v>
      </c>
      <c r="BA360" s="34">
        <f t="shared" si="578"/>
        <v>0</v>
      </c>
      <c r="BB360" s="34">
        <f t="shared" si="578"/>
        <v>-0.11</v>
      </c>
      <c r="BC360" s="34">
        <f t="shared" si="578"/>
        <v>0</v>
      </c>
      <c r="BD360" s="34">
        <f t="shared" si="578"/>
        <v>-0.11</v>
      </c>
      <c r="BE360" s="34">
        <f t="shared" si="578"/>
        <v>0</v>
      </c>
      <c r="BF360" s="34">
        <f t="shared" ref="BF360:BI361" si="579">BF361</f>
        <v>279957.89</v>
      </c>
      <c r="BG360" s="34">
        <f t="shared" si="579"/>
        <v>265960</v>
      </c>
      <c r="BH360" s="34">
        <f t="shared" si="579"/>
        <v>13997.89</v>
      </c>
      <c r="BI360" s="34">
        <f t="shared" si="579"/>
        <v>0</v>
      </c>
      <c r="BJ360" s="19">
        <v>0</v>
      </c>
      <c r="BK360" s="19">
        <v>0</v>
      </c>
    </row>
    <row r="361" spans="1:63" s="17" customFormat="1" ht="32.25" hidden="1" customHeight="1" x14ac:dyDescent="0.25">
      <c r="A361" s="125" t="s">
        <v>41</v>
      </c>
      <c r="B361" s="20"/>
      <c r="C361" s="20"/>
      <c r="D361" s="20"/>
      <c r="E361" s="4">
        <v>852</v>
      </c>
      <c r="F361" s="3" t="s">
        <v>78</v>
      </c>
      <c r="G361" s="4" t="s">
        <v>44</v>
      </c>
      <c r="H361" s="4" t="s">
        <v>701</v>
      </c>
      <c r="I361" s="3" t="s">
        <v>83</v>
      </c>
      <c r="J361" s="34">
        <f t="shared" si="574"/>
        <v>164474</v>
      </c>
      <c r="K361" s="34">
        <f t="shared" si="574"/>
        <v>156250</v>
      </c>
      <c r="L361" s="34">
        <f t="shared" si="574"/>
        <v>8224</v>
      </c>
      <c r="M361" s="34">
        <f t="shared" si="574"/>
        <v>0</v>
      </c>
      <c r="N361" s="34">
        <f t="shared" si="574"/>
        <v>-0.32</v>
      </c>
      <c r="O361" s="34">
        <f t="shared" si="574"/>
        <v>0</v>
      </c>
      <c r="P361" s="34">
        <f t="shared" si="574"/>
        <v>-0.32</v>
      </c>
      <c r="Q361" s="34">
        <f t="shared" si="574"/>
        <v>0</v>
      </c>
      <c r="R361" s="34">
        <f t="shared" si="574"/>
        <v>164473.68</v>
      </c>
      <c r="S361" s="34">
        <f t="shared" si="574"/>
        <v>156250</v>
      </c>
      <c r="T361" s="34">
        <f t="shared" si="575"/>
        <v>8223.68</v>
      </c>
      <c r="U361" s="34">
        <f t="shared" si="575"/>
        <v>0</v>
      </c>
      <c r="V361" s="34">
        <f t="shared" si="575"/>
        <v>0</v>
      </c>
      <c r="W361" s="34">
        <f t="shared" si="575"/>
        <v>0</v>
      </c>
      <c r="X361" s="34">
        <f t="shared" si="575"/>
        <v>0</v>
      </c>
      <c r="Y361" s="34">
        <f t="shared" si="575"/>
        <v>0</v>
      </c>
      <c r="Z361" s="34">
        <f t="shared" si="575"/>
        <v>164473.68</v>
      </c>
      <c r="AA361" s="34">
        <f t="shared" si="575"/>
        <v>156250</v>
      </c>
      <c r="AB361" s="34">
        <f t="shared" si="575"/>
        <v>8223.68</v>
      </c>
      <c r="AC361" s="34">
        <f t="shared" si="575"/>
        <v>0</v>
      </c>
      <c r="AD361" s="34">
        <f t="shared" si="576"/>
        <v>0</v>
      </c>
      <c r="AE361" s="34">
        <f t="shared" si="576"/>
        <v>0</v>
      </c>
      <c r="AF361" s="34">
        <f t="shared" si="576"/>
        <v>0</v>
      </c>
      <c r="AG361" s="34">
        <f t="shared" si="576"/>
        <v>0</v>
      </c>
      <c r="AH361" s="34">
        <f t="shared" si="576"/>
        <v>164473.68</v>
      </c>
      <c r="AI361" s="34">
        <f t="shared" si="576"/>
        <v>156250</v>
      </c>
      <c r="AJ361" s="34">
        <f t="shared" si="576"/>
        <v>8223.68</v>
      </c>
      <c r="AK361" s="34">
        <f t="shared" si="576"/>
        <v>0</v>
      </c>
      <c r="AL361" s="34">
        <f t="shared" si="577"/>
        <v>328948</v>
      </c>
      <c r="AM361" s="34">
        <f t="shared" si="577"/>
        <v>312500</v>
      </c>
      <c r="AN361" s="34">
        <f t="shared" si="577"/>
        <v>16448</v>
      </c>
      <c r="AO361" s="34">
        <f t="shared" si="577"/>
        <v>0</v>
      </c>
      <c r="AP361" s="34">
        <f t="shared" si="577"/>
        <v>-0.63</v>
      </c>
      <c r="AQ361" s="34">
        <f t="shared" si="577"/>
        <v>0</v>
      </c>
      <c r="AR361" s="34">
        <f t="shared" si="577"/>
        <v>-0.63</v>
      </c>
      <c r="AS361" s="34">
        <f t="shared" si="577"/>
        <v>0</v>
      </c>
      <c r="AT361" s="34">
        <f t="shared" si="577"/>
        <v>328947.37</v>
      </c>
      <c r="AU361" s="34">
        <f t="shared" si="577"/>
        <v>312500</v>
      </c>
      <c r="AV361" s="34">
        <f t="shared" si="578"/>
        <v>16447.37</v>
      </c>
      <c r="AW361" s="34">
        <f t="shared" si="578"/>
        <v>0</v>
      </c>
      <c r="AX361" s="34">
        <f t="shared" si="578"/>
        <v>279958</v>
      </c>
      <c r="AY361" s="34">
        <f t="shared" si="578"/>
        <v>265960</v>
      </c>
      <c r="AZ361" s="34">
        <f t="shared" si="578"/>
        <v>13998</v>
      </c>
      <c r="BA361" s="34">
        <f t="shared" si="578"/>
        <v>0</v>
      </c>
      <c r="BB361" s="34">
        <f t="shared" si="578"/>
        <v>-0.11</v>
      </c>
      <c r="BC361" s="34">
        <f t="shared" si="578"/>
        <v>0</v>
      </c>
      <c r="BD361" s="34">
        <f t="shared" si="578"/>
        <v>-0.11</v>
      </c>
      <c r="BE361" s="34">
        <f t="shared" si="578"/>
        <v>0</v>
      </c>
      <c r="BF361" s="34">
        <f t="shared" si="579"/>
        <v>279957.89</v>
      </c>
      <c r="BG361" s="34">
        <f t="shared" si="579"/>
        <v>265960</v>
      </c>
      <c r="BH361" s="34">
        <f t="shared" si="579"/>
        <v>13997.89</v>
      </c>
      <c r="BI361" s="34">
        <f t="shared" si="579"/>
        <v>0</v>
      </c>
      <c r="BJ361" s="19">
        <v>0</v>
      </c>
      <c r="BK361" s="19">
        <v>0</v>
      </c>
    </row>
    <row r="362" spans="1:63" s="17" customFormat="1" ht="32.25" hidden="1" customHeight="1" x14ac:dyDescent="0.25">
      <c r="A362" s="125" t="s">
        <v>84</v>
      </c>
      <c r="B362" s="20"/>
      <c r="C362" s="20"/>
      <c r="D362" s="20"/>
      <c r="E362" s="4">
        <v>852</v>
      </c>
      <c r="F362" s="3" t="s">
        <v>78</v>
      </c>
      <c r="G362" s="4" t="s">
        <v>44</v>
      </c>
      <c r="H362" s="4" t="s">
        <v>701</v>
      </c>
      <c r="I362" s="3" t="s">
        <v>85</v>
      </c>
      <c r="J362" s="34">
        <v>164474</v>
      </c>
      <c r="K362" s="34">
        <v>156250</v>
      </c>
      <c r="L362" s="34">
        <v>8224</v>
      </c>
      <c r="M362" s="34"/>
      <c r="N362" s="34">
        <f>O362+P362+Q362</f>
        <v>-0.32</v>
      </c>
      <c r="O362" s="34"/>
      <c r="P362" s="34">
        <v>-0.32</v>
      </c>
      <c r="Q362" s="34"/>
      <c r="R362" s="15">
        <f>J362+N362</f>
        <v>164473.68</v>
      </c>
      <c r="S362" s="15">
        <f>K362+O362</f>
        <v>156250</v>
      </c>
      <c r="T362" s="15">
        <f>L362+P362</f>
        <v>8223.68</v>
      </c>
      <c r="U362" s="15">
        <f>M362+Q362</f>
        <v>0</v>
      </c>
      <c r="V362" s="34"/>
      <c r="W362" s="34"/>
      <c r="X362" s="34"/>
      <c r="Y362" s="34"/>
      <c r="Z362" s="15">
        <f>R362+V362</f>
        <v>164473.68</v>
      </c>
      <c r="AA362" s="15">
        <f>S362+W362</f>
        <v>156250</v>
      </c>
      <c r="AB362" s="15">
        <f>T362+X362</f>
        <v>8223.68</v>
      </c>
      <c r="AC362" s="15">
        <f>U362+Y362</f>
        <v>0</v>
      </c>
      <c r="AD362" s="34"/>
      <c r="AE362" s="34"/>
      <c r="AF362" s="34"/>
      <c r="AG362" s="34"/>
      <c r="AH362" s="15">
        <f>Z362+AD362</f>
        <v>164473.68</v>
      </c>
      <c r="AI362" s="15">
        <f>AA362+AE362</f>
        <v>156250</v>
      </c>
      <c r="AJ362" s="15">
        <f>AB362+AF362</f>
        <v>8223.68</v>
      </c>
      <c r="AK362" s="15">
        <f>AC362+AG362</f>
        <v>0</v>
      </c>
      <c r="AL362" s="34">
        <v>328948</v>
      </c>
      <c r="AM362" s="34">
        <v>312500</v>
      </c>
      <c r="AN362" s="34">
        <v>16448</v>
      </c>
      <c r="AO362" s="34"/>
      <c r="AP362" s="34">
        <f>AQ362+AR362+AS362</f>
        <v>-0.63</v>
      </c>
      <c r="AQ362" s="34"/>
      <c r="AR362" s="34">
        <v>-0.63</v>
      </c>
      <c r="AS362" s="34"/>
      <c r="AT362" s="15">
        <f>AL362+AP362</f>
        <v>328947.37</v>
      </c>
      <c r="AU362" s="15">
        <f>AM362+AQ362</f>
        <v>312500</v>
      </c>
      <c r="AV362" s="15">
        <f>AN362+AR362</f>
        <v>16447.37</v>
      </c>
      <c r="AW362" s="15">
        <f>AO362+AS362</f>
        <v>0</v>
      </c>
      <c r="AX362" s="34">
        <v>279958</v>
      </c>
      <c r="AY362" s="34">
        <v>265960</v>
      </c>
      <c r="AZ362" s="34">
        <v>13998</v>
      </c>
      <c r="BA362" s="34"/>
      <c r="BB362" s="34">
        <f>BC362+BD362+BE362</f>
        <v>-0.11</v>
      </c>
      <c r="BC362" s="34"/>
      <c r="BD362" s="34">
        <v>-0.11</v>
      </c>
      <c r="BE362" s="34"/>
      <c r="BF362" s="15">
        <f>AX362+BB362</f>
        <v>279957.89</v>
      </c>
      <c r="BG362" s="15">
        <f>AY362+BC362</f>
        <v>265960</v>
      </c>
      <c r="BH362" s="15">
        <f>AZ362+BD362</f>
        <v>13997.89</v>
      </c>
      <c r="BI362" s="15">
        <f>BA362+BE362</f>
        <v>0</v>
      </c>
      <c r="BJ362" s="19">
        <v>0</v>
      </c>
      <c r="BK362" s="19">
        <v>0</v>
      </c>
    </row>
    <row r="363" spans="1:63" s="17" customFormat="1" ht="32.25" hidden="1" customHeight="1" x14ac:dyDescent="0.25">
      <c r="A363" s="125" t="s">
        <v>531</v>
      </c>
      <c r="B363" s="30"/>
      <c r="C363" s="30"/>
      <c r="D363" s="30"/>
      <c r="E363" s="4">
        <v>852</v>
      </c>
      <c r="F363" s="3" t="s">
        <v>78</v>
      </c>
      <c r="G363" s="3" t="s">
        <v>44</v>
      </c>
      <c r="H363" s="4" t="s">
        <v>693</v>
      </c>
      <c r="I363" s="3"/>
      <c r="J363" s="15">
        <f t="shared" ref="J363:S364" si="580">J364</f>
        <v>1875600</v>
      </c>
      <c r="K363" s="15">
        <f t="shared" si="580"/>
        <v>1875600</v>
      </c>
      <c r="L363" s="15">
        <f t="shared" si="580"/>
        <v>0</v>
      </c>
      <c r="M363" s="15">
        <f t="shared" si="580"/>
        <v>0</v>
      </c>
      <c r="N363" s="15">
        <f t="shared" si="580"/>
        <v>0</v>
      </c>
      <c r="O363" s="15">
        <f t="shared" si="580"/>
        <v>0</v>
      </c>
      <c r="P363" s="15">
        <f t="shared" si="580"/>
        <v>0</v>
      </c>
      <c r="Q363" s="15">
        <f t="shared" si="580"/>
        <v>0</v>
      </c>
      <c r="R363" s="15">
        <f t="shared" si="580"/>
        <v>1875600</v>
      </c>
      <c r="S363" s="15">
        <f t="shared" si="580"/>
        <v>1875600</v>
      </c>
      <c r="T363" s="15">
        <f t="shared" ref="T363:AI364" si="581">T364</f>
        <v>0</v>
      </c>
      <c r="U363" s="15">
        <f t="shared" si="581"/>
        <v>0</v>
      </c>
      <c r="V363" s="15">
        <f t="shared" si="581"/>
        <v>0</v>
      </c>
      <c r="W363" s="15">
        <f t="shared" si="581"/>
        <v>0</v>
      </c>
      <c r="X363" s="15">
        <f t="shared" si="581"/>
        <v>0</v>
      </c>
      <c r="Y363" s="15">
        <f t="shared" si="581"/>
        <v>0</v>
      </c>
      <c r="Z363" s="15">
        <f t="shared" si="581"/>
        <v>1875600</v>
      </c>
      <c r="AA363" s="15">
        <f t="shared" si="581"/>
        <v>1875600</v>
      </c>
      <c r="AB363" s="15">
        <f t="shared" si="581"/>
        <v>0</v>
      </c>
      <c r="AC363" s="15">
        <f t="shared" si="581"/>
        <v>0</v>
      </c>
      <c r="AD363" s="15">
        <f t="shared" si="581"/>
        <v>0</v>
      </c>
      <c r="AE363" s="15">
        <f t="shared" si="581"/>
        <v>0</v>
      </c>
      <c r="AF363" s="15">
        <f t="shared" si="581"/>
        <v>0</v>
      </c>
      <c r="AG363" s="15">
        <f t="shared" si="581"/>
        <v>0</v>
      </c>
      <c r="AH363" s="15">
        <f t="shared" si="581"/>
        <v>1875600</v>
      </c>
      <c r="AI363" s="15">
        <f t="shared" si="581"/>
        <v>1875600</v>
      </c>
      <c r="AJ363" s="15">
        <f t="shared" ref="AD363:AK364" si="582">AJ364</f>
        <v>0</v>
      </c>
      <c r="AK363" s="15">
        <f t="shared" si="582"/>
        <v>0</v>
      </c>
      <c r="AL363" s="15">
        <f t="shared" ref="AL363:AU364" si="583">AL364</f>
        <v>1875600</v>
      </c>
      <c r="AM363" s="15">
        <f t="shared" si="583"/>
        <v>1875600</v>
      </c>
      <c r="AN363" s="15">
        <f t="shared" si="583"/>
        <v>0</v>
      </c>
      <c r="AO363" s="15">
        <f t="shared" si="583"/>
        <v>0</v>
      </c>
      <c r="AP363" s="15">
        <f t="shared" si="583"/>
        <v>0</v>
      </c>
      <c r="AQ363" s="15">
        <f t="shared" si="583"/>
        <v>0</v>
      </c>
      <c r="AR363" s="15">
        <f t="shared" si="583"/>
        <v>0</v>
      </c>
      <c r="AS363" s="15">
        <f t="shared" si="583"/>
        <v>0</v>
      </c>
      <c r="AT363" s="15">
        <f t="shared" si="583"/>
        <v>1875600</v>
      </c>
      <c r="AU363" s="15">
        <f t="shared" si="583"/>
        <v>1875600</v>
      </c>
      <c r="AV363" s="15">
        <f t="shared" ref="AV363:BE364" si="584">AV364</f>
        <v>0</v>
      </c>
      <c r="AW363" s="15">
        <f t="shared" si="584"/>
        <v>0</v>
      </c>
      <c r="AX363" s="15">
        <f t="shared" si="584"/>
        <v>1875600</v>
      </c>
      <c r="AY363" s="15">
        <f t="shared" si="584"/>
        <v>1875600</v>
      </c>
      <c r="AZ363" s="15">
        <f t="shared" si="584"/>
        <v>0</v>
      </c>
      <c r="BA363" s="15">
        <f t="shared" si="584"/>
        <v>0</v>
      </c>
      <c r="BB363" s="15">
        <f t="shared" si="584"/>
        <v>0</v>
      </c>
      <c r="BC363" s="15">
        <f t="shared" si="584"/>
        <v>0</v>
      </c>
      <c r="BD363" s="15">
        <f t="shared" si="584"/>
        <v>0</v>
      </c>
      <c r="BE363" s="15">
        <f t="shared" si="584"/>
        <v>0</v>
      </c>
      <c r="BF363" s="15">
        <f t="shared" ref="BF363:BI364" si="585">BF364</f>
        <v>1875600</v>
      </c>
      <c r="BG363" s="15">
        <f t="shared" si="585"/>
        <v>1875600</v>
      </c>
      <c r="BH363" s="15">
        <f t="shared" si="585"/>
        <v>0</v>
      </c>
      <c r="BI363" s="15">
        <f t="shared" si="585"/>
        <v>0</v>
      </c>
      <c r="BJ363" s="19">
        <v>0</v>
      </c>
      <c r="BK363" s="19">
        <v>0</v>
      </c>
    </row>
    <row r="364" spans="1:63" s="17" customFormat="1" ht="32.25" hidden="1" customHeight="1" x14ac:dyDescent="0.25">
      <c r="A364" s="125" t="s">
        <v>41</v>
      </c>
      <c r="B364" s="30"/>
      <c r="C364" s="30"/>
      <c r="D364" s="30"/>
      <c r="E364" s="4">
        <v>852</v>
      </c>
      <c r="F364" s="3" t="s">
        <v>78</v>
      </c>
      <c r="G364" s="3" t="s">
        <v>44</v>
      </c>
      <c r="H364" s="4" t="s">
        <v>693</v>
      </c>
      <c r="I364" s="3" t="s">
        <v>83</v>
      </c>
      <c r="J364" s="15">
        <f t="shared" si="580"/>
        <v>1875600</v>
      </c>
      <c r="K364" s="15">
        <f t="shared" si="580"/>
        <v>1875600</v>
      </c>
      <c r="L364" s="15">
        <f t="shared" si="580"/>
        <v>0</v>
      </c>
      <c r="M364" s="15">
        <f t="shared" si="580"/>
        <v>0</v>
      </c>
      <c r="N364" s="15">
        <f t="shared" si="580"/>
        <v>0</v>
      </c>
      <c r="O364" s="15">
        <f t="shared" si="580"/>
        <v>0</v>
      </c>
      <c r="P364" s="15">
        <f t="shared" si="580"/>
        <v>0</v>
      </c>
      <c r="Q364" s="15">
        <f t="shared" si="580"/>
        <v>0</v>
      </c>
      <c r="R364" s="15">
        <f t="shared" si="580"/>
        <v>1875600</v>
      </c>
      <c r="S364" s="15">
        <f t="shared" si="580"/>
        <v>1875600</v>
      </c>
      <c r="T364" s="15">
        <f t="shared" si="581"/>
        <v>0</v>
      </c>
      <c r="U364" s="15">
        <f t="shared" si="581"/>
        <v>0</v>
      </c>
      <c r="V364" s="15">
        <f t="shared" si="581"/>
        <v>0</v>
      </c>
      <c r="W364" s="15">
        <f t="shared" si="581"/>
        <v>0</v>
      </c>
      <c r="X364" s="15">
        <f t="shared" si="581"/>
        <v>0</v>
      </c>
      <c r="Y364" s="15">
        <f t="shared" si="581"/>
        <v>0</v>
      </c>
      <c r="Z364" s="15">
        <f t="shared" si="581"/>
        <v>1875600</v>
      </c>
      <c r="AA364" s="15">
        <f t="shared" si="581"/>
        <v>1875600</v>
      </c>
      <c r="AB364" s="15">
        <f t="shared" si="581"/>
        <v>0</v>
      </c>
      <c r="AC364" s="15">
        <f t="shared" si="581"/>
        <v>0</v>
      </c>
      <c r="AD364" s="15">
        <f t="shared" si="582"/>
        <v>0</v>
      </c>
      <c r="AE364" s="15">
        <f t="shared" si="582"/>
        <v>0</v>
      </c>
      <c r="AF364" s="15">
        <f t="shared" si="582"/>
        <v>0</v>
      </c>
      <c r="AG364" s="15">
        <f t="shared" si="582"/>
        <v>0</v>
      </c>
      <c r="AH364" s="15">
        <f t="shared" si="582"/>
        <v>1875600</v>
      </c>
      <c r="AI364" s="15">
        <f t="shared" si="582"/>
        <v>1875600</v>
      </c>
      <c r="AJ364" s="15">
        <f t="shared" si="582"/>
        <v>0</v>
      </c>
      <c r="AK364" s="15">
        <f t="shared" si="582"/>
        <v>0</v>
      </c>
      <c r="AL364" s="15">
        <f t="shared" si="583"/>
        <v>1875600</v>
      </c>
      <c r="AM364" s="15">
        <f t="shared" si="583"/>
        <v>1875600</v>
      </c>
      <c r="AN364" s="15">
        <f t="shared" si="583"/>
        <v>0</v>
      </c>
      <c r="AO364" s="15">
        <f t="shared" si="583"/>
        <v>0</v>
      </c>
      <c r="AP364" s="15">
        <f t="shared" si="583"/>
        <v>0</v>
      </c>
      <c r="AQ364" s="15">
        <f t="shared" si="583"/>
        <v>0</v>
      </c>
      <c r="AR364" s="15">
        <f t="shared" si="583"/>
        <v>0</v>
      </c>
      <c r="AS364" s="15">
        <f t="shared" si="583"/>
        <v>0</v>
      </c>
      <c r="AT364" s="15">
        <f t="shared" si="583"/>
        <v>1875600</v>
      </c>
      <c r="AU364" s="15">
        <f t="shared" si="583"/>
        <v>1875600</v>
      </c>
      <c r="AV364" s="15">
        <f t="shared" si="584"/>
        <v>0</v>
      </c>
      <c r="AW364" s="15">
        <f t="shared" si="584"/>
        <v>0</v>
      </c>
      <c r="AX364" s="15">
        <f t="shared" si="584"/>
        <v>1875600</v>
      </c>
      <c r="AY364" s="15">
        <f t="shared" si="584"/>
        <v>1875600</v>
      </c>
      <c r="AZ364" s="15">
        <f t="shared" si="584"/>
        <v>0</v>
      </c>
      <c r="BA364" s="15">
        <f t="shared" si="584"/>
        <v>0</v>
      </c>
      <c r="BB364" s="15">
        <f t="shared" si="584"/>
        <v>0</v>
      </c>
      <c r="BC364" s="15">
        <f t="shared" si="584"/>
        <v>0</v>
      </c>
      <c r="BD364" s="15">
        <f t="shared" si="584"/>
        <v>0</v>
      </c>
      <c r="BE364" s="15">
        <f t="shared" si="584"/>
        <v>0</v>
      </c>
      <c r="BF364" s="15">
        <f t="shared" si="585"/>
        <v>1875600</v>
      </c>
      <c r="BG364" s="15">
        <f t="shared" si="585"/>
        <v>1875600</v>
      </c>
      <c r="BH364" s="15">
        <f t="shared" si="585"/>
        <v>0</v>
      </c>
      <c r="BI364" s="15">
        <f t="shared" si="585"/>
        <v>0</v>
      </c>
      <c r="BJ364" s="19">
        <v>0</v>
      </c>
      <c r="BK364" s="19">
        <v>0</v>
      </c>
    </row>
    <row r="365" spans="1:63" s="17" customFormat="1" ht="32.25" hidden="1" customHeight="1" x14ac:dyDescent="0.25">
      <c r="A365" s="125" t="s">
        <v>84</v>
      </c>
      <c r="B365" s="30"/>
      <c r="C365" s="30"/>
      <c r="D365" s="30"/>
      <c r="E365" s="4">
        <v>852</v>
      </c>
      <c r="F365" s="3" t="s">
        <v>78</v>
      </c>
      <c r="G365" s="3" t="s">
        <v>44</v>
      </c>
      <c r="H365" s="4" t="s">
        <v>693</v>
      </c>
      <c r="I365" s="3" t="s">
        <v>85</v>
      </c>
      <c r="J365" s="15">
        <v>1875600</v>
      </c>
      <c r="K365" s="15">
        <f>J365</f>
        <v>1875600</v>
      </c>
      <c r="L365" s="15"/>
      <c r="M365" s="15"/>
      <c r="N365" s="15"/>
      <c r="O365" s="15">
        <f>N365</f>
        <v>0</v>
      </c>
      <c r="P365" s="15"/>
      <c r="Q365" s="15"/>
      <c r="R365" s="15">
        <f>J365+N365</f>
        <v>1875600</v>
      </c>
      <c r="S365" s="15">
        <f>K365+O365</f>
        <v>1875600</v>
      </c>
      <c r="T365" s="15">
        <f>L365+P365</f>
        <v>0</v>
      </c>
      <c r="U365" s="15">
        <f>M365+Q365</f>
        <v>0</v>
      </c>
      <c r="V365" s="15"/>
      <c r="W365" s="15">
        <f>V365</f>
        <v>0</v>
      </c>
      <c r="X365" s="15"/>
      <c r="Y365" s="15"/>
      <c r="Z365" s="15">
        <f>R365+V365</f>
        <v>1875600</v>
      </c>
      <c r="AA365" s="15">
        <f>S365+W365</f>
        <v>1875600</v>
      </c>
      <c r="AB365" s="15">
        <f>T365+X365</f>
        <v>0</v>
      </c>
      <c r="AC365" s="15">
        <f>U365+Y365</f>
        <v>0</v>
      </c>
      <c r="AD365" s="15"/>
      <c r="AE365" s="15">
        <f>AD365</f>
        <v>0</v>
      </c>
      <c r="AF365" s="15"/>
      <c r="AG365" s="15"/>
      <c r="AH365" s="15">
        <f>Z365+AD365</f>
        <v>1875600</v>
      </c>
      <c r="AI365" s="15">
        <f>AA365+AE365</f>
        <v>1875600</v>
      </c>
      <c r="AJ365" s="15">
        <f>AB365+AF365</f>
        <v>0</v>
      </c>
      <c r="AK365" s="15">
        <f>AC365+AG365</f>
        <v>0</v>
      </c>
      <c r="AL365" s="15">
        <v>1875600</v>
      </c>
      <c r="AM365" s="15">
        <f>AL365</f>
        <v>1875600</v>
      </c>
      <c r="AN365" s="15"/>
      <c r="AO365" s="15"/>
      <c r="AP365" s="15"/>
      <c r="AQ365" s="15">
        <f>AP365</f>
        <v>0</v>
      </c>
      <c r="AR365" s="15"/>
      <c r="AS365" s="15"/>
      <c r="AT365" s="15">
        <f>AL365+AP365</f>
        <v>1875600</v>
      </c>
      <c r="AU365" s="15">
        <f>AM365+AQ365</f>
        <v>1875600</v>
      </c>
      <c r="AV365" s="15">
        <f>AN365+AR365</f>
        <v>0</v>
      </c>
      <c r="AW365" s="15">
        <f>AO365+AS365</f>
        <v>0</v>
      </c>
      <c r="AX365" s="15">
        <v>1875600</v>
      </c>
      <c r="AY365" s="15">
        <f>AX365</f>
        <v>1875600</v>
      </c>
      <c r="AZ365" s="15"/>
      <c r="BA365" s="15"/>
      <c r="BB365" s="15"/>
      <c r="BC365" s="15">
        <f>BB365</f>
        <v>0</v>
      </c>
      <c r="BD365" s="15"/>
      <c r="BE365" s="15"/>
      <c r="BF365" s="15">
        <f>AX365+BB365</f>
        <v>1875600</v>
      </c>
      <c r="BG365" s="15">
        <f>AY365+BC365</f>
        <v>1875600</v>
      </c>
      <c r="BH365" s="15">
        <f>AZ365+BD365</f>
        <v>0</v>
      </c>
      <c r="BI365" s="15">
        <f>BA365+BE365</f>
        <v>0</v>
      </c>
      <c r="BJ365" s="19">
        <v>0</v>
      </c>
      <c r="BK365" s="19">
        <v>0</v>
      </c>
    </row>
    <row r="366" spans="1:63" ht="32.25" hidden="1" customHeight="1" x14ac:dyDescent="0.25">
      <c r="A366" s="125" t="s">
        <v>555</v>
      </c>
      <c r="B366" s="125"/>
      <c r="C366" s="125"/>
      <c r="D366" s="125"/>
      <c r="E366" s="4">
        <v>852</v>
      </c>
      <c r="F366" s="3" t="s">
        <v>78</v>
      </c>
      <c r="G366" s="3" t="s">
        <v>44</v>
      </c>
      <c r="H366" s="4" t="s">
        <v>695</v>
      </c>
      <c r="I366" s="3"/>
      <c r="J366" s="15">
        <f t="shared" ref="J366:S367" si="586">J367</f>
        <v>7733880</v>
      </c>
      <c r="K366" s="15">
        <f t="shared" si="586"/>
        <v>7733880</v>
      </c>
      <c r="L366" s="15">
        <f t="shared" si="586"/>
        <v>0</v>
      </c>
      <c r="M366" s="15">
        <f t="shared" si="586"/>
        <v>0</v>
      </c>
      <c r="N366" s="15">
        <f t="shared" si="586"/>
        <v>0</v>
      </c>
      <c r="O366" s="15">
        <f t="shared" si="586"/>
        <v>0</v>
      </c>
      <c r="P366" s="15">
        <f t="shared" si="586"/>
        <v>0</v>
      </c>
      <c r="Q366" s="15">
        <f t="shared" si="586"/>
        <v>0</v>
      </c>
      <c r="R366" s="15">
        <f t="shared" si="586"/>
        <v>7733880</v>
      </c>
      <c r="S366" s="15">
        <f t="shared" si="586"/>
        <v>7733880</v>
      </c>
      <c r="T366" s="15">
        <f t="shared" ref="T366:AI367" si="587">T367</f>
        <v>0</v>
      </c>
      <c r="U366" s="15">
        <f t="shared" si="587"/>
        <v>0</v>
      </c>
      <c r="V366" s="15">
        <f t="shared" si="587"/>
        <v>0</v>
      </c>
      <c r="W366" s="15">
        <f t="shared" si="587"/>
        <v>0</v>
      </c>
      <c r="X366" s="15">
        <f t="shared" si="587"/>
        <v>0</v>
      </c>
      <c r="Y366" s="15">
        <f t="shared" si="587"/>
        <v>0</v>
      </c>
      <c r="Z366" s="15">
        <f t="shared" si="587"/>
        <v>7733880</v>
      </c>
      <c r="AA366" s="15">
        <f t="shared" si="587"/>
        <v>7733880</v>
      </c>
      <c r="AB366" s="15">
        <f t="shared" si="587"/>
        <v>0</v>
      </c>
      <c r="AC366" s="15">
        <f t="shared" si="587"/>
        <v>0</v>
      </c>
      <c r="AD366" s="15">
        <f t="shared" si="587"/>
        <v>0</v>
      </c>
      <c r="AE366" s="15">
        <f t="shared" si="587"/>
        <v>0</v>
      </c>
      <c r="AF366" s="15">
        <f t="shared" si="587"/>
        <v>0</v>
      </c>
      <c r="AG366" s="15">
        <f t="shared" si="587"/>
        <v>0</v>
      </c>
      <c r="AH366" s="15">
        <f t="shared" si="587"/>
        <v>7733880</v>
      </c>
      <c r="AI366" s="15">
        <f t="shared" si="587"/>
        <v>7733880</v>
      </c>
      <c r="AJ366" s="15">
        <f t="shared" ref="AD366:AK367" si="588">AJ367</f>
        <v>0</v>
      </c>
      <c r="AK366" s="15">
        <f t="shared" si="588"/>
        <v>0</v>
      </c>
      <c r="AL366" s="15">
        <f t="shared" ref="AL366:AU367" si="589">AL367</f>
        <v>7499520</v>
      </c>
      <c r="AM366" s="15">
        <f t="shared" si="589"/>
        <v>7499520</v>
      </c>
      <c r="AN366" s="15">
        <f t="shared" si="589"/>
        <v>0</v>
      </c>
      <c r="AO366" s="15">
        <f t="shared" si="589"/>
        <v>0</v>
      </c>
      <c r="AP366" s="15">
        <f t="shared" si="589"/>
        <v>0</v>
      </c>
      <c r="AQ366" s="15">
        <f t="shared" si="589"/>
        <v>0</v>
      </c>
      <c r="AR366" s="15">
        <f t="shared" si="589"/>
        <v>0</v>
      </c>
      <c r="AS366" s="15">
        <f t="shared" si="589"/>
        <v>0</v>
      </c>
      <c r="AT366" s="15">
        <f t="shared" si="589"/>
        <v>7499520</v>
      </c>
      <c r="AU366" s="15">
        <f t="shared" si="589"/>
        <v>7499520</v>
      </c>
      <c r="AV366" s="15">
        <f t="shared" ref="AV366:BE367" si="590">AV367</f>
        <v>0</v>
      </c>
      <c r="AW366" s="15">
        <f t="shared" si="590"/>
        <v>0</v>
      </c>
      <c r="AX366" s="15">
        <f t="shared" si="590"/>
        <v>7499520</v>
      </c>
      <c r="AY366" s="15">
        <f t="shared" si="590"/>
        <v>7499520</v>
      </c>
      <c r="AZ366" s="15">
        <f t="shared" si="590"/>
        <v>0</v>
      </c>
      <c r="BA366" s="15">
        <f t="shared" si="590"/>
        <v>0</v>
      </c>
      <c r="BB366" s="15">
        <f t="shared" si="590"/>
        <v>0</v>
      </c>
      <c r="BC366" s="15">
        <f t="shared" si="590"/>
        <v>0</v>
      </c>
      <c r="BD366" s="15">
        <f t="shared" si="590"/>
        <v>0</v>
      </c>
      <c r="BE366" s="15">
        <f t="shared" si="590"/>
        <v>0</v>
      </c>
      <c r="BF366" s="15">
        <f t="shared" ref="BF366:BI367" si="591">BF367</f>
        <v>7499520</v>
      </c>
      <c r="BG366" s="15">
        <f t="shared" si="591"/>
        <v>7499520</v>
      </c>
      <c r="BH366" s="15">
        <f t="shared" si="591"/>
        <v>0</v>
      </c>
      <c r="BI366" s="15">
        <f t="shared" si="591"/>
        <v>0</v>
      </c>
      <c r="BJ366" s="19">
        <v>0</v>
      </c>
      <c r="BK366" s="19">
        <v>0</v>
      </c>
    </row>
    <row r="367" spans="1:63" ht="32.25" hidden="1" customHeight="1" x14ac:dyDescent="0.25">
      <c r="A367" s="125" t="s">
        <v>41</v>
      </c>
      <c r="B367" s="125"/>
      <c r="C367" s="125"/>
      <c r="D367" s="125"/>
      <c r="E367" s="4">
        <v>852</v>
      </c>
      <c r="F367" s="3" t="s">
        <v>78</v>
      </c>
      <c r="G367" s="3" t="s">
        <v>44</v>
      </c>
      <c r="H367" s="4" t="s">
        <v>695</v>
      </c>
      <c r="I367" s="3" t="s">
        <v>83</v>
      </c>
      <c r="J367" s="15">
        <f t="shared" si="586"/>
        <v>7733880</v>
      </c>
      <c r="K367" s="15">
        <f t="shared" si="586"/>
        <v>7733880</v>
      </c>
      <c r="L367" s="15">
        <f t="shared" si="586"/>
        <v>0</v>
      </c>
      <c r="M367" s="15">
        <f t="shared" si="586"/>
        <v>0</v>
      </c>
      <c r="N367" s="15">
        <f t="shared" si="586"/>
        <v>0</v>
      </c>
      <c r="O367" s="15">
        <f t="shared" si="586"/>
        <v>0</v>
      </c>
      <c r="P367" s="15">
        <f t="shared" si="586"/>
        <v>0</v>
      </c>
      <c r="Q367" s="15">
        <f t="shared" si="586"/>
        <v>0</v>
      </c>
      <c r="R367" s="15">
        <f t="shared" si="586"/>
        <v>7733880</v>
      </c>
      <c r="S367" s="15">
        <f t="shared" si="586"/>
        <v>7733880</v>
      </c>
      <c r="T367" s="15">
        <f t="shared" si="587"/>
        <v>0</v>
      </c>
      <c r="U367" s="15">
        <f t="shared" si="587"/>
        <v>0</v>
      </c>
      <c r="V367" s="15">
        <f t="shared" si="587"/>
        <v>0</v>
      </c>
      <c r="W367" s="15">
        <f t="shared" si="587"/>
        <v>0</v>
      </c>
      <c r="X367" s="15">
        <f t="shared" si="587"/>
        <v>0</v>
      </c>
      <c r="Y367" s="15">
        <f t="shared" si="587"/>
        <v>0</v>
      </c>
      <c r="Z367" s="15">
        <f t="shared" si="587"/>
        <v>7733880</v>
      </c>
      <c r="AA367" s="15">
        <f t="shared" si="587"/>
        <v>7733880</v>
      </c>
      <c r="AB367" s="15">
        <f t="shared" si="587"/>
        <v>0</v>
      </c>
      <c r="AC367" s="15">
        <f t="shared" si="587"/>
        <v>0</v>
      </c>
      <c r="AD367" s="15">
        <f t="shared" si="588"/>
        <v>0</v>
      </c>
      <c r="AE367" s="15">
        <f t="shared" si="588"/>
        <v>0</v>
      </c>
      <c r="AF367" s="15">
        <f t="shared" si="588"/>
        <v>0</v>
      </c>
      <c r="AG367" s="15">
        <f t="shared" si="588"/>
        <v>0</v>
      </c>
      <c r="AH367" s="15">
        <f t="shared" si="588"/>
        <v>7733880</v>
      </c>
      <c r="AI367" s="15">
        <f t="shared" si="588"/>
        <v>7733880</v>
      </c>
      <c r="AJ367" s="15">
        <f t="shared" si="588"/>
        <v>0</v>
      </c>
      <c r="AK367" s="15">
        <f t="shared" si="588"/>
        <v>0</v>
      </c>
      <c r="AL367" s="15">
        <f t="shared" si="589"/>
        <v>7499520</v>
      </c>
      <c r="AM367" s="15">
        <f t="shared" si="589"/>
        <v>7499520</v>
      </c>
      <c r="AN367" s="15">
        <f t="shared" si="589"/>
        <v>0</v>
      </c>
      <c r="AO367" s="15">
        <f t="shared" si="589"/>
        <v>0</v>
      </c>
      <c r="AP367" s="15">
        <f t="shared" si="589"/>
        <v>0</v>
      </c>
      <c r="AQ367" s="15">
        <f t="shared" si="589"/>
        <v>0</v>
      </c>
      <c r="AR367" s="15">
        <f t="shared" si="589"/>
        <v>0</v>
      </c>
      <c r="AS367" s="15">
        <f t="shared" si="589"/>
        <v>0</v>
      </c>
      <c r="AT367" s="15">
        <f t="shared" si="589"/>
        <v>7499520</v>
      </c>
      <c r="AU367" s="15">
        <f t="shared" si="589"/>
        <v>7499520</v>
      </c>
      <c r="AV367" s="15">
        <f t="shared" si="590"/>
        <v>0</v>
      </c>
      <c r="AW367" s="15">
        <f t="shared" si="590"/>
        <v>0</v>
      </c>
      <c r="AX367" s="15">
        <f t="shared" si="590"/>
        <v>7499520</v>
      </c>
      <c r="AY367" s="15">
        <f t="shared" si="590"/>
        <v>7499520</v>
      </c>
      <c r="AZ367" s="15">
        <f t="shared" si="590"/>
        <v>0</v>
      </c>
      <c r="BA367" s="15">
        <f t="shared" si="590"/>
        <v>0</v>
      </c>
      <c r="BB367" s="15">
        <f t="shared" si="590"/>
        <v>0</v>
      </c>
      <c r="BC367" s="15">
        <f t="shared" si="590"/>
        <v>0</v>
      </c>
      <c r="BD367" s="15">
        <f t="shared" si="590"/>
        <v>0</v>
      </c>
      <c r="BE367" s="15">
        <f t="shared" si="590"/>
        <v>0</v>
      </c>
      <c r="BF367" s="15">
        <f t="shared" si="591"/>
        <v>7499520</v>
      </c>
      <c r="BG367" s="15">
        <f t="shared" si="591"/>
        <v>7499520</v>
      </c>
      <c r="BH367" s="15">
        <f t="shared" si="591"/>
        <v>0</v>
      </c>
      <c r="BI367" s="15">
        <f t="shared" si="591"/>
        <v>0</v>
      </c>
      <c r="BJ367" s="19">
        <v>0</v>
      </c>
      <c r="BK367" s="19">
        <v>0</v>
      </c>
    </row>
    <row r="368" spans="1:63" ht="32.25" hidden="1" customHeight="1" x14ac:dyDescent="0.25">
      <c r="A368" s="125" t="s">
        <v>84</v>
      </c>
      <c r="B368" s="125"/>
      <c r="C368" s="125"/>
      <c r="D368" s="125"/>
      <c r="E368" s="4">
        <v>852</v>
      </c>
      <c r="F368" s="3" t="s">
        <v>78</v>
      </c>
      <c r="G368" s="3" t="s">
        <v>44</v>
      </c>
      <c r="H368" s="4" t="s">
        <v>695</v>
      </c>
      <c r="I368" s="3" t="s">
        <v>85</v>
      </c>
      <c r="J368" s="15">
        <v>7733880</v>
      </c>
      <c r="K368" s="15">
        <f>J368</f>
        <v>7733880</v>
      </c>
      <c r="L368" s="15"/>
      <c r="M368" s="15"/>
      <c r="N368" s="15"/>
      <c r="O368" s="15">
        <f>N368</f>
        <v>0</v>
      </c>
      <c r="P368" s="15"/>
      <c r="Q368" s="15"/>
      <c r="R368" s="15">
        <f>J368+N368</f>
        <v>7733880</v>
      </c>
      <c r="S368" s="15">
        <f>K368+O368</f>
        <v>7733880</v>
      </c>
      <c r="T368" s="15">
        <f>L368+P368</f>
        <v>0</v>
      </c>
      <c r="U368" s="15">
        <f>M368+Q368</f>
        <v>0</v>
      </c>
      <c r="V368" s="15"/>
      <c r="W368" s="15">
        <f>V368</f>
        <v>0</v>
      </c>
      <c r="X368" s="15"/>
      <c r="Y368" s="15"/>
      <c r="Z368" s="15">
        <f>R368+V368</f>
        <v>7733880</v>
      </c>
      <c r="AA368" s="15">
        <f>S368+W368</f>
        <v>7733880</v>
      </c>
      <c r="AB368" s="15">
        <f>T368+X368</f>
        <v>0</v>
      </c>
      <c r="AC368" s="15">
        <f>U368+Y368</f>
        <v>0</v>
      </c>
      <c r="AD368" s="15"/>
      <c r="AE368" s="15">
        <f>AD368</f>
        <v>0</v>
      </c>
      <c r="AF368" s="15"/>
      <c r="AG368" s="15"/>
      <c r="AH368" s="15">
        <f>Z368+AD368</f>
        <v>7733880</v>
      </c>
      <c r="AI368" s="15">
        <f>AA368+AE368</f>
        <v>7733880</v>
      </c>
      <c r="AJ368" s="15">
        <f>AB368+AF368</f>
        <v>0</v>
      </c>
      <c r="AK368" s="15">
        <f>AC368+AG368</f>
        <v>0</v>
      </c>
      <c r="AL368" s="15">
        <v>7499520</v>
      </c>
      <c r="AM368" s="15">
        <f>AL368</f>
        <v>7499520</v>
      </c>
      <c r="AN368" s="15"/>
      <c r="AO368" s="15"/>
      <c r="AP368" s="15"/>
      <c r="AQ368" s="15">
        <f>AP368</f>
        <v>0</v>
      </c>
      <c r="AR368" s="15"/>
      <c r="AS368" s="15"/>
      <c r="AT368" s="15">
        <f>AL368+AP368</f>
        <v>7499520</v>
      </c>
      <c r="AU368" s="15">
        <f>AM368+AQ368</f>
        <v>7499520</v>
      </c>
      <c r="AV368" s="15">
        <f>AN368+AR368</f>
        <v>0</v>
      </c>
      <c r="AW368" s="15">
        <f>AO368+AS368</f>
        <v>0</v>
      </c>
      <c r="AX368" s="15">
        <v>7499520</v>
      </c>
      <c r="AY368" s="15">
        <f>AX368</f>
        <v>7499520</v>
      </c>
      <c r="AZ368" s="15"/>
      <c r="BA368" s="15"/>
      <c r="BB368" s="15"/>
      <c r="BC368" s="15">
        <f>BB368</f>
        <v>0</v>
      </c>
      <c r="BD368" s="15"/>
      <c r="BE368" s="15"/>
      <c r="BF368" s="15">
        <f>AX368+BB368</f>
        <v>7499520</v>
      </c>
      <c r="BG368" s="15">
        <f>AY368+BC368</f>
        <v>7499520</v>
      </c>
      <c r="BH368" s="15">
        <f>AZ368+BD368</f>
        <v>0</v>
      </c>
      <c r="BI368" s="15">
        <f>BA368+BE368</f>
        <v>0</v>
      </c>
      <c r="BJ368" s="19">
        <v>0</v>
      </c>
      <c r="BK368" s="19">
        <v>0</v>
      </c>
    </row>
    <row r="369" spans="1:63" s="17" customFormat="1" ht="32.25" hidden="1" customHeight="1" x14ac:dyDescent="0.25">
      <c r="A369" s="125" t="s">
        <v>621</v>
      </c>
      <c r="B369" s="125"/>
      <c r="C369" s="125"/>
      <c r="D369" s="125"/>
      <c r="E369" s="4">
        <v>852</v>
      </c>
      <c r="F369" s="3" t="s">
        <v>78</v>
      </c>
      <c r="G369" s="4" t="s">
        <v>44</v>
      </c>
      <c r="H369" s="4" t="s">
        <v>698</v>
      </c>
      <c r="I369" s="3"/>
      <c r="J369" s="15"/>
      <c r="K369" s="15"/>
      <c r="L369" s="15"/>
      <c r="M369" s="15"/>
      <c r="N369" s="15"/>
      <c r="O369" s="15">
        <f t="shared" ref="O369:AD370" si="592">O370</f>
        <v>0</v>
      </c>
      <c r="P369" s="15">
        <f t="shared" si="592"/>
        <v>0</v>
      </c>
      <c r="Q369" s="15">
        <f t="shared" si="592"/>
        <v>0</v>
      </c>
      <c r="R369" s="15">
        <f t="shared" si="592"/>
        <v>0</v>
      </c>
      <c r="S369" s="15">
        <f t="shared" si="592"/>
        <v>0</v>
      </c>
      <c r="T369" s="15">
        <f t="shared" si="592"/>
        <v>0</v>
      </c>
      <c r="U369" s="15">
        <f t="shared" si="592"/>
        <v>0</v>
      </c>
      <c r="V369" s="15">
        <f t="shared" si="592"/>
        <v>670000</v>
      </c>
      <c r="W369" s="15">
        <f t="shared" si="592"/>
        <v>636500</v>
      </c>
      <c r="X369" s="15">
        <f t="shared" si="592"/>
        <v>33500</v>
      </c>
      <c r="Y369" s="15">
        <f t="shared" si="592"/>
        <v>0</v>
      </c>
      <c r="Z369" s="15">
        <f t="shared" si="592"/>
        <v>670000</v>
      </c>
      <c r="AA369" s="15">
        <f t="shared" si="592"/>
        <v>636500</v>
      </c>
      <c r="AB369" s="15">
        <f t="shared" si="592"/>
        <v>33500</v>
      </c>
      <c r="AC369" s="15">
        <f t="shared" si="592"/>
        <v>0</v>
      </c>
      <c r="AD369" s="15">
        <f t="shared" si="592"/>
        <v>0</v>
      </c>
      <c r="AE369" s="15">
        <f t="shared" ref="AD369:AK370" si="593">AE370</f>
        <v>0</v>
      </c>
      <c r="AF369" s="15">
        <f t="shared" si="593"/>
        <v>0</v>
      </c>
      <c r="AG369" s="15">
        <f t="shared" si="593"/>
        <v>0</v>
      </c>
      <c r="AH369" s="15">
        <f t="shared" si="593"/>
        <v>670000</v>
      </c>
      <c r="AI369" s="15">
        <f t="shared" si="593"/>
        <v>636500</v>
      </c>
      <c r="AJ369" s="15">
        <f t="shared" si="593"/>
        <v>33500</v>
      </c>
      <c r="AK369" s="15">
        <f t="shared" si="593"/>
        <v>0</v>
      </c>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9">
        <v>0</v>
      </c>
      <c r="BK369" s="19">
        <v>0</v>
      </c>
    </row>
    <row r="370" spans="1:63" s="17" customFormat="1" ht="32.25" hidden="1" customHeight="1" x14ac:dyDescent="0.25">
      <c r="A370" s="125" t="s">
        <v>41</v>
      </c>
      <c r="B370" s="125"/>
      <c r="C370" s="125"/>
      <c r="D370" s="125"/>
      <c r="E370" s="4">
        <v>852</v>
      </c>
      <c r="F370" s="3" t="s">
        <v>78</v>
      </c>
      <c r="G370" s="4" t="s">
        <v>44</v>
      </c>
      <c r="H370" s="4" t="s">
        <v>698</v>
      </c>
      <c r="I370" s="3" t="s">
        <v>83</v>
      </c>
      <c r="J370" s="15"/>
      <c r="K370" s="15"/>
      <c r="L370" s="15"/>
      <c r="M370" s="15"/>
      <c r="N370" s="15"/>
      <c r="O370" s="15">
        <f t="shared" si="592"/>
        <v>0</v>
      </c>
      <c r="P370" s="15">
        <f t="shared" si="592"/>
        <v>0</v>
      </c>
      <c r="Q370" s="15">
        <f t="shared" si="592"/>
        <v>0</v>
      </c>
      <c r="R370" s="15">
        <f t="shared" si="592"/>
        <v>0</v>
      </c>
      <c r="S370" s="15">
        <f t="shared" si="592"/>
        <v>0</v>
      </c>
      <c r="T370" s="15">
        <f t="shared" si="592"/>
        <v>0</v>
      </c>
      <c r="U370" s="15">
        <f t="shared" si="592"/>
        <v>0</v>
      </c>
      <c r="V370" s="15">
        <f t="shared" si="592"/>
        <v>670000</v>
      </c>
      <c r="W370" s="15">
        <f t="shared" si="592"/>
        <v>636500</v>
      </c>
      <c r="X370" s="15">
        <f t="shared" si="592"/>
        <v>33500</v>
      </c>
      <c r="Y370" s="15">
        <f t="shared" si="592"/>
        <v>0</v>
      </c>
      <c r="Z370" s="15">
        <f t="shared" si="592"/>
        <v>670000</v>
      </c>
      <c r="AA370" s="15">
        <f t="shared" si="592"/>
        <v>636500</v>
      </c>
      <c r="AB370" s="15">
        <f t="shared" si="592"/>
        <v>33500</v>
      </c>
      <c r="AC370" s="15">
        <f t="shared" si="592"/>
        <v>0</v>
      </c>
      <c r="AD370" s="15">
        <f t="shared" si="593"/>
        <v>0</v>
      </c>
      <c r="AE370" s="15">
        <f t="shared" si="593"/>
        <v>0</v>
      </c>
      <c r="AF370" s="15">
        <f t="shared" si="593"/>
        <v>0</v>
      </c>
      <c r="AG370" s="15">
        <f t="shared" si="593"/>
        <v>0</v>
      </c>
      <c r="AH370" s="15">
        <f t="shared" si="593"/>
        <v>670000</v>
      </c>
      <c r="AI370" s="15">
        <f t="shared" si="593"/>
        <v>636500</v>
      </c>
      <c r="AJ370" s="15">
        <f t="shared" si="593"/>
        <v>33500</v>
      </c>
      <c r="AK370" s="15">
        <f t="shared" si="593"/>
        <v>0</v>
      </c>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9">
        <v>0</v>
      </c>
      <c r="BK370" s="19">
        <v>0</v>
      </c>
    </row>
    <row r="371" spans="1:63" s="17" customFormat="1" ht="32.25" hidden="1" customHeight="1" x14ac:dyDescent="0.25">
      <c r="A371" s="125" t="s">
        <v>84</v>
      </c>
      <c r="B371" s="125"/>
      <c r="C371" s="125"/>
      <c r="D371" s="125"/>
      <c r="E371" s="4">
        <v>852</v>
      </c>
      <c r="F371" s="3" t="s">
        <v>78</v>
      </c>
      <c r="G371" s="4" t="s">
        <v>44</v>
      </c>
      <c r="H371" s="4" t="s">
        <v>698</v>
      </c>
      <c r="I371" s="3" t="s">
        <v>85</v>
      </c>
      <c r="J371" s="15"/>
      <c r="K371" s="15"/>
      <c r="L371" s="15"/>
      <c r="M371" s="15"/>
      <c r="N371" s="15"/>
      <c r="O371" s="15"/>
      <c r="P371" s="15"/>
      <c r="Q371" s="15"/>
      <c r="R371" s="15">
        <f>J371+N371</f>
        <v>0</v>
      </c>
      <c r="S371" s="15">
        <f>K371+O371</f>
        <v>0</v>
      </c>
      <c r="T371" s="15">
        <f>L371+P371</f>
        <v>0</v>
      </c>
      <c r="U371" s="15">
        <f>M371+Q371</f>
        <v>0</v>
      </c>
      <c r="V371" s="15">
        <f>W371+X371</f>
        <v>670000</v>
      </c>
      <c r="W371" s="15">
        <v>636500</v>
      </c>
      <c r="X371" s="15">
        <v>33500</v>
      </c>
      <c r="Y371" s="15"/>
      <c r="Z371" s="15">
        <f>R371+V371</f>
        <v>670000</v>
      </c>
      <c r="AA371" s="15">
        <f>S371+W371</f>
        <v>636500</v>
      </c>
      <c r="AB371" s="15">
        <f>T371+X371</f>
        <v>33500</v>
      </c>
      <c r="AC371" s="15">
        <f>U371+Y371</f>
        <v>0</v>
      </c>
      <c r="AD371" s="15"/>
      <c r="AE371" s="15"/>
      <c r="AF371" s="15"/>
      <c r="AG371" s="15"/>
      <c r="AH371" s="15">
        <f>Z371+AD371</f>
        <v>670000</v>
      </c>
      <c r="AI371" s="15">
        <f>AA371+AE371</f>
        <v>636500</v>
      </c>
      <c r="AJ371" s="15">
        <f>AB371+AF371</f>
        <v>33500</v>
      </c>
      <c r="AK371" s="15">
        <f>AC371+AG371</f>
        <v>0</v>
      </c>
      <c r="AL371" s="15"/>
      <c r="AM371" s="15"/>
      <c r="AN371" s="15"/>
      <c r="AO371" s="15"/>
      <c r="AP371" s="15"/>
      <c r="AQ371" s="15"/>
      <c r="AR371" s="15"/>
      <c r="AS371" s="15"/>
      <c r="AT371" s="15">
        <f>AL371+AP371</f>
        <v>0</v>
      </c>
      <c r="AU371" s="15">
        <f>AM371+AQ371</f>
        <v>0</v>
      </c>
      <c r="AV371" s="15">
        <f>AN371+AR371</f>
        <v>0</v>
      </c>
      <c r="AW371" s="15">
        <f>AO371+AS371</f>
        <v>0</v>
      </c>
      <c r="AX371" s="15"/>
      <c r="AY371" s="15"/>
      <c r="AZ371" s="15"/>
      <c r="BA371" s="15"/>
      <c r="BB371" s="15"/>
      <c r="BC371" s="15"/>
      <c r="BD371" s="15"/>
      <c r="BE371" s="15"/>
      <c r="BF371" s="15">
        <f>AX371+BB371</f>
        <v>0</v>
      </c>
      <c r="BG371" s="15">
        <f>AY371+BC371</f>
        <v>0</v>
      </c>
      <c r="BH371" s="15">
        <f>AZ371+BD371</f>
        <v>0</v>
      </c>
      <c r="BI371" s="15">
        <f>BA371+BE371</f>
        <v>0</v>
      </c>
      <c r="BJ371" s="19">
        <v>0</v>
      </c>
      <c r="BK371" s="19">
        <v>0</v>
      </c>
    </row>
    <row r="372" spans="1:63" s="17" customFormat="1" ht="32.25" hidden="1" customHeight="1" x14ac:dyDescent="0.25">
      <c r="A372" s="125" t="s">
        <v>277</v>
      </c>
      <c r="B372" s="125"/>
      <c r="C372" s="125"/>
      <c r="D372" s="125"/>
      <c r="E372" s="4">
        <v>852</v>
      </c>
      <c r="F372" s="3" t="s">
        <v>78</v>
      </c>
      <c r="G372" s="4" t="s">
        <v>44</v>
      </c>
      <c r="H372" s="4" t="s">
        <v>699</v>
      </c>
      <c r="I372" s="3"/>
      <c r="J372" s="15">
        <f t="shared" ref="J372:S373" si="594">J373</f>
        <v>0</v>
      </c>
      <c r="K372" s="15">
        <f t="shared" si="594"/>
        <v>0</v>
      </c>
      <c r="L372" s="15">
        <f t="shared" si="594"/>
        <v>0</v>
      </c>
      <c r="M372" s="15">
        <f t="shared" si="594"/>
        <v>0</v>
      </c>
      <c r="N372" s="15">
        <f t="shared" si="594"/>
        <v>0</v>
      </c>
      <c r="O372" s="15">
        <f t="shared" si="594"/>
        <v>0</v>
      </c>
      <c r="P372" s="15">
        <f t="shared" si="594"/>
        <v>0</v>
      </c>
      <c r="Q372" s="15">
        <f t="shared" si="594"/>
        <v>0</v>
      </c>
      <c r="R372" s="15">
        <f t="shared" si="594"/>
        <v>0</v>
      </c>
      <c r="S372" s="15">
        <f t="shared" si="594"/>
        <v>0</v>
      </c>
      <c r="T372" s="15">
        <f t="shared" ref="T372:AI373" si="595">T373</f>
        <v>0</v>
      </c>
      <c r="U372" s="15">
        <f t="shared" si="595"/>
        <v>0</v>
      </c>
      <c r="V372" s="15">
        <f t="shared" si="595"/>
        <v>0</v>
      </c>
      <c r="W372" s="15">
        <f t="shared" si="595"/>
        <v>0</v>
      </c>
      <c r="X372" s="15">
        <f t="shared" si="595"/>
        <v>0</v>
      </c>
      <c r="Y372" s="15">
        <f t="shared" si="595"/>
        <v>0</v>
      </c>
      <c r="Z372" s="15">
        <f t="shared" si="595"/>
        <v>0</v>
      </c>
      <c r="AA372" s="15">
        <f t="shared" si="595"/>
        <v>0</v>
      </c>
      <c r="AB372" s="15">
        <f t="shared" si="595"/>
        <v>0</v>
      </c>
      <c r="AC372" s="15">
        <f t="shared" si="595"/>
        <v>0</v>
      </c>
      <c r="AD372" s="15">
        <f t="shared" si="595"/>
        <v>0</v>
      </c>
      <c r="AE372" s="15">
        <f t="shared" si="595"/>
        <v>0</v>
      </c>
      <c r="AF372" s="15">
        <f t="shared" si="595"/>
        <v>0</v>
      </c>
      <c r="AG372" s="15">
        <f t="shared" si="595"/>
        <v>0</v>
      </c>
      <c r="AH372" s="15">
        <f t="shared" si="595"/>
        <v>0</v>
      </c>
      <c r="AI372" s="15">
        <f t="shared" si="595"/>
        <v>0</v>
      </c>
      <c r="AJ372" s="15">
        <f t="shared" ref="AD372:AK373" si="596">AJ373</f>
        <v>0</v>
      </c>
      <c r="AK372" s="15">
        <f t="shared" si="596"/>
        <v>0</v>
      </c>
      <c r="AL372" s="15">
        <f t="shared" ref="AL372:AU373" si="597">AL373</f>
        <v>0</v>
      </c>
      <c r="AM372" s="15">
        <f t="shared" si="597"/>
        <v>0</v>
      </c>
      <c r="AN372" s="15">
        <f t="shared" si="597"/>
        <v>0</v>
      </c>
      <c r="AO372" s="15">
        <f t="shared" si="597"/>
        <v>0</v>
      </c>
      <c r="AP372" s="15">
        <f t="shared" si="597"/>
        <v>0</v>
      </c>
      <c r="AQ372" s="15">
        <f t="shared" si="597"/>
        <v>0</v>
      </c>
      <c r="AR372" s="15">
        <f t="shared" si="597"/>
        <v>0</v>
      </c>
      <c r="AS372" s="15">
        <f t="shared" si="597"/>
        <v>0</v>
      </c>
      <c r="AT372" s="15">
        <f t="shared" si="597"/>
        <v>0</v>
      </c>
      <c r="AU372" s="15">
        <f t="shared" si="597"/>
        <v>0</v>
      </c>
      <c r="AV372" s="15">
        <f t="shared" ref="AV372:BE373" si="598">AV373</f>
        <v>0</v>
      </c>
      <c r="AW372" s="15">
        <f t="shared" si="598"/>
        <v>0</v>
      </c>
      <c r="AX372" s="15">
        <f t="shared" si="598"/>
        <v>0</v>
      </c>
      <c r="AY372" s="15">
        <f t="shared" si="598"/>
        <v>0</v>
      </c>
      <c r="AZ372" s="15">
        <f t="shared" si="598"/>
        <v>0</v>
      </c>
      <c r="BA372" s="15">
        <f t="shared" si="598"/>
        <v>0</v>
      </c>
      <c r="BB372" s="15">
        <f t="shared" si="598"/>
        <v>0</v>
      </c>
      <c r="BC372" s="15">
        <f t="shared" si="598"/>
        <v>0</v>
      </c>
      <c r="BD372" s="15">
        <f t="shared" si="598"/>
        <v>0</v>
      </c>
      <c r="BE372" s="15">
        <f t="shared" si="598"/>
        <v>0</v>
      </c>
      <c r="BF372" s="15">
        <f t="shared" ref="BF372:BI373" si="599">BF373</f>
        <v>0</v>
      </c>
      <c r="BG372" s="15">
        <f t="shared" si="599"/>
        <v>0</v>
      </c>
      <c r="BH372" s="15">
        <f t="shared" si="599"/>
        <v>0</v>
      </c>
      <c r="BI372" s="15">
        <f t="shared" si="599"/>
        <v>0</v>
      </c>
      <c r="BJ372" s="19">
        <v>0</v>
      </c>
      <c r="BK372" s="19">
        <v>0</v>
      </c>
    </row>
    <row r="373" spans="1:63" s="17" customFormat="1" ht="32.25" hidden="1" customHeight="1" x14ac:dyDescent="0.25">
      <c r="A373" s="125" t="s">
        <v>41</v>
      </c>
      <c r="B373" s="125"/>
      <c r="C373" s="125"/>
      <c r="D373" s="125"/>
      <c r="E373" s="4">
        <v>852</v>
      </c>
      <c r="F373" s="3" t="s">
        <v>78</v>
      </c>
      <c r="G373" s="4" t="s">
        <v>44</v>
      </c>
      <c r="H373" s="4" t="s">
        <v>699</v>
      </c>
      <c r="I373" s="3" t="s">
        <v>83</v>
      </c>
      <c r="J373" s="15">
        <f t="shared" si="594"/>
        <v>0</v>
      </c>
      <c r="K373" s="15">
        <f t="shared" si="594"/>
        <v>0</v>
      </c>
      <c r="L373" s="15">
        <f t="shared" si="594"/>
        <v>0</v>
      </c>
      <c r="M373" s="15">
        <f t="shared" si="594"/>
        <v>0</v>
      </c>
      <c r="N373" s="15">
        <f t="shared" si="594"/>
        <v>0</v>
      </c>
      <c r="O373" s="15">
        <f t="shared" si="594"/>
        <v>0</v>
      </c>
      <c r="P373" s="15">
        <f t="shared" si="594"/>
        <v>0</v>
      </c>
      <c r="Q373" s="15">
        <f t="shared" si="594"/>
        <v>0</v>
      </c>
      <c r="R373" s="15">
        <f t="shared" si="594"/>
        <v>0</v>
      </c>
      <c r="S373" s="15">
        <f t="shared" si="594"/>
        <v>0</v>
      </c>
      <c r="T373" s="15">
        <f t="shared" si="595"/>
        <v>0</v>
      </c>
      <c r="U373" s="15">
        <f t="shared" si="595"/>
        <v>0</v>
      </c>
      <c r="V373" s="15">
        <f t="shared" si="595"/>
        <v>0</v>
      </c>
      <c r="W373" s="15">
        <f t="shared" si="595"/>
        <v>0</v>
      </c>
      <c r="X373" s="15">
        <f t="shared" si="595"/>
        <v>0</v>
      </c>
      <c r="Y373" s="15">
        <f t="shared" si="595"/>
        <v>0</v>
      </c>
      <c r="Z373" s="15">
        <f t="shared" si="595"/>
        <v>0</v>
      </c>
      <c r="AA373" s="15">
        <f t="shared" si="595"/>
        <v>0</v>
      </c>
      <c r="AB373" s="15">
        <f t="shared" si="595"/>
        <v>0</v>
      </c>
      <c r="AC373" s="15">
        <f t="shared" si="595"/>
        <v>0</v>
      </c>
      <c r="AD373" s="15">
        <f t="shared" si="596"/>
        <v>0</v>
      </c>
      <c r="AE373" s="15">
        <f t="shared" si="596"/>
        <v>0</v>
      </c>
      <c r="AF373" s="15">
        <f t="shared" si="596"/>
        <v>0</v>
      </c>
      <c r="AG373" s="15">
        <f t="shared" si="596"/>
        <v>0</v>
      </c>
      <c r="AH373" s="15">
        <f t="shared" si="596"/>
        <v>0</v>
      </c>
      <c r="AI373" s="15">
        <f t="shared" si="596"/>
        <v>0</v>
      </c>
      <c r="AJ373" s="15">
        <f t="shared" si="596"/>
        <v>0</v>
      </c>
      <c r="AK373" s="15">
        <f t="shared" si="596"/>
        <v>0</v>
      </c>
      <c r="AL373" s="15">
        <f t="shared" si="597"/>
        <v>0</v>
      </c>
      <c r="AM373" s="15">
        <f t="shared" si="597"/>
        <v>0</v>
      </c>
      <c r="AN373" s="15">
        <f t="shared" si="597"/>
        <v>0</v>
      </c>
      <c r="AO373" s="15">
        <f t="shared" si="597"/>
        <v>0</v>
      </c>
      <c r="AP373" s="15">
        <f t="shared" si="597"/>
        <v>0</v>
      </c>
      <c r="AQ373" s="15">
        <f t="shared" si="597"/>
        <v>0</v>
      </c>
      <c r="AR373" s="15">
        <f t="shared" si="597"/>
        <v>0</v>
      </c>
      <c r="AS373" s="15">
        <f t="shared" si="597"/>
        <v>0</v>
      </c>
      <c r="AT373" s="15">
        <f t="shared" si="597"/>
        <v>0</v>
      </c>
      <c r="AU373" s="15">
        <f t="shared" si="597"/>
        <v>0</v>
      </c>
      <c r="AV373" s="15">
        <f t="shared" si="598"/>
        <v>0</v>
      </c>
      <c r="AW373" s="15">
        <f t="shared" si="598"/>
        <v>0</v>
      </c>
      <c r="AX373" s="15">
        <f t="shared" si="598"/>
        <v>0</v>
      </c>
      <c r="AY373" s="15">
        <f t="shared" si="598"/>
        <v>0</v>
      </c>
      <c r="AZ373" s="15">
        <f t="shared" si="598"/>
        <v>0</v>
      </c>
      <c r="BA373" s="15">
        <f t="shared" si="598"/>
        <v>0</v>
      </c>
      <c r="BB373" s="15">
        <f t="shared" si="598"/>
        <v>0</v>
      </c>
      <c r="BC373" s="15">
        <f t="shared" si="598"/>
        <v>0</v>
      </c>
      <c r="BD373" s="15">
        <f t="shared" si="598"/>
        <v>0</v>
      </c>
      <c r="BE373" s="15">
        <f t="shared" si="598"/>
        <v>0</v>
      </c>
      <c r="BF373" s="15">
        <f t="shared" si="599"/>
        <v>0</v>
      </c>
      <c r="BG373" s="15">
        <f t="shared" si="599"/>
        <v>0</v>
      </c>
      <c r="BH373" s="15">
        <f t="shared" si="599"/>
        <v>0</v>
      </c>
      <c r="BI373" s="15">
        <f t="shared" si="599"/>
        <v>0</v>
      </c>
      <c r="BJ373" s="19">
        <v>0</v>
      </c>
      <c r="BK373" s="19">
        <v>0</v>
      </c>
    </row>
    <row r="374" spans="1:63" s="17" customFormat="1" ht="32.25" hidden="1" customHeight="1" x14ac:dyDescent="0.25">
      <c r="A374" s="125" t="s">
        <v>84</v>
      </c>
      <c r="B374" s="125"/>
      <c r="C374" s="125"/>
      <c r="D374" s="125"/>
      <c r="E374" s="4">
        <v>852</v>
      </c>
      <c r="F374" s="3" t="s">
        <v>78</v>
      </c>
      <c r="G374" s="4" t="s">
        <v>44</v>
      </c>
      <c r="H374" s="4" t="s">
        <v>699</v>
      </c>
      <c r="I374" s="3" t="s">
        <v>85</v>
      </c>
      <c r="J374" s="15"/>
      <c r="K374" s="15"/>
      <c r="L374" s="15"/>
      <c r="M374" s="15"/>
      <c r="N374" s="15"/>
      <c r="O374" s="15"/>
      <c r="P374" s="15"/>
      <c r="Q374" s="15"/>
      <c r="R374" s="15">
        <f>J374+N374</f>
        <v>0</v>
      </c>
      <c r="S374" s="15">
        <f>K374+O374</f>
        <v>0</v>
      </c>
      <c r="T374" s="15">
        <f>L374+P374</f>
        <v>0</v>
      </c>
      <c r="U374" s="15">
        <f>M374+Q374</f>
        <v>0</v>
      </c>
      <c r="V374" s="15"/>
      <c r="W374" s="15"/>
      <c r="X374" s="15"/>
      <c r="Y374" s="15"/>
      <c r="Z374" s="15">
        <f>R374+V374</f>
        <v>0</v>
      </c>
      <c r="AA374" s="15">
        <f>S374+W374</f>
        <v>0</v>
      </c>
      <c r="AB374" s="15">
        <f>T374+X374</f>
        <v>0</v>
      </c>
      <c r="AC374" s="15">
        <f>U374+Y374</f>
        <v>0</v>
      </c>
      <c r="AD374" s="15"/>
      <c r="AE374" s="15"/>
      <c r="AF374" s="15"/>
      <c r="AG374" s="15"/>
      <c r="AH374" s="15">
        <f>Z374+AD374</f>
        <v>0</v>
      </c>
      <c r="AI374" s="15">
        <f>AA374+AE374</f>
        <v>0</v>
      </c>
      <c r="AJ374" s="15">
        <f>AB374+AF374</f>
        <v>0</v>
      </c>
      <c r="AK374" s="15">
        <f>AC374+AG374</f>
        <v>0</v>
      </c>
      <c r="AL374" s="15"/>
      <c r="AM374" s="15"/>
      <c r="AN374" s="15"/>
      <c r="AO374" s="15"/>
      <c r="AP374" s="15"/>
      <c r="AQ374" s="15"/>
      <c r="AR374" s="15"/>
      <c r="AS374" s="15"/>
      <c r="AT374" s="15">
        <f>AL374+AP374</f>
        <v>0</v>
      </c>
      <c r="AU374" s="15">
        <f>AM374+AQ374</f>
        <v>0</v>
      </c>
      <c r="AV374" s="15">
        <f>AN374+AR374</f>
        <v>0</v>
      </c>
      <c r="AW374" s="15">
        <f>AO374+AS374</f>
        <v>0</v>
      </c>
      <c r="AX374" s="15"/>
      <c r="AY374" s="15"/>
      <c r="AZ374" s="15"/>
      <c r="BA374" s="15"/>
      <c r="BB374" s="15"/>
      <c r="BC374" s="15"/>
      <c r="BD374" s="15"/>
      <c r="BE374" s="15"/>
      <c r="BF374" s="15">
        <f>AX374+BB374</f>
        <v>0</v>
      </c>
      <c r="BG374" s="15">
        <f>AY374+BC374</f>
        <v>0</v>
      </c>
      <c r="BH374" s="15">
        <f>AZ374+BD374</f>
        <v>0</v>
      </c>
      <c r="BI374" s="15">
        <f>BA374+BE374</f>
        <v>0</v>
      </c>
      <c r="BJ374" s="19">
        <v>0</v>
      </c>
      <c r="BK374" s="19">
        <v>0</v>
      </c>
    </row>
    <row r="375" spans="1:63" s="17" customFormat="1" ht="32.25" hidden="1" customHeight="1" x14ac:dyDescent="0.25">
      <c r="A375" s="125" t="s">
        <v>521</v>
      </c>
      <c r="B375" s="20"/>
      <c r="C375" s="20"/>
      <c r="D375" s="20"/>
      <c r="E375" s="4">
        <v>852</v>
      </c>
      <c r="F375" s="3" t="s">
        <v>78</v>
      </c>
      <c r="G375" s="4" t="s">
        <v>44</v>
      </c>
      <c r="H375" s="4" t="s">
        <v>692</v>
      </c>
      <c r="I375" s="3"/>
      <c r="J375" s="15">
        <f t="shared" ref="J375:S376" si="600">J376</f>
        <v>3000000</v>
      </c>
      <c r="K375" s="15">
        <f t="shared" si="600"/>
        <v>2850000</v>
      </c>
      <c r="L375" s="15">
        <f t="shared" si="600"/>
        <v>150000</v>
      </c>
      <c r="M375" s="15">
        <f t="shared" si="600"/>
        <v>0</v>
      </c>
      <c r="N375" s="15">
        <f t="shared" si="600"/>
        <v>0</v>
      </c>
      <c r="O375" s="15">
        <f t="shared" si="600"/>
        <v>0</v>
      </c>
      <c r="P375" s="15">
        <f t="shared" si="600"/>
        <v>0</v>
      </c>
      <c r="Q375" s="15">
        <f t="shared" si="600"/>
        <v>0</v>
      </c>
      <c r="R375" s="15">
        <f t="shared" si="600"/>
        <v>3000000</v>
      </c>
      <c r="S375" s="15">
        <f t="shared" si="600"/>
        <v>2850000</v>
      </c>
      <c r="T375" s="15">
        <f t="shared" ref="T375:AI376" si="601">T376</f>
        <v>150000</v>
      </c>
      <c r="U375" s="15">
        <f t="shared" si="601"/>
        <v>0</v>
      </c>
      <c r="V375" s="15">
        <f t="shared" si="601"/>
        <v>0</v>
      </c>
      <c r="W375" s="15">
        <f t="shared" si="601"/>
        <v>0</v>
      </c>
      <c r="X375" s="15">
        <f t="shared" si="601"/>
        <v>0</v>
      </c>
      <c r="Y375" s="15">
        <f t="shared" si="601"/>
        <v>0</v>
      </c>
      <c r="Z375" s="15">
        <f t="shared" si="601"/>
        <v>3000000</v>
      </c>
      <c r="AA375" s="15">
        <f t="shared" si="601"/>
        <v>2850000</v>
      </c>
      <c r="AB375" s="15">
        <f t="shared" si="601"/>
        <v>150000</v>
      </c>
      <c r="AC375" s="15">
        <f t="shared" si="601"/>
        <v>0</v>
      </c>
      <c r="AD375" s="15">
        <f t="shared" si="601"/>
        <v>0</v>
      </c>
      <c r="AE375" s="15">
        <f t="shared" si="601"/>
        <v>0</v>
      </c>
      <c r="AF375" s="15">
        <f t="shared" si="601"/>
        <v>0</v>
      </c>
      <c r="AG375" s="15">
        <f t="shared" si="601"/>
        <v>0</v>
      </c>
      <c r="AH375" s="15">
        <f t="shared" si="601"/>
        <v>3000000</v>
      </c>
      <c r="AI375" s="15">
        <f t="shared" si="601"/>
        <v>2850000</v>
      </c>
      <c r="AJ375" s="15">
        <f t="shared" ref="AD375:AK376" si="602">AJ376</f>
        <v>150000</v>
      </c>
      <c r="AK375" s="15">
        <f t="shared" si="602"/>
        <v>0</v>
      </c>
      <c r="AL375" s="15">
        <f t="shared" ref="AL375:AU376" si="603">AL376</f>
        <v>0</v>
      </c>
      <c r="AM375" s="15">
        <f t="shared" si="603"/>
        <v>0</v>
      </c>
      <c r="AN375" s="15">
        <f t="shared" si="603"/>
        <v>0</v>
      </c>
      <c r="AO375" s="15">
        <f t="shared" si="603"/>
        <v>0</v>
      </c>
      <c r="AP375" s="15">
        <f t="shared" si="603"/>
        <v>0</v>
      </c>
      <c r="AQ375" s="15">
        <f t="shared" si="603"/>
        <v>0</v>
      </c>
      <c r="AR375" s="15">
        <f t="shared" si="603"/>
        <v>0</v>
      </c>
      <c r="AS375" s="15">
        <f t="shared" si="603"/>
        <v>0</v>
      </c>
      <c r="AT375" s="15">
        <f t="shared" si="603"/>
        <v>0</v>
      </c>
      <c r="AU375" s="15">
        <f t="shared" si="603"/>
        <v>0</v>
      </c>
      <c r="AV375" s="15">
        <f t="shared" ref="AV375:BE376" si="604">AV376</f>
        <v>0</v>
      </c>
      <c r="AW375" s="15">
        <f t="shared" si="604"/>
        <v>0</v>
      </c>
      <c r="AX375" s="15">
        <f t="shared" si="604"/>
        <v>0</v>
      </c>
      <c r="AY375" s="15">
        <f t="shared" si="604"/>
        <v>0</v>
      </c>
      <c r="AZ375" s="15">
        <f t="shared" si="604"/>
        <v>0</v>
      </c>
      <c r="BA375" s="15">
        <f t="shared" si="604"/>
        <v>0</v>
      </c>
      <c r="BB375" s="15">
        <f t="shared" si="604"/>
        <v>0</v>
      </c>
      <c r="BC375" s="15">
        <f t="shared" si="604"/>
        <v>0</v>
      </c>
      <c r="BD375" s="15">
        <f t="shared" si="604"/>
        <v>0</v>
      </c>
      <c r="BE375" s="15">
        <f t="shared" si="604"/>
        <v>0</v>
      </c>
      <c r="BF375" s="15">
        <f t="shared" ref="BF375:BI376" si="605">BF376</f>
        <v>0</v>
      </c>
      <c r="BG375" s="15">
        <f t="shared" si="605"/>
        <v>0</v>
      </c>
      <c r="BH375" s="15">
        <f t="shared" si="605"/>
        <v>0</v>
      </c>
      <c r="BI375" s="15">
        <f t="shared" si="605"/>
        <v>0</v>
      </c>
      <c r="BJ375" s="19">
        <v>0</v>
      </c>
      <c r="BK375" s="19">
        <v>0</v>
      </c>
    </row>
    <row r="376" spans="1:63" s="17" customFormat="1" ht="32.25" hidden="1" customHeight="1" x14ac:dyDescent="0.25">
      <c r="A376" s="125" t="s">
        <v>41</v>
      </c>
      <c r="B376" s="20"/>
      <c r="C376" s="20"/>
      <c r="D376" s="20"/>
      <c r="E376" s="4">
        <v>852</v>
      </c>
      <c r="F376" s="3" t="s">
        <v>78</v>
      </c>
      <c r="G376" s="4" t="s">
        <v>44</v>
      </c>
      <c r="H376" s="4" t="s">
        <v>692</v>
      </c>
      <c r="I376" s="3" t="s">
        <v>83</v>
      </c>
      <c r="J376" s="15">
        <f t="shared" si="600"/>
        <v>3000000</v>
      </c>
      <c r="K376" s="15">
        <f t="shared" si="600"/>
        <v>2850000</v>
      </c>
      <c r="L376" s="15">
        <f t="shared" si="600"/>
        <v>150000</v>
      </c>
      <c r="M376" s="15">
        <f t="shared" si="600"/>
        <v>0</v>
      </c>
      <c r="N376" s="15">
        <f t="shared" si="600"/>
        <v>0</v>
      </c>
      <c r="O376" s="15">
        <f t="shared" si="600"/>
        <v>0</v>
      </c>
      <c r="P376" s="15">
        <f t="shared" si="600"/>
        <v>0</v>
      </c>
      <c r="Q376" s="15">
        <f t="shared" si="600"/>
        <v>0</v>
      </c>
      <c r="R376" s="15">
        <f t="shared" si="600"/>
        <v>3000000</v>
      </c>
      <c r="S376" s="15">
        <f t="shared" si="600"/>
        <v>2850000</v>
      </c>
      <c r="T376" s="15">
        <f t="shared" si="601"/>
        <v>150000</v>
      </c>
      <c r="U376" s="15">
        <f t="shared" si="601"/>
        <v>0</v>
      </c>
      <c r="V376" s="15">
        <f t="shared" si="601"/>
        <v>0</v>
      </c>
      <c r="W376" s="15">
        <f t="shared" si="601"/>
        <v>0</v>
      </c>
      <c r="X376" s="15">
        <f t="shared" si="601"/>
        <v>0</v>
      </c>
      <c r="Y376" s="15">
        <f t="shared" si="601"/>
        <v>0</v>
      </c>
      <c r="Z376" s="15">
        <f t="shared" si="601"/>
        <v>3000000</v>
      </c>
      <c r="AA376" s="15">
        <f t="shared" si="601"/>
        <v>2850000</v>
      </c>
      <c r="AB376" s="15">
        <f t="shared" si="601"/>
        <v>150000</v>
      </c>
      <c r="AC376" s="15">
        <f t="shared" si="601"/>
        <v>0</v>
      </c>
      <c r="AD376" s="15">
        <f t="shared" si="602"/>
        <v>0</v>
      </c>
      <c r="AE376" s="15">
        <f t="shared" si="602"/>
        <v>0</v>
      </c>
      <c r="AF376" s="15">
        <f t="shared" si="602"/>
        <v>0</v>
      </c>
      <c r="AG376" s="15">
        <f t="shared" si="602"/>
        <v>0</v>
      </c>
      <c r="AH376" s="15">
        <f t="shared" si="602"/>
        <v>3000000</v>
      </c>
      <c r="AI376" s="15">
        <f t="shared" si="602"/>
        <v>2850000</v>
      </c>
      <c r="AJ376" s="15">
        <f t="shared" si="602"/>
        <v>150000</v>
      </c>
      <c r="AK376" s="15">
        <f t="shared" si="602"/>
        <v>0</v>
      </c>
      <c r="AL376" s="15">
        <f t="shared" si="603"/>
        <v>0</v>
      </c>
      <c r="AM376" s="15">
        <f t="shared" si="603"/>
        <v>0</v>
      </c>
      <c r="AN376" s="15">
        <f t="shared" si="603"/>
        <v>0</v>
      </c>
      <c r="AO376" s="15">
        <f t="shared" si="603"/>
        <v>0</v>
      </c>
      <c r="AP376" s="15">
        <f t="shared" si="603"/>
        <v>0</v>
      </c>
      <c r="AQ376" s="15">
        <f t="shared" si="603"/>
        <v>0</v>
      </c>
      <c r="AR376" s="15">
        <f t="shared" si="603"/>
        <v>0</v>
      </c>
      <c r="AS376" s="15">
        <f t="shared" si="603"/>
        <v>0</v>
      </c>
      <c r="AT376" s="15">
        <f t="shared" si="603"/>
        <v>0</v>
      </c>
      <c r="AU376" s="15">
        <f t="shared" si="603"/>
        <v>0</v>
      </c>
      <c r="AV376" s="15">
        <f t="shared" si="604"/>
        <v>0</v>
      </c>
      <c r="AW376" s="15">
        <f t="shared" si="604"/>
        <v>0</v>
      </c>
      <c r="AX376" s="15">
        <f t="shared" si="604"/>
        <v>0</v>
      </c>
      <c r="AY376" s="15">
        <f t="shared" si="604"/>
        <v>0</v>
      </c>
      <c r="AZ376" s="15">
        <f t="shared" si="604"/>
        <v>0</v>
      </c>
      <c r="BA376" s="15">
        <f t="shared" si="604"/>
        <v>0</v>
      </c>
      <c r="BB376" s="15">
        <f t="shared" si="604"/>
        <v>0</v>
      </c>
      <c r="BC376" s="15">
        <f t="shared" si="604"/>
        <v>0</v>
      </c>
      <c r="BD376" s="15">
        <f t="shared" si="604"/>
        <v>0</v>
      </c>
      <c r="BE376" s="15">
        <f t="shared" si="604"/>
        <v>0</v>
      </c>
      <c r="BF376" s="15">
        <f t="shared" si="605"/>
        <v>0</v>
      </c>
      <c r="BG376" s="15">
        <f t="shared" si="605"/>
        <v>0</v>
      </c>
      <c r="BH376" s="15">
        <f t="shared" si="605"/>
        <v>0</v>
      </c>
      <c r="BI376" s="15">
        <f t="shared" si="605"/>
        <v>0</v>
      </c>
      <c r="BJ376" s="19">
        <v>0</v>
      </c>
      <c r="BK376" s="19">
        <v>0</v>
      </c>
    </row>
    <row r="377" spans="1:63" s="17" customFormat="1" ht="32.25" hidden="1" customHeight="1" x14ac:dyDescent="0.25">
      <c r="A377" s="125" t="s">
        <v>84</v>
      </c>
      <c r="B377" s="20"/>
      <c r="C377" s="20"/>
      <c r="D377" s="20"/>
      <c r="E377" s="4">
        <v>852</v>
      </c>
      <c r="F377" s="3" t="s">
        <v>78</v>
      </c>
      <c r="G377" s="4" t="s">
        <v>44</v>
      </c>
      <c r="H377" s="4" t="s">
        <v>692</v>
      </c>
      <c r="I377" s="3" t="s">
        <v>85</v>
      </c>
      <c r="J377" s="34">
        <f>K377+L377</f>
        <v>3000000</v>
      </c>
      <c r="K377" s="34">
        <f>1120760+1729240</f>
        <v>2850000</v>
      </c>
      <c r="L377" s="34">
        <f>58988+91012</f>
        <v>150000</v>
      </c>
      <c r="M377" s="34"/>
      <c r="N377" s="34"/>
      <c r="O377" s="34"/>
      <c r="P377" s="34"/>
      <c r="Q377" s="34"/>
      <c r="R377" s="15">
        <f>J377+N377</f>
        <v>3000000</v>
      </c>
      <c r="S377" s="15">
        <f>K377+O377</f>
        <v>2850000</v>
      </c>
      <c r="T377" s="15">
        <f>L377+P377</f>
        <v>150000</v>
      </c>
      <c r="U377" s="15">
        <f>M377+Q377</f>
        <v>0</v>
      </c>
      <c r="V377" s="34"/>
      <c r="W377" s="34"/>
      <c r="X377" s="34"/>
      <c r="Y377" s="34"/>
      <c r="Z377" s="15">
        <f>R377+V377</f>
        <v>3000000</v>
      </c>
      <c r="AA377" s="15">
        <f>S377+W377</f>
        <v>2850000</v>
      </c>
      <c r="AB377" s="15">
        <f>T377+X377</f>
        <v>150000</v>
      </c>
      <c r="AC377" s="15">
        <f>U377+Y377</f>
        <v>0</v>
      </c>
      <c r="AD377" s="34"/>
      <c r="AE377" s="34"/>
      <c r="AF377" s="34"/>
      <c r="AG377" s="34"/>
      <c r="AH377" s="15">
        <f>Z377+AD377</f>
        <v>3000000</v>
      </c>
      <c r="AI377" s="15">
        <f>AA377+AE377</f>
        <v>2850000</v>
      </c>
      <c r="AJ377" s="15">
        <f>AB377+AF377</f>
        <v>150000</v>
      </c>
      <c r="AK377" s="15">
        <f>AC377+AG377</f>
        <v>0</v>
      </c>
      <c r="AL377" s="34"/>
      <c r="AM377" s="34"/>
      <c r="AN377" s="34"/>
      <c r="AO377" s="34"/>
      <c r="AP377" s="34"/>
      <c r="AQ377" s="34"/>
      <c r="AR377" s="34"/>
      <c r="AS377" s="34"/>
      <c r="AT377" s="15">
        <f>AL377+AP377</f>
        <v>0</v>
      </c>
      <c r="AU377" s="15">
        <f>AM377+AQ377</f>
        <v>0</v>
      </c>
      <c r="AV377" s="15">
        <f>AN377+AR377</f>
        <v>0</v>
      </c>
      <c r="AW377" s="15">
        <f>AO377+AS377</f>
        <v>0</v>
      </c>
      <c r="AX377" s="34"/>
      <c r="AY377" s="34"/>
      <c r="AZ377" s="34"/>
      <c r="BA377" s="34"/>
      <c r="BB377" s="34"/>
      <c r="BC377" s="34"/>
      <c r="BD377" s="34"/>
      <c r="BE377" s="34"/>
      <c r="BF377" s="15">
        <f>AX377+BB377</f>
        <v>0</v>
      </c>
      <c r="BG377" s="15">
        <f>AY377+BC377</f>
        <v>0</v>
      </c>
      <c r="BH377" s="15">
        <f>AZ377+BD377</f>
        <v>0</v>
      </c>
      <c r="BI377" s="15">
        <f>BA377+BE377</f>
        <v>0</v>
      </c>
      <c r="BJ377" s="19">
        <v>0</v>
      </c>
      <c r="BK377" s="19">
        <v>0</v>
      </c>
    </row>
    <row r="378" spans="1:63" s="17" customFormat="1" ht="64.5" hidden="1" customHeight="1" x14ac:dyDescent="0.25">
      <c r="A378" s="125" t="s">
        <v>121</v>
      </c>
      <c r="B378" s="125"/>
      <c r="C378" s="125"/>
      <c r="D378" s="125"/>
      <c r="E378" s="4">
        <v>852</v>
      </c>
      <c r="F378" s="3" t="s">
        <v>78</v>
      </c>
      <c r="G378" s="4" t="s">
        <v>44</v>
      </c>
      <c r="H378" s="4" t="s">
        <v>702</v>
      </c>
      <c r="I378" s="3"/>
      <c r="J378" s="15">
        <f t="shared" ref="J378:S379" si="606">J379</f>
        <v>523980</v>
      </c>
      <c r="K378" s="15">
        <f t="shared" si="606"/>
        <v>332280</v>
      </c>
      <c r="L378" s="15">
        <f t="shared" si="606"/>
        <v>191700</v>
      </c>
      <c r="M378" s="15">
        <f t="shared" si="606"/>
        <v>0</v>
      </c>
      <c r="N378" s="15">
        <f t="shared" si="606"/>
        <v>0</v>
      </c>
      <c r="O378" s="15">
        <f t="shared" si="606"/>
        <v>0</v>
      </c>
      <c r="P378" s="15">
        <f t="shared" si="606"/>
        <v>0</v>
      </c>
      <c r="Q378" s="15">
        <f t="shared" si="606"/>
        <v>0</v>
      </c>
      <c r="R378" s="15">
        <f t="shared" si="606"/>
        <v>523980</v>
      </c>
      <c r="S378" s="15">
        <f t="shared" si="606"/>
        <v>332280</v>
      </c>
      <c r="T378" s="15">
        <f t="shared" ref="T378:AI379" si="607">T379</f>
        <v>191700</v>
      </c>
      <c r="U378" s="15">
        <f t="shared" si="607"/>
        <v>0</v>
      </c>
      <c r="V378" s="15">
        <f t="shared" si="607"/>
        <v>0</v>
      </c>
      <c r="W378" s="15">
        <f t="shared" si="607"/>
        <v>0</v>
      </c>
      <c r="X378" s="15">
        <f t="shared" si="607"/>
        <v>0</v>
      </c>
      <c r="Y378" s="15">
        <f t="shared" si="607"/>
        <v>0</v>
      </c>
      <c r="Z378" s="15">
        <f t="shared" si="607"/>
        <v>523980</v>
      </c>
      <c r="AA378" s="15">
        <f t="shared" si="607"/>
        <v>332280</v>
      </c>
      <c r="AB378" s="15">
        <f t="shared" si="607"/>
        <v>191700</v>
      </c>
      <c r="AC378" s="15">
        <f t="shared" si="607"/>
        <v>0</v>
      </c>
      <c r="AD378" s="15">
        <f t="shared" si="607"/>
        <v>0</v>
      </c>
      <c r="AE378" s="15">
        <f t="shared" si="607"/>
        <v>0</v>
      </c>
      <c r="AF378" s="15">
        <f t="shared" si="607"/>
        <v>0</v>
      </c>
      <c r="AG378" s="15">
        <f t="shared" si="607"/>
        <v>0</v>
      </c>
      <c r="AH378" s="15">
        <f t="shared" si="607"/>
        <v>523980</v>
      </c>
      <c r="AI378" s="15">
        <f t="shared" si="607"/>
        <v>332280</v>
      </c>
      <c r="AJ378" s="15">
        <f t="shared" ref="AD378:AK379" si="608">AJ379</f>
        <v>191700</v>
      </c>
      <c r="AK378" s="15">
        <f t="shared" si="608"/>
        <v>0</v>
      </c>
      <c r="AL378" s="15">
        <f t="shared" ref="AL378:AU379" si="609">AL379</f>
        <v>523980</v>
      </c>
      <c r="AM378" s="15">
        <f t="shared" si="609"/>
        <v>332280</v>
      </c>
      <c r="AN378" s="15">
        <f t="shared" si="609"/>
        <v>191700</v>
      </c>
      <c r="AO378" s="15">
        <f t="shared" si="609"/>
        <v>0</v>
      </c>
      <c r="AP378" s="15">
        <f t="shared" si="609"/>
        <v>0</v>
      </c>
      <c r="AQ378" s="15">
        <f t="shared" si="609"/>
        <v>0</v>
      </c>
      <c r="AR378" s="15">
        <f t="shared" si="609"/>
        <v>0</v>
      </c>
      <c r="AS378" s="15">
        <f t="shared" si="609"/>
        <v>0</v>
      </c>
      <c r="AT378" s="15">
        <f t="shared" si="609"/>
        <v>523980</v>
      </c>
      <c r="AU378" s="15">
        <f t="shared" si="609"/>
        <v>332280</v>
      </c>
      <c r="AV378" s="15">
        <f t="shared" ref="AV378:BE379" si="610">AV379</f>
        <v>191700</v>
      </c>
      <c r="AW378" s="15">
        <f t="shared" si="610"/>
        <v>0</v>
      </c>
      <c r="AX378" s="15">
        <f t="shared" si="610"/>
        <v>523980</v>
      </c>
      <c r="AY378" s="15">
        <f t="shared" si="610"/>
        <v>332280</v>
      </c>
      <c r="AZ378" s="15">
        <f t="shared" si="610"/>
        <v>191700</v>
      </c>
      <c r="BA378" s="15">
        <f t="shared" si="610"/>
        <v>0</v>
      </c>
      <c r="BB378" s="15">
        <f t="shared" si="610"/>
        <v>0</v>
      </c>
      <c r="BC378" s="15">
        <f t="shared" si="610"/>
        <v>0</v>
      </c>
      <c r="BD378" s="15">
        <f t="shared" si="610"/>
        <v>0</v>
      </c>
      <c r="BE378" s="15">
        <f t="shared" si="610"/>
        <v>0</v>
      </c>
      <c r="BF378" s="15">
        <f t="shared" ref="BF378:BI379" si="611">BF379</f>
        <v>523980</v>
      </c>
      <c r="BG378" s="15">
        <f t="shared" si="611"/>
        <v>332280</v>
      </c>
      <c r="BH378" s="15">
        <f t="shared" si="611"/>
        <v>191700</v>
      </c>
      <c r="BI378" s="15">
        <f t="shared" si="611"/>
        <v>0</v>
      </c>
      <c r="BJ378" s="19">
        <v>0</v>
      </c>
      <c r="BK378" s="19">
        <v>0</v>
      </c>
    </row>
    <row r="379" spans="1:63" s="17" customFormat="1" ht="32.25" hidden="1" customHeight="1" x14ac:dyDescent="0.25">
      <c r="A379" s="125" t="s">
        <v>41</v>
      </c>
      <c r="B379" s="125"/>
      <c r="C379" s="125"/>
      <c r="D379" s="125"/>
      <c r="E379" s="4">
        <v>852</v>
      </c>
      <c r="F379" s="3" t="s">
        <v>78</v>
      </c>
      <c r="G379" s="4" t="s">
        <v>44</v>
      </c>
      <c r="H379" s="4" t="s">
        <v>702</v>
      </c>
      <c r="I379" s="3" t="s">
        <v>83</v>
      </c>
      <c r="J379" s="15">
        <f t="shared" si="606"/>
        <v>523980</v>
      </c>
      <c r="K379" s="15">
        <f t="shared" si="606"/>
        <v>332280</v>
      </c>
      <c r="L379" s="15">
        <f t="shared" si="606"/>
        <v>191700</v>
      </c>
      <c r="M379" s="15">
        <f t="shared" si="606"/>
        <v>0</v>
      </c>
      <c r="N379" s="15">
        <f t="shared" si="606"/>
        <v>0</v>
      </c>
      <c r="O379" s="15">
        <f t="shared" si="606"/>
        <v>0</v>
      </c>
      <c r="P379" s="15">
        <f t="shared" si="606"/>
        <v>0</v>
      </c>
      <c r="Q379" s="15">
        <f t="shared" si="606"/>
        <v>0</v>
      </c>
      <c r="R379" s="15">
        <f t="shared" si="606"/>
        <v>523980</v>
      </c>
      <c r="S379" s="15">
        <f t="shared" si="606"/>
        <v>332280</v>
      </c>
      <c r="T379" s="15">
        <f t="shared" si="607"/>
        <v>191700</v>
      </c>
      <c r="U379" s="15">
        <f t="shared" si="607"/>
        <v>0</v>
      </c>
      <c r="V379" s="15">
        <f t="shared" si="607"/>
        <v>0</v>
      </c>
      <c r="W379" s="15">
        <f t="shared" si="607"/>
        <v>0</v>
      </c>
      <c r="X379" s="15">
        <f t="shared" si="607"/>
        <v>0</v>
      </c>
      <c r="Y379" s="15">
        <f t="shared" si="607"/>
        <v>0</v>
      </c>
      <c r="Z379" s="15">
        <f t="shared" si="607"/>
        <v>523980</v>
      </c>
      <c r="AA379" s="15">
        <f t="shared" si="607"/>
        <v>332280</v>
      </c>
      <c r="AB379" s="15">
        <f t="shared" si="607"/>
        <v>191700</v>
      </c>
      <c r="AC379" s="15">
        <f t="shared" si="607"/>
        <v>0</v>
      </c>
      <c r="AD379" s="15">
        <f t="shared" si="608"/>
        <v>0</v>
      </c>
      <c r="AE379" s="15">
        <f t="shared" si="608"/>
        <v>0</v>
      </c>
      <c r="AF379" s="15">
        <f t="shared" si="608"/>
        <v>0</v>
      </c>
      <c r="AG379" s="15">
        <f t="shared" si="608"/>
        <v>0</v>
      </c>
      <c r="AH379" s="15">
        <f t="shared" si="608"/>
        <v>523980</v>
      </c>
      <c r="AI379" s="15">
        <f t="shared" si="608"/>
        <v>332280</v>
      </c>
      <c r="AJ379" s="15">
        <f t="shared" si="608"/>
        <v>191700</v>
      </c>
      <c r="AK379" s="15">
        <f t="shared" si="608"/>
        <v>0</v>
      </c>
      <c r="AL379" s="15">
        <f t="shared" si="609"/>
        <v>523980</v>
      </c>
      <c r="AM379" s="15">
        <f t="shared" si="609"/>
        <v>332280</v>
      </c>
      <c r="AN379" s="15">
        <f t="shared" si="609"/>
        <v>191700</v>
      </c>
      <c r="AO379" s="15">
        <f t="shared" si="609"/>
        <v>0</v>
      </c>
      <c r="AP379" s="15">
        <f t="shared" si="609"/>
        <v>0</v>
      </c>
      <c r="AQ379" s="15">
        <f t="shared" si="609"/>
        <v>0</v>
      </c>
      <c r="AR379" s="15">
        <f t="shared" si="609"/>
        <v>0</v>
      </c>
      <c r="AS379" s="15">
        <f t="shared" si="609"/>
        <v>0</v>
      </c>
      <c r="AT379" s="15">
        <f t="shared" si="609"/>
        <v>523980</v>
      </c>
      <c r="AU379" s="15">
        <f t="shared" si="609"/>
        <v>332280</v>
      </c>
      <c r="AV379" s="15">
        <f t="shared" si="610"/>
        <v>191700</v>
      </c>
      <c r="AW379" s="15">
        <f t="shared" si="610"/>
        <v>0</v>
      </c>
      <c r="AX379" s="15">
        <f t="shared" si="610"/>
        <v>523980</v>
      </c>
      <c r="AY379" s="15">
        <f t="shared" si="610"/>
        <v>332280</v>
      </c>
      <c r="AZ379" s="15">
        <f t="shared" si="610"/>
        <v>191700</v>
      </c>
      <c r="BA379" s="15">
        <f t="shared" si="610"/>
        <v>0</v>
      </c>
      <c r="BB379" s="15">
        <f t="shared" si="610"/>
        <v>0</v>
      </c>
      <c r="BC379" s="15">
        <f t="shared" si="610"/>
        <v>0</v>
      </c>
      <c r="BD379" s="15">
        <f t="shared" si="610"/>
        <v>0</v>
      </c>
      <c r="BE379" s="15">
        <f t="shared" si="610"/>
        <v>0</v>
      </c>
      <c r="BF379" s="15">
        <f t="shared" si="611"/>
        <v>523980</v>
      </c>
      <c r="BG379" s="15">
        <f t="shared" si="611"/>
        <v>332280</v>
      </c>
      <c r="BH379" s="15">
        <f t="shared" si="611"/>
        <v>191700</v>
      </c>
      <c r="BI379" s="15">
        <f t="shared" si="611"/>
        <v>0</v>
      </c>
      <c r="BJ379" s="19">
        <v>0</v>
      </c>
      <c r="BK379" s="19">
        <v>0</v>
      </c>
    </row>
    <row r="380" spans="1:63" s="17" customFormat="1" ht="32.25" hidden="1" customHeight="1" x14ac:dyDescent="0.25">
      <c r="A380" s="125" t="s">
        <v>84</v>
      </c>
      <c r="B380" s="125"/>
      <c r="C380" s="125"/>
      <c r="D380" s="125"/>
      <c r="E380" s="4">
        <v>852</v>
      </c>
      <c r="F380" s="3" t="s">
        <v>78</v>
      </c>
      <c r="G380" s="4" t="s">
        <v>44</v>
      </c>
      <c r="H380" s="4" t="s">
        <v>702</v>
      </c>
      <c r="I380" s="3" t="s">
        <v>85</v>
      </c>
      <c r="J380" s="15">
        <v>523980</v>
      </c>
      <c r="K380" s="15">
        <v>332280</v>
      </c>
      <c r="L380" s="15">
        <v>191700</v>
      </c>
      <c r="M380" s="15"/>
      <c r="N380" s="15"/>
      <c r="O380" s="15"/>
      <c r="P380" s="15"/>
      <c r="Q380" s="15"/>
      <c r="R380" s="15">
        <f>J380+N380</f>
        <v>523980</v>
      </c>
      <c r="S380" s="15">
        <f>K380+O380</f>
        <v>332280</v>
      </c>
      <c r="T380" s="15">
        <f>L380+P380</f>
        <v>191700</v>
      </c>
      <c r="U380" s="15">
        <f>M380+Q380</f>
        <v>0</v>
      </c>
      <c r="V380" s="15"/>
      <c r="W380" s="15"/>
      <c r="X380" s="15"/>
      <c r="Y380" s="15"/>
      <c r="Z380" s="15">
        <f>R380+V380</f>
        <v>523980</v>
      </c>
      <c r="AA380" s="15">
        <f>S380+W380</f>
        <v>332280</v>
      </c>
      <c r="AB380" s="15">
        <f>T380+X380</f>
        <v>191700</v>
      </c>
      <c r="AC380" s="15">
        <f>U380+Y380</f>
        <v>0</v>
      </c>
      <c r="AD380" s="15"/>
      <c r="AE380" s="15"/>
      <c r="AF380" s="15"/>
      <c r="AG380" s="15"/>
      <c r="AH380" s="15">
        <f>Z380+AD380</f>
        <v>523980</v>
      </c>
      <c r="AI380" s="15">
        <f>AA380+AE380</f>
        <v>332280</v>
      </c>
      <c r="AJ380" s="15">
        <f>AB380+AF380</f>
        <v>191700</v>
      </c>
      <c r="AK380" s="15">
        <f>AC380+AG380</f>
        <v>0</v>
      </c>
      <c r="AL380" s="15">
        <v>523980</v>
      </c>
      <c r="AM380" s="15">
        <v>332280</v>
      </c>
      <c r="AN380" s="15">
        <v>191700</v>
      </c>
      <c r="AO380" s="15"/>
      <c r="AP380" s="15"/>
      <c r="AQ380" s="15"/>
      <c r="AR380" s="15"/>
      <c r="AS380" s="15"/>
      <c r="AT380" s="15">
        <f>AL380+AP380</f>
        <v>523980</v>
      </c>
      <c r="AU380" s="15">
        <f>AM380+AQ380</f>
        <v>332280</v>
      </c>
      <c r="AV380" s="15">
        <f>AN380+AR380</f>
        <v>191700</v>
      </c>
      <c r="AW380" s="15">
        <f>AO380+AS380</f>
        <v>0</v>
      </c>
      <c r="AX380" s="15">
        <v>523980</v>
      </c>
      <c r="AY380" s="15">
        <v>332280</v>
      </c>
      <c r="AZ380" s="15">
        <v>191700</v>
      </c>
      <c r="BA380" s="15"/>
      <c r="BB380" s="15"/>
      <c r="BC380" s="15"/>
      <c r="BD380" s="15"/>
      <c r="BE380" s="15"/>
      <c r="BF380" s="15">
        <f>AX380+BB380</f>
        <v>523980</v>
      </c>
      <c r="BG380" s="15">
        <f>AY380+BC380</f>
        <v>332280</v>
      </c>
      <c r="BH380" s="15">
        <f>AZ380+BD380</f>
        <v>191700</v>
      </c>
      <c r="BI380" s="15">
        <f>BA380+BE380</f>
        <v>0</v>
      </c>
      <c r="BJ380" s="19">
        <v>0</v>
      </c>
      <c r="BK380" s="19">
        <v>0</v>
      </c>
    </row>
    <row r="381" spans="1:63" s="17" customFormat="1" ht="32.25" hidden="1" customHeight="1" x14ac:dyDescent="0.25">
      <c r="A381" s="6" t="s">
        <v>522</v>
      </c>
      <c r="B381" s="30"/>
      <c r="C381" s="30"/>
      <c r="D381" s="30"/>
      <c r="E381" s="18">
        <v>852</v>
      </c>
      <c r="F381" s="13" t="s">
        <v>78</v>
      </c>
      <c r="G381" s="18" t="s">
        <v>46</v>
      </c>
      <c r="H381" s="4" t="s">
        <v>48</v>
      </c>
      <c r="I381" s="13"/>
      <c r="J381" s="16">
        <f t="shared" ref="J381:BI381" si="612">J382+J385+J388+J391+J394+J397+J400+J403</f>
        <v>8950471</v>
      </c>
      <c r="K381" s="16">
        <f t="shared" si="612"/>
        <v>63600</v>
      </c>
      <c r="L381" s="16">
        <f t="shared" si="612"/>
        <v>8886871</v>
      </c>
      <c r="M381" s="16">
        <f t="shared" si="612"/>
        <v>0</v>
      </c>
      <c r="N381" s="16">
        <f t="shared" si="612"/>
        <v>-1733671</v>
      </c>
      <c r="O381" s="16">
        <f t="shared" si="612"/>
        <v>0</v>
      </c>
      <c r="P381" s="16">
        <f t="shared" si="612"/>
        <v>-1733671</v>
      </c>
      <c r="Q381" s="16">
        <f t="shared" si="612"/>
        <v>0</v>
      </c>
      <c r="R381" s="16">
        <f t="shared" si="612"/>
        <v>7216800</v>
      </c>
      <c r="S381" s="16">
        <f t="shared" si="612"/>
        <v>63600</v>
      </c>
      <c r="T381" s="16">
        <f t="shared" si="612"/>
        <v>7153200</v>
      </c>
      <c r="U381" s="16">
        <f t="shared" si="612"/>
        <v>0</v>
      </c>
      <c r="V381" s="16">
        <f t="shared" si="612"/>
        <v>253130.16</v>
      </c>
      <c r="W381" s="16">
        <f t="shared" si="612"/>
        <v>173967</v>
      </c>
      <c r="X381" s="16">
        <f t="shared" si="612"/>
        <v>79163.16</v>
      </c>
      <c r="Y381" s="16">
        <f t="shared" si="612"/>
        <v>0</v>
      </c>
      <c r="Z381" s="16">
        <f t="shared" si="612"/>
        <v>7469930.1600000001</v>
      </c>
      <c r="AA381" s="16">
        <f t="shared" si="612"/>
        <v>237567</v>
      </c>
      <c r="AB381" s="16">
        <f t="shared" si="612"/>
        <v>7232363.1600000001</v>
      </c>
      <c r="AC381" s="16">
        <f t="shared" si="612"/>
        <v>0</v>
      </c>
      <c r="AD381" s="16">
        <f t="shared" ref="AD381:AK381" si="613">AD382+AD385+AD388+AD391+AD394+AD397+AD400+AD403</f>
        <v>0</v>
      </c>
      <c r="AE381" s="16">
        <f t="shared" si="613"/>
        <v>0</v>
      </c>
      <c r="AF381" s="16">
        <f t="shared" si="613"/>
        <v>0</v>
      </c>
      <c r="AG381" s="16">
        <f t="shared" si="613"/>
        <v>0</v>
      </c>
      <c r="AH381" s="16">
        <f t="shared" si="613"/>
        <v>7469930.1600000001</v>
      </c>
      <c r="AI381" s="16">
        <f t="shared" si="613"/>
        <v>237567</v>
      </c>
      <c r="AJ381" s="16">
        <f t="shared" si="613"/>
        <v>7232363.1600000001</v>
      </c>
      <c r="AK381" s="16">
        <f t="shared" si="613"/>
        <v>0</v>
      </c>
      <c r="AL381" s="16">
        <f t="shared" si="612"/>
        <v>6061600</v>
      </c>
      <c r="AM381" s="16">
        <f t="shared" si="612"/>
        <v>63600</v>
      </c>
      <c r="AN381" s="16">
        <f t="shared" si="612"/>
        <v>5998000</v>
      </c>
      <c r="AO381" s="16">
        <f t="shared" si="612"/>
        <v>0</v>
      </c>
      <c r="AP381" s="16">
        <f t="shared" si="612"/>
        <v>0</v>
      </c>
      <c r="AQ381" s="16">
        <f t="shared" si="612"/>
        <v>0</v>
      </c>
      <c r="AR381" s="16">
        <f t="shared" si="612"/>
        <v>0</v>
      </c>
      <c r="AS381" s="16">
        <f t="shared" si="612"/>
        <v>0</v>
      </c>
      <c r="AT381" s="16">
        <f t="shared" si="612"/>
        <v>6061600</v>
      </c>
      <c r="AU381" s="16">
        <f t="shared" si="612"/>
        <v>63600</v>
      </c>
      <c r="AV381" s="16">
        <f t="shared" si="612"/>
        <v>5998000</v>
      </c>
      <c r="AW381" s="16">
        <f t="shared" si="612"/>
        <v>0</v>
      </c>
      <c r="AX381" s="16">
        <f t="shared" si="612"/>
        <v>6061600</v>
      </c>
      <c r="AY381" s="16">
        <f t="shared" si="612"/>
        <v>63600</v>
      </c>
      <c r="AZ381" s="16">
        <f t="shared" si="612"/>
        <v>5998000</v>
      </c>
      <c r="BA381" s="16">
        <f t="shared" si="612"/>
        <v>0</v>
      </c>
      <c r="BB381" s="16">
        <f t="shared" si="612"/>
        <v>0</v>
      </c>
      <c r="BC381" s="16">
        <f t="shared" si="612"/>
        <v>0</v>
      </c>
      <c r="BD381" s="16">
        <f t="shared" si="612"/>
        <v>0</v>
      </c>
      <c r="BE381" s="16">
        <f t="shared" si="612"/>
        <v>0</v>
      </c>
      <c r="BF381" s="16">
        <f t="shared" si="612"/>
        <v>6061600</v>
      </c>
      <c r="BG381" s="16">
        <f t="shared" si="612"/>
        <v>63600</v>
      </c>
      <c r="BH381" s="16">
        <f t="shared" si="612"/>
        <v>5998000</v>
      </c>
      <c r="BI381" s="16">
        <f t="shared" si="612"/>
        <v>0</v>
      </c>
      <c r="BJ381" s="19">
        <v>0</v>
      </c>
      <c r="BK381" s="19">
        <v>0</v>
      </c>
    </row>
    <row r="382" spans="1:63" s="17" customFormat="1" ht="32.25" hidden="1" customHeight="1" x14ac:dyDescent="0.25">
      <c r="A382" s="125" t="s">
        <v>123</v>
      </c>
      <c r="B382" s="125"/>
      <c r="C382" s="125"/>
      <c r="D382" s="125"/>
      <c r="E382" s="4">
        <v>852</v>
      </c>
      <c r="F382" s="4" t="s">
        <v>78</v>
      </c>
      <c r="G382" s="4" t="s">
        <v>46</v>
      </c>
      <c r="H382" s="4" t="s">
        <v>703</v>
      </c>
      <c r="I382" s="3"/>
      <c r="J382" s="15">
        <f t="shared" ref="J382:S383" si="614">J383</f>
        <v>7012900</v>
      </c>
      <c r="K382" s="15">
        <f t="shared" si="614"/>
        <v>0</v>
      </c>
      <c r="L382" s="15">
        <f t="shared" si="614"/>
        <v>7012900</v>
      </c>
      <c r="M382" s="15">
        <f t="shared" si="614"/>
        <v>0</v>
      </c>
      <c r="N382" s="15">
        <f t="shared" si="614"/>
        <v>87840</v>
      </c>
      <c r="O382" s="15">
        <f t="shared" si="614"/>
        <v>0</v>
      </c>
      <c r="P382" s="15">
        <f t="shared" si="614"/>
        <v>87840</v>
      </c>
      <c r="Q382" s="15">
        <f t="shared" si="614"/>
        <v>0</v>
      </c>
      <c r="R382" s="15">
        <f t="shared" si="614"/>
        <v>7100740</v>
      </c>
      <c r="S382" s="15">
        <f t="shared" si="614"/>
        <v>0</v>
      </c>
      <c r="T382" s="15">
        <f t="shared" ref="T382:AI383" si="615">T383</f>
        <v>7100740</v>
      </c>
      <c r="U382" s="15">
        <f t="shared" si="615"/>
        <v>0</v>
      </c>
      <c r="V382" s="15">
        <f t="shared" si="615"/>
        <v>0</v>
      </c>
      <c r="W382" s="15">
        <f t="shared" si="615"/>
        <v>0</v>
      </c>
      <c r="X382" s="15">
        <f t="shared" si="615"/>
        <v>0</v>
      </c>
      <c r="Y382" s="15">
        <f t="shared" si="615"/>
        <v>0</v>
      </c>
      <c r="Z382" s="15">
        <f t="shared" si="615"/>
        <v>7100740</v>
      </c>
      <c r="AA382" s="15">
        <f t="shared" si="615"/>
        <v>0</v>
      </c>
      <c r="AB382" s="15">
        <f t="shared" si="615"/>
        <v>7100740</v>
      </c>
      <c r="AC382" s="15">
        <f t="shared" si="615"/>
        <v>0</v>
      </c>
      <c r="AD382" s="15">
        <f t="shared" si="615"/>
        <v>0</v>
      </c>
      <c r="AE382" s="15">
        <f t="shared" si="615"/>
        <v>0</v>
      </c>
      <c r="AF382" s="15">
        <f t="shared" si="615"/>
        <v>0</v>
      </c>
      <c r="AG382" s="15">
        <f t="shared" si="615"/>
        <v>0</v>
      </c>
      <c r="AH382" s="15">
        <f t="shared" si="615"/>
        <v>7100740</v>
      </c>
      <c r="AI382" s="15">
        <f t="shared" si="615"/>
        <v>0</v>
      </c>
      <c r="AJ382" s="15">
        <f t="shared" ref="AD382:AK383" si="616">AJ383</f>
        <v>7100740</v>
      </c>
      <c r="AK382" s="15">
        <f t="shared" si="616"/>
        <v>0</v>
      </c>
      <c r="AL382" s="15">
        <f t="shared" ref="AL382:AU383" si="617">AL383</f>
        <v>5998000</v>
      </c>
      <c r="AM382" s="15">
        <f t="shared" si="617"/>
        <v>0</v>
      </c>
      <c r="AN382" s="15">
        <f t="shared" si="617"/>
        <v>5998000</v>
      </c>
      <c r="AO382" s="15">
        <f t="shared" si="617"/>
        <v>0</v>
      </c>
      <c r="AP382" s="15">
        <f t="shared" si="617"/>
        <v>0</v>
      </c>
      <c r="AQ382" s="15">
        <f t="shared" si="617"/>
        <v>0</v>
      </c>
      <c r="AR382" s="15">
        <f t="shared" si="617"/>
        <v>0</v>
      </c>
      <c r="AS382" s="15">
        <f t="shared" si="617"/>
        <v>0</v>
      </c>
      <c r="AT382" s="15">
        <f t="shared" si="617"/>
        <v>5998000</v>
      </c>
      <c r="AU382" s="15">
        <f t="shared" si="617"/>
        <v>0</v>
      </c>
      <c r="AV382" s="15">
        <f t="shared" ref="AV382:BE383" si="618">AV383</f>
        <v>5998000</v>
      </c>
      <c r="AW382" s="15">
        <f t="shared" si="618"/>
        <v>0</v>
      </c>
      <c r="AX382" s="15">
        <f t="shared" si="618"/>
        <v>5998000</v>
      </c>
      <c r="AY382" s="15">
        <f t="shared" si="618"/>
        <v>0</v>
      </c>
      <c r="AZ382" s="15">
        <f t="shared" si="618"/>
        <v>5998000</v>
      </c>
      <c r="BA382" s="15">
        <f t="shared" si="618"/>
        <v>0</v>
      </c>
      <c r="BB382" s="15">
        <f t="shared" si="618"/>
        <v>0</v>
      </c>
      <c r="BC382" s="15">
        <f t="shared" si="618"/>
        <v>0</v>
      </c>
      <c r="BD382" s="15">
        <f t="shared" si="618"/>
        <v>0</v>
      </c>
      <c r="BE382" s="15">
        <f t="shared" si="618"/>
        <v>0</v>
      </c>
      <c r="BF382" s="15">
        <f t="shared" ref="BF382:BI383" si="619">BF383</f>
        <v>5998000</v>
      </c>
      <c r="BG382" s="15">
        <f t="shared" si="619"/>
        <v>0</v>
      </c>
      <c r="BH382" s="15">
        <f t="shared" si="619"/>
        <v>5998000</v>
      </c>
      <c r="BI382" s="15">
        <f t="shared" si="619"/>
        <v>0</v>
      </c>
      <c r="BJ382" s="19">
        <v>0</v>
      </c>
      <c r="BK382" s="19">
        <v>0</v>
      </c>
    </row>
    <row r="383" spans="1:63" s="17" customFormat="1" ht="32.25" hidden="1" customHeight="1" x14ac:dyDescent="0.25">
      <c r="A383" s="125" t="s">
        <v>41</v>
      </c>
      <c r="B383" s="125"/>
      <c r="C383" s="125"/>
      <c r="D383" s="125"/>
      <c r="E383" s="4">
        <v>852</v>
      </c>
      <c r="F383" s="3" t="s">
        <v>78</v>
      </c>
      <c r="G383" s="4" t="s">
        <v>46</v>
      </c>
      <c r="H383" s="4" t="s">
        <v>703</v>
      </c>
      <c r="I383" s="3" t="s">
        <v>83</v>
      </c>
      <c r="J383" s="15">
        <f t="shared" si="614"/>
        <v>7012900</v>
      </c>
      <c r="K383" s="15">
        <f t="shared" si="614"/>
        <v>0</v>
      </c>
      <c r="L383" s="15">
        <f t="shared" si="614"/>
        <v>7012900</v>
      </c>
      <c r="M383" s="15">
        <f t="shared" si="614"/>
        <v>0</v>
      </c>
      <c r="N383" s="15">
        <f t="shared" si="614"/>
        <v>87840</v>
      </c>
      <c r="O383" s="15">
        <f t="shared" si="614"/>
        <v>0</v>
      </c>
      <c r="P383" s="15">
        <f t="shared" si="614"/>
        <v>87840</v>
      </c>
      <c r="Q383" s="15">
        <f t="shared" si="614"/>
        <v>0</v>
      </c>
      <c r="R383" s="15">
        <f t="shared" si="614"/>
        <v>7100740</v>
      </c>
      <c r="S383" s="15">
        <f t="shared" si="614"/>
        <v>0</v>
      </c>
      <c r="T383" s="15">
        <f t="shared" si="615"/>
        <v>7100740</v>
      </c>
      <c r="U383" s="15">
        <f t="shared" si="615"/>
        <v>0</v>
      </c>
      <c r="V383" s="15">
        <f t="shared" si="615"/>
        <v>0</v>
      </c>
      <c r="W383" s="15">
        <f t="shared" si="615"/>
        <v>0</v>
      </c>
      <c r="X383" s="15">
        <f t="shared" si="615"/>
        <v>0</v>
      </c>
      <c r="Y383" s="15">
        <f t="shared" si="615"/>
        <v>0</v>
      </c>
      <c r="Z383" s="15">
        <f t="shared" si="615"/>
        <v>7100740</v>
      </c>
      <c r="AA383" s="15">
        <f t="shared" si="615"/>
        <v>0</v>
      </c>
      <c r="AB383" s="15">
        <f t="shared" si="615"/>
        <v>7100740</v>
      </c>
      <c r="AC383" s="15">
        <f t="shared" si="615"/>
        <v>0</v>
      </c>
      <c r="AD383" s="15">
        <f t="shared" si="616"/>
        <v>0</v>
      </c>
      <c r="AE383" s="15">
        <f t="shared" si="616"/>
        <v>0</v>
      </c>
      <c r="AF383" s="15">
        <f t="shared" si="616"/>
        <v>0</v>
      </c>
      <c r="AG383" s="15">
        <f t="shared" si="616"/>
        <v>0</v>
      </c>
      <c r="AH383" s="15">
        <f t="shared" si="616"/>
        <v>7100740</v>
      </c>
      <c r="AI383" s="15">
        <f t="shared" si="616"/>
        <v>0</v>
      </c>
      <c r="AJ383" s="15">
        <f t="shared" si="616"/>
        <v>7100740</v>
      </c>
      <c r="AK383" s="15">
        <f t="shared" si="616"/>
        <v>0</v>
      </c>
      <c r="AL383" s="15">
        <f t="shared" si="617"/>
        <v>5998000</v>
      </c>
      <c r="AM383" s="15">
        <f t="shared" si="617"/>
        <v>0</v>
      </c>
      <c r="AN383" s="15">
        <f t="shared" si="617"/>
        <v>5998000</v>
      </c>
      <c r="AO383" s="15">
        <f t="shared" si="617"/>
        <v>0</v>
      </c>
      <c r="AP383" s="15">
        <f t="shared" si="617"/>
        <v>0</v>
      </c>
      <c r="AQ383" s="15">
        <f t="shared" si="617"/>
        <v>0</v>
      </c>
      <c r="AR383" s="15">
        <f t="shared" si="617"/>
        <v>0</v>
      </c>
      <c r="AS383" s="15">
        <f t="shared" si="617"/>
        <v>0</v>
      </c>
      <c r="AT383" s="15">
        <f t="shared" si="617"/>
        <v>5998000</v>
      </c>
      <c r="AU383" s="15">
        <f t="shared" si="617"/>
        <v>0</v>
      </c>
      <c r="AV383" s="15">
        <f t="shared" si="618"/>
        <v>5998000</v>
      </c>
      <c r="AW383" s="15">
        <f t="shared" si="618"/>
        <v>0</v>
      </c>
      <c r="AX383" s="15">
        <f t="shared" si="618"/>
        <v>5998000</v>
      </c>
      <c r="AY383" s="15">
        <f t="shared" si="618"/>
        <v>0</v>
      </c>
      <c r="AZ383" s="15">
        <f t="shared" si="618"/>
        <v>5998000</v>
      </c>
      <c r="BA383" s="15">
        <f t="shared" si="618"/>
        <v>0</v>
      </c>
      <c r="BB383" s="15">
        <f t="shared" si="618"/>
        <v>0</v>
      </c>
      <c r="BC383" s="15">
        <f t="shared" si="618"/>
        <v>0</v>
      </c>
      <c r="BD383" s="15">
        <f t="shared" si="618"/>
        <v>0</v>
      </c>
      <c r="BE383" s="15">
        <f t="shared" si="618"/>
        <v>0</v>
      </c>
      <c r="BF383" s="15">
        <f t="shared" si="619"/>
        <v>5998000</v>
      </c>
      <c r="BG383" s="15">
        <f t="shared" si="619"/>
        <v>0</v>
      </c>
      <c r="BH383" s="15">
        <f t="shared" si="619"/>
        <v>5998000</v>
      </c>
      <c r="BI383" s="15">
        <f t="shared" si="619"/>
        <v>0</v>
      </c>
      <c r="BJ383" s="19">
        <v>0</v>
      </c>
      <c r="BK383" s="19">
        <v>0</v>
      </c>
    </row>
    <row r="384" spans="1:63" ht="32.25" hidden="1" customHeight="1" x14ac:dyDescent="0.25">
      <c r="A384" s="125" t="s">
        <v>84</v>
      </c>
      <c r="B384" s="125"/>
      <c r="C384" s="125"/>
      <c r="D384" s="125"/>
      <c r="E384" s="4">
        <v>852</v>
      </c>
      <c r="F384" s="3" t="s">
        <v>78</v>
      </c>
      <c r="G384" s="3" t="s">
        <v>46</v>
      </c>
      <c r="H384" s="4" t="s">
        <v>703</v>
      </c>
      <c r="I384" s="3" t="s">
        <v>85</v>
      </c>
      <c r="J384" s="15">
        <f>6275735+737165</f>
        <v>7012900</v>
      </c>
      <c r="K384" s="15"/>
      <c r="L384" s="15">
        <f>J384</f>
        <v>7012900</v>
      </c>
      <c r="M384" s="15"/>
      <c r="N384" s="15">
        <v>87840</v>
      </c>
      <c r="O384" s="15"/>
      <c r="P384" s="15">
        <f>N384</f>
        <v>87840</v>
      </c>
      <c r="Q384" s="15"/>
      <c r="R384" s="15">
        <f>J384+N384</f>
        <v>7100740</v>
      </c>
      <c r="S384" s="15">
        <f>K384+O384</f>
        <v>0</v>
      </c>
      <c r="T384" s="15">
        <f>L384+P384</f>
        <v>7100740</v>
      </c>
      <c r="U384" s="15">
        <f>M384+Q384</f>
        <v>0</v>
      </c>
      <c r="V384" s="15"/>
      <c r="W384" s="15"/>
      <c r="X384" s="15">
        <f>V384</f>
        <v>0</v>
      </c>
      <c r="Y384" s="15"/>
      <c r="Z384" s="15">
        <f>R384+V384</f>
        <v>7100740</v>
      </c>
      <c r="AA384" s="15">
        <f>S384+W384</f>
        <v>0</v>
      </c>
      <c r="AB384" s="15">
        <f>T384+X384</f>
        <v>7100740</v>
      </c>
      <c r="AC384" s="15">
        <f>U384+Y384</f>
        <v>0</v>
      </c>
      <c r="AD384" s="15"/>
      <c r="AE384" s="15"/>
      <c r="AF384" s="15">
        <f>AD384</f>
        <v>0</v>
      </c>
      <c r="AG384" s="15"/>
      <c r="AH384" s="15">
        <f>Z384+AD384</f>
        <v>7100740</v>
      </c>
      <c r="AI384" s="15">
        <f>AA384+AE384</f>
        <v>0</v>
      </c>
      <c r="AJ384" s="15">
        <f>AB384+AF384</f>
        <v>7100740</v>
      </c>
      <c r="AK384" s="15">
        <f>AC384+AG384</f>
        <v>0</v>
      </c>
      <c r="AL384" s="15">
        <f>5390123+607877</f>
        <v>5998000</v>
      </c>
      <c r="AM384" s="15"/>
      <c r="AN384" s="15">
        <f>AL384</f>
        <v>5998000</v>
      </c>
      <c r="AO384" s="15"/>
      <c r="AP384" s="15"/>
      <c r="AQ384" s="15"/>
      <c r="AR384" s="15">
        <f>AP384</f>
        <v>0</v>
      </c>
      <c r="AS384" s="15"/>
      <c r="AT384" s="15">
        <f>AL384+AP384</f>
        <v>5998000</v>
      </c>
      <c r="AU384" s="15">
        <f>AM384+AQ384</f>
        <v>0</v>
      </c>
      <c r="AV384" s="15">
        <f>AN384+AR384</f>
        <v>5998000</v>
      </c>
      <c r="AW384" s="15">
        <f>AO384+AS384</f>
        <v>0</v>
      </c>
      <c r="AX384" s="15">
        <f>5390123+607877</f>
        <v>5998000</v>
      </c>
      <c r="AY384" s="15"/>
      <c r="AZ384" s="15">
        <f>AX384</f>
        <v>5998000</v>
      </c>
      <c r="BA384" s="15"/>
      <c r="BB384" s="15"/>
      <c r="BC384" s="15"/>
      <c r="BD384" s="15">
        <f>BB384</f>
        <v>0</v>
      </c>
      <c r="BE384" s="15"/>
      <c r="BF384" s="15">
        <f>AX384+BB384</f>
        <v>5998000</v>
      </c>
      <c r="BG384" s="15">
        <f>AY384+BC384</f>
        <v>0</v>
      </c>
      <c r="BH384" s="15">
        <f>AZ384+BD384</f>
        <v>5998000</v>
      </c>
      <c r="BI384" s="15">
        <f>BA384+BE384</f>
        <v>0</v>
      </c>
      <c r="BJ384" s="19">
        <v>0</v>
      </c>
      <c r="BK384" s="19">
        <v>0</v>
      </c>
    </row>
    <row r="385" spans="1:63" s="2" customFormat="1" ht="32.25" hidden="1" customHeight="1" x14ac:dyDescent="0.25">
      <c r="A385" s="125" t="s">
        <v>550</v>
      </c>
      <c r="B385" s="20"/>
      <c r="C385" s="20"/>
      <c r="D385" s="20"/>
      <c r="E385" s="4">
        <v>852</v>
      </c>
      <c r="F385" s="3" t="s">
        <v>78</v>
      </c>
      <c r="G385" s="4" t="s">
        <v>46</v>
      </c>
      <c r="H385" s="4" t="s">
        <v>736</v>
      </c>
      <c r="I385" s="3"/>
      <c r="J385" s="15">
        <f t="shared" ref="J385:S386" si="620">J386</f>
        <v>0</v>
      </c>
      <c r="K385" s="15">
        <f t="shared" si="620"/>
        <v>0</v>
      </c>
      <c r="L385" s="15">
        <f t="shared" si="620"/>
        <v>0</v>
      </c>
      <c r="M385" s="15">
        <f t="shared" si="620"/>
        <v>0</v>
      </c>
      <c r="N385" s="15">
        <f t="shared" si="620"/>
        <v>0</v>
      </c>
      <c r="O385" s="15">
        <f t="shared" si="620"/>
        <v>0</v>
      </c>
      <c r="P385" s="15">
        <f t="shared" si="620"/>
        <v>0</v>
      </c>
      <c r="Q385" s="15">
        <f t="shared" si="620"/>
        <v>0</v>
      </c>
      <c r="R385" s="15">
        <f t="shared" si="620"/>
        <v>0</v>
      </c>
      <c r="S385" s="15">
        <f t="shared" si="620"/>
        <v>0</v>
      </c>
      <c r="T385" s="15">
        <f t="shared" ref="T385:AI386" si="621">T386</f>
        <v>0</v>
      </c>
      <c r="U385" s="15">
        <f t="shared" si="621"/>
        <v>0</v>
      </c>
      <c r="V385" s="15">
        <f t="shared" si="621"/>
        <v>0</v>
      </c>
      <c r="W385" s="15">
        <f t="shared" si="621"/>
        <v>0</v>
      </c>
      <c r="X385" s="15">
        <f t="shared" si="621"/>
        <v>0</v>
      </c>
      <c r="Y385" s="15">
        <f t="shared" si="621"/>
        <v>0</v>
      </c>
      <c r="Z385" s="15">
        <f t="shared" si="621"/>
        <v>0</v>
      </c>
      <c r="AA385" s="15">
        <f t="shared" si="621"/>
        <v>0</v>
      </c>
      <c r="AB385" s="15">
        <f t="shared" si="621"/>
        <v>0</v>
      </c>
      <c r="AC385" s="15">
        <f t="shared" si="621"/>
        <v>0</v>
      </c>
      <c r="AD385" s="15">
        <f t="shared" si="621"/>
        <v>0</v>
      </c>
      <c r="AE385" s="15">
        <f t="shared" si="621"/>
        <v>0</v>
      </c>
      <c r="AF385" s="15">
        <f t="shared" si="621"/>
        <v>0</v>
      </c>
      <c r="AG385" s="15">
        <f t="shared" si="621"/>
        <v>0</v>
      </c>
      <c r="AH385" s="15">
        <f t="shared" si="621"/>
        <v>0</v>
      </c>
      <c r="AI385" s="15">
        <f t="shared" si="621"/>
        <v>0</v>
      </c>
      <c r="AJ385" s="15">
        <f t="shared" ref="AD385:AK386" si="622">AJ386</f>
        <v>0</v>
      </c>
      <c r="AK385" s="15">
        <f t="shared" si="622"/>
        <v>0</v>
      </c>
      <c r="AL385" s="15">
        <f t="shared" ref="AL385:AU386" si="623">AL386</f>
        <v>0</v>
      </c>
      <c r="AM385" s="15">
        <f t="shared" si="623"/>
        <v>0</v>
      </c>
      <c r="AN385" s="15">
        <f t="shared" si="623"/>
        <v>0</v>
      </c>
      <c r="AO385" s="15">
        <f t="shared" si="623"/>
        <v>0</v>
      </c>
      <c r="AP385" s="15">
        <f t="shared" si="623"/>
        <v>0</v>
      </c>
      <c r="AQ385" s="15">
        <f t="shared" si="623"/>
        <v>0</v>
      </c>
      <c r="AR385" s="15">
        <f t="shared" si="623"/>
        <v>0</v>
      </c>
      <c r="AS385" s="15">
        <f t="shared" si="623"/>
        <v>0</v>
      </c>
      <c r="AT385" s="15">
        <f t="shared" si="623"/>
        <v>0</v>
      </c>
      <c r="AU385" s="15">
        <f t="shared" si="623"/>
        <v>0</v>
      </c>
      <c r="AV385" s="15">
        <f t="shared" ref="AV385:BE386" si="624">AV386</f>
        <v>0</v>
      </c>
      <c r="AW385" s="15">
        <f t="shared" si="624"/>
        <v>0</v>
      </c>
      <c r="AX385" s="15">
        <f t="shared" si="624"/>
        <v>0</v>
      </c>
      <c r="AY385" s="15">
        <f t="shared" si="624"/>
        <v>0</v>
      </c>
      <c r="AZ385" s="15">
        <f t="shared" si="624"/>
        <v>0</v>
      </c>
      <c r="BA385" s="15">
        <f t="shared" si="624"/>
        <v>0</v>
      </c>
      <c r="BB385" s="15">
        <f t="shared" si="624"/>
        <v>0</v>
      </c>
      <c r="BC385" s="15">
        <f t="shared" si="624"/>
        <v>0</v>
      </c>
      <c r="BD385" s="15">
        <f t="shared" si="624"/>
        <v>0</v>
      </c>
      <c r="BE385" s="15">
        <f t="shared" si="624"/>
        <v>0</v>
      </c>
      <c r="BF385" s="15">
        <f t="shared" ref="BF385:BI386" si="625">BF386</f>
        <v>0</v>
      </c>
      <c r="BG385" s="15">
        <f t="shared" si="625"/>
        <v>0</v>
      </c>
      <c r="BH385" s="15">
        <f t="shared" si="625"/>
        <v>0</v>
      </c>
      <c r="BI385" s="15">
        <f t="shared" si="625"/>
        <v>0</v>
      </c>
      <c r="BJ385" s="19">
        <v>0</v>
      </c>
      <c r="BK385" s="19">
        <v>0</v>
      </c>
    </row>
    <row r="386" spans="1:63" s="2" customFormat="1" ht="32.25" hidden="1" customHeight="1" x14ac:dyDescent="0.25">
      <c r="A386" s="125" t="s">
        <v>41</v>
      </c>
      <c r="B386" s="20"/>
      <c r="C386" s="20"/>
      <c r="D386" s="20"/>
      <c r="E386" s="4">
        <v>852</v>
      </c>
      <c r="F386" s="3" t="s">
        <v>78</v>
      </c>
      <c r="G386" s="4" t="s">
        <v>46</v>
      </c>
      <c r="H386" s="4" t="s">
        <v>736</v>
      </c>
      <c r="I386" s="3" t="s">
        <v>83</v>
      </c>
      <c r="J386" s="15">
        <f t="shared" si="620"/>
        <v>0</v>
      </c>
      <c r="K386" s="15">
        <f t="shared" si="620"/>
        <v>0</v>
      </c>
      <c r="L386" s="15">
        <f t="shared" si="620"/>
        <v>0</v>
      </c>
      <c r="M386" s="15">
        <f t="shared" si="620"/>
        <v>0</v>
      </c>
      <c r="N386" s="15">
        <f t="shared" si="620"/>
        <v>0</v>
      </c>
      <c r="O386" s="15">
        <f t="shared" si="620"/>
        <v>0</v>
      </c>
      <c r="P386" s="15">
        <f t="shared" si="620"/>
        <v>0</v>
      </c>
      <c r="Q386" s="15">
        <f t="shared" si="620"/>
        <v>0</v>
      </c>
      <c r="R386" s="15">
        <f t="shared" si="620"/>
        <v>0</v>
      </c>
      <c r="S386" s="15">
        <f t="shared" si="620"/>
        <v>0</v>
      </c>
      <c r="T386" s="15">
        <f t="shared" si="621"/>
        <v>0</v>
      </c>
      <c r="U386" s="15">
        <f t="shared" si="621"/>
        <v>0</v>
      </c>
      <c r="V386" s="15">
        <f t="shared" si="621"/>
        <v>0</v>
      </c>
      <c r="W386" s="15">
        <f t="shared" si="621"/>
        <v>0</v>
      </c>
      <c r="X386" s="15">
        <f t="shared" si="621"/>
        <v>0</v>
      </c>
      <c r="Y386" s="15">
        <f t="shared" si="621"/>
        <v>0</v>
      </c>
      <c r="Z386" s="15">
        <f t="shared" si="621"/>
        <v>0</v>
      </c>
      <c r="AA386" s="15">
        <f t="shared" si="621"/>
        <v>0</v>
      </c>
      <c r="AB386" s="15">
        <f t="shared" si="621"/>
        <v>0</v>
      </c>
      <c r="AC386" s="15">
        <f t="shared" si="621"/>
        <v>0</v>
      </c>
      <c r="AD386" s="15">
        <f t="shared" si="622"/>
        <v>0</v>
      </c>
      <c r="AE386" s="15">
        <f t="shared" si="622"/>
        <v>0</v>
      </c>
      <c r="AF386" s="15">
        <f t="shared" si="622"/>
        <v>0</v>
      </c>
      <c r="AG386" s="15">
        <f t="shared" si="622"/>
        <v>0</v>
      </c>
      <c r="AH386" s="15">
        <f t="shared" si="622"/>
        <v>0</v>
      </c>
      <c r="AI386" s="15">
        <f t="shared" si="622"/>
        <v>0</v>
      </c>
      <c r="AJ386" s="15">
        <f t="shared" si="622"/>
        <v>0</v>
      </c>
      <c r="AK386" s="15">
        <f t="shared" si="622"/>
        <v>0</v>
      </c>
      <c r="AL386" s="15">
        <f t="shared" si="623"/>
        <v>0</v>
      </c>
      <c r="AM386" s="15">
        <f t="shared" si="623"/>
        <v>0</v>
      </c>
      <c r="AN386" s="15">
        <f t="shared" si="623"/>
        <v>0</v>
      </c>
      <c r="AO386" s="15">
        <f t="shared" si="623"/>
        <v>0</v>
      </c>
      <c r="AP386" s="15">
        <f t="shared" si="623"/>
        <v>0</v>
      </c>
      <c r="AQ386" s="15">
        <f t="shared" si="623"/>
        <v>0</v>
      </c>
      <c r="AR386" s="15">
        <f t="shared" si="623"/>
        <v>0</v>
      </c>
      <c r="AS386" s="15">
        <f t="shared" si="623"/>
        <v>0</v>
      </c>
      <c r="AT386" s="15">
        <f t="shared" si="623"/>
        <v>0</v>
      </c>
      <c r="AU386" s="15">
        <f t="shared" si="623"/>
        <v>0</v>
      </c>
      <c r="AV386" s="15">
        <f t="shared" si="624"/>
        <v>0</v>
      </c>
      <c r="AW386" s="15">
        <f t="shared" si="624"/>
        <v>0</v>
      </c>
      <c r="AX386" s="15">
        <f t="shared" si="624"/>
        <v>0</v>
      </c>
      <c r="AY386" s="15">
        <f t="shared" si="624"/>
        <v>0</v>
      </c>
      <c r="AZ386" s="15">
        <f t="shared" si="624"/>
        <v>0</v>
      </c>
      <c r="BA386" s="15">
        <f t="shared" si="624"/>
        <v>0</v>
      </c>
      <c r="BB386" s="15">
        <f t="shared" si="624"/>
        <v>0</v>
      </c>
      <c r="BC386" s="15">
        <f t="shared" si="624"/>
        <v>0</v>
      </c>
      <c r="BD386" s="15">
        <f t="shared" si="624"/>
        <v>0</v>
      </c>
      <c r="BE386" s="15">
        <f t="shared" si="624"/>
        <v>0</v>
      </c>
      <c r="BF386" s="15">
        <f t="shared" si="625"/>
        <v>0</v>
      </c>
      <c r="BG386" s="15">
        <f t="shared" si="625"/>
        <v>0</v>
      </c>
      <c r="BH386" s="15">
        <f t="shared" si="625"/>
        <v>0</v>
      </c>
      <c r="BI386" s="15">
        <f t="shared" si="625"/>
        <v>0</v>
      </c>
      <c r="BJ386" s="19">
        <v>0</v>
      </c>
      <c r="BK386" s="19">
        <v>0</v>
      </c>
    </row>
    <row r="387" spans="1:63" s="2" customFormat="1" ht="32.25" hidden="1" customHeight="1" x14ac:dyDescent="0.25">
      <c r="A387" s="125" t="s">
        <v>84</v>
      </c>
      <c r="B387" s="20"/>
      <c r="C387" s="20"/>
      <c r="D387" s="20"/>
      <c r="E387" s="4">
        <v>852</v>
      </c>
      <c r="F387" s="3" t="s">
        <v>78</v>
      </c>
      <c r="G387" s="4" t="s">
        <v>46</v>
      </c>
      <c r="H387" s="4" t="s">
        <v>736</v>
      </c>
      <c r="I387" s="3" t="s">
        <v>85</v>
      </c>
      <c r="J387" s="15"/>
      <c r="K387" s="15"/>
      <c r="L387" s="15">
        <f>J387</f>
        <v>0</v>
      </c>
      <c r="M387" s="15"/>
      <c r="N387" s="15"/>
      <c r="O387" s="15"/>
      <c r="P387" s="15">
        <f>N387</f>
        <v>0</v>
      </c>
      <c r="Q387" s="15"/>
      <c r="R387" s="15">
        <f>J387+N387</f>
        <v>0</v>
      </c>
      <c r="S387" s="15">
        <f>K387+O387</f>
        <v>0</v>
      </c>
      <c r="T387" s="15">
        <f>L387+P387</f>
        <v>0</v>
      </c>
      <c r="U387" s="15">
        <f>M387+Q387</f>
        <v>0</v>
      </c>
      <c r="V387" s="15"/>
      <c r="W387" s="15"/>
      <c r="X387" s="15">
        <f>V387</f>
        <v>0</v>
      </c>
      <c r="Y387" s="15"/>
      <c r="Z387" s="15">
        <f>R387+V387</f>
        <v>0</v>
      </c>
      <c r="AA387" s="15">
        <f>S387+W387</f>
        <v>0</v>
      </c>
      <c r="AB387" s="15">
        <f>T387+X387</f>
        <v>0</v>
      </c>
      <c r="AC387" s="15">
        <f>U387+Y387</f>
        <v>0</v>
      </c>
      <c r="AD387" s="15"/>
      <c r="AE387" s="15"/>
      <c r="AF387" s="15">
        <f>AD387</f>
        <v>0</v>
      </c>
      <c r="AG387" s="15"/>
      <c r="AH387" s="15">
        <f>Z387+AD387</f>
        <v>0</v>
      </c>
      <c r="AI387" s="15">
        <f>AA387+AE387</f>
        <v>0</v>
      </c>
      <c r="AJ387" s="15">
        <f>AB387+AF387</f>
        <v>0</v>
      </c>
      <c r="AK387" s="15">
        <f>AC387+AG387</f>
        <v>0</v>
      </c>
      <c r="AL387" s="15"/>
      <c r="AM387" s="15"/>
      <c r="AN387" s="15">
        <f>AL387</f>
        <v>0</v>
      </c>
      <c r="AO387" s="15"/>
      <c r="AP387" s="15"/>
      <c r="AQ387" s="15"/>
      <c r="AR387" s="15">
        <f>AP387</f>
        <v>0</v>
      </c>
      <c r="AS387" s="15"/>
      <c r="AT387" s="15">
        <f>AL387+AP387</f>
        <v>0</v>
      </c>
      <c r="AU387" s="15">
        <f>AM387+AQ387</f>
        <v>0</v>
      </c>
      <c r="AV387" s="15">
        <f>AN387+AR387</f>
        <v>0</v>
      </c>
      <c r="AW387" s="15">
        <f>AO387+AS387</f>
        <v>0</v>
      </c>
      <c r="AX387" s="15"/>
      <c r="AY387" s="15"/>
      <c r="AZ387" s="15">
        <f>AX387</f>
        <v>0</v>
      </c>
      <c r="BA387" s="15"/>
      <c r="BB387" s="15"/>
      <c r="BC387" s="15"/>
      <c r="BD387" s="15">
        <f>BB387</f>
        <v>0</v>
      </c>
      <c r="BE387" s="15"/>
      <c r="BF387" s="15">
        <f>AX387+BB387</f>
        <v>0</v>
      </c>
      <c r="BG387" s="15">
        <f>AY387+BC387</f>
        <v>0</v>
      </c>
      <c r="BH387" s="15">
        <f>AZ387+BD387</f>
        <v>0</v>
      </c>
      <c r="BI387" s="15">
        <f>BA387+BE387</f>
        <v>0</v>
      </c>
      <c r="BJ387" s="19">
        <v>0</v>
      </c>
      <c r="BK387" s="19">
        <v>0</v>
      </c>
    </row>
    <row r="388" spans="1:63" ht="32.25" hidden="1" customHeight="1" x14ac:dyDescent="0.25">
      <c r="A388" s="125" t="s">
        <v>118</v>
      </c>
      <c r="B388" s="125"/>
      <c r="C388" s="125"/>
      <c r="D388" s="125"/>
      <c r="E388" s="4">
        <v>852</v>
      </c>
      <c r="F388" s="3" t="s">
        <v>78</v>
      </c>
      <c r="G388" s="3" t="s">
        <v>46</v>
      </c>
      <c r="H388" s="4" t="s">
        <v>689</v>
      </c>
      <c r="I388" s="3"/>
      <c r="J388" s="15">
        <f t="shared" ref="J388:S389" si="626">J389</f>
        <v>1859311</v>
      </c>
      <c r="K388" s="15">
        <f t="shared" si="626"/>
        <v>0</v>
      </c>
      <c r="L388" s="15">
        <f t="shared" si="626"/>
        <v>1859311</v>
      </c>
      <c r="M388" s="15">
        <f t="shared" si="626"/>
        <v>0</v>
      </c>
      <c r="N388" s="15">
        <f t="shared" si="626"/>
        <v>-1821511</v>
      </c>
      <c r="O388" s="15">
        <f t="shared" si="626"/>
        <v>0</v>
      </c>
      <c r="P388" s="15">
        <f t="shared" si="626"/>
        <v>-1821511</v>
      </c>
      <c r="Q388" s="15">
        <f t="shared" si="626"/>
        <v>0</v>
      </c>
      <c r="R388" s="15">
        <f t="shared" si="626"/>
        <v>37800</v>
      </c>
      <c r="S388" s="15">
        <f t="shared" si="626"/>
        <v>0</v>
      </c>
      <c r="T388" s="15">
        <f t="shared" ref="T388:AI389" si="627">T389</f>
        <v>37800</v>
      </c>
      <c r="U388" s="15">
        <f t="shared" si="627"/>
        <v>0</v>
      </c>
      <c r="V388" s="15">
        <f t="shared" si="627"/>
        <v>0</v>
      </c>
      <c r="W388" s="15">
        <f t="shared" si="627"/>
        <v>0</v>
      </c>
      <c r="X388" s="15">
        <f t="shared" si="627"/>
        <v>0</v>
      </c>
      <c r="Y388" s="15">
        <f t="shared" si="627"/>
        <v>0</v>
      </c>
      <c r="Z388" s="15">
        <f t="shared" si="627"/>
        <v>37800</v>
      </c>
      <c r="AA388" s="15">
        <f t="shared" si="627"/>
        <v>0</v>
      </c>
      <c r="AB388" s="15">
        <f t="shared" si="627"/>
        <v>37800</v>
      </c>
      <c r="AC388" s="15">
        <f t="shared" si="627"/>
        <v>0</v>
      </c>
      <c r="AD388" s="15">
        <f t="shared" si="627"/>
        <v>0</v>
      </c>
      <c r="AE388" s="15">
        <f t="shared" si="627"/>
        <v>0</v>
      </c>
      <c r="AF388" s="15">
        <f t="shared" si="627"/>
        <v>0</v>
      </c>
      <c r="AG388" s="15">
        <f t="shared" si="627"/>
        <v>0</v>
      </c>
      <c r="AH388" s="15">
        <f t="shared" si="627"/>
        <v>37800</v>
      </c>
      <c r="AI388" s="15">
        <f t="shared" si="627"/>
        <v>0</v>
      </c>
      <c r="AJ388" s="15">
        <f t="shared" ref="AD388:AK389" si="628">AJ389</f>
        <v>37800</v>
      </c>
      <c r="AK388" s="15">
        <f t="shared" si="628"/>
        <v>0</v>
      </c>
      <c r="AL388" s="15">
        <f t="shared" ref="AL388:AU389" si="629">AL389</f>
        <v>0</v>
      </c>
      <c r="AM388" s="15">
        <f t="shared" si="629"/>
        <v>0</v>
      </c>
      <c r="AN388" s="15">
        <f t="shared" si="629"/>
        <v>0</v>
      </c>
      <c r="AO388" s="15">
        <f t="shared" si="629"/>
        <v>0</v>
      </c>
      <c r="AP388" s="15">
        <f t="shared" si="629"/>
        <v>0</v>
      </c>
      <c r="AQ388" s="15">
        <f t="shared" si="629"/>
        <v>0</v>
      </c>
      <c r="AR388" s="15">
        <f t="shared" si="629"/>
        <v>0</v>
      </c>
      <c r="AS388" s="15">
        <f t="shared" si="629"/>
        <v>0</v>
      </c>
      <c r="AT388" s="15">
        <f t="shared" si="629"/>
        <v>0</v>
      </c>
      <c r="AU388" s="15">
        <f t="shared" si="629"/>
        <v>0</v>
      </c>
      <c r="AV388" s="15">
        <f t="shared" ref="AV388:BE389" si="630">AV389</f>
        <v>0</v>
      </c>
      <c r="AW388" s="15">
        <f t="shared" si="630"/>
        <v>0</v>
      </c>
      <c r="AX388" s="15">
        <f t="shared" si="630"/>
        <v>0</v>
      </c>
      <c r="AY388" s="15">
        <f t="shared" si="630"/>
        <v>0</v>
      </c>
      <c r="AZ388" s="15">
        <f t="shared" si="630"/>
        <v>0</v>
      </c>
      <c r="BA388" s="15">
        <f t="shared" si="630"/>
        <v>0</v>
      </c>
      <c r="BB388" s="15">
        <f t="shared" si="630"/>
        <v>0</v>
      </c>
      <c r="BC388" s="15">
        <f t="shared" si="630"/>
        <v>0</v>
      </c>
      <c r="BD388" s="15">
        <f t="shared" si="630"/>
        <v>0</v>
      </c>
      <c r="BE388" s="15">
        <f t="shared" si="630"/>
        <v>0</v>
      </c>
      <c r="BF388" s="15">
        <f t="shared" ref="BF388:BI389" si="631">BF389</f>
        <v>0</v>
      </c>
      <c r="BG388" s="15">
        <f t="shared" si="631"/>
        <v>0</v>
      </c>
      <c r="BH388" s="15">
        <f t="shared" si="631"/>
        <v>0</v>
      </c>
      <c r="BI388" s="15">
        <f t="shared" si="631"/>
        <v>0</v>
      </c>
      <c r="BJ388" s="19">
        <v>0</v>
      </c>
      <c r="BK388" s="19">
        <v>0</v>
      </c>
    </row>
    <row r="389" spans="1:63" ht="32.25" hidden="1" customHeight="1" x14ac:dyDescent="0.25">
      <c r="A389" s="125" t="s">
        <v>41</v>
      </c>
      <c r="B389" s="125"/>
      <c r="C389" s="125"/>
      <c r="D389" s="125"/>
      <c r="E389" s="4">
        <v>852</v>
      </c>
      <c r="F389" s="3" t="s">
        <v>78</v>
      </c>
      <c r="G389" s="3" t="s">
        <v>46</v>
      </c>
      <c r="H389" s="4" t="s">
        <v>689</v>
      </c>
      <c r="I389" s="3" t="s">
        <v>83</v>
      </c>
      <c r="J389" s="15">
        <f t="shared" si="626"/>
        <v>1859311</v>
      </c>
      <c r="K389" s="15">
        <f t="shared" si="626"/>
        <v>0</v>
      </c>
      <c r="L389" s="15">
        <f t="shared" si="626"/>
        <v>1859311</v>
      </c>
      <c r="M389" s="15">
        <f t="shared" si="626"/>
        <v>0</v>
      </c>
      <c r="N389" s="15">
        <f t="shared" si="626"/>
        <v>-1821511</v>
      </c>
      <c r="O389" s="15">
        <f t="shared" si="626"/>
        <v>0</v>
      </c>
      <c r="P389" s="15">
        <f t="shared" si="626"/>
        <v>-1821511</v>
      </c>
      <c r="Q389" s="15">
        <f t="shared" si="626"/>
        <v>0</v>
      </c>
      <c r="R389" s="15">
        <f t="shared" si="626"/>
        <v>37800</v>
      </c>
      <c r="S389" s="15">
        <f t="shared" si="626"/>
        <v>0</v>
      </c>
      <c r="T389" s="15">
        <f t="shared" si="627"/>
        <v>37800</v>
      </c>
      <c r="U389" s="15">
        <f t="shared" si="627"/>
        <v>0</v>
      </c>
      <c r="V389" s="15">
        <f t="shared" si="627"/>
        <v>0</v>
      </c>
      <c r="W389" s="15">
        <f t="shared" si="627"/>
        <v>0</v>
      </c>
      <c r="X389" s="15">
        <f t="shared" si="627"/>
        <v>0</v>
      </c>
      <c r="Y389" s="15">
        <f t="shared" si="627"/>
        <v>0</v>
      </c>
      <c r="Z389" s="15">
        <f t="shared" si="627"/>
        <v>37800</v>
      </c>
      <c r="AA389" s="15">
        <f t="shared" si="627"/>
        <v>0</v>
      </c>
      <c r="AB389" s="15">
        <f t="shared" si="627"/>
        <v>37800</v>
      </c>
      <c r="AC389" s="15">
        <f t="shared" si="627"/>
        <v>0</v>
      </c>
      <c r="AD389" s="15">
        <f t="shared" si="628"/>
        <v>0</v>
      </c>
      <c r="AE389" s="15">
        <f t="shared" si="628"/>
        <v>0</v>
      </c>
      <c r="AF389" s="15">
        <f t="shared" si="628"/>
        <v>0</v>
      </c>
      <c r="AG389" s="15">
        <f t="shared" si="628"/>
        <v>0</v>
      </c>
      <c r="AH389" s="15">
        <f t="shared" si="628"/>
        <v>37800</v>
      </c>
      <c r="AI389" s="15">
        <f t="shared" si="628"/>
        <v>0</v>
      </c>
      <c r="AJ389" s="15">
        <f t="shared" si="628"/>
        <v>37800</v>
      </c>
      <c r="AK389" s="15">
        <f t="shared" si="628"/>
        <v>0</v>
      </c>
      <c r="AL389" s="15">
        <f t="shared" si="629"/>
        <v>0</v>
      </c>
      <c r="AM389" s="15">
        <f t="shared" si="629"/>
        <v>0</v>
      </c>
      <c r="AN389" s="15">
        <f t="shared" si="629"/>
        <v>0</v>
      </c>
      <c r="AO389" s="15">
        <f t="shared" si="629"/>
        <v>0</v>
      </c>
      <c r="AP389" s="15">
        <f t="shared" si="629"/>
        <v>0</v>
      </c>
      <c r="AQ389" s="15">
        <f t="shared" si="629"/>
        <v>0</v>
      </c>
      <c r="AR389" s="15">
        <f t="shared" si="629"/>
        <v>0</v>
      </c>
      <c r="AS389" s="15">
        <f t="shared" si="629"/>
        <v>0</v>
      </c>
      <c r="AT389" s="15">
        <f t="shared" si="629"/>
        <v>0</v>
      </c>
      <c r="AU389" s="15">
        <f t="shared" si="629"/>
        <v>0</v>
      </c>
      <c r="AV389" s="15">
        <f t="shared" si="630"/>
        <v>0</v>
      </c>
      <c r="AW389" s="15">
        <f t="shared" si="630"/>
        <v>0</v>
      </c>
      <c r="AX389" s="15">
        <f t="shared" si="630"/>
        <v>0</v>
      </c>
      <c r="AY389" s="15">
        <f t="shared" si="630"/>
        <v>0</v>
      </c>
      <c r="AZ389" s="15">
        <f t="shared" si="630"/>
        <v>0</v>
      </c>
      <c r="BA389" s="15">
        <f t="shared" si="630"/>
        <v>0</v>
      </c>
      <c r="BB389" s="15">
        <f t="shared" si="630"/>
        <v>0</v>
      </c>
      <c r="BC389" s="15">
        <f t="shared" si="630"/>
        <v>0</v>
      </c>
      <c r="BD389" s="15">
        <f t="shared" si="630"/>
        <v>0</v>
      </c>
      <c r="BE389" s="15">
        <f t="shared" si="630"/>
        <v>0</v>
      </c>
      <c r="BF389" s="15">
        <f t="shared" si="631"/>
        <v>0</v>
      </c>
      <c r="BG389" s="15">
        <f t="shared" si="631"/>
        <v>0</v>
      </c>
      <c r="BH389" s="15">
        <f t="shared" si="631"/>
        <v>0</v>
      </c>
      <c r="BI389" s="15">
        <f t="shared" si="631"/>
        <v>0</v>
      </c>
      <c r="BJ389" s="19">
        <v>0</v>
      </c>
      <c r="BK389" s="19">
        <v>0</v>
      </c>
    </row>
    <row r="390" spans="1:63" ht="32.25" hidden="1" customHeight="1" x14ac:dyDescent="0.25">
      <c r="A390" s="125" t="s">
        <v>84</v>
      </c>
      <c r="B390" s="125"/>
      <c r="C390" s="125"/>
      <c r="D390" s="125"/>
      <c r="E390" s="4">
        <v>852</v>
      </c>
      <c r="F390" s="3" t="s">
        <v>78</v>
      </c>
      <c r="G390" s="4" t="s">
        <v>46</v>
      </c>
      <c r="H390" s="4" t="s">
        <v>689</v>
      </c>
      <c r="I390" s="3" t="s">
        <v>85</v>
      </c>
      <c r="J390" s="15">
        <f>1764750+94561</f>
        <v>1859311</v>
      </c>
      <c r="K390" s="15"/>
      <c r="L390" s="15">
        <f>J390</f>
        <v>1859311</v>
      </c>
      <c r="M390" s="15"/>
      <c r="N390" s="15">
        <v>-1821511</v>
      </c>
      <c r="O390" s="15"/>
      <c r="P390" s="15">
        <f>N390</f>
        <v>-1821511</v>
      </c>
      <c r="Q390" s="15"/>
      <c r="R390" s="15">
        <f>J390+N390</f>
        <v>37800</v>
      </c>
      <c r="S390" s="15">
        <f>K390+O390</f>
        <v>0</v>
      </c>
      <c r="T390" s="15">
        <f>L390+P390</f>
        <v>37800</v>
      </c>
      <c r="U390" s="15">
        <f>M390+Q390</f>
        <v>0</v>
      </c>
      <c r="V390" s="15"/>
      <c r="W390" s="15"/>
      <c r="X390" s="15">
        <f>V390</f>
        <v>0</v>
      </c>
      <c r="Y390" s="15"/>
      <c r="Z390" s="15">
        <f>R390+V390</f>
        <v>37800</v>
      </c>
      <c r="AA390" s="15">
        <f>S390+W390</f>
        <v>0</v>
      </c>
      <c r="AB390" s="15">
        <f>T390+X390</f>
        <v>37800</v>
      </c>
      <c r="AC390" s="15">
        <f>U390+Y390</f>
        <v>0</v>
      </c>
      <c r="AD390" s="15"/>
      <c r="AE390" s="15"/>
      <c r="AF390" s="15">
        <f>AD390</f>
        <v>0</v>
      </c>
      <c r="AG390" s="15"/>
      <c r="AH390" s="15">
        <f>Z390+AD390</f>
        <v>37800</v>
      </c>
      <c r="AI390" s="15">
        <f>AA390+AE390</f>
        <v>0</v>
      </c>
      <c r="AJ390" s="15">
        <f>AB390+AF390</f>
        <v>37800</v>
      </c>
      <c r="AK390" s="15">
        <f>AC390+AG390</f>
        <v>0</v>
      </c>
      <c r="AL390" s="15"/>
      <c r="AM390" s="15"/>
      <c r="AN390" s="15">
        <f>AL390</f>
        <v>0</v>
      </c>
      <c r="AO390" s="15"/>
      <c r="AP390" s="15"/>
      <c r="AQ390" s="15"/>
      <c r="AR390" s="15">
        <f>AP390</f>
        <v>0</v>
      </c>
      <c r="AS390" s="15"/>
      <c r="AT390" s="15">
        <f>AL390+AP390</f>
        <v>0</v>
      </c>
      <c r="AU390" s="15">
        <f>AM390+AQ390</f>
        <v>0</v>
      </c>
      <c r="AV390" s="15">
        <f>AN390+AR390</f>
        <v>0</v>
      </c>
      <c r="AW390" s="15">
        <f>AO390+AS390</f>
        <v>0</v>
      </c>
      <c r="AX390" s="15"/>
      <c r="AY390" s="15"/>
      <c r="AZ390" s="15">
        <f>AX390</f>
        <v>0</v>
      </c>
      <c r="BA390" s="15"/>
      <c r="BB390" s="15"/>
      <c r="BC390" s="15"/>
      <c r="BD390" s="15">
        <f>BB390</f>
        <v>0</v>
      </c>
      <c r="BE390" s="15"/>
      <c r="BF390" s="15">
        <f>AX390+BB390</f>
        <v>0</v>
      </c>
      <c r="BG390" s="15">
        <f>AY390+BC390</f>
        <v>0</v>
      </c>
      <c r="BH390" s="15">
        <f>AZ390+BD390</f>
        <v>0</v>
      </c>
      <c r="BI390" s="15">
        <f>BA390+BE390</f>
        <v>0</v>
      </c>
      <c r="BJ390" s="19">
        <v>0</v>
      </c>
      <c r="BK390" s="19">
        <v>0</v>
      </c>
    </row>
    <row r="391" spans="1:63" ht="32.25" hidden="1" customHeight="1" x14ac:dyDescent="0.25">
      <c r="A391" s="125" t="s">
        <v>119</v>
      </c>
      <c r="B391" s="125"/>
      <c r="C391" s="125"/>
      <c r="D391" s="125"/>
      <c r="E391" s="4">
        <v>852</v>
      </c>
      <c r="F391" s="4" t="s">
        <v>78</v>
      </c>
      <c r="G391" s="4" t="s">
        <v>46</v>
      </c>
      <c r="H391" s="4" t="s">
        <v>691</v>
      </c>
      <c r="I391" s="3"/>
      <c r="J391" s="15">
        <f t="shared" ref="J391:S392" si="632">J392</f>
        <v>4000</v>
      </c>
      <c r="K391" s="15">
        <f t="shared" si="632"/>
        <v>0</v>
      </c>
      <c r="L391" s="15">
        <f t="shared" si="632"/>
        <v>4000</v>
      </c>
      <c r="M391" s="15">
        <f t="shared" si="632"/>
        <v>0</v>
      </c>
      <c r="N391" s="15">
        <f t="shared" si="632"/>
        <v>0</v>
      </c>
      <c r="O391" s="15">
        <f t="shared" si="632"/>
        <v>0</v>
      </c>
      <c r="P391" s="15">
        <f t="shared" si="632"/>
        <v>0</v>
      </c>
      <c r="Q391" s="15">
        <f t="shared" si="632"/>
        <v>0</v>
      </c>
      <c r="R391" s="15">
        <f t="shared" si="632"/>
        <v>4000</v>
      </c>
      <c r="S391" s="15">
        <f t="shared" si="632"/>
        <v>0</v>
      </c>
      <c r="T391" s="15">
        <f t="shared" ref="T391:AI392" si="633">T392</f>
        <v>4000</v>
      </c>
      <c r="U391" s="15">
        <f t="shared" si="633"/>
        <v>0</v>
      </c>
      <c r="V391" s="15">
        <f t="shared" si="633"/>
        <v>80667</v>
      </c>
      <c r="W391" s="15">
        <f t="shared" si="633"/>
        <v>0</v>
      </c>
      <c r="X391" s="15">
        <f t="shared" si="633"/>
        <v>80667</v>
      </c>
      <c r="Y391" s="15">
        <f t="shared" si="633"/>
        <v>0</v>
      </c>
      <c r="Z391" s="15">
        <f t="shared" si="633"/>
        <v>84667</v>
      </c>
      <c r="AA391" s="15">
        <f t="shared" si="633"/>
        <v>0</v>
      </c>
      <c r="AB391" s="15">
        <f t="shared" si="633"/>
        <v>84667</v>
      </c>
      <c r="AC391" s="15">
        <f t="shared" si="633"/>
        <v>0</v>
      </c>
      <c r="AD391" s="15">
        <f t="shared" si="633"/>
        <v>0</v>
      </c>
      <c r="AE391" s="15">
        <f t="shared" si="633"/>
        <v>0</v>
      </c>
      <c r="AF391" s="15">
        <f t="shared" si="633"/>
        <v>0</v>
      </c>
      <c r="AG391" s="15">
        <f t="shared" si="633"/>
        <v>0</v>
      </c>
      <c r="AH391" s="15">
        <f t="shared" si="633"/>
        <v>84667</v>
      </c>
      <c r="AI391" s="15">
        <f t="shared" si="633"/>
        <v>0</v>
      </c>
      <c r="AJ391" s="15">
        <f t="shared" ref="AD391:AK392" si="634">AJ392</f>
        <v>84667</v>
      </c>
      <c r="AK391" s="15">
        <f t="shared" si="634"/>
        <v>0</v>
      </c>
      <c r="AL391" s="15">
        <f t="shared" ref="AL391:AU392" si="635">AL392</f>
        <v>0</v>
      </c>
      <c r="AM391" s="15">
        <f t="shared" si="635"/>
        <v>0</v>
      </c>
      <c r="AN391" s="15">
        <f t="shared" si="635"/>
        <v>0</v>
      </c>
      <c r="AO391" s="15">
        <f t="shared" si="635"/>
        <v>0</v>
      </c>
      <c r="AP391" s="15">
        <f t="shared" si="635"/>
        <v>0</v>
      </c>
      <c r="AQ391" s="15">
        <f t="shared" si="635"/>
        <v>0</v>
      </c>
      <c r="AR391" s="15">
        <f t="shared" si="635"/>
        <v>0</v>
      </c>
      <c r="AS391" s="15">
        <f t="shared" si="635"/>
        <v>0</v>
      </c>
      <c r="AT391" s="15">
        <f t="shared" si="635"/>
        <v>0</v>
      </c>
      <c r="AU391" s="15">
        <f t="shared" si="635"/>
        <v>0</v>
      </c>
      <c r="AV391" s="15">
        <f t="shared" ref="AV391:BE392" si="636">AV392</f>
        <v>0</v>
      </c>
      <c r="AW391" s="15">
        <f t="shared" si="636"/>
        <v>0</v>
      </c>
      <c r="AX391" s="15">
        <f t="shared" si="636"/>
        <v>0</v>
      </c>
      <c r="AY391" s="15">
        <f t="shared" si="636"/>
        <v>0</v>
      </c>
      <c r="AZ391" s="15">
        <f t="shared" si="636"/>
        <v>0</v>
      </c>
      <c r="BA391" s="15">
        <f t="shared" si="636"/>
        <v>0</v>
      </c>
      <c r="BB391" s="15">
        <f t="shared" si="636"/>
        <v>0</v>
      </c>
      <c r="BC391" s="15">
        <f t="shared" si="636"/>
        <v>0</v>
      </c>
      <c r="BD391" s="15">
        <f t="shared" si="636"/>
        <v>0</v>
      </c>
      <c r="BE391" s="15">
        <f t="shared" si="636"/>
        <v>0</v>
      </c>
      <c r="BF391" s="15">
        <f t="shared" ref="BF391:BI392" si="637">BF392</f>
        <v>0</v>
      </c>
      <c r="BG391" s="15">
        <f t="shared" si="637"/>
        <v>0</v>
      </c>
      <c r="BH391" s="15">
        <f t="shared" si="637"/>
        <v>0</v>
      </c>
      <c r="BI391" s="15">
        <f t="shared" si="637"/>
        <v>0</v>
      </c>
      <c r="BJ391" s="19">
        <v>0</v>
      </c>
      <c r="BK391" s="19">
        <v>0</v>
      </c>
    </row>
    <row r="392" spans="1:63" ht="32.25" hidden="1" customHeight="1" x14ac:dyDescent="0.25">
      <c r="A392" s="125" t="s">
        <v>41</v>
      </c>
      <c r="B392" s="125"/>
      <c r="C392" s="125"/>
      <c r="D392" s="125"/>
      <c r="E392" s="4">
        <v>852</v>
      </c>
      <c r="F392" s="3" t="s">
        <v>78</v>
      </c>
      <c r="G392" s="4" t="s">
        <v>46</v>
      </c>
      <c r="H392" s="4" t="s">
        <v>691</v>
      </c>
      <c r="I392" s="3" t="s">
        <v>83</v>
      </c>
      <c r="J392" s="15">
        <f t="shared" si="632"/>
        <v>4000</v>
      </c>
      <c r="K392" s="15">
        <f t="shared" si="632"/>
        <v>0</v>
      </c>
      <c r="L392" s="15">
        <f t="shared" si="632"/>
        <v>4000</v>
      </c>
      <c r="M392" s="15">
        <f t="shared" si="632"/>
        <v>0</v>
      </c>
      <c r="N392" s="15">
        <f t="shared" si="632"/>
        <v>0</v>
      </c>
      <c r="O392" s="15">
        <f t="shared" si="632"/>
        <v>0</v>
      </c>
      <c r="P392" s="15">
        <f t="shared" si="632"/>
        <v>0</v>
      </c>
      <c r="Q392" s="15">
        <f t="shared" si="632"/>
        <v>0</v>
      </c>
      <c r="R392" s="15">
        <f t="shared" si="632"/>
        <v>4000</v>
      </c>
      <c r="S392" s="15">
        <f t="shared" si="632"/>
        <v>0</v>
      </c>
      <c r="T392" s="15">
        <f t="shared" si="633"/>
        <v>4000</v>
      </c>
      <c r="U392" s="15">
        <f t="shared" si="633"/>
        <v>0</v>
      </c>
      <c r="V392" s="15">
        <f t="shared" si="633"/>
        <v>80667</v>
      </c>
      <c r="W392" s="15">
        <f t="shared" si="633"/>
        <v>0</v>
      </c>
      <c r="X392" s="15">
        <f t="shared" si="633"/>
        <v>80667</v>
      </c>
      <c r="Y392" s="15">
        <f t="shared" si="633"/>
        <v>0</v>
      </c>
      <c r="Z392" s="15">
        <f t="shared" si="633"/>
        <v>84667</v>
      </c>
      <c r="AA392" s="15">
        <f t="shared" si="633"/>
        <v>0</v>
      </c>
      <c r="AB392" s="15">
        <f t="shared" si="633"/>
        <v>84667</v>
      </c>
      <c r="AC392" s="15">
        <f t="shared" si="633"/>
        <v>0</v>
      </c>
      <c r="AD392" s="15">
        <f t="shared" si="634"/>
        <v>0</v>
      </c>
      <c r="AE392" s="15">
        <f t="shared" si="634"/>
        <v>0</v>
      </c>
      <c r="AF392" s="15">
        <f t="shared" si="634"/>
        <v>0</v>
      </c>
      <c r="AG392" s="15">
        <f t="shared" si="634"/>
        <v>0</v>
      </c>
      <c r="AH392" s="15">
        <f t="shared" si="634"/>
        <v>84667</v>
      </c>
      <c r="AI392" s="15">
        <f t="shared" si="634"/>
        <v>0</v>
      </c>
      <c r="AJ392" s="15">
        <f t="shared" si="634"/>
        <v>84667</v>
      </c>
      <c r="AK392" s="15">
        <f t="shared" si="634"/>
        <v>0</v>
      </c>
      <c r="AL392" s="15">
        <f t="shared" si="635"/>
        <v>0</v>
      </c>
      <c r="AM392" s="15">
        <f t="shared" si="635"/>
        <v>0</v>
      </c>
      <c r="AN392" s="15">
        <f t="shared" si="635"/>
        <v>0</v>
      </c>
      <c r="AO392" s="15">
        <f t="shared" si="635"/>
        <v>0</v>
      </c>
      <c r="AP392" s="15">
        <f t="shared" si="635"/>
        <v>0</v>
      </c>
      <c r="AQ392" s="15">
        <f t="shared" si="635"/>
        <v>0</v>
      </c>
      <c r="AR392" s="15">
        <f t="shared" si="635"/>
        <v>0</v>
      </c>
      <c r="AS392" s="15">
        <f t="shared" si="635"/>
        <v>0</v>
      </c>
      <c r="AT392" s="15">
        <f t="shared" si="635"/>
        <v>0</v>
      </c>
      <c r="AU392" s="15">
        <f t="shared" si="635"/>
        <v>0</v>
      </c>
      <c r="AV392" s="15">
        <f t="shared" si="636"/>
        <v>0</v>
      </c>
      <c r="AW392" s="15">
        <f t="shared" si="636"/>
        <v>0</v>
      </c>
      <c r="AX392" s="15">
        <f t="shared" si="636"/>
        <v>0</v>
      </c>
      <c r="AY392" s="15">
        <f t="shared" si="636"/>
        <v>0</v>
      </c>
      <c r="AZ392" s="15">
        <f t="shared" si="636"/>
        <v>0</v>
      </c>
      <c r="BA392" s="15">
        <f t="shared" si="636"/>
        <v>0</v>
      </c>
      <c r="BB392" s="15">
        <f t="shared" si="636"/>
        <v>0</v>
      </c>
      <c r="BC392" s="15">
        <f t="shared" si="636"/>
        <v>0</v>
      </c>
      <c r="BD392" s="15">
        <f t="shared" si="636"/>
        <v>0</v>
      </c>
      <c r="BE392" s="15">
        <f t="shared" si="636"/>
        <v>0</v>
      </c>
      <c r="BF392" s="15">
        <f t="shared" si="637"/>
        <v>0</v>
      </c>
      <c r="BG392" s="15">
        <f t="shared" si="637"/>
        <v>0</v>
      </c>
      <c r="BH392" s="15">
        <f t="shared" si="637"/>
        <v>0</v>
      </c>
      <c r="BI392" s="15">
        <f t="shared" si="637"/>
        <v>0</v>
      </c>
      <c r="BJ392" s="19">
        <v>0</v>
      </c>
      <c r="BK392" s="19">
        <v>0</v>
      </c>
    </row>
    <row r="393" spans="1:63" ht="32.25" hidden="1" customHeight="1" x14ac:dyDescent="0.25">
      <c r="A393" s="125" t="s">
        <v>84</v>
      </c>
      <c r="B393" s="125"/>
      <c r="C393" s="125"/>
      <c r="D393" s="125"/>
      <c r="E393" s="4">
        <v>852</v>
      </c>
      <c r="F393" s="3" t="s">
        <v>78</v>
      </c>
      <c r="G393" s="4" t="s">
        <v>46</v>
      </c>
      <c r="H393" s="4" t="s">
        <v>691</v>
      </c>
      <c r="I393" s="3" t="s">
        <v>85</v>
      </c>
      <c r="J393" s="15">
        <v>4000</v>
      </c>
      <c r="K393" s="15"/>
      <c r="L393" s="15">
        <f>J393</f>
        <v>4000</v>
      </c>
      <c r="M393" s="15"/>
      <c r="N393" s="15"/>
      <c r="O393" s="15"/>
      <c r="P393" s="15">
        <f>N393</f>
        <v>0</v>
      </c>
      <c r="Q393" s="15"/>
      <c r="R393" s="15">
        <f>J393+N393</f>
        <v>4000</v>
      </c>
      <c r="S393" s="15">
        <f>K393+O393</f>
        <v>0</v>
      </c>
      <c r="T393" s="15">
        <f>L393+P393</f>
        <v>4000</v>
      </c>
      <c r="U393" s="15">
        <f>M393+Q393</f>
        <v>0</v>
      </c>
      <c r="V393" s="15">
        <v>80667</v>
      </c>
      <c r="W393" s="15"/>
      <c r="X393" s="15">
        <f>V393</f>
        <v>80667</v>
      </c>
      <c r="Y393" s="15"/>
      <c r="Z393" s="15">
        <f>R393+V393</f>
        <v>84667</v>
      </c>
      <c r="AA393" s="15">
        <f>S393+W393</f>
        <v>0</v>
      </c>
      <c r="AB393" s="15">
        <f>T393+X393</f>
        <v>84667</v>
      </c>
      <c r="AC393" s="15">
        <f>U393+Y393</f>
        <v>0</v>
      </c>
      <c r="AD393" s="15"/>
      <c r="AE393" s="15"/>
      <c r="AF393" s="15">
        <f>AD393</f>
        <v>0</v>
      </c>
      <c r="AG393" s="15"/>
      <c r="AH393" s="15">
        <f>Z393+AD393</f>
        <v>84667</v>
      </c>
      <c r="AI393" s="15">
        <f>AA393+AE393</f>
        <v>0</v>
      </c>
      <c r="AJ393" s="15">
        <f>AB393+AF393</f>
        <v>84667</v>
      </c>
      <c r="AK393" s="15">
        <f>AC393+AG393</f>
        <v>0</v>
      </c>
      <c r="AL393" s="15"/>
      <c r="AM393" s="15"/>
      <c r="AN393" s="15">
        <f>AL393</f>
        <v>0</v>
      </c>
      <c r="AO393" s="15"/>
      <c r="AP393" s="15"/>
      <c r="AQ393" s="15"/>
      <c r="AR393" s="15">
        <f>AP393</f>
        <v>0</v>
      </c>
      <c r="AS393" s="15"/>
      <c r="AT393" s="15">
        <f>AL393+AP393</f>
        <v>0</v>
      </c>
      <c r="AU393" s="15">
        <f>AM393+AQ393</f>
        <v>0</v>
      </c>
      <c r="AV393" s="15">
        <f>AN393+AR393</f>
        <v>0</v>
      </c>
      <c r="AW393" s="15">
        <f>AO393+AS393</f>
        <v>0</v>
      </c>
      <c r="AX393" s="15"/>
      <c r="AY393" s="15"/>
      <c r="AZ393" s="15">
        <f>AX393</f>
        <v>0</v>
      </c>
      <c r="BA393" s="15"/>
      <c r="BB393" s="15"/>
      <c r="BC393" s="15"/>
      <c r="BD393" s="15">
        <f>BB393</f>
        <v>0</v>
      </c>
      <c r="BE393" s="15"/>
      <c r="BF393" s="15">
        <f>AX393+BB393</f>
        <v>0</v>
      </c>
      <c r="BG393" s="15">
        <f>AY393+BC393</f>
        <v>0</v>
      </c>
      <c r="BH393" s="15">
        <f>AZ393+BD393</f>
        <v>0</v>
      </c>
      <c r="BI393" s="15">
        <f>BA393+BE393</f>
        <v>0</v>
      </c>
      <c r="BJ393" s="19">
        <v>0</v>
      </c>
      <c r="BK393" s="19">
        <v>0</v>
      </c>
    </row>
    <row r="394" spans="1:63" ht="32.25" hidden="1" customHeight="1" x14ac:dyDescent="0.25">
      <c r="A394" s="125" t="s">
        <v>560</v>
      </c>
      <c r="B394" s="125"/>
      <c r="C394" s="125"/>
      <c r="D394" s="125"/>
      <c r="E394" s="4">
        <v>852</v>
      </c>
      <c r="F394" s="3" t="s">
        <v>78</v>
      </c>
      <c r="G394" s="3" t="s">
        <v>46</v>
      </c>
      <c r="H394" s="4" t="s">
        <v>704</v>
      </c>
      <c r="I394" s="3"/>
      <c r="J394" s="15">
        <f t="shared" ref="J394:S395" si="638">J395</f>
        <v>0</v>
      </c>
      <c r="K394" s="15">
        <f t="shared" si="638"/>
        <v>0</v>
      </c>
      <c r="L394" s="15">
        <f t="shared" si="638"/>
        <v>0</v>
      </c>
      <c r="M394" s="15">
        <f t="shared" si="638"/>
        <v>0</v>
      </c>
      <c r="N394" s="15">
        <f t="shared" si="638"/>
        <v>0</v>
      </c>
      <c r="O394" s="15">
        <f t="shared" si="638"/>
        <v>0</v>
      </c>
      <c r="P394" s="15">
        <f t="shared" si="638"/>
        <v>0</v>
      </c>
      <c r="Q394" s="15">
        <f t="shared" si="638"/>
        <v>0</v>
      </c>
      <c r="R394" s="15">
        <f t="shared" si="638"/>
        <v>0</v>
      </c>
      <c r="S394" s="15">
        <f t="shared" si="638"/>
        <v>0</v>
      </c>
      <c r="T394" s="15">
        <f t="shared" ref="T394:AI395" si="639">T395</f>
        <v>0</v>
      </c>
      <c r="U394" s="15">
        <f t="shared" si="639"/>
        <v>0</v>
      </c>
      <c r="V394" s="15">
        <f t="shared" si="639"/>
        <v>0</v>
      </c>
      <c r="W394" s="15">
        <f t="shared" si="639"/>
        <v>0</v>
      </c>
      <c r="X394" s="15">
        <f t="shared" si="639"/>
        <v>0</v>
      </c>
      <c r="Y394" s="15">
        <f t="shared" si="639"/>
        <v>0</v>
      </c>
      <c r="Z394" s="15">
        <f t="shared" si="639"/>
        <v>0</v>
      </c>
      <c r="AA394" s="15">
        <f t="shared" si="639"/>
        <v>0</v>
      </c>
      <c r="AB394" s="15">
        <f t="shared" si="639"/>
        <v>0</v>
      </c>
      <c r="AC394" s="15">
        <f t="shared" si="639"/>
        <v>0</v>
      </c>
      <c r="AD394" s="15">
        <f t="shared" si="639"/>
        <v>0</v>
      </c>
      <c r="AE394" s="15">
        <f t="shared" si="639"/>
        <v>0</v>
      </c>
      <c r="AF394" s="15">
        <f t="shared" si="639"/>
        <v>0</v>
      </c>
      <c r="AG394" s="15">
        <f t="shared" si="639"/>
        <v>0</v>
      </c>
      <c r="AH394" s="15">
        <f t="shared" si="639"/>
        <v>0</v>
      </c>
      <c r="AI394" s="15">
        <f t="shared" si="639"/>
        <v>0</v>
      </c>
      <c r="AJ394" s="15">
        <f t="shared" ref="AD394:AK395" si="640">AJ395</f>
        <v>0</v>
      </c>
      <c r="AK394" s="15">
        <f t="shared" si="640"/>
        <v>0</v>
      </c>
      <c r="AL394" s="15">
        <f t="shared" ref="AL394:AU395" si="641">AL395</f>
        <v>0</v>
      </c>
      <c r="AM394" s="15">
        <f t="shared" si="641"/>
        <v>0</v>
      </c>
      <c r="AN394" s="15">
        <f t="shared" si="641"/>
        <v>0</v>
      </c>
      <c r="AO394" s="15">
        <f t="shared" si="641"/>
        <v>0</v>
      </c>
      <c r="AP394" s="15">
        <f t="shared" si="641"/>
        <v>0</v>
      </c>
      <c r="AQ394" s="15">
        <f t="shared" si="641"/>
        <v>0</v>
      </c>
      <c r="AR394" s="15">
        <f t="shared" si="641"/>
        <v>0</v>
      </c>
      <c r="AS394" s="15">
        <f t="shared" si="641"/>
        <v>0</v>
      </c>
      <c r="AT394" s="15">
        <f t="shared" si="641"/>
        <v>0</v>
      </c>
      <c r="AU394" s="15">
        <f t="shared" si="641"/>
        <v>0</v>
      </c>
      <c r="AV394" s="15">
        <f t="shared" ref="AV394:BE395" si="642">AV395</f>
        <v>0</v>
      </c>
      <c r="AW394" s="15">
        <f t="shared" si="642"/>
        <v>0</v>
      </c>
      <c r="AX394" s="15">
        <f t="shared" si="642"/>
        <v>0</v>
      </c>
      <c r="AY394" s="15">
        <f t="shared" si="642"/>
        <v>0</v>
      </c>
      <c r="AZ394" s="15">
        <f t="shared" si="642"/>
        <v>0</v>
      </c>
      <c r="BA394" s="15">
        <f t="shared" si="642"/>
        <v>0</v>
      </c>
      <c r="BB394" s="15">
        <f t="shared" si="642"/>
        <v>0</v>
      </c>
      <c r="BC394" s="15">
        <f t="shared" si="642"/>
        <v>0</v>
      </c>
      <c r="BD394" s="15">
        <f t="shared" si="642"/>
        <v>0</v>
      </c>
      <c r="BE394" s="15">
        <f t="shared" si="642"/>
        <v>0</v>
      </c>
      <c r="BF394" s="15">
        <f t="shared" ref="BF394:BI395" si="643">BF395</f>
        <v>0</v>
      </c>
      <c r="BG394" s="15">
        <f t="shared" si="643"/>
        <v>0</v>
      </c>
      <c r="BH394" s="15">
        <f t="shared" si="643"/>
        <v>0</v>
      </c>
      <c r="BI394" s="15">
        <f t="shared" si="643"/>
        <v>0</v>
      </c>
      <c r="BJ394" s="19">
        <v>0</v>
      </c>
      <c r="BK394" s="19">
        <v>0</v>
      </c>
    </row>
    <row r="395" spans="1:63" ht="32.25" hidden="1" customHeight="1" x14ac:dyDescent="0.25">
      <c r="A395" s="125" t="s">
        <v>41</v>
      </c>
      <c r="B395" s="125"/>
      <c r="C395" s="125"/>
      <c r="D395" s="125"/>
      <c r="E395" s="4">
        <v>852</v>
      </c>
      <c r="F395" s="3" t="s">
        <v>78</v>
      </c>
      <c r="G395" s="3" t="s">
        <v>46</v>
      </c>
      <c r="H395" s="4" t="s">
        <v>704</v>
      </c>
      <c r="I395" s="3" t="s">
        <v>83</v>
      </c>
      <c r="J395" s="15">
        <f t="shared" si="638"/>
        <v>0</v>
      </c>
      <c r="K395" s="15">
        <f t="shared" si="638"/>
        <v>0</v>
      </c>
      <c r="L395" s="15">
        <f t="shared" si="638"/>
        <v>0</v>
      </c>
      <c r="M395" s="15">
        <f t="shared" si="638"/>
        <v>0</v>
      </c>
      <c r="N395" s="15">
        <f t="shared" si="638"/>
        <v>0</v>
      </c>
      <c r="O395" s="15">
        <f t="shared" si="638"/>
        <v>0</v>
      </c>
      <c r="P395" s="15">
        <f t="shared" si="638"/>
        <v>0</v>
      </c>
      <c r="Q395" s="15">
        <f t="shared" si="638"/>
        <v>0</v>
      </c>
      <c r="R395" s="15">
        <f t="shared" si="638"/>
        <v>0</v>
      </c>
      <c r="S395" s="15">
        <f t="shared" si="638"/>
        <v>0</v>
      </c>
      <c r="T395" s="15">
        <f t="shared" si="639"/>
        <v>0</v>
      </c>
      <c r="U395" s="15">
        <f t="shared" si="639"/>
        <v>0</v>
      </c>
      <c r="V395" s="15">
        <f t="shared" si="639"/>
        <v>0</v>
      </c>
      <c r="W395" s="15">
        <f t="shared" si="639"/>
        <v>0</v>
      </c>
      <c r="X395" s="15">
        <f t="shared" si="639"/>
        <v>0</v>
      </c>
      <c r="Y395" s="15">
        <f t="shared" si="639"/>
        <v>0</v>
      </c>
      <c r="Z395" s="15">
        <f t="shared" si="639"/>
        <v>0</v>
      </c>
      <c r="AA395" s="15">
        <f t="shared" si="639"/>
        <v>0</v>
      </c>
      <c r="AB395" s="15">
        <f t="shared" si="639"/>
        <v>0</v>
      </c>
      <c r="AC395" s="15">
        <f t="shared" si="639"/>
        <v>0</v>
      </c>
      <c r="AD395" s="15">
        <f t="shared" si="640"/>
        <v>0</v>
      </c>
      <c r="AE395" s="15">
        <f t="shared" si="640"/>
        <v>0</v>
      </c>
      <c r="AF395" s="15">
        <f t="shared" si="640"/>
        <v>0</v>
      </c>
      <c r="AG395" s="15">
        <f t="shared" si="640"/>
        <v>0</v>
      </c>
      <c r="AH395" s="15">
        <f t="shared" si="640"/>
        <v>0</v>
      </c>
      <c r="AI395" s="15">
        <f t="shared" si="640"/>
        <v>0</v>
      </c>
      <c r="AJ395" s="15">
        <f t="shared" si="640"/>
        <v>0</v>
      </c>
      <c r="AK395" s="15">
        <f t="shared" si="640"/>
        <v>0</v>
      </c>
      <c r="AL395" s="15">
        <f t="shared" si="641"/>
        <v>0</v>
      </c>
      <c r="AM395" s="15">
        <f t="shared" si="641"/>
        <v>0</v>
      </c>
      <c r="AN395" s="15">
        <f t="shared" si="641"/>
        <v>0</v>
      </c>
      <c r="AO395" s="15">
        <f t="shared" si="641"/>
        <v>0</v>
      </c>
      <c r="AP395" s="15">
        <f t="shared" si="641"/>
        <v>0</v>
      </c>
      <c r="AQ395" s="15">
        <f t="shared" si="641"/>
        <v>0</v>
      </c>
      <c r="AR395" s="15">
        <f t="shared" si="641"/>
        <v>0</v>
      </c>
      <c r="AS395" s="15">
        <f t="shared" si="641"/>
        <v>0</v>
      </c>
      <c r="AT395" s="15">
        <f t="shared" si="641"/>
        <v>0</v>
      </c>
      <c r="AU395" s="15">
        <f t="shared" si="641"/>
        <v>0</v>
      </c>
      <c r="AV395" s="15">
        <f t="shared" si="642"/>
        <v>0</v>
      </c>
      <c r="AW395" s="15">
        <f t="shared" si="642"/>
        <v>0</v>
      </c>
      <c r="AX395" s="15">
        <f t="shared" si="642"/>
        <v>0</v>
      </c>
      <c r="AY395" s="15">
        <f t="shared" si="642"/>
        <v>0</v>
      </c>
      <c r="AZ395" s="15">
        <f t="shared" si="642"/>
        <v>0</v>
      </c>
      <c r="BA395" s="15">
        <f t="shared" si="642"/>
        <v>0</v>
      </c>
      <c r="BB395" s="15">
        <f t="shared" si="642"/>
        <v>0</v>
      </c>
      <c r="BC395" s="15">
        <f t="shared" si="642"/>
        <v>0</v>
      </c>
      <c r="BD395" s="15">
        <f t="shared" si="642"/>
        <v>0</v>
      </c>
      <c r="BE395" s="15">
        <f t="shared" si="642"/>
        <v>0</v>
      </c>
      <c r="BF395" s="15">
        <f t="shared" si="643"/>
        <v>0</v>
      </c>
      <c r="BG395" s="15">
        <f t="shared" si="643"/>
        <v>0</v>
      </c>
      <c r="BH395" s="15">
        <f t="shared" si="643"/>
        <v>0</v>
      </c>
      <c r="BI395" s="15">
        <f t="shared" si="643"/>
        <v>0</v>
      </c>
      <c r="BJ395" s="19">
        <v>0</v>
      </c>
      <c r="BK395" s="19">
        <v>0</v>
      </c>
    </row>
    <row r="396" spans="1:63" ht="32.25" hidden="1" customHeight="1" x14ac:dyDescent="0.25">
      <c r="A396" s="125" t="s">
        <v>84</v>
      </c>
      <c r="B396" s="125"/>
      <c r="C396" s="125"/>
      <c r="D396" s="125"/>
      <c r="E396" s="4">
        <v>852</v>
      </c>
      <c r="F396" s="3" t="s">
        <v>78</v>
      </c>
      <c r="G396" s="4" t="s">
        <v>46</v>
      </c>
      <c r="H396" s="4" t="s">
        <v>704</v>
      </c>
      <c r="I396" s="3" t="s">
        <v>85</v>
      </c>
      <c r="J396" s="15">
        <f>737165-737165</f>
        <v>0</v>
      </c>
      <c r="K396" s="15"/>
      <c r="L396" s="15">
        <f>J396</f>
        <v>0</v>
      </c>
      <c r="M396" s="15"/>
      <c r="N396" s="15">
        <f>737165-737165</f>
        <v>0</v>
      </c>
      <c r="O396" s="15"/>
      <c r="P396" s="15">
        <f>N396</f>
        <v>0</v>
      </c>
      <c r="Q396" s="15"/>
      <c r="R396" s="15">
        <f>J396+N396</f>
        <v>0</v>
      </c>
      <c r="S396" s="15">
        <f>K396+O396</f>
        <v>0</v>
      </c>
      <c r="T396" s="15">
        <f>L396+P396</f>
        <v>0</v>
      </c>
      <c r="U396" s="15">
        <f>M396+Q396</f>
        <v>0</v>
      </c>
      <c r="V396" s="15">
        <f>737165-737165</f>
        <v>0</v>
      </c>
      <c r="W396" s="15"/>
      <c r="X396" s="15">
        <f>V396</f>
        <v>0</v>
      </c>
      <c r="Y396" s="15"/>
      <c r="Z396" s="15">
        <f>R396+V396</f>
        <v>0</v>
      </c>
      <c r="AA396" s="15">
        <f>S396+W396</f>
        <v>0</v>
      </c>
      <c r="AB396" s="15">
        <f>T396+X396</f>
        <v>0</v>
      </c>
      <c r="AC396" s="15">
        <f>U396+Y396</f>
        <v>0</v>
      </c>
      <c r="AD396" s="15">
        <f>737165-737165</f>
        <v>0</v>
      </c>
      <c r="AE396" s="15"/>
      <c r="AF396" s="15">
        <f>AD396</f>
        <v>0</v>
      </c>
      <c r="AG396" s="15"/>
      <c r="AH396" s="15">
        <f>Z396+AD396</f>
        <v>0</v>
      </c>
      <c r="AI396" s="15">
        <f>AA396+AE396</f>
        <v>0</v>
      </c>
      <c r="AJ396" s="15">
        <f>AB396+AF396</f>
        <v>0</v>
      </c>
      <c r="AK396" s="15">
        <f>AC396+AG396</f>
        <v>0</v>
      </c>
      <c r="AL396" s="15">
        <f>607877-607877</f>
        <v>0</v>
      </c>
      <c r="AM396" s="15"/>
      <c r="AN396" s="15">
        <f>AL396</f>
        <v>0</v>
      </c>
      <c r="AO396" s="15"/>
      <c r="AP396" s="15">
        <f>737165-737165</f>
        <v>0</v>
      </c>
      <c r="AQ396" s="15"/>
      <c r="AR396" s="15">
        <f>AP396</f>
        <v>0</v>
      </c>
      <c r="AS396" s="15"/>
      <c r="AT396" s="15">
        <f>AL396+AP396</f>
        <v>0</v>
      </c>
      <c r="AU396" s="15">
        <f>AM396+AQ396</f>
        <v>0</v>
      </c>
      <c r="AV396" s="15">
        <f>AN396+AR396</f>
        <v>0</v>
      </c>
      <c r="AW396" s="15">
        <f>AO396+AS396</f>
        <v>0</v>
      </c>
      <c r="AX396" s="15">
        <f>607877-607877</f>
        <v>0</v>
      </c>
      <c r="AY396" s="15"/>
      <c r="AZ396" s="15">
        <f>AX396</f>
        <v>0</v>
      </c>
      <c r="BA396" s="15"/>
      <c r="BB396" s="15">
        <f>737165-737165</f>
        <v>0</v>
      </c>
      <c r="BC396" s="15"/>
      <c r="BD396" s="15">
        <f>BB396</f>
        <v>0</v>
      </c>
      <c r="BE396" s="15"/>
      <c r="BF396" s="15">
        <f>AX396+BB396</f>
        <v>0</v>
      </c>
      <c r="BG396" s="15">
        <f>AY396+BC396</f>
        <v>0</v>
      </c>
      <c r="BH396" s="15">
        <f>AZ396+BD396</f>
        <v>0</v>
      </c>
      <c r="BI396" s="15">
        <f>BA396+BE396</f>
        <v>0</v>
      </c>
      <c r="BJ396" s="19">
        <v>0</v>
      </c>
      <c r="BK396" s="19">
        <v>0</v>
      </c>
    </row>
    <row r="397" spans="1:63" ht="32.25" hidden="1" customHeight="1" x14ac:dyDescent="0.25">
      <c r="A397" s="125" t="s">
        <v>540</v>
      </c>
      <c r="B397" s="125"/>
      <c r="C397" s="125"/>
      <c r="D397" s="125"/>
      <c r="E397" s="4">
        <v>852</v>
      </c>
      <c r="F397" s="4" t="s">
        <v>78</v>
      </c>
      <c r="G397" s="4" t="s">
        <v>46</v>
      </c>
      <c r="H397" s="4" t="s">
        <v>705</v>
      </c>
      <c r="I397" s="3"/>
      <c r="J397" s="15">
        <f t="shared" ref="J397:S398" si="644">J398</f>
        <v>0</v>
      </c>
      <c r="K397" s="15">
        <f t="shared" si="644"/>
        <v>0</v>
      </c>
      <c r="L397" s="15">
        <f t="shared" si="644"/>
        <v>0</v>
      </c>
      <c r="M397" s="15">
        <f t="shared" si="644"/>
        <v>0</v>
      </c>
      <c r="N397" s="15">
        <f t="shared" si="644"/>
        <v>0</v>
      </c>
      <c r="O397" s="15">
        <f t="shared" si="644"/>
        <v>0</v>
      </c>
      <c r="P397" s="15">
        <f t="shared" si="644"/>
        <v>0</v>
      </c>
      <c r="Q397" s="15">
        <f t="shared" si="644"/>
        <v>0</v>
      </c>
      <c r="R397" s="15">
        <f t="shared" si="644"/>
        <v>0</v>
      </c>
      <c r="S397" s="15">
        <f t="shared" si="644"/>
        <v>0</v>
      </c>
      <c r="T397" s="15">
        <f t="shared" ref="T397:AI398" si="645">T398</f>
        <v>0</v>
      </c>
      <c r="U397" s="15">
        <f t="shared" si="645"/>
        <v>0</v>
      </c>
      <c r="V397" s="15">
        <f t="shared" si="645"/>
        <v>0</v>
      </c>
      <c r="W397" s="15">
        <f t="shared" si="645"/>
        <v>0</v>
      </c>
      <c r="X397" s="15">
        <f t="shared" si="645"/>
        <v>0</v>
      </c>
      <c r="Y397" s="15">
        <f t="shared" si="645"/>
        <v>0</v>
      </c>
      <c r="Z397" s="15">
        <f t="shared" si="645"/>
        <v>0</v>
      </c>
      <c r="AA397" s="15">
        <f t="shared" si="645"/>
        <v>0</v>
      </c>
      <c r="AB397" s="15">
        <f t="shared" si="645"/>
        <v>0</v>
      </c>
      <c r="AC397" s="15">
        <f t="shared" si="645"/>
        <v>0</v>
      </c>
      <c r="AD397" s="15">
        <f t="shared" si="645"/>
        <v>0</v>
      </c>
      <c r="AE397" s="15">
        <f t="shared" si="645"/>
        <v>0</v>
      </c>
      <c r="AF397" s="15">
        <f t="shared" si="645"/>
        <v>0</v>
      </c>
      <c r="AG397" s="15">
        <f t="shared" si="645"/>
        <v>0</v>
      </c>
      <c r="AH397" s="15">
        <f t="shared" si="645"/>
        <v>0</v>
      </c>
      <c r="AI397" s="15">
        <f t="shared" si="645"/>
        <v>0</v>
      </c>
      <c r="AJ397" s="15">
        <f t="shared" ref="AD397:AK398" si="646">AJ398</f>
        <v>0</v>
      </c>
      <c r="AK397" s="15">
        <f t="shared" si="646"/>
        <v>0</v>
      </c>
      <c r="AL397" s="15">
        <f t="shared" ref="AL397:AU398" si="647">AL398</f>
        <v>0</v>
      </c>
      <c r="AM397" s="15">
        <f t="shared" si="647"/>
        <v>0</v>
      </c>
      <c r="AN397" s="15">
        <f t="shared" si="647"/>
        <v>0</v>
      </c>
      <c r="AO397" s="15">
        <f t="shared" si="647"/>
        <v>0</v>
      </c>
      <c r="AP397" s="15">
        <f t="shared" si="647"/>
        <v>0</v>
      </c>
      <c r="AQ397" s="15">
        <f t="shared" si="647"/>
        <v>0</v>
      </c>
      <c r="AR397" s="15">
        <f t="shared" si="647"/>
        <v>0</v>
      </c>
      <c r="AS397" s="15">
        <f t="shared" si="647"/>
        <v>0</v>
      </c>
      <c r="AT397" s="15">
        <f t="shared" si="647"/>
        <v>0</v>
      </c>
      <c r="AU397" s="15">
        <f t="shared" si="647"/>
        <v>0</v>
      </c>
      <c r="AV397" s="15">
        <f t="shared" ref="AV397:BE398" si="648">AV398</f>
        <v>0</v>
      </c>
      <c r="AW397" s="15">
        <f t="shared" si="648"/>
        <v>0</v>
      </c>
      <c r="AX397" s="15">
        <f t="shared" si="648"/>
        <v>0</v>
      </c>
      <c r="AY397" s="15">
        <f t="shared" si="648"/>
        <v>0</v>
      </c>
      <c r="AZ397" s="15">
        <f t="shared" si="648"/>
        <v>0</v>
      </c>
      <c r="BA397" s="15">
        <f t="shared" si="648"/>
        <v>0</v>
      </c>
      <c r="BB397" s="15">
        <f t="shared" si="648"/>
        <v>0</v>
      </c>
      <c r="BC397" s="15">
        <f t="shared" si="648"/>
        <v>0</v>
      </c>
      <c r="BD397" s="15">
        <f t="shared" si="648"/>
        <v>0</v>
      </c>
      <c r="BE397" s="15">
        <f t="shared" si="648"/>
        <v>0</v>
      </c>
      <c r="BF397" s="15">
        <f t="shared" ref="BF397:BI398" si="649">BF398</f>
        <v>0</v>
      </c>
      <c r="BG397" s="15">
        <f t="shared" si="649"/>
        <v>0</v>
      </c>
      <c r="BH397" s="15">
        <f t="shared" si="649"/>
        <v>0</v>
      </c>
      <c r="BI397" s="15">
        <f t="shared" si="649"/>
        <v>0</v>
      </c>
      <c r="BJ397" s="19">
        <v>0</v>
      </c>
      <c r="BK397" s="19">
        <v>0</v>
      </c>
    </row>
    <row r="398" spans="1:63" ht="32.25" hidden="1" customHeight="1" x14ac:dyDescent="0.25">
      <c r="A398" s="125" t="s">
        <v>41</v>
      </c>
      <c r="B398" s="125"/>
      <c r="C398" s="125"/>
      <c r="D398" s="125"/>
      <c r="E398" s="4">
        <v>852</v>
      </c>
      <c r="F398" s="3" t="s">
        <v>78</v>
      </c>
      <c r="G398" s="4" t="s">
        <v>46</v>
      </c>
      <c r="H398" s="4" t="s">
        <v>705</v>
      </c>
      <c r="I398" s="3" t="s">
        <v>83</v>
      </c>
      <c r="J398" s="15">
        <f t="shared" si="644"/>
        <v>0</v>
      </c>
      <c r="K398" s="15">
        <f t="shared" si="644"/>
        <v>0</v>
      </c>
      <c r="L398" s="15">
        <f t="shared" si="644"/>
        <v>0</v>
      </c>
      <c r="M398" s="15">
        <f t="shared" si="644"/>
        <v>0</v>
      </c>
      <c r="N398" s="15">
        <f t="shared" si="644"/>
        <v>0</v>
      </c>
      <c r="O398" s="15">
        <f t="shared" si="644"/>
        <v>0</v>
      </c>
      <c r="P398" s="15">
        <f t="shared" si="644"/>
        <v>0</v>
      </c>
      <c r="Q398" s="15">
        <f t="shared" si="644"/>
        <v>0</v>
      </c>
      <c r="R398" s="15">
        <f t="shared" si="644"/>
        <v>0</v>
      </c>
      <c r="S398" s="15">
        <f t="shared" si="644"/>
        <v>0</v>
      </c>
      <c r="T398" s="15">
        <f t="shared" si="645"/>
        <v>0</v>
      </c>
      <c r="U398" s="15">
        <f t="shared" si="645"/>
        <v>0</v>
      </c>
      <c r="V398" s="15">
        <f t="shared" si="645"/>
        <v>0</v>
      </c>
      <c r="W398" s="15">
        <f t="shared" si="645"/>
        <v>0</v>
      </c>
      <c r="X398" s="15">
        <f t="shared" si="645"/>
        <v>0</v>
      </c>
      <c r="Y398" s="15">
        <f t="shared" si="645"/>
        <v>0</v>
      </c>
      <c r="Z398" s="15">
        <f t="shared" si="645"/>
        <v>0</v>
      </c>
      <c r="AA398" s="15">
        <f t="shared" si="645"/>
        <v>0</v>
      </c>
      <c r="AB398" s="15">
        <f t="shared" si="645"/>
        <v>0</v>
      </c>
      <c r="AC398" s="15">
        <f t="shared" si="645"/>
        <v>0</v>
      </c>
      <c r="AD398" s="15">
        <f t="shared" si="646"/>
        <v>0</v>
      </c>
      <c r="AE398" s="15">
        <f t="shared" si="646"/>
        <v>0</v>
      </c>
      <c r="AF398" s="15">
        <f t="shared" si="646"/>
        <v>0</v>
      </c>
      <c r="AG398" s="15">
        <f t="shared" si="646"/>
        <v>0</v>
      </c>
      <c r="AH398" s="15">
        <f t="shared" si="646"/>
        <v>0</v>
      </c>
      <c r="AI398" s="15">
        <f t="shared" si="646"/>
        <v>0</v>
      </c>
      <c r="AJ398" s="15">
        <f t="shared" si="646"/>
        <v>0</v>
      </c>
      <c r="AK398" s="15">
        <f t="shared" si="646"/>
        <v>0</v>
      </c>
      <c r="AL398" s="15">
        <f t="shared" si="647"/>
        <v>0</v>
      </c>
      <c r="AM398" s="15">
        <f t="shared" si="647"/>
        <v>0</v>
      </c>
      <c r="AN398" s="15">
        <f t="shared" si="647"/>
        <v>0</v>
      </c>
      <c r="AO398" s="15">
        <f t="shared" si="647"/>
        <v>0</v>
      </c>
      <c r="AP398" s="15">
        <f t="shared" si="647"/>
        <v>0</v>
      </c>
      <c r="AQ398" s="15">
        <f t="shared" si="647"/>
        <v>0</v>
      </c>
      <c r="AR398" s="15">
        <f t="shared" si="647"/>
        <v>0</v>
      </c>
      <c r="AS398" s="15">
        <f t="shared" si="647"/>
        <v>0</v>
      </c>
      <c r="AT398" s="15">
        <f t="shared" si="647"/>
        <v>0</v>
      </c>
      <c r="AU398" s="15">
        <f t="shared" si="647"/>
        <v>0</v>
      </c>
      <c r="AV398" s="15">
        <f t="shared" si="648"/>
        <v>0</v>
      </c>
      <c r="AW398" s="15">
        <f t="shared" si="648"/>
        <v>0</v>
      </c>
      <c r="AX398" s="15">
        <f t="shared" si="648"/>
        <v>0</v>
      </c>
      <c r="AY398" s="15">
        <f t="shared" si="648"/>
        <v>0</v>
      </c>
      <c r="AZ398" s="15">
        <f t="shared" si="648"/>
        <v>0</v>
      </c>
      <c r="BA398" s="15">
        <f t="shared" si="648"/>
        <v>0</v>
      </c>
      <c r="BB398" s="15">
        <f t="shared" si="648"/>
        <v>0</v>
      </c>
      <c r="BC398" s="15">
        <f t="shared" si="648"/>
        <v>0</v>
      </c>
      <c r="BD398" s="15">
        <f t="shared" si="648"/>
        <v>0</v>
      </c>
      <c r="BE398" s="15">
        <f t="shared" si="648"/>
        <v>0</v>
      </c>
      <c r="BF398" s="15">
        <f t="shared" si="649"/>
        <v>0</v>
      </c>
      <c r="BG398" s="15">
        <f t="shared" si="649"/>
        <v>0</v>
      </c>
      <c r="BH398" s="15">
        <f t="shared" si="649"/>
        <v>0</v>
      </c>
      <c r="BI398" s="15">
        <f t="shared" si="649"/>
        <v>0</v>
      </c>
      <c r="BJ398" s="19">
        <v>0</v>
      </c>
      <c r="BK398" s="19">
        <v>0</v>
      </c>
    </row>
    <row r="399" spans="1:63" ht="32.25" hidden="1" customHeight="1" x14ac:dyDescent="0.25">
      <c r="A399" s="125" t="s">
        <v>84</v>
      </c>
      <c r="B399" s="125"/>
      <c r="C399" s="125"/>
      <c r="D399" s="125"/>
      <c r="E399" s="4">
        <v>852</v>
      </c>
      <c r="F399" s="3" t="s">
        <v>78</v>
      </c>
      <c r="G399" s="4" t="s">
        <v>46</v>
      </c>
      <c r="H399" s="4" t="s">
        <v>705</v>
      </c>
      <c r="I399" s="3" t="s">
        <v>85</v>
      </c>
      <c r="J399" s="15"/>
      <c r="K399" s="15"/>
      <c r="L399" s="15"/>
      <c r="M399" s="15"/>
      <c r="N399" s="15"/>
      <c r="O399" s="15"/>
      <c r="P399" s="15"/>
      <c r="Q399" s="15"/>
      <c r="R399" s="15">
        <f>J399+N399</f>
        <v>0</v>
      </c>
      <c r="S399" s="15">
        <f>K399+O399</f>
        <v>0</v>
      </c>
      <c r="T399" s="15">
        <f>L399+P399</f>
        <v>0</v>
      </c>
      <c r="U399" s="15">
        <f>M399+Q399</f>
        <v>0</v>
      </c>
      <c r="V399" s="15"/>
      <c r="W399" s="15"/>
      <c r="X399" s="15"/>
      <c r="Y399" s="15"/>
      <c r="Z399" s="15">
        <f>R399+V399</f>
        <v>0</v>
      </c>
      <c r="AA399" s="15">
        <f>S399+W399</f>
        <v>0</v>
      </c>
      <c r="AB399" s="15">
        <f>T399+X399</f>
        <v>0</v>
      </c>
      <c r="AC399" s="15">
        <f>U399+Y399</f>
        <v>0</v>
      </c>
      <c r="AD399" s="15"/>
      <c r="AE399" s="15"/>
      <c r="AF399" s="15"/>
      <c r="AG399" s="15"/>
      <c r="AH399" s="15">
        <f>Z399+AD399</f>
        <v>0</v>
      </c>
      <c r="AI399" s="15">
        <f>AA399+AE399</f>
        <v>0</v>
      </c>
      <c r="AJ399" s="15">
        <f>AB399+AF399</f>
        <v>0</v>
      </c>
      <c r="AK399" s="15">
        <f>AC399+AG399</f>
        <v>0</v>
      </c>
      <c r="AL399" s="15"/>
      <c r="AM399" s="15"/>
      <c r="AN399" s="15"/>
      <c r="AO399" s="15"/>
      <c r="AP399" s="15"/>
      <c r="AQ399" s="15"/>
      <c r="AR399" s="15"/>
      <c r="AS399" s="15"/>
      <c r="AT399" s="15">
        <f>AL399+AP399</f>
        <v>0</v>
      </c>
      <c r="AU399" s="15">
        <f>AM399+AQ399</f>
        <v>0</v>
      </c>
      <c r="AV399" s="15">
        <f>AN399+AR399</f>
        <v>0</v>
      </c>
      <c r="AW399" s="15">
        <f>AO399+AS399</f>
        <v>0</v>
      </c>
      <c r="AX399" s="15"/>
      <c r="AY399" s="15"/>
      <c r="AZ399" s="15"/>
      <c r="BA399" s="15"/>
      <c r="BB399" s="15"/>
      <c r="BC399" s="15"/>
      <c r="BD399" s="15"/>
      <c r="BE399" s="15"/>
      <c r="BF399" s="15">
        <f>AX399+BB399</f>
        <v>0</v>
      </c>
      <c r="BG399" s="15">
        <f>AY399+BC399</f>
        <v>0</v>
      </c>
      <c r="BH399" s="15">
        <f>AZ399+BD399</f>
        <v>0</v>
      </c>
      <c r="BI399" s="15">
        <f>BA399+BE399</f>
        <v>0</v>
      </c>
      <c r="BJ399" s="19">
        <v>0</v>
      </c>
      <c r="BK399" s="19">
        <v>0</v>
      </c>
    </row>
    <row r="400" spans="1:63" ht="66.75" hidden="1" customHeight="1" x14ac:dyDescent="0.25">
      <c r="A400" s="125" t="s">
        <v>615</v>
      </c>
      <c r="B400" s="125"/>
      <c r="C400" s="125"/>
      <c r="D400" s="125"/>
      <c r="E400" s="4">
        <v>852</v>
      </c>
      <c r="F400" s="4" t="s">
        <v>78</v>
      </c>
      <c r="G400" s="4" t="s">
        <v>46</v>
      </c>
      <c r="H400" s="4" t="s">
        <v>706</v>
      </c>
      <c r="I400" s="3"/>
      <c r="J400" s="15">
        <f t="shared" ref="J400:S401" si="650">J401</f>
        <v>10660</v>
      </c>
      <c r="K400" s="15">
        <f t="shared" si="650"/>
        <v>0</v>
      </c>
      <c r="L400" s="15">
        <f t="shared" si="650"/>
        <v>10660</v>
      </c>
      <c r="M400" s="15">
        <f t="shared" si="650"/>
        <v>0</v>
      </c>
      <c r="N400" s="15">
        <f t="shared" si="650"/>
        <v>0</v>
      </c>
      <c r="O400" s="15">
        <f t="shared" si="650"/>
        <v>0</v>
      </c>
      <c r="P400" s="15">
        <f t="shared" si="650"/>
        <v>0</v>
      </c>
      <c r="Q400" s="15">
        <f t="shared" si="650"/>
        <v>0</v>
      </c>
      <c r="R400" s="15">
        <f t="shared" si="650"/>
        <v>10660</v>
      </c>
      <c r="S400" s="15">
        <f t="shared" si="650"/>
        <v>0</v>
      </c>
      <c r="T400" s="15">
        <f t="shared" ref="T400:AI401" si="651">T401</f>
        <v>10660</v>
      </c>
      <c r="U400" s="15">
        <f t="shared" si="651"/>
        <v>0</v>
      </c>
      <c r="V400" s="15">
        <f t="shared" si="651"/>
        <v>172463.16</v>
      </c>
      <c r="W400" s="15">
        <f t="shared" si="651"/>
        <v>173967</v>
      </c>
      <c r="X400" s="15">
        <f t="shared" si="651"/>
        <v>-1503.84</v>
      </c>
      <c r="Y400" s="15">
        <f t="shared" si="651"/>
        <v>0</v>
      </c>
      <c r="Z400" s="15">
        <f t="shared" si="651"/>
        <v>183123.16</v>
      </c>
      <c r="AA400" s="15">
        <f t="shared" si="651"/>
        <v>173967</v>
      </c>
      <c r="AB400" s="15">
        <f t="shared" si="651"/>
        <v>9156.16</v>
      </c>
      <c r="AC400" s="15">
        <f t="shared" si="651"/>
        <v>0</v>
      </c>
      <c r="AD400" s="15">
        <f t="shared" si="651"/>
        <v>0</v>
      </c>
      <c r="AE400" s="15">
        <f t="shared" si="651"/>
        <v>0</v>
      </c>
      <c r="AF400" s="15">
        <f t="shared" si="651"/>
        <v>0</v>
      </c>
      <c r="AG400" s="15">
        <f t="shared" si="651"/>
        <v>0</v>
      </c>
      <c r="AH400" s="15">
        <f t="shared" si="651"/>
        <v>183123.16</v>
      </c>
      <c r="AI400" s="15">
        <f t="shared" si="651"/>
        <v>173967</v>
      </c>
      <c r="AJ400" s="15">
        <f t="shared" ref="AD400:AK401" si="652">AJ401</f>
        <v>9156.16</v>
      </c>
      <c r="AK400" s="15">
        <f t="shared" si="652"/>
        <v>0</v>
      </c>
      <c r="AL400" s="15">
        <f t="shared" ref="AL400:AU401" si="653">AL401</f>
        <v>0</v>
      </c>
      <c r="AM400" s="15">
        <f t="shared" si="653"/>
        <v>0</v>
      </c>
      <c r="AN400" s="15">
        <f t="shared" si="653"/>
        <v>0</v>
      </c>
      <c r="AO400" s="15">
        <f t="shared" si="653"/>
        <v>0</v>
      </c>
      <c r="AP400" s="15">
        <f t="shared" si="653"/>
        <v>0</v>
      </c>
      <c r="AQ400" s="15">
        <f t="shared" si="653"/>
        <v>0</v>
      </c>
      <c r="AR400" s="15">
        <f t="shared" si="653"/>
        <v>0</v>
      </c>
      <c r="AS400" s="15">
        <f t="shared" si="653"/>
        <v>0</v>
      </c>
      <c r="AT400" s="15">
        <f t="shared" si="653"/>
        <v>0</v>
      </c>
      <c r="AU400" s="15">
        <f t="shared" si="653"/>
        <v>0</v>
      </c>
      <c r="AV400" s="15">
        <f t="shared" ref="AV400:BE401" si="654">AV401</f>
        <v>0</v>
      </c>
      <c r="AW400" s="15">
        <f t="shared" si="654"/>
        <v>0</v>
      </c>
      <c r="AX400" s="15">
        <f t="shared" si="654"/>
        <v>0</v>
      </c>
      <c r="AY400" s="15">
        <f t="shared" si="654"/>
        <v>0</v>
      </c>
      <c r="AZ400" s="15">
        <f t="shared" si="654"/>
        <v>0</v>
      </c>
      <c r="BA400" s="15">
        <f t="shared" si="654"/>
        <v>0</v>
      </c>
      <c r="BB400" s="15">
        <f t="shared" si="654"/>
        <v>0</v>
      </c>
      <c r="BC400" s="15">
        <f t="shared" si="654"/>
        <v>0</v>
      </c>
      <c r="BD400" s="15">
        <f t="shared" si="654"/>
        <v>0</v>
      </c>
      <c r="BE400" s="15">
        <f t="shared" si="654"/>
        <v>0</v>
      </c>
      <c r="BF400" s="15">
        <f t="shared" ref="BF400:BI401" si="655">BF401</f>
        <v>0</v>
      </c>
      <c r="BG400" s="15">
        <f t="shared" si="655"/>
        <v>0</v>
      </c>
      <c r="BH400" s="15">
        <f t="shared" si="655"/>
        <v>0</v>
      </c>
      <c r="BI400" s="15">
        <f t="shared" si="655"/>
        <v>0</v>
      </c>
      <c r="BJ400" s="19">
        <v>0</v>
      </c>
      <c r="BK400" s="19">
        <v>0</v>
      </c>
    </row>
    <row r="401" spans="1:63" ht="32.25" hidden="1" customHeight="1" x14ac:dyDescent="0.25">
      <c r="A401" s="125" t="s">
        <v>41</v>
      </c>
      <c r="B401" s="125"/>
      <c r="C401" s="125"/>
      <c r="D401" s="125"/>
      <c r="E401" s="4">
        <v>852</v>
      </c>
      <c r="F401" s="3" t="s">
        <v>78</v>
      </c>
      <c r="G401" s="4" t="s">
        <v>46</v>
      </c>
      <c r="H401" s="4" t="s">
        <v>706</v>
      </c>
      <c r="I401" s="3" t="s">
        <v>83</v>
      </c>
      <c r="J401" s="15">
        <f t="shared" si="650"/>
        <v>10660</v>
      </c>
      <c r="K401" s="15">
        <f t="shared" si="650"/>
        <v>0</v>
      </c>
      <c r="L401" s="15">
        <f t="shared" si="650"/>
        <v>10660</v>
      </c>
      <c r="M401" s="15">
        <f t="shared" si="650"/>
        <v>0</v>
      </c>
      <c r="N401" s="15">
        <f t="shared" si="650"/>
        <v>0</v>
      </c>
      <c r="O401" s="15">
        <f t="shared" si="650"/>
        <v>0</v>
      </c>
      <c r="P401" s="15">
        <f t="shared" si="650"/>
        <v>0</v>
      </c>
      <c r="Q401" s="15">
        <f t="shared" si="650"/>
        <v>0</v>
      </c>
      <c r="R401" s="15">
        <f t="shared" si="650"/>
        <v>10660</v>
      </c>
      <c r="S401" s="15">
        <f t="shared" si="650"/>
        <v>0</v>
      </c>
      <c r="T401" s="15">
        <f t="shared" si="651"/>
        <v>10660</v>
      </c>
      <c r="U401" s="15">
        <f t="shared" si="651"/>
        <v>0</v>
      </c>
      <c r="V401" s="15">
        <f t="shared" si="651"/>
        <v>172463.16</v>
      </c>
      <c r="W401" s="15">
        <f t="shared" si="651"/>
        <v>173967</v>
      </c>
      <c r="X401" s="15">
        <f t="shared" si="651"/>
        <v>-1503.84</v>
      </c>
      <c r="Y401" s="15">
        <f t="shared" si="651"/>
        <v>0</v>
      </c>
      <c r="Z401" s="15">
        <f t="shared" si="651"/>
        <v>183123.16</v>
      </c>
      <c r="AA401" s="15">
        <f t="shared" si="651"/>
        <v>173967</v>
      </c>
      <c r="AB401" s="15">
        <f t="shared" si="651"/>
        <v>9156.16</v>
      </c>
      <c r="AC401" s="15">
        <f t="shared" si="651"/>
        <v>0</v>
      </c>
      <c r="AD401" s="15">
        <f t="shared" si="652"/>
        <v>0</v>
      </c>
      <c r="AE401" s="15">
        <f t="shared" si="652"/>
        <v>0</v>
      </c>
      <c r="AF401" s="15">
        <f t="shared" si="652"/>
        <v>0</v>
      </c>
      <c r="AG401" s="15">
        <f t="shared" si="652"/>
        <v>0</v>
      </c>
      <c r="AH401" s="15">
        <f t="shared" si="652"/>
        <v>183123.16</v>
      </c>
      <c r="AI401" s="15">
        <f t="shared" si="652"/>
        <v>173967</v>
      </c>
      <c r="AJ401" s="15">
        <f t="shared" si="652"/>
        <v>9156.16</v>
      </c>
      <c r="AK401" s="15">
        <f t="shared" si="652"/>
        <v>0</v>
      </c>
      <c r="AL401" s="15">
        <f t="shared" si="653"/>
        <v>0</v>
      </c>
      <c r="AM401" s="15">
        <f t="shared" si="653"/>
        <v>0</v>
      </c>
      <c r="AN401" s="15">
        <f t="shared" si="653"/>
        <v>0</v>
      </c>
      <c r="AO401" s="15">
        <f t="shared" si="653"/>
        <v>0</v>
      </c>
      <c r="AP401" s="15">
        <f t="shared" si="653"/>
        <v>0</v>
      </c>
      <c r="AQ401" s="15">
        <f t="shared" si="653"/>
        <v>0</v>
      </c>
      <c r="AR401" s="15">
        <f t="shared" si="653"/>
        <v>0</v>
      </c>
      <c r="AS401" s="15">
        <f t="shared" si="653"/>
        <v>0</v>
      </c>
      <c r="AT401" s="15">
        <f t="shared" si="653"/>
        <v>0</v>
      </c>
      <c r="AU401" s="15">
        <f t="shared" si="653"/>
        <v>0</v>
      </c>
      <c r="AV401" s="15">
        <f t="shared" si="654"/>
        <v>0</v>
      </c>
      <c r="AW401" s="15">
        <f t="shared" si="654"/>
        <v>0</v>
      </c>
      <c r="AX401" s="15">
        <f t="shared" si="654"/>
        <v>0</v>
      </c>
      <c r="AY401" s="15">
        <f t="shared" si="654"/>
        <v>0</v>
      </c>
      <c r="AZ401" s="15">
        <f t="shared" si="654"/>
        <v>0</v>
      </c>
      <c r="BA401" s="15">
        <f t="shared" si="654"/>
        <v>0</v>
      </c>
      <c r="BB401" s="15">
        <f t="shared" si="654"/>
        <v>0</v>
      </c>
      <c r="BC401" s="15">
        <f t="shared" si="654"/>
        <v>0</v>
      </c>
      <c r="BD401" s="15">
        <f t="shared" si="654"/>
        <v>0</v>
      </c>
      <c r="BE401" s="15">
        <f t="shared" si="654"/>
        <v>0</v>
      </c>
      <c r="BF401" s="15">
        <f t="shared" si="655"/>
        <v>0</v>
      </c>
      <c r="BG401" s="15">
        <f t="shared" si="655"/>
        <v>0</v>
      </c>
      <c r="BH401" s="15">
        <f t="shared" si="655"/>
        <v>0</v>
      </c>
      <c r="BI401" s="15">
        <f t="shared" si="655"/>
        <v>0</v>
      </c>
      <c r="BJ401" s="19">
        <v>0</v>
      </c>
      <c r="BK401" s="19">
        <v>0</v>
      </c>
    </row>
    <row r="402" spans="1:63" ht="32.25" hidden="1" customHeight="1" x14ac:dyDescent="0.25">
      <c r="A402" s="125" t="s">
        <v>84</v>
      </c>
      <c r="B402" s="125"/>
      <c r="C402" s="125"/>
      <c r="D402" s="125"/>
      <c r="E402" s="4">
        <v>852</v>
      </c>
      <c r="F402" s="3" t="s">
        <v>78</v>
      </c>
      <c r="G402" s="4" t="s">
        <v>46</v>
      </c>
      <c r="H402" s="4" t="s">
        <v>706</v>
      </c>
      <c r="I402" s="3" t="s">
        <v>85</v>
      </c>
      <c r="J402" s="15">
        <v>10660</v>
      </c>
      <c r="K402" s="15"/>
      <c r="L402" s="15">
        <v>10660</v>
      </c>
      <c r="M402" s="15"/>
      <c r="N402" s="15"/>
      <c r="O402" s="15"/>
      <c r="P402" s="15"/>
      <c r="Q402" s="15"/>
      <c r="R402" s="15">
        <f>J402+N402</f>
        <v>10660</v>
      </c>
      <c r="S402" s="15">
        <f>K402+O402</f>
        <v>0</v>
      </c>
      <c r="T402" s="15">
        <f>L402+P402</f>
        <v>10660</v>
      </c>
      <c r="U402" s="15">
        <f>M402+Q402</f>
        <v>0</v>
      </c>
      <c r="V402" s="15">
        <f>W402+X402</f>
        <v>172463.16</v>
      </c>
      <c r="W402" s="15">
        <v>173967</v>
      </c>
      <c r="X402" s="15">
        <v>-1503.84</v>
      </c>
      <c r="Y402" s="15"/>
      <c r="Z402" s="15">
        <f>R402+V402</f>
        <v>183123.16</v>
      </c>
      <c r="AA402" s="15">
        <f>S402+W402</f>
        <v>173967</v>
      </c>
      <c r="AB402" s="15">
        <f>T402+X402</f>
        <v>9156.16</v>
      </c>
      <c r="AC402" s="15">
        <f>U402+Y402</f>
        <v>0</v>
      </c>
      <c r="AD402" s="15"/>
      <c r="AE402" s="15"/>
      <c r="AF402" s="15"/>
      <c r="AG402" s="15"/>
      <c r="AH402" s="15">
        <f>Z402+AD402</f>
        <v>183123.16</v>
      </c>
      <c r="AI402" s="15">
        <f>AA402+AE402</f>
        <v>173967</v>
      </c>
      <c r="AJ402" s="15">
        <f>AB402+AF402</f>
        <v>9156.16</v>
      </c>
      <c r="AK402" s="15">
        <f>AC402+AG402</f>
        <v>0</v>
      </c>
      <c r="AL402" s="15"/>
      <c r="AM402" s="15"/>
      <c r="AN402" s="15"/>
      <c r="AO402" s="15"/>
      <c r="AP402" s="15"/>
      <c r="AQ402" s="15"/>
      <c r="AR402" s="15"/>
      <c r="AS402" s="15"/>
      <c r="AT402" s="15">
        <f>AL402+AP402</f>
        <v>0</v>
      </c>
      <c r="AU402" s="15">
        <f>AM402+AQ402</f>
        <v>0</v>
      </c>
      <c r="AV402" s="15">
        <f>AN402+AR402</f>
        <v>0</v>
      </c>
      <c r="AW402" s="15">
        <f>AO402+AS402</f>
        <v>0</v>
      </c>
      <c r="AX402" s="15"/>
      <c r="AY402" s="15"/>
      <c r="AZ402" s="15"/>
      <c r="BA402" s="15"/>
      <c r="BB402" s="15"/>
      <c r="BC402" s="15"/>
      <c r="BD402" s="15"/>
      <c r="BE402" s="15"/>
      <c r="BF402" s="15">
        <f>AX402+BB402</f>
        <v>0</v>
      </c>
      <c r="BG402" s="15">
        <f>AY402+BC402</f>
        <v>0</v>
      </c>
      <c r="BH402" s="15">
        <f>AZ402+BD402</f>
        <v>0</v>
      </c>
      <c r="BI402" s="15">
        <f>BA402+BE402</f>
        <v>0</v>
      </c>
      <c r="BJ402" s="19">
        <v>0</v>
      </c>
      <c r="BK402" s="19">
        <v>0</v>
      </c>
    </row>
    <row r="403" spans="1:63" ht="32.25" hidden="1" customHeight="1" x14ac:dyDescent="0.25">
      <c r="A403" s="125" t="s">
        <v>531</v>
      </c>
      <c r="B403" s="30"/>
      <c r="C403" s="30"/>
      <c r="D403" s="30"/>
      <c r="E403" s="4">
        <v>852</v>
      </c>
      <c r="F403" s="3" t="s">
        <v>78</v>
      </c>
      <c r="G403" s="3" t="s">
        <v>46</v>
      </c>
      <c r="H403" s="4" t="s">
        <v>693</v>
      </c>
      <c r="I403" s="3"/>
      <c r="J403" s="15">
        <f t="shared" ref="J403:S404" si="656">J404</f>
        <v>63600</v>
      </c>
      <c r="K403" s="15">
        <f t="shared" si="656"/>
        <v>63600</v>
      </c>
      <c r="L403" s="15">
        <f t="shared" si="656"/>
        <v>0</v>
      </c>
      <c r="M403" s="15">
        <f t="shared" si="656"/>
        <v>0</v>
      </c>
      <c r="N403" s="15">
        <f t="shared" si="656"/>
        <v>0</v>
      </c>
      <c r="O403" s="15">
        <f t="shared" si="656"/>
        <v>0</v>
      </c>
      <c r="P403" s="15">
        <f t="shared" si="656"/>
        <v>0</v>
      </c>
      <c r="Q403" s="15">
        <f t="shared" si="656"/>
        <v>0</v>
      </c>
      <c r="R403" s="15">
        <f t="shared" si="656"/>
        <v>63600</v>
      </c>
      <c r="S403" s="15">
        <f t="shared" si="656"/>
        <v>63600</v>
      </c>
      <c r="T403" s="15">
        <f t="shared" ref="T403:AI404" si="657">T404</f>
        <v>0</v>
      </c>
      <c r="U403" s="15">
        <f t="shared" si="657"/>
        <v>0</v>
      </c>
      <c r="V403" s="15">
        <f t="shared" si="657"/>
        <v>0</v>
      </c>
      <c r="W403" s="15">
        <f t="shared" si="657"/>
        <v>0</v>
      </c>
      <c r="X403" s="15">
        <f t="shared" si="657"/>
        <v>0</v>
      </c>
      <c r="Y403" s="15">
        <f t="shared" si="657"/>
        <v>0</v>
      </c>
      <c r="Z403" s="15">
        <f t="shared" si="657"/>
        <v>63600</v>
      </c>
      <c r="AA403" s="15">
        <f t="shared" si="657"/>
        <v>63600</v>
      </c>
      <c r="AB403" s="15">
        <f t="shared" si="657"/>
        <v>0</v>
      </c>
      <c r="AC403" s="15">
        <f t="shared" si="657"/>
        <v>0</v>
      </c>
      <c r="AD403" s="15">
        <f t="shared" si="657"/>
        <v>0</v>
      </c>
      <c r="AE403" s="15">
        <f t="shared" si="657"/>
        <v>0</v>
      </c>
      <c r="AF403" s="15">
        <f t="shared" si="657"/>
        <v>0</v>
      </c>
      <c r="AG403" s="15">
        <f t="shared" si="657"/>
        <v>0</v>
      </c>
      <c r="AH403" s="15">
        <f t="shared" si="657"/>
        <v>63600</v>
      </c>
      <c r="AI403" s="15">
        <f t="shared" si="657"/>
        <v>63600</v>
      </c>
      <c r="AJ403" s="15">
        <f t="shared" ref="AD403:AK404" si="658">AJ404</f>
        <v>0</v>
      </c>
      <c r="AK403" s="15">
        <f t="shared" si="658"/>
        <v>0</v>
      </c>
      <c r="AL403" s="15">
        <f t="shared" ref="AL403:AU404" si="659">AL404</f>
        <v>63600</v>
      </c>
      <c r="AM403" s="15">
        <f t="shared" si="659"/>
        <v>63600</v>
      </c>
      <c r="AN403" s="15">
        <f t="shared" si="659"/>
        <v>0</v>
      </c>
      <c r="AO403" s="15">
        <f t="shared" si="659"/>
        <v>0</v>
      </c>
      <c r="AP403" s="15">
        <f t="shared" si="659"/>
        <v>0</v>
      </c>
      <c r="AQ403" s="15">
        <f t="shared" si="659"/>
        <v>0</v>
      </c>
      <c r="AR403" s="15">
        <f t="shared" si="659"/>
        <v>0</v>
      </c>
      <c r="AS403" s="15">
        <f t="shared" si="659"/>
        <v>0</v>
      </c>
      <c r="AT403" s="15">
        <f t="shared" si="659"/>
        <v>63600</v>
      </c>
      <c r="AU403" s="15">
        <f t="shared" si="659"/>
        <v>63600</v>
      </c>
      <c r="AV403" s="15">
        <f t="shared" ref="AV403:BE404" si="660">AV404</f>
        <v>0</v>
      </c>
      <c r="AW403" s="15">
        <f t="shared" si="660"/>
        <v>0</v>
      </c>
      <c r="AX403" s="15">
        <f t="shared" si="660"/>
        <v>63600</v>
      </c>
      <c r="AY403" s="15">
        <f t="shared" si="660"/>
        <v>63600</v>
      </c>
      <c r="AZ403" s="15">
        <f t="shared" si="660"/>
        <v>0</v>
      </c>
      <c r="BA403" s="15">
        <f t="shared" si="660"/>
        <v>0</v>
      </c>
      <c r="BB403" s="15">
        <f t="shared" si="660"/>
        <v>0</v>
      </c>
      <c r="BC403" s="15">
        <f t="shared" si="660"/>
        <v>0</v>
      </c>
      <c r="BD403" s="15">
        <f t="shared" si="660"/>
        <v>0</v>
      </c>
      <c r="BE403" s="15">
        <f t="shared" si="660"/>
        <v>0</v>
      </c>
      <c r="BF403" s="15">
        <f t="shared" ref="BF403:BI404" si="661">BF404</f>
        <v>63600</v>
      </c>
      <c r="BG403" s="15">
        <f t="shared" si="661"/>
        <v>63600</v>
      </c>
      <c r="BH403" s="15">
        <f t="shared" si="661"/>
        <v>0</v>
      </c>
      <c r="BI403" s="15">
        <f t="shared" si="661"/>
        <v>0</v>
      </c>
      <c r="BJ403" s="19">
        <v>0</v>
      </c>
      <c r="BK403" s="19">
        <v>0</v>
      </c>
    </row>
    <row r="404" spans="1:63" ht="32.25" hidden="1" customHeight="1" x14ac:dyDescent="0.25">
      <c r="A404" s="125" t="s">
        <v>41</v>
      </c>
      <c r="B404" s="30"/>
      <c r="C404" s="30"/>
      <c r="D404" s="30"/>
      <c r="E404" s="4">
        <v>852</v>
      </c>
      <c r="F404" s="3" t="s">
        <v>78</v>
      </c>
      <c r="G404" s="3" t="s">
        <v>46</v>
      </c>
      <c r="H404" s="4" t="s">
        <v>693</v>
      </c>
      <c r="I404" s="3" t="s">
        <v>83</v>
      </c>
      <c r="J404" s="15">
        <f t="shared" si="656"/>
        <v>63600</v>
      </c>
      <c r="K404" s="15">
        <f t="shared" si="656"/>
        <v>63600</v>
      </c>
      <c r="L404" s="15">
        <f t="shared" si="656"/>
        <v>0</v>
      </c>
      <c r="M404" s="15">
        <f t="shared" si="656"/>
        <v>0</v>
      </c>
      <c r="N404" s="15">
        <f t="shared" si="656"/>
        <v>0</v>
      </c>
      <c r="O404" s="15">
        <f t="shared" si="656"/>
        <v>0</v>
      </c>
      <c r="P404" s="15">
        <f t="shared" si="656"/>
        <v>0</v>
      </c>
      <c r="Q404" s="15">
        <f t="shared" si="656"/>
        <v>0</v>
      </c>
      <c r="R404" s="15">
        <f t="shared" si="656"/>
        <v>63600</v>
      </c>
      <c r="S404" s="15">
        <f t="shared" si="656"/>
        <v>63600</v>
      </c>
      <c r="T404" s="15">
        <f t="shared" si="657"/>
        <v>0</v>
      </c>
      <c r="U404" s="15">
        <f t="shared" si="657"/>
        <v>0</v>
      </c>
      <c r="V404" s="15">
        <f t="shared" si="657"/>
        <v>0</v>
      </c>
      <c r="W404" s="15">
        <f t="shared" si="657"/>
        <v>0</v>
      </c>
      <c r="X404" s="15">
        <f t="shared" si="657"/>
        <v>0</v>
      </c>
      <c r="Y404" s="15">
        <f t="shared" si="657"/>
        <v>0</v>
      </c>
      <c r="Z404" s="15">
        <f t="shared" si="657"/>
        <v>63600</v>
      </c>
      <c r="AA404" s="15">
        <f t="shared" si="657"/>
        <v>63600</v>
      </c>
      <c r="AB404" s="15">
        <f t="shared" si="657"/>
        <v>0</v>
      </c>
      <c r="AC404" s="15">
        <f t="shared" si="657"/>
        <v>0</v>
      </c>
      <c r="AD404" s="15">
        <f t="shared" si="658"/>
        <v>0</v>
      </c>
      <c r="AE404" s="15">
        <f t="shared" si="658"/>
        <v>0</v>
      </c>
      <c r="AF404" s="15">
        <f t="shared" si="658"/>
        <v>0</v>
      </c>
      <c r="AG404" s="15">
        <f t="shared" si="658"/>
        <v>0</v>
      </c>
      <c r="AH404" s="15">
        <f t="shared" si="658"/>
        <v>63600</v>
      </c>
      <c r="AI404" s="15">
        <f t="shared" si="658"/>
        <v>63600</v>
      </c>
      <c r="AJ404" s="15">
        <f t="shared" si="658"/>
        <v>0</v>
      </c>
      <c r="AK404" s="15">
        <f t="shared" si="658"/>
        <v>0</v>
      </c>
      <c r="AL404" s="15">
        <f t="shared" si="659"/>
        <v>63600</v>
      </c>
      <c r="AM404" s="15">
        <f t="shared" si="659"/>
        <v>63600</v>
      </c>
      <c r="AN404" s="15">
        <f t="shared" si="659"/>
        <v>0</v>
      </c>
      <c r="AO404" s="15">
        <f t="shared" si="659"/>
        <v>0</v>
      </c>
      <c r="AP404" s="15">
        <f t="shared" si="659"/>
        <v>0</v>
      </c>
      <c r="AQ404" s="15">
        <f t="shared" si="659"/>
        <v>0</v>
      </c>
      <c r="AR404" s="15">
        <f t="shared" si="659"/>
        <v>0</v>
      </c>
      <c r="AS404" s="15">
        <f t="shared" si="659"/>
        <v>0</v>
      </c>
      <c r="AT404" s="15">
        <f t="shared" si="659"/>
        <v>63600</v>
      </c>
      <c r="AU404" s="15">
        <f t="shared" si="659"/>
        <v>63600</v>
      </c>
      <c r="AV404" s="15">
        <f t="shared" si="660"/>
        <v>0</v>
      </c>
      <c r="AW404" s="15">
        <f t="shared" si="660"/>
        <v>0</v>
      </c>
      <c r="AX404" s="15">
        <f t="shared" si="660"/>
        <v>63600</v>
      </c>
      <c r="AY404" s="15">
        <f t="shared" si="660"/>
        <v>63600</v>
      </c>
      <c r="AZ404" s="15">
        <f t="shared" si="660"/>
        <v>0</v>
      </c>
      <c r="BA404" s="15">
        <f t="shared" si="660"/>
        <v>0</v>
      </c>
      <c r="BB404" s="15">
        <f t="shared" si="660"/>
        <v>0</v>
      </c>
      <c r="BC404" s="15">
        <f t="shared" si="660"/>
        <v>0</v>
      </c>
      <c r="BD404" s="15">
        <f t="shared" si="660"/>
        <v>0</v>
      </c>
      <c r="BE404" s="15">
        <f t="shared" si="660"/>
        <v>0</v>
      </c>
      <c r="BF404" s="15">
        <f t="shared" si="661"/>
        <v>63600</v>
      </c>
      <c r="BG404" s="15">
        <f t="shared" si="661"/>
        <v>63600</v>
      </c>
      <c r="BH404" s="15">
        <f t="shared" si="661"/>
        <v>0</v>
      </c>
      <c r="BI404" s="15">
        <f t="shared" si="661"/>
        <v>0</v>
      </c>
      <c r="BJ404" s="19">
        <v>0</v>
      </c>
      <c r="BK404" s="19">
        <v>0</v>
      </c>
    </row>
    <row r="405" spans="1:63" ht="32.25" hidden="1" customHeight="1" x14ac:dyDescent="0.25">
      <c r="A405" s="125" t="s">
        <v>84</v>
      </c>
      <c r="B405" s="30"/>
      <c r="C405" s="30"/>
      <c r="D405" s="30"/>
      <c r="E405" s="4">
        <v>852</v>
      </c>
      <c r="F405" s="3" t="s">
        <v>78</v>
      </c>
      <c r="G405" s="3" t="s">
        <v>46</v>
      </c>
      <c r="H405" s="4" t="s">
        <v>693</v>
      </c>
      <c r="I405" s="3" t="s">
        <v>85</v>
      </c>
      <c r="J405" s="15">
        <v>63600</v>
      </c>
      <c r="K405" s="15">
        <f>J405</f>
        <v>63600</v>
      </c>
      <c r="L405" s="15"/>
      <c r="M405" s="15"/>
      <c r="N405" s="15"/>
      <c r="O405" s="15">
        <f>N405</f>
        <v>0</v>
      </c>
      <c r="P405" s="15"/>
      <c r="Q405" s="15"/>
      <c r="R405" s="15">
        <f>J405+N405</f>
        <v>63600</v>
      </c>
      <c r="S405" s="15">
        <f>K405+O405</f>
        <v>63600</v>
      </c>
      <c r="T405" s="15">
        <f>L405+P405</f>
        <v>0</v>
      </c>
      <c r="U405" s="15">
        <f>M405+Q405</f>
        <v>0</v>
      </c>
      <c r="V405" s="15"/>
      <c r="W405" s="15">
        <f>V405</f>
        <v>0</v>
      </c>
      <c r="X405" s="15"/>
      <c r="Y405" s="15"/>
      <c r="Z405" s="15">
        <f>R405+V405</f>
        <v>63600</v>
      </c>
      <c r="AA405" s="15">
        <f>S405+W405</f>
        <v>63600</v>
      </c>
      <c r="AB405" s="15">
        <f>T405+X405</f>
        <v>0</v>
      </c>
      <c r="AC405" s="15">
        <f>U405+Y405</f>
        <v>0</v>
      </c>
      <c r="AD405" s="15"/>
      <c r="AE405" s="15">
        <f>AD405</f>
        <v>0</v>
      </c>
      <c r="AF405" s="15"/>
      <c r="AG405" s="15"/>
      <c r="AH405" s="15">
        <f>Z405+AD405</f>
        <v>63600</v>
      </c>
      <c r="AI405" s="15">
        <f>AA405+AE405</f>
        <v>63600</v>
      </c>
      <c r="AJ405" s="15">
        <f>AB405+AF405</f>
        <v>0</v>
      </c>
      <c r="AK405" s="15">
        <f>AC405+AG405</f>
        <v>0</v>
      </c>
      <c r="AL405" s="15">
        <v>63600</v>
      </c>
      <c r="AM405" s="15">
        <f>AL405</f>
        <v>63600</v>
      </c>
      <c r="AN405" s="15"/>
      <c r="AO405" s="15"/>
      <c r="AP405" s="15"/>
      <c r="AQ405" s="15">
        <f>AP405</f>
        <v>0</v>
      </c>
      <c r="AR405" s="15"/>
      <c r="AS405" s="15"/>
      <c r="AT405" s="15">
        <f>AL405+AP405</f>
        <v>63600</v>
      </c>
      <c r="AU405" s="15">
        <f>AM405+AQ405</f>
        <v>63600</v>
      </c>
      <c r="AV405" s="15">
        <f>AN405+AR405</f>
        <v>0</v>
      </c>
      <c r="AW405" s="15">
        <f>AO405+AS405</f>
        <v>0</v>
      </c>
      <c r="AX405" s="15">
        <v>63600</v>
      </c>
      <c r="AY405" s="15">
        <f>AX405</f>
        <v>63600</v>
      </c>
      <c r="AZ405" s="15"/>
      <c r="BA405" s="15"/>
      <c r="BB405" s="15"/>
      <c r="BC405" s="15">
        <f>BB405</f>
        <v>0</v>
      </c>
      <c r="BD405" s="15"/>
      <c r="BE405" s="15"/>
      <c r="BF405" s="15">
        <f>AX405+BB405</f>
        <v>63600</v>
      </c>
      <c r="BG405" s="15">
        <f>AY405+BC405</f>
        <v>63600</v>
      </c>
      <c r="BH405" s="15">
        <f>AZ405+BD405</f>
        <v>0</v>
      </c>
      <c r="BI405" s="15">
        <f>BA405+BE405</f>
        <v>0</v>
      </c>
      <c r="BJ405" s="19">
        <v>0</v>
      </c>
      <c r="BK405" s="19">
        <v>0</v>
      </c>
    </row>
    <row r="406" spans="1:63" ht="32.25" hidden="1" customHeight="1" x14ac:dyDescent="0.25">
      <c r="A406" s="6" t="s">
        <v>124</v>
      </c>
      <c r="B406" s="30"/>
      <c r="C406" s="30"/>
      <c r="D406" s="30"/>
      <c r="E406" s="4">
        <v>852</v>
      </c>
      <c r="F406" s="13" t="s">
        <v>78</v>
      </c>
      <c r="G406" s="13" t="s">
        <v>78</v>
      </c>
      <c r="H406" s="4" t="s">
        <v>48</v>
      </c>
      <c r="I406" s="13"/>
      <c r="J406" s="16">
        <f t="shared" ref="J406:BI406" si="662">J407</f>
        <v>123400</v>
      </c>
      <c r="K406" s="16">
        <f t="shared" si="662"/>
        <v>0</v>
      </c>
      <c r="L406" s="16">
        <f t="shared" si="662"/>
        <v>123400</v>
      </c>
      <c r="M406" s="16">
        <f t="shared" si="662"/>
        <v>0</v>
      </c>
      <c r="N406" s="16">
        <f t="shared" si="662"/>
        <v>0</v>
      </c>
      <c r="O406" s="16">
        <f t="shared" si="662"/>
        <v>0</v>
      </c>
      <c r="P406" s="16">
        <f t="shared" si="662"/>
        <v>0</v>
      </c>
      <c r="Q406" s="16">
        <f t="shared" si="662"/>
        <v>0</v>
      </c>
      <c r="R406" s="16">
        <f t="shared" si="662"/>
        <v>123400</v>
      </c>
      <c r="S406" s="16">
        <f t="shared" si="662"/>
        <v>0</v>
      </c>
      <c r="T406" s="16">
        <f t="shared" si="662"/>
        <v>123400</v>
      </c>
      <c r="U406" s="16">
        <f t="shared" si="662"/>
        <v>0</v>
      </c>
      <c r="V406" s="16">
        <f t="shared" si="662"/>
        <v>0</v>
      </c>
      <c r="W406" s="16">
        <f t="shared" si="662"/>
        <v>0</v>
      </c>
      <c r="X406" s="16">
        <f t="shared" si="662"/>
        <v>0</v>
      </c>
      <c r="Y406" s="16">
        <f t="shared" si="662"/>
        <v>0</v>
      </c>
      <c r="Z406" s="16">
        <f t="shared" si="662"/>
        <v>123400</v>
      </c>
      <c r="AA406" s="16">
        <f t="shared" si="662"/>
        <v>0</v>
      </c>
      <c r="AB406" s="16">
        <f t="shared" si="662"/>
        <v>123400</v>
      </c>
      <c r="AC406" s="16">
        <f t="shared" si="662"/>
        <v>0</v>
      </c>
      <c r="AD406" s="16">
        <f t="shared" si="662"/>
        <v>0</v>
      </c>
      <c r="AE406" s="16">
        <f t="shared" si="662"/>
        <v>0</v>
      </c>
      <c r="AF406" s="16">
        <f t="shared" si="662"/>
        <v>0</v>
      </c>
      <c r="AG406" s="16">
        <f t="shared" si="662"/>
        <v>0</v>
      </c>
      <c r="AH406" s="16">
        <f t="shared" si="662"/>
        <v>123400</v>
      </c>
      <c r="AI406" s="16">
        <f t="shared" si="662"/>
        <v>0</v>
      </c>
      <c r="AJ406" s="16">
        <f t="shared" si="662"/>
        <v>123400</v>
      </c>
      <c r="AK406" s="16">
        <f t="shared" si="662"/>
        <v>0</v>
      </c>
      <c r="AL406" s="16">
        <f t="shared" si="662"/>
        <v>0</v>
      </c>
      <c r="AM406" s="16">
        <f t="shared" si="662"/>
        <v>0</v>
      </c>
      <c r="AN406" s="16">
        <f t="shared" si="662"/>
        <v>0</v>
      </c>
      <c r="AO406" s="16">
        <f t="shared" si="662"/>
        <v>0</v>
      </c>
      <c r="AP406" s="16">
        <f t="shared" si="662"/>
        <v>0</v>
      </c>
      <c r="AQ406" s="16">
        <f t="shared" si="662"/>
        <v>0</v>
      </c>
      <c r="AR406" s="16">
        <f t="shared" si="662"/>
        <v>0</v>
      </c>
      <c r="AS406" s="16">
        <f t="shared" si="662"/>
        <v>0</v>
      </c>
      <c r="AT406" s="16">
        <f t="shared" si="662"/>
        <v>0</v>
      </c>
      <c r="AU406" s="16">
        <f t="shared" si="662"/>
        <v>0</v>
      </c>
      <c r="AV406" s="16">
        <f t="shared" si="662"/>
        <v>0</v>
      </c>
      <c r="AW406" s="16">
        <f t="shared" si="662"/>
        <v>0</v>
      </c>
      <c r="AX406" s="16">
        <f t="shared" si="662"/>
        <v>0</v>
      </c>
      <c r="AY406" s="16">
        <f t="shared" si="662"/>
        <v>0</v>
      </c>
      <c r="AZ406" s="16">
        <f t="shared" si="662"/>
        <v>0</v>
      </c>
      <c r="BA406" s="16">
        <f t="shared" si="662"/>
        <v>0</v>
      </c>
      <c r="BB406" s="16">
        <f t="shared" si="662"/>
        <v>0</v>
      </c>
      <c r="BC406" s="16">
        <f t="shared" si="662"/>
        <v>0</v>
      </c>
      <c r="BD406" s="16">
        <f t="shared" si="662"/>
        <v>0</v>
      </c>
      <c r="BE406" s="16">
        <f t="shared" si="662"/>
        <v>0</v>
      </c>
      <c r="BF406" s="16">
        <f t="shared" si="662"/>
        <v>0</v>
      </c>
      <c r="BG406" s="16">
        <f t="shared" si="662"/>
        <v>0</v>
      </c>
      <c r="BH406" s="16">
        <f t="shared" si="662"/>
        <v>0</v>
      </c>
      <c r="BI406" s="16">
        <f t="shared" si="662"/>
        <v>0</v>
      </c>
      <c r="BJ406" s="19">
        <v>0</v>
      </c>
      <c r="BK406" s="19">
        <v>0</v>
      </c>
    </row>
    <row r="407" spans="1:63" ht="32.25" hidden="1" customHeight="1" x14ac:dyDescent="0.25">
      <c r="A407" s="125" t="s">
        <v>125</v>
      </c>
      <c r="B407" s="125"/>
      <c r="C407" s="125"/>
      <c r="D407" s="125"/>
      <c r="E407" s="4">
        <v>852</v>
      </c>
      <c r="F407" s="3" t="s">
        <v>78</v>
      </c>
      <c r="G407" s="3" t="s">
        <v>78</v>
      </c>
      <c r="H407" s="4" t="s">
        <v>707</v>
      </c>
      <c r="I407" s="3"/>
      <c r="J407" s="15">
        <f t="shared" ref="J407:BI407" si="663">J408+J410</f>
        <v>123400</v>
      </c>
      <c r="K407" s="15">
        <f t="shared" si="663"/>
        <v>0</v>
      </c>
      <c r="L407" s="15">
        <f t="shared" si="663"/>
        <v>123400</v>
      </c>
      <c r="M407" s="15">
        <f t="shared" si="663"/>
        <v>0</v>
      </c>
      <c r="N407" s="15">
        <f t="shared" si="663"/>
        <v>0</v>
      </c>
      <c r="O407" s="15">
        <f t="shared" si="663"/>
        <v>0</v>
      </c>
      <c r="P407" s="15">
        <f t="shared" si="663"/>
        <v>0</v>
      </c>
      <c r="Q407" s="15">
        <f t="shared" si="663"/>
        <v>0</v>
      </c>
      <c r="R407" s="15">
        <f t="shared" si="663"/>
        <v>123400</v>
      </c>
      <c r="S407" s="15">
        <f t="shared" si="663"/>
        <v>0</v>
      </c>
      <c r="T407" s="15">
        <f t="shared" si="663"/>
        <v>123400</v>
      </c>
      <c r="U407" s="15">
        <f t="shared" si="663"/>
        <v>0</v>
      </c>
      <c r="V407" s="15">
        <f t="shared" si="663"/>
        <v>0</v>
      </c>
      <c r="W407" s="15">
        <f t="shared" si="663"/>
        <v>0</v>
      </c>
      <c r="X407" s="15">
        <f t="shared" si="663"/>
        <v>0</v>
      </c>
      <c r="Y407" s="15">
        <f t="shared" si="663"/>
        <v>0</v>
      </c>
      <c r="Z407" s="15">
        <f t="shared" si="663"/>
        <v>123400</v>
      </c>
      <c r="AA407" s="15">
        <f t="shared" si="663"/>
        <v>0</v>
      </c>
      <c r="AB407" s="15">
        <f t="shared" si="663"/>
        <v>123400</v>
      </c>
      <c r="AC407" s="15">
        <f t="shared" si="663"/>
        <v>0</v>
      </c>
      <c r="AD407" s="15">
        <f t="shared" ref="AD407:AK407" si="664">AD408+AD410</f>
        <v>0</v>
      </c>
      <c r="AE407" s="15">
        <f t="shared" si="664"/>
        <v>0</v>
      </c>
      <c r="AF407" s="15">
        <f t="shared" si="664"/>
        <v>0</v>
      </c>
      <c r="AG407" s="15">
        <f t="shared" si="664"/>
        <v>0</v>
      </c>
      <c r="AH407" s="15">
        <f t="shared" si="664"/>
        <v>123400</v>
      </c>
      <c r="AI407" s="15">
        <f t="shared" si="664"/>
        <v>0</v>
      </c>
      <c r="AJ407" s="15">
        <f t="shared" si="664"/>
        <v>123400</v>
      </c>
      <c r="AK407" s="15">
        <f t="shared" si="664"/>
        <v>0</v>
      </c>
      <c r="AL407" s="15">
        <f t="shared" si="663"/>
        <v>0</v>
      </c>
      <c r="AM407" s="15">
        <f t="shared" si="663"/>
        <v>0</v>
      </c>
      <c r="AN407" s="15">
        <f t="shared" si="663"/>
        <v>0</v>
      </c>
      <c r="AO407" s="15">
        <f t="shared" si="663"/>
        <v>0</v>
      </c>
      <c r="AP407" s="15">
        <f t="shared" si="663"/>
        <v>0</v>
      </c>
      <c r="AQ407" s="15">
        <f t="shared" si="663"/>
        <v>0</v>
      </c>
      <c r="AR407" s="15">
        <f t="shared" si="663"/>
        <v>0</v>
      </c>
      <c r="AS407" s="15">
        <f t="shared" si="663"/>
        <v>0</v>
      </c>
      <c r="AT407" s="15">
        <f t="shared" si="663"/>
        <v>0</v>
      </c>
      <c r="AU407" s="15">
        <f t="shared" si="663"/>
        <v>0</v>
      </c>
      <c r="AV407" s="15">
        <f t="shared" si="663"/>
        <v>0</v>
      </c>
      <c r="AW407" s="15">
        <f t="shared" si="663"/>
        <v>0</v>
      </c>
      <c r="AX407" s="15">
        <f t="shared" si="663"/>
        <v>0</v>
      </c>
      <c r="AY407" s="15">
        <f t="shared" si="663"/>
        <v>0</v>
      </c>
      <c r="AZ407" s="15">
        <f t="shared" si="663"/>
        <v>0</v>
      </c>
      <c r="BA407" s="15">
        <f t="shared" si="663"/>
        <v>0</v>
      </c>
      <c r="BB407" s="15">
        <f t="shared" si="663"/>
        <v>0</v>
      </c>
      <c r="BC407" s="15">
        <f t="shared" si="663"/>
        <v>0</v>
      </c>
      <c r="BD407" s="15">
        <f t="shared" si="663"/>
        <v>0</v>
      </c>
      <c r="BE407" s="15">
        <f t="shared" si="663"/>
        <v>0</v>
      </c>
      <c r="BF407" s="15">
        <f t="shared" si="663"/>
        <v>0</v>
      </c>
      <c r="BG407" s="15">
        <f t="shared" si="663"/>
        <v>0</v>
      </c>
      <c r="BH407" s="15">
        <f t="shared" si="663"/>
        <v>0</v>
      </c>
      <c r="BI407" s="15">
        <f t="shared" si="663"/>
        <v>0</v>
      </c>
      <c r="BJ407" s="19">
        <v>0</v>
      </c>
      <c r="BK407" s="19">
        <v>0</v>
      </c>
    </row>
    <row r="408" spans="1:63" ht="32.25" hidden="1" customHeight="1" x14ac:dyDescent="0.25">
      <c r="A408" s="125" t="s">
        <v>15</v>
      </c>
      <c r="B408" s="125"/>
      <c r="C408" s="125"/>
      <c r="D408" s="125"/>
      <c r="E408" s="4">
        <v>852</v>
      </c>
      <c r="F408" s="3" t="s">
        <v>78</v>
      </c>
      <c r="G408" s="3" t="s">
        <v>78</v>
      </c>
      <c r="H408" s="4" t="s">
        <v>707</v>
      </c>
      <c r="I408" s="3" t="s">
        <v>17</v>
      </c>
      <c r="J408" s="15">
        <f t="shared" ref="J408:BI408" si="665">J409</f>
        <v>16900</v>
      </c>
      <c r="K408" s="15">
        <f t="shared" si="665"/>
        <v>0</v>
      </c>
      <c r="L408" s="15">
        <f t="shared" si="665"/>
        <v>16900</v>
      </c>
      <c r="M408" s="15">
        <f t="shared" si="665"/>
        <v>0</v>
      </c>
      <c r="N408" s="15">
        <f t="shared" si="665"/>
        <v>0</v>
      </c>
      <c r="O408" s="15">
        <f t="shared" si="665"/>
        <v>0</v>
      </c>
      <c r="P408" s="15">
        <f t="shared" si="665"/>
        <v>0</v>
      </c>
      <c r="Q408" s="15">
        <f t="shared" si="665"/>
        <v>0</v>
      </c>
      <c r="R408" s="15">
        <f t="shared" si="665"/>
        <v>16900</v>
      </c>
      <c r="S408" s="15">
        <f t="shared" si="665"/>
        <v>0</v>
      </c>
      <c r="T408" s="15">
        <f t="shared" si="665"/>
        <v>16900</v>
      </c>
      <c r="U408" s="15">
        <f t="shared" si="665"/>
        <v>0</v>
      </c>
      <c r="V408" s="15">
        <f t="shared" si="665"/>
        <v>0</v>
      </c>
      <c r="W408" s="15">
        <f t="shared" si="665"/>
        <v>0</v>
      </c>
      <c r="X408" s="15">
        <f t="shared" si="665"/>
        <v>0</v>
      </c>
      <c r="Y408" s="15">
        <f t="shared" si="665"/>
        <v>0</v>
      </c>
      <c r="Z408" s="15">
        <f t="shared" si="665"/>
        <v>16900</v>
      </c>
      <c r="AA408" s="15">
        <f t="shared" si="665"/>
        <v>0</v>
      </c>
      <c r="AB408" s="15">
        <f t="shared" si="665"/>
        <v>16900</v>
      </c>
      <c r="AC408" s="15">
        <f t="shared" si="665"/>
        <v>0</v>
      </c>
      <c r="AD408" s="15">
        <f t="shared" si="665"/>
        <v>0</v>
      </c>
      <c r="AE408" s="15">
        <f t="shared" si="665"/>
        <v>0</v>
      </c>
      <c r="AF408" s="15">
        <f t="shared" si="665"/>
        <v>0</v>
      </c>
      <c r="AG408" s="15">
        <f t="shared" si="665"/>
        <v>0</v>
      </c>
      <c r="AH408" s="15">
        <f t="shared" si="665"/>
        <v>16900</v>
      </c>
      <c r="AI408" s="15">
        <f t="shared" si="665"/>
        <v>0</v>
      </c>
      <c r="AJ408" s="15">
        <f t="shared" si="665"/>
        <v>16900</v>
      </c>
      <c r="AK408" s="15">
        <f t="shared" si="665"/>
        <v>0</v>
      </c>
      <c r="AL408" s="15">
        <f t="shared" si="665"/>
        <v>0</v>
      </c>
      <c r="AM408" s="15">
        <f t="shared" si="665"/>
        <v>0</v>
      </c>
      <c r="AN408" s="15">
        <f t="shared" si="665"/>
        <v>0</v>
      </c>
      <c r="AO408" s="15">
        <f t="shared" si="665"/>
        <v>0</v>
      </c>
      <c r="AP408" s="15">
        <f t="shared" si="665"/>
        <v>0</v>
      </c>
      <c r="AQ408" s="15">
        <f t="shared" si="665"/>
        <v>0</v>
      </c>
      <c r="AR408" s="15">
        <f t="shared" si="665"/>
        <v>0</v>
      </c>
      <c r="AS408" s="15">
        <f t="shared" si="665"/>
        <v>0</v>
      </c>
      <c r="AT408" s="15">
        <f t="shared" si="665"/>
        <v>0</v>
      </c>
      <c r="AU408" s="15">
        <f t="shared" si="665"/>
        <v>0</v>
      </c>
      <c r="AV408" s="15">
        <f t="shared" si="665"/>
        <v>0</v>
      </c>
      <c r="AW408" s="15">
        <f t="shared" si="665"/>
        <v>0</v>
      </c>
      <c r="AX408" s="15">
        <f t="shared" si="665"/>
        <v>0</v>
      </c>
      <c r="AY408" s="15">
        <f t="shared" si="665"/>
        <v>0</v>
      </c>
      <c r="AZ408" s="15">
        <f t="shared" si="665"/>
        <v>0</v>
      </c>
      <c r="BA408" s="15">
        <f t="shared" si="665"/>
        <v>0</v>
      </c>
      <c r="BB408" s="15">
        <f t="shared" si="665"/>
        <v>0</v>
      </c>
      <c r="BC408" s="15">
        <f t="shared" si="665"/>
        <v>0</v>
      </c>
      <c r="BD408" s="15">
        <f t="shared" si="665"/>
        <v>0</v>
      </c>
      <c r="BE408" s="15">
        <f t="shared" si="665"/>
        <v>0</v>
      </c>
      <c r="BF408" s="15">
        <f t="shared" si="665"/>
        <v>0</v>
      </c>
      <c r="BG408" s="15">
        <f t="shared" si="665"/>
        <v>0</v>
      </c>
      <c r="BH408" s="15">
        <f t="shared" si="665"/>
        <v>0</v>
      </c>
      <c r="BI408" s="15">
        <f t="shared" si="665"/>
        <v>0</v>
      </c>
      <c r="BJ408" s="19">
        <v>0</v>
      </c>
      <c r="BK408" s="19">
        <v>0</v>
      </c>
    </row>
    <row r="409" spans="1:63" ht="32.25" hidden="1" customHeight="1" x14ac:dyDescent="0.25">
      <c r="A409" s="125" t="s">
        <v>7</v>
      </c>
      <c r="B409" s="125"/>
      <c r="C409" s="125"/>
      <c r="D409" s="125"/>
      <c r="E409" s="4">
        <v>852</v>
      </c>
      <c r="F409" s="3" t="s">
        <v>78</v>
      </c>
      <c r="G409" s="3" t="s">
        <v>78</v>
      </c>
      <c r="H409" s="4" t="s">
        <v>707</v>
      </c>
      <c r="I409" s="3" t="s">
        <v>52</v>
      </c>
      <c r="J409" s="15">
        <v>16900</v>
      </c>
      <c r="K409" s="15"/>
      <c r="L409" s="15">
        <f>J409</f>
        <v>16900</v>
      </c>
      <c r="M409" s="15"/>
      <c r="N409" s="15"/>
      <c r="O409" s="15"/>
      <c r="P409" s="15">
        <f>N409</f>
        <v>0</v>
      </c>
      <c r="Q409" s="15"/>
      <c r="R409" s="15">
        <f>J409+N409</f>
        <v>16900</v>
      </c>
      <c r="S409" s="15">
        <f>K409+O409</f>
        <v>0</v>
      </c>
      <c r="T409" s="15">
        <f>L409+P409</f>
        <v>16900</v>
      </c>
      <c r="U409" s="15">
        <f>M409+Q409</f>
        <v>0</v>
      </c>
      <c r="V409" s="15"/>
      <c r="W409" s="15"/>
      <c r="X409" s="15">
        <f>V409</f>
        <v>0</v>
      </c>
      <c r="Y409" s="15"/>
      <c r="Z409" s="15">
        <f>R409+V409</f>
        <v>16900</v>
      </c>
      <c r="AA409" s="15">
        <f>S409+W409</f>
        <v>0</v>
      </c>
      <c r="AB409" s="15">
        <f>T409+X409</f>
        <v>16900</v>
      </c>
      <c r="AC409" s="15">
        <f>U409+Y409</f>
        <v>0</v>
      </c>
      <c r="AD409" s="15"/>
      <c r="AE409" s="15"/>
      <c r="AF409" s="15">
        <f>AD409</f>
        <v>0</v>
      </c>
      <c r="AG409" s="15"/>
      <c r="AH409" s="15">
        <f>Z409+AD409</f>
        <v>16900</v>
      </c>
      <c r="AI409" s="15">
        <f>AA409+AE409</f>
        <v>0</v>
      </c>
      <c r="AJ409" s="15">
        <f>AB409+AF409</f>
        <v>16900</v>
      </c>
      <c r="AK409" s="15">
        <f>AC409+AG409</f>
        <v>0</v>
      </c>
      <c r="AL409" s="15"/>
      <c r="AM409" s="15"/>
      <c r="AN409" s="15">
        <f>AL409</f>
        <v>0</v>
      </c>
      <c r="AO409" s="15"/>
      <c r="AP409" s="15"/>
      <c r="AQ409" s="15"/>
      <c r="AR409" s="15">
        <f>AP409</f>
        <v>0</v>
      </c>
      <c r="AS409" s="15"/>
      <c r="AT409" s="15">
        <f>AL409+AP409</f>
        <v>0</v>
      </c>
      <c r="AU409" s="15">
        <f>AM409+AQ409</f>
        <v>0</v>
      </c>
      <c r="AV409" s="15">
        <f>AN409+AR409</f>
        <v>0</v>
      </c>
      <c r="AW409" s="15">
        <f>AO409+AS409</f>
        <v>0</v>
      </c>
      <c r="AX409" s="15"/>
      <c r="AY409" s="15"/>
      <c r="AZ409" s="15">
        <f>AX409</f>
        <v>0</v>
      </c>
      <c r="BA409" s="15"/>
      <c r="BB409" s="15"/>
      <c r="BC409" s="15"/>
      <c r="BD409" s="15">
        <f>BB409</f>
        <v>0</v>
      </c>
      <c r="BE409" s="15"/>
      <c r="BF409" s="15">
        <f>AX409+BB409</f>
        <v>0</v>
      </c>
      <c r="BG409" s="15">
        <f>AY409+BC409</f>
        <v>0</v>
      </c>
      <c r="BH409" s="15">
        <f>AZ409+BD409</f>
        <v>0</v>
      </c>
      <c r="BI409" s="15">
        <f>BA409+BE409</f>
        <v>0</v>
      </c>
      <c r="BJ409" s="19">
        <v>0</v>
      </c>
      <c r="BK409" s="19">
        <v>0</v>
      </c>
    </row>
    <row r="410" spans="1:63" ht="32.25" hidden="1" customHeight="1" x14ac:dyDescent="0.25">
      <c r="A410" s="125" t="s">
        <v>20</v>
      </c>
      <c r="B410" s="124"/>
      <c r="C410" s="124"/>
      <c r="D410" s="124"/>
      <c r="E410" s="4">
        <v>852</v>
      </c>
      <c r="F410" s="3" t="s">
        <v>78</v>
      </c>
      <c r="G410" s="3" t="s">
        <v>78</v>
      </c>
      <c r="H410" s="4" t="s">
        <v>707</v>
      </c>
      <c r="I410" s="3" t="s">
        <v>21</v>
      </c>
      <c r="J410" s="15">
        <f t="shared" ref="J410:BI410" si="666">J411</f>
        <v>106500</v>
      </c>
      <c r="K410" s="15">
        <f t="shared" si="666"/>
        <v>0</v>
      </c>
      <c r="L410" s="15">
        <f t="shared" si="666"/>
        <v>106500</v>
      </c>
      <c r="M410" s="15">
        <f t="shared" si="666"/>
        <v>0</v>
      </c>
      <c r="N410" s="15">
        <f t="shared" si="666"/>
        <v>0</v>
      </c>
      <c r="O410" s="15">
        <f t="shared" si="666"/>
        <v>0</v>
      </c>
      <c r="P410" s="15">
        <f t="shared" si="666"/>
        <v>0</v>
      </c>
      <c r="Q410" s="15">
        <f t="shared" si="666"/>
        <v>0</v>
      </c>
      <c r="R410" s="15">
        <f t="shared" si="666"/>
        <v>106500</v>
      </c>
      <c r="S410" s="15">
        <f t="shared" si="666"/>
        <v>0</v>
      </c>
      <c r="T410" s="15">
        <f t="shared" si="666"/>
        <v>106500</v>
      </c>
      <c r="U410" s="15">
        <f t="shared" si="666"/>
        <v>0</v>
      </c>
      <c r="V410" s="15">
        <f t="shared" si="666"/>
        <v>0</v>
      </c>
      <c r="W410" s="15">
        <f t="shared" si="666"/>
        <v>0</v>
      </c>
      <c r="X410" s="15">
        <f t="shared" si="666"/>
        <v>0</v>
      </c>
      <c r="Y410" s="15">
        <f t="shared" si="666"/>
        <v>0</v>
      </c>
      <c r="Z410" s="15">
        <f t="shared" si="666"/>
        <v>106500</v>
      </c>
      <c r="AA410" s="15">
        <f t="shared" si="666"/>
        <v>0</v>
      </c>
      <c r="AB410" s="15">
        <f t="shared" si="666"/>
        <v>106500</v>
      </c>
      <c r="AC410" s="15">
        <f t="shared" si="666"/>
        <v>0</v>
      </c>
      <c r="AD410" s="15">
        <f t="shared" si="666"/>
        <v>0</v>
      </c>
      <c r="AE410" s="15">
        <f t="shared" si="666"/>
        <v>0</v>
      </c>
      <c r="AF410" s="15">
        <f t="shared" si="666"/>
        <v>0</v>
      </c>
      <c r="AG410" s="15">
        <f t="shared" si="666"/>
        <v>0</v>
      </c>
      <c r="AH410" s="15">
        <f t="shared" si="666"/>
        <v>106500</v>
      </c>
      <c r="AI410" s="15">
        <f t="shared" si="666"/>
        <v>0</v>
      </c>
      <c r="AJ410" s="15">
        <f t="shared" si="666"/>
        <v>106500</v>
      </c>
      <c r="AK410" s="15">
        <f t="shared" si="666"/>
        <v>0</v>
      </c>
      <c r="AL410" s="15">
        <f t="shared" si="666"/>
        <v>0</v>
      </c>
      <c r="AM410" s="15">
        <f t="shared" si="666"/>
        <v>0</v>
      </c>
      <c r="AN410" s="15">
        <f t="shared" si="666"/>
        <v>0</v>
      </c>
      <c r="AO410" s="15">
        <f t="shared" si="666"/>
        <v>0</v>
      </c>
      <c r="AP410" s="15">
        <f t="shared" si="666"/>
        <v>0</v>
      </c>
      <c r="AQ410" s="15">
        <f t="shared" si="666"/>
        <v>0</v>
      </c>
      <c r="AR410" s="15">
        <f t="shared" si="666"/>
        <v>0</v>
      </c>
      <c r="AS410" s="15">
        <f t="shared" si="666"/>
        <v>0</v>
      </c>
      <c r="AT410" s="15">
        <f t="shared" si="666"/>
        <v>0</v>
      </c>
      <c r="AU410" s="15">
        <f t="shared" si="666"/>
        <v>0</v>
      </c>
      <c r="AV410" s="15">
        <f t="shared" si="666"/>
        <v>0</v>
      </c>
      <c r="AW410" s="15">
        <f t="shared" si="666"/>
        <v>0</v>
      </c>
      <c r="AX410" s="15">
        <f t="shared" si="666"/>
        <v>0</v>
      </c>
      <c r="AY410" s="15">
        <f t="shared" si="666"/>
        <v>0</v>
      </c>
      <c r="AZ410" s="15">
        <f t="shared" si="666"/>
        <v>0</v>
      </c>
      <c r="BA410" s="15">
        <f t="shared" si="666"/>
        <v>0</v>
      </c>
      <c r="BB410" s="15">
        <f t="shared" si="666"/>
        <v>0</v>
      </c>
      <c r="BC410" s="15">
        <f t="shared" si="666"/>
        <v>0</v>
      </c>
      <c r="BD410" s="15">
        <f t="shared" si="666"/>
        <v>0</v>
      </c>
      <c r="BE410" s="15">
        <f t="shared" si="666"/>
        <v>0</v>
      </c>
      <c r="BF410" s="15">
        <f t="shared" si="666"/>
        <v>0</v>
      </c>
      <c r="BG410" s="15">
        <f t="shared" si="666"/>
        <v>0</v>
      </c>
      <c r="BH410" s="15">
        <f t="shared" si="666"/>
        <v>0</v>
      </c>
      <c r="BI410" s="15">
        <f t="shared" si="666"/>
        <v>0</v>
      </c>
      <c r="BJ410" s="19">
        <v>0</v>
      </c>
      <c r="BK410" s="19">
        <v>0</v>
      </c>
    </row>
    <row r="411" spans="1:63" s="17" customFormat="1" ht="32.25" hidden="1" customHeight="1" x14ac:dyDescent="0.25">
      <c r="A411" s="125" t="s">
        <v>9</v>
      </c>
      <c r="B411" s="125"/>
      <c r="C411" s="125"/>
      <c r="D411" s="125"/>
      <c r="E411" s="4">
        <v>852</v>
      </c>
      <c r="F411" s="3" t="s">
        <v>78</v>
      </c>
      <c r="G411" s="3" t="s">
        <v>78</v>
      </c>
      <c r="H411" s="4" t="s">
        <v>707</v>
      </c>
      <c r="I411" s="3" t="s">
        <v>22</v>
      </c>
      <c r="J411" s="15">
        <v>106500</v>
      </c>
      <c r="K411" s="15"/>
      <c r="L411" s="15">
        <f>J411</f>
        <v>106500</v>
      </c>
      <c r="M411" s="15"/>
      <c r="N411" s="15"/>
      <c r="O411" s="15"/>
      <c r="P411" s="15">
        <f>N411</f>
        <v>0</v>
      </c>
      <c r="Q411" s="15"/>
      <c r="R411" s="15">
        <f>J411+N411</f>
        <v>106500</v>
      </c>
      <c r="S411" s="15">
        <f>K411+O411</f>
        <v>0</v>
      </c>
      <c r="T411" s="15">
        <f>L411+P411</f>
        <v>106500</v>
      </c>
      <c r="U411" s="15">
        <f>M411+Q411</f>
        <v>0</v>
      </c>
      <c r="V411" s="15"/>
      <c r="W411" s="15"/>
      <c r="X411" s="15">
        <f>V411</f>
        <v>0</v>
      </c>
      <c r="Y411" s="15"/>
      <c r="Z411" s="15">
        <f>R411+V411</f>
        <v>106500</v>
      </c>
      <c r="AA411" s="15">
        <f>S411+W411</f>
        <v>0</v>
      </c>
      <c r="AB411" s="15">
        <f>T411+X411</f>
        <v>106500</v>
      </c>
      <c r="AC411" s="15">
        <f>U411+Y411</f>
        <v>0</v>
      </c>
      <c r="AD411" s="15"/>
      <c r="AE411" s="15"/>
      <c r="AF411" s="15">
        <f>AD411</f>
        <v>0</v>
      </c>
      <c r="AG411" s="15"/>
      <c r="AH411" s="15">
        <f>Z411+AD411</f>
        <v>106500</v>
      </c>
      <c r="AI411" s="15">
        <f>AA411+AE411</f>
        <v>0</v>
      </c>
      <c r="AJ411" s="15">
        <f>AB411+AF411</f>
        <v>106500</v>
      </c>
      <c r="AK411" s="15">
        <f>AC411+AG411</f>
        <v>0</v>
      </c>
      <c r="AL411" s="15"/>
      <c r="AM411" s="15"/>
      <c r="AN411" s="15">
        <f>AL411</f>
        <v>0</v>
      </c>
      <c r="AO411" s="15"/>
      <c r="AP411" s="15"/>
      <c r="AQ411" s="15"/>
      <c r="AR411" s="15">
        <f>AP411</f>
        <v>0</v>
      </c>
      <c r="AS411" s="15"/>
      <c r="AT411" s="15">
        <f>AL411+AP411</f>
        <v>0</v>
      </c>
      <c r="AU411" s="15">
        <f>AM411+AQ411</f>
        <v>0</v>
      </c>
      <c r="AV411" s="15">
        <f>AN411+AR411</f>
        <v>0</v>
      </c>
      <c r="AW411" s="15">
        <f>AO411+AS411</f>
        <v>0</v>
      </c>
      <c r="AX411" s="15"/>
      <c r="AY411" s="15"/>
      <c r="AZ411" s="15">
        <f>AX411</f>
        <v>0</v>
      </c>
      <c r="BA411" s="15"/>
      <c r="BB411" s="15"/>
      <c r="BC411" s="15"/>
      <c r="BD411" s="15">
        <f>BB411</f>
        <v>0</v>
      </c>
      <c r="BE411" s="15"/>
      <c r="BF411" s="15">
        <f>AX411+BB411</f>
        <v>0</v>
      </c>
      <c r="BG411" s="15">
        <f>AY411+BC411</f>
        <v>0</v>
      </c>
      <c r="BH411" s="15">
        <f>AZ411+BD411</f>
        <v>0</v>
      </c>
      <c r="BI411" s="15">
        <f>BA411+BE411</f>
        <v>0</v>
      </c>
      <c r="BJ411" s="19">
        <v>0</v>
      </c>
      <c r="BK411" s="19">
        <v>0</v>
      </c>
    </row>
    <row r="412" spans="1:63" s="17" customFormat="1" ht="32.25" hidden="1" customHeight="1" x14ac:dyDescent="0.25">
      <c r="A412" s="6" t="s">
        <v>126</v>
      </c>
      <c r="B412" s="30"/>
      <c r="C412" s="30"/>
      <c r="D412" s="30"/>
      <c r="E412" s="4">
        <v>852</v>
      </c>
      <c r="F412" s="13" t="s">
        <v>78</v>
      </c>
      <c r="G412" s="13" t="s">
        <v>50</v>
      </c>
      <c r="H412" s="4" t="s">
        <v>48</v>
      </c>
      <c r="I412" s="13"/>
      <c r="J412" s="16">
        <f t="shared" ref="J412:Q412" si="667">J413+J418+J421+J428</f>
        <v>19265560</v>
      </c>
      <c r="K412" s="16">
        <f t="shared" si="667"/>
        <v>2430360</v>
      </c>
      <c r="L412" s="16">
        <f t="shared" si="667"/>
        <v>16835200</v>
      </c>
      <c r="M412" s="16">
        <f t="shared" si="667"/>
        <v>0</v>
      </c>
      <c r="N412" s="16">
        <f t="shared" si="667"/>
        <v>1878851</v>
      </c>
      <c r="O412" s="16">
        <f t="shared" si="667"/>
        <v>0</v>
      </c>
      <c r="P412" s="16">
        <f t="shared" si="667"/>
        <v>1878851</v>
      </c>
      <c r="Q412" s="16">
        <f t="shared" si="667"/>
        <v>0</v>
      </c>
      <c r="R412" s="16">
        <f t="shared" ref="R412:AC412" si="668">R413+R418+R421+R428+R431</f>
        <v>21144411</v>
      </c>
      <c r="S412" s="16">
        <f t="shared" si="668"/>
        <v>2430360</v>
      </c>
      <c r="T412" s="16">
        <f t="shared" si="668"/>
        <v>18714051</v>
      </c>
      <c r="U412" s="16">
        <f t="shared" si="668"/>
        <v>0</v>
      </c>
      <c r="V412" s="16">
        <f t="shared" si="668"/>
        <v>508864.11</v>
      </c>
      <c r="W412" s="16">
        <f t="shared" si="668"/>
        <v>40468.11</v>
      </c>
      <c r="X412" s="16">
        <f t="shared" si="668"/>
        <v>468396</v>
      </c>
      <c r="Y412" s="16">
        <f t="shared" si="668"/>
        <v>0</v>
      </c>
      <c r="Z412" s="16">
        <f t="shared" si="668"/>
        <v>21653275.109999999</v>
      </c>
      <c r="AA412" s="16">
        <f t="shared" si="668"/>
        <v>2470828.11</v>
      </c>
      <c r="AB412" s="16">
        <f t="shared" si="668"/>
        <v>19182447</v>
      </c>
      <c r="AC412" s="16">
        <f t="shared" si="668"/>
        <v>0</v>
      </c>
      <c r="AD412" s="16">
        <f t="shared" ref="AD412:AK412" si="669">AD413+AD418+AD421+AD428+AD431</f>
        <v>0</v>
      </c>
      <c r="AE412" s="16">
        <f t="shared" si="669"/>
        <v>0</v>
      </c>
      <c r="AF412" s="16">
        <f t="shared" si="669"/>
        <v>0</v>
      </c>
      <c r="AG412" s="16">
        <f t="shared" si="669"/>
        <v>0</v>
      </c>
      <c r="AH412" s="16">
        <f t="shared" si="669"/>
        <v>21653275.109999999</v>
      </c>
      <c r="AI412" s="16">
        <f t="shared" si="669"/>
        <v>2470828.11</v>
      </c>
      <c r="AJ412" s="16">
        <f t="shared" si="669"/>
        <v>19182447</v>
      </c>
      <c r="AK412" s="16">
        <f t="shared" si="669"/>
        <v>0</v>
      </c>
      <c r="AL412" s="16">
        <f t="shared" ref="AL412:BI412" si="670">AL413+AL418+AL421+AL428</f>
        <v>18220260</v>
      </c>
      <c r="AM412" s="16">
        <f t="shared" si="670"/>
        <v>2430360</v>
      </c>
      <c r="AN412" s="16">
        <f t="shared" si="670"/>
        <v>15789900</v>
      </c>
      <c r="AO412" s="16">
        <f t="shared" si="670"/>
        <v>0</v>
      </c>
      <c r="AP412" s="16">
        <f t="shared" si="670"/>
        <v>0</v>
      </c>
      <c r="AQ412" s="16">
        <f t="shared" si="670"/>
        <v>0</v>
      </c>
      <c r="AR412" s="16">
        <f t="shared" si="670"/>
        <v>0</v>
      </c>
      <c r="AS412" s="16">
        <f t="shared" si="670"/>
        <v>0</v>
      </c>
      <c r="AT412" s="16">
        <f t="shared" si="670"/>
        <v>18220260</v>
      </c>
      <c r="AU412" s="16">
        <f t="shared" si="670"/>
        <v>2430360</v>
      </c>
      <c r="AV412" s="16">
        <f t="shared" si="670"/>
        <v>15789900</v>
      </c>
      <c r="AW412" s="16">
        <f t="shared" si="670"/>
        <v>0</v>
      </c>
      <c r="AX412" s="16">
        <f t="shared" si="670"/>
        <v>18220260</v>
      </c>
      <c r="AY412" s="16">
        <f t="shared" si="670"/>
        <v>2430360</v>
      </c>
      <c r="AZ412" s="16">
        <f t="shared" si="670"/>
        <v>15789900</v>
      </c>
      <c r="BA412" s="16">
        <f t="shared" si="670"/>
        <v>0</v>
      </c>
      <c r="BB412" s="16">
        <f t="shared" si="670"/>
        <v>0</v>
      </c>
      <c r="BC412" s="16">
        <f t="shared" si="670"/>
        <v>0</v>
      </c>
      <c r="BD412" s="16">
        <f t="shared" si="670"/>
        <v>0</v>
      </c>
      <c r="BE412" s="16">
        <f t="shared" si="670"/>
        <v>0</v>
      </c>
      <c r="BF412" s="16">
        <f t="shared" si="670"/>
        <v>18220260</v>
      </c>
      <c r="BG412" s="16">
        <f t="shared" si="670"/>
        <v>2430360</v>
      </c>
      <c r="BH412" s="16">
        <f t="shared" si="670"/>
        <v>15789900</v>
      </c>
      <c r="BI412" s="16">
        <f t="shared" si="670"/>
        <v>0</v>
      </c>
      <c r="BJ412" s="19">
        <v>0</v>
      </c>
      <c r="BK412" s="19">
        <v>0</v>
      </c>
    </row>
    <row r="413" spans="1:63" ht="32.25" hidden="1" customHeight="1" x14ac:dyDescent="0.25">
      <c r="A413" s="125" t="s">
        <v>804</v>
      </c>
      <c r="B413" s="124"/>
      <c r="C413" s="124"/>
      <c r="D413" s="124"/>
      <c r="E413" s="4">
        <v>852</v>
      </c>
      <c r="F413" s="3" t="s">
        <v>78</v>
      </c>
      <c r="G413" s="3" t="s">
        <v>50</v>
      </c>
      <c r="H413" s="4" t="s">
        <v>839</v>
      </c>
      <c r="I413" s="3"/>
      <c r="J413" s="15">
        <f t="shared" ref="J413:BI413" si="671">J414+J416</f>
        <v>1044360</v>
      </c>
      <c r="K413" s="15">
        <f t="shared" si="671"/>
        <v>1044360</v>
      </c>
      <c r="L413" s="15">
        <f t="shared" si="671"/>
        <v>0</v>
      </c>
      <c r="M413" s="15">
        <f t="shared" si="671"/>
        <v>0</v>
      </c>
      <c r="N413" s="15">
        <f t="shared" si="671"/>
        <v>0</v>
      </c>
      <c r="O413" s="15">
        <f t="shared" si="671"/>
        <v>0</v>
      </c>
      <c r="P413" s="15">
        <f t="shared" si="671"/>
        <v>0</v>
      </c>
      <c r="Q413" s="15">
        <f t="shared" si="671"/>
        <v>0</v>
      </c>
      <c r="R413" s="15">
        <f t="shared" si="671"/>
        <v>1044360</v>
      </c>
      <c r="S413" s="15">
        <f t="shared" si="671"/>
        <v>1044360</v>
      </c>
      <c r="T413" s="15">
        <f t="shared" si="671"/>
        <v>0</v>
      </c>
      <c r="U413" s="15">
        <f t="shared" si="671"/>
        <v>0</v>
      </c>
      <c r="V413" s="15">
        <f t="shared" si="671"/>
        <v>0</v>
      </c>
      <c r="W413" s="15">
        <f t="shared" si="671"/>
        <v>0</v>
      </c>
      <c r="X413" s="15">
        <f t="shared" si="671"/>
        <v>0</v>
      </c>
      <c r="Y413" s="15">
        <f t="shared" si="671"/>
        <v>0</v>
      </c>
      <c r="Z413" s="15">
        <f t="shared" si="671"/>
        <v>1044360</v>
      </c>
      <c r="AA413" s="15">
        <f t="shared" si="671"/>
        <v>1044360</v>
      </c>
      <c r="AB413" s="15">
        <f t="shared" si="671"/>
        <v>0</v>
      </c>
      <c r="AC413" s="15">
        <f t="shared" si="671"/>
        <v>0</v>
      </c>
      <c r="AD413" s="15">
        <f t="shared" ref="AD413:AK413" si="672">AD414+AD416</f>
        <v>0</v>
      </c>
      <c r="AE413" s="15">
        <f t="shared" si="672"/>
        <v>0</v>
      </c>
      <c r="AF413" s="15">
        <f t="shared" si="672"/>
        <v>0</v>
      </c>
      <c r="AG413" s="15">
        <f t="shared" si="672"/>
        <v>0</v>
      </c>
      <c r="AH413" s="15">
        <f t="shared" si="672"/>
        <v>1044360</v>
      </c>
      <c r="AI413" s="15">
        <f t="shared" si="672"/>
        <v>1044360</v>
      </c>
      <c r="AJ413" s="15">
        <f t="shared" si="672"/>
        <v>0</v>
      </c>
      <c r="AK413" s="15">
        <f t="shared" si="672"/>
        <v>0</v>
      </c>
      <c r="AL413" s="15">
        <f t="shared" si="671"/>
        <v>1044360</v>
      </c>
      <c r="AM413" s="15">
        <f t="shared" si="671"/>
        <v>1044360</v>
      </c>
      <c r="AN413" s="15">
        <f t="shared" si="671"/>
        <v>0</v>
      </c>
      <c r="AO413" s="15">
        <f t="shared" si="671"/>
        <v>0</v>
      </c>
      <c r="AP413" s="15">
        <f t="shared" si="671"/>
        <v>0</v>
      </c>
      <c r="AQ413" s="15">
        <f t="shared" si="671"/>
        <v>0</v>
      </c>
      <c r="AR413" s="15">
        <f t="shared" si="671"/>
        <v>0</v>
      </c>
      <c r="AS413" s="15">
        <f t="shared" si="671"/>
        <v>0</v>
      </c>
      <c r="AT413" s="15">
        <f t="shared" si="671"/>
        <v>1044360</v>
      </c>
      <c r="AU413" s="15">
        <f t="shared" si="671"/>
        <v>1044360</v>
      </c>
      <c r="AV413" s="15">
        <f t="shared" si="671"/>
        <v>0</v>
      </c>
      <c r="AW413" s="15">
        <f t="shared" si="671"/>
        <v>0</v>
      </c>
      <c r="AX413" s="15">
        <f t="shared" si="671"/>
        <v>1044360</v>
      </c>
      <c r="AY413" s="15">
        <f t="shared" si="671"/>
        <v>1044360</v>
      </c>
      <c r="AZ413" s="15">
        <f t="shared" si="671"/>
        <v>0</v>
      </c>
      <c r="BA413" s="15">
        <f t="shared" si="671"/>
        <v>0</v>
      </c>
      <c r="BB413" s="15">
        <f t="shared" si="671"/>
        <v>0</v>
      </c>
      <c r="BC413" s="15">
        <f t="shared" si="671"/>
        <v>0</v>
      </c>
      <c r="BD413" s="15">
        <f t="shared" si="671"/>
        <v>0</v>
      </c>
      <c r="BE413" s="15">
        <f t="shared" si="671"/>
        <v>0</v>
      </c>
      <c r="BF413" s="15">
        <f t="shared" si="671"/>
        <v>1044360</v>
      </c>
      <c r="BG413" s="15">
        <f t="shared" si="671"/>
        <v>1044360</v>
      </c>
      <c r="BH413" s="15">
        <f t="shared" si="671"/>
        <v>0</v>
      </c>
      <c r="BI413" s="15">
        <f t="shared" si="671"/>
        <v>0</v>
      </c>
      <c r="BJ413" s="19">
        <v>0</v>
      </c>
      <c r="BK413" s="19">
        <v>0</v>
      </c>
    </row>
    <row r="414" spans="1:63" ht="32.25" hidden="1" customHeight="1" x14ac:dyDescent="0.25">
      <c r="A414" s="125" t="s">
        <v>15</v>
      </c>
      <c r="B414" s="125"/>
      <c r="C414" s="125"/>
      <c r="D414" s="125"/>
      <c r="E414" s="4">
        <v>852</v>
      </c>
      <c r="F414" s="3" t="s">
        <v>78</v>
      </c>
      <c r="G414" s="3" t="s">
        <v>50</v>
      </c>
      <c r="H414" s="4" t="s">
        <v>839</v>
      </c>
      <c r="I414" s="3" t="s">
        <v>17</v>
      </c>
      <c r="J414" s="15">
        <f t="shared" ref="J414:BI414" si="673">J415</f>
        <v>572500</v>
      </c>
      <c r="K414" s="15">
        <f t="shared" si="673"/>
        <v>572500</v>
      </c>
      <c r="L414" s="15">
        <f t="shared" si="673"/>
        <v>0</v>
      </c>
      <c r="M414" s="15">
        <f t="shared" si="673"/>
        <v>0</v>
      </c>
      <c r="N414" s="15">
        <f t="shared" si="673"/>
        <v>52835</v>
      </c>
      <c r="O414" s="15">
        <f t="shared" si="673"/>
        <v>52835</v>
      </c>
      <c r="P414" s="15">
        <f t="shared" si="673"/>
        <v>0</v>
      </c>
      <c r="Q414" s="15">
        <f t="shared" si="673"/>
        <v>0</v>
      </c>
      <c r="R414" s="15">
        <f t="shared" si="673"/>
        <v>625335</v>
      </c>
      <c r="S414" s="15">
        <f t="shared" si="673"/>
        <v>625335</v>
      </c>
      <c r="T414" s="15">
        <f t="shared" si="673"/>
        <v>0</v>
      </c>
      <c r="U414" s="15">
        <f t="shared" si="673"/>
        <v>0</v>
      </c>
      <c r="V414" s="15">
        <f t="shared" si="673"/>
        <v>79352</v>
      </c>
      <c r="W414" s="15">
        <f t="shared" si="673"/>
        <v>79352</v>
      </c>
      <c r="X414" s="15">
        <f t="shared" si="673"/>
        <v>0</v>
      </c>
      <c r="Y414" s="15">
        <f t="shared" si="673"/>
        <v>0</v>
      </c>
      <c r="Z414" s="15">
        <f t="shared" si="673"/>
        <v>704687</v>
      </c>
      <c r="AA414" s="15">
        <f t="shared" si="673"/>
        <v>704687</v>
      </c>
      <c r="AB414" s="15">
        <f t="shared" si="673"/>
        <v>0</v>
      </c>
      <c r="AC414" s="15">
        <f t="shared" si="673"/>
        <v>0</v>
      </c>
      <c r="AD414" s="15">
        <f t="shared" si="673"/>
        <v>0</v>
      </c>
      <c r="AE414" s="15">
        <f t="shared" si="673"/>
        <v>0</v>
      </c>
      <c r="AF414" s="15">
        <f t="shared" si="673"/>
        <v>0</v>
      </c>
      <c r="AG414" s="15">
        <f t="shared" si="673"/>
        <v>0</v>
      </c>
      <c r="AH414" s="15">
        <f t="shared" si="673"/>
        <v>704687</v>
      </c>
      <c r="AI414" s="15">
        <f t="shared" si="673"/>
        <v>704687</v>
      </c>
      <c r="AJ414" s="15">
        <f t="shared" si="673"/>
        <v>0</v>
      </c>
      <c r="AK414" s="15">
        <f t="shared" si="673"/>
        <v>0</v>
      </c>
      <c r="AL414" s="15">
        <f t="shared" si="673"/>
        <v>572500</v>
      </c>
      <c r="AM414" s="15">
        <f t="shared" si="673"/>
        <v>572500</v>
      </c>
      <c r="AN414" s="15">
        <f t="shared" si="673"/>
        <v>0</v>
      </c>
      <c r="AO414" s="15">
        <f t="shared" si="673"/>
        <v>0</v>
      </c>
      <c r="AP414" s="15">
        <f t="shared" si="673"/>
        <v>0</v>
      </c>
      <c r="AQ414" s="15">
        <f t="shared" si="673"/>
        <v>0</v>
      </c>
      <c r="AR414" s="15">
        <f t="shared" si="673"/>
        <v>0</v>
      </c>
      <c r="AS414" s="15">
        <f t="shared" si="673"/>
        <v>0</v>
      </c>
      <c r="AT414" s="15">
        <f t="shared" si="673"/>
        <v>572500</v>
      </c>
      <c r="AU414" s="15">
        <f t="shared" si="673"/>
        <v>572500</v>
      </c>
      <c r="AV414" s="15">
        <f t="shared" si="673"/>
        <v>0</v>
      </c>
      <c r="AW414" s="15">
        <f t="shared" si="673"/>
        <v>0</v>
      </c>
      <c r="AX414" s="15">
        <f t="shared" si="673"/>
        <v>572500</v>
      </c>
      <c r="AY414" s="15">
        <f t="shared" si="673"/>
        <v>572500</v>
      </c>
      <c r="AZ414" s="15">
        <f t="shared" si="673"/>
        <v>0</v>
      </c>
      <c r="BA414" s="15">
        <f t="shared" si="673"/>
        <v>0</v>
      </c>
      <c r="BB414" s="15">
        <f t="shared" si="673"/>
        <v>0</v>
      </c>
      <c r="BC414" s="15">
        <f t="shared" si="673"/>
        <v>0</v>
      </c>
      <c r="BD414" s="15">
        <f t="shared" si="673"/>
        <v>0</v>
      </c>
      <c r="BE414" s="15">
        <f t="shared" si="673"/>
        <v>0</v>
      </c>
      <c r="BF414" s="15">
        <f t="shared" si="673"/>
        <v>572500</v>
      </c>
      <c r="BG414" s="15">
        <f t="shared" si="673"/>
        <v>572500</v>
      </c>
      <c r="BH414" s="15">
        <f t="shared" si="673"/>
        <v>0</v>
      </c>
      <c r="BI414" s="15">
        <f t="shared" si="673"/>
        <v>0</v>
      </c>
      <c r="BJ414" s="19">
        <v>0</v>
      </c>
      <c r="BK414" s="19">
        <v>0</v>
      </c>
    </row>
    <row r="415" spans="1:63" ht="32.25" hidden="1" customHeight="1" x14ac:dyDescent="0.25">
      <c r="A415" s="125" t="s">
        <v>511</v>
      </c>
      <c r="B415" s="124"/>
      <c r="C415" s="124"/>
      <c r="D415" s="124"/>
      <c r="E415" s="4">
        <v>852</v>
      </c>
      <c r="F415" s="3" t="s">
        <v>78</v>
      </c>
      <c r="G415" s="3" t="s">
        <v>50</v>
      </c>
      <c r="H415" s="4" t="s">
        <v>839</v>
      </c>
      <c r="I415" s="3" t="s">
        <v>18</v>
      </c>
      <c r="J415" s="15">
        <v>572500</v>
      </c>
      <c r="K415" s="15">
        <f>J415</f>
        <v>572500</v>
      </c>
      <c r="L415" s="15"/>
      <c r="M415" s="15"/>
      <c r="N415" s="15">
        <v>52835</v>
      </c>
      <c r="O415" s="15">
        <f>N415</f>
        <v>52835</v>
      </c>
      <c r="P415" s="15"/>
      <c r="Q415" s="15"/>
      <c r="R415" s="15">
        <f>J415+N415</f>
        <v>625335</v>
      </c>
      <c r="S415" s="15">
        <f>K415+O415</f>
        <v>625335</v>
      </c>
      <c r="T415" s="15">
        <f>L415+P415</f>
        <v>0</v>
      </c>
      <c r="U415" s="15">
        <f>M415+Q415</f>
        <v>0</v>
      </c>
      <c r="V415" s="15">
        <f>60946+18406</f>
        <v>79352</v>
      </c>
      <c r="W415" s="15">
        <f>V415</f>
        <v>79352</v>
      </c>
      <c r="X415" s="15"/>
      <c r="Y415" s="15"/>
      <c r="Z415" s="15">
        <f>R415+V415</f>
        <v>704687</v>
      </c>
      <c r="AA415" s="15">
        <f>S415+W415</f>
        <v>704687</v>
      </c>
      <c r="AB415" s="15">
        <f>T415+X415</f>
        <v>0</v>
      </c>
      <c r="AC415" s="15">
        <f>U415+Y415</f>
        <v>0</v>
      </c>
      <c r="AD415" s="15"/>
      <c r="AE415" s="15">
        <f>AD415</f>
        <v>0</v>
      </c>
      <c r="AF415" s="15"/>
      <c r="AG415" s="15"/>
      <c r="AH415" s="15">
        <f>Z415+AD415</f>
        <v>704687</v>
      </c>
      <c r="AI415" s="15">
        <f>AA415+AE415</f>
        <v>704687</v>
      </c>
      <c r="AJ415" s="15">
        <f>AB415+AF415</f>
        <v>0</v>
      </c>
      <c r="AK415" s="15">
        <f>AC415+AG415</f>
        <v>0</v>
      </c>
      <c r="AL415" s="15">
        <v>572500</v>
      </c>
      <c r="AM415" s="15">
        <f>AL415</f>
        <v>572500</v>
      </c>
      <c r="AN415" s="15"/>
      <c r="AO415" s="15"/>
      <c r="AP415" s="15"/>
      <c r="AQ415" s="15">
        <f>AP415</f>
        <v>0</v>
      </c>
      <c r="AR415" s="15"/>
      <c r="AS415" s="15"/>
      <c r="AT415" s="15">
        <f>AL415+AP415</f>
        <v>572500</v>
      </c>
      <c r="AU415" s="15">
        <f>AM415+AQ415</f>
        <v>572500</v>
      </c>
      <c r="AV415" s="15">
        <f>AN415+AR415</f>
        <v>0</v>
      </c>
      <c r="AW415" s="15">
        <f>AO415+AS415</f>
        <v>0</v>
      </c>
      <c r="AX415" s="15">
        <v>572500</v>
      </c>
      <c r="AY415" s="15">
        <f>AX415</f>
        <v>572500</v>
      </c>
      <c r="AZ415" s="15"/>
      <c r="BA415" s="15"/>
      <c r="BB415" s="15"/>
      <c r="BC415" s="15">
        <f>BB415</f>
        <v>0</v>
      </c>
      <c r="BD415" s="15"/>
      <c r="BE415" s="15"/>
      <c r="BF415" s="15">
        <f>AX415+BB415</f>
        <v>572500</v>
      </c>
      <c r="BG415" s="15">
        <f>AY415+BC415</f>
        <v>572500</v>
      </c>
      <c r="BH415" s="15">
        <f>AZ415+BD415</f>
        <v>0</v>
      </c>
      <c r="BI415" s="15">
        <f>BA415+BE415</f>
        <v>0</v>
      </c>
      <c r="BJ415" s="19">
        <v>0</v>
      </c>
      <c r="BK415" s="19">
        <v>0</v>
      </c>
    </row>
    <row r="416" spans="1:63" ht="32.25" hidden="1" customHeight="1" x14ac:dyDescent="0.25">
      <c r="A416" s="125" t="s">
        <v>20</v>
      </c>
      <c r="B416" s="124"/>
      <c r="C416" s="124"/>
      <c r="D416" s="124"/>
      <c r="E416" s="4">
        <v>852</v>
      </c>
      <c r="F416" s="3" t="s">
        <v>78</v>
      </c>
      <c r="G416" s="3" t="s">
        <v>50</v>
      </c>
      <c r="H416" s="4" t="s">
        <v>839</v>
      </c>
      <c r="I416" s="3" t="s">
        <v>21</v>
      </c>
      <c r="J416" s="15">
        <f t="shared" ref="J416:BI416" si="674">J417</f>
        <v>471860</v>
      </c>
      <c r="K416" s="15">
        <f t="shared" si="674"/>
        <v>471860</v>
      </c>
      <c r="L416" s="15">
        <f t="shared" si="674"/>
        <v>0</v>
      </c>
      <c r="M416" s="15">
        <f t="shared" si="674"/>
        <v>0</v>
      </c>
      <c r="N416" s="15">
        <f t="shared" si="674"/>
        <v>-52835</v>
      </c>
      <c r="O416" s="15">
        <f t="shared" si="674"/>
        <v>-52835</v>
      </c>
      <c r="P416" s="15">
        <f t="shared" si="674"/>
        <v>0</v>
      </c>
      <c r="Q416" s="15">
        <f t="shared" si="674"/>
        <v>0</v>
      </c>
      <c r="R416" s="15">
        <f t="shared" si="674"/>
        <v>419025</v>
      </c>
      <c r="S416" s="15">
        <f t="shared" si="674"/>
        <v>419025</v>
      </c>
      <c r="T416" s="15">
        <f t="shared" si="674"/>
        <v>0</v>
      </c>
      <c r="U416" s="15">
        <f t="shared" si="674"/>
        <v>0</v>
      </c>
      <c r="V416" s="15">
        <f t="shared" si="674"/>
        <v>-79352</v>
      </c>
      <c r="W416" s="15">
        <f t="shared" si="674"/>
        <v>-79352</v>
      </c>
      <c r="X416" s="15">
        <f t="shared" si="674"/>
        <v>0</v>
      </c>
      <c r="Y416" s="15">
        <f t="shared" si="674"/>
        <v>0</v>
      </c>
      <c r="Z416" s="15">
        <f t="shared" si="674"/>
        <v>339673</v>
      </c>
      <c r="AA416" s="15">
        <f t="shared" si="674"/>
        <v>339673</v>
      </c>
      <c r="AB416" s="15">
        <f t="shared" si="674"/>
        <v>0</v>
      </c>
      <c r="AC416" s="15">
        <f t="shared" si="674"/>
        <v>0</v>
      </c>
      <c r="AD416" s="15">
        <f t="shared" si="674"/>
        <v>0</v>
      </c>
      <c r="AE416" s="15">
        <f t="shared" si="674"/>
        <v>0</v>
      </c>
      <c r="AF416" s="15">
        <f t="shared" si="674"/>
        <v>0</v>
      </c>
      <c r="AG416" s="15">
        <f t="shared" si="674"/>
        <v>0</v>
      </c>
      <c r="AH416" s="15">
        <f t="shared" si="674"/>
        <v>339673</v>
      </c>
      <c r="AI416" s="15">
        <f t="shared" si="674"/>
        <v>339673</v>
      </c>
      <c r="AJ416" s="15">
        <f t="shared" si="674"/>
        <v>0</v>
      </c>
      <c r="AK416" s="15">
        <f t="shared" si="674"/>
        <v>0</v>
      </c>
      <c r="AL416" s="15">
        <f t="shared" si="674"/>
        <v>471860</v>
      </c>
      <c r="AM416" s="15">
        <f t="shared" si="674"/>
        <v>471860</v>
      </c>
      <c r="AN416" s="15">
        <f t="shared" si="674"/>
        <v>0</v>
      </c>
      <c r="AO416" s="15">
        <f t="shared" si="674"/>
        <v>0</v>
      </c>
      <c r="AP416" s="15">
        <f t="shared" si="674"/>
        <v>0</v>
      </c>
      <c r="AQ416" s="15">
        <f t="shared" si="674"/>
        <v>0</v>
      </c>
      <c r="AR416" s="15">
        <f t="shared" si="674"/>
        <v>0</v>
      </c>
      <c r="AS416" s="15">
        <f t="shared" si="674"/>
        <v>0</v>
      </c>
      <c r="AT416" s="15">
        <f t="shared" si="674"/>
        <v>471860</v>
      </c>
      <c r="AU416" s="15">
        <f t="shared" si="674"/>
        <v>471860</v>
      </c>
      <c r="AV416" s="15">
        <f t="shared" si="674"/>
        <v>0</v>
      </c>
      <c r="AW416" s="15">
        <f t="shared" si="674"/>
        <v>0</v>
      </c>
      <c r="AX416" s="15">
        <f t="shared" si="674"/>
        <v>471860</v>
      </c>
      <c r="AY416" s="15">
        <f t="shared" si="674"/>
        <v>471860</v>
      </c>
      <c r="AZ416" s="15">
        <f t="shared" si="674"/>
        <v>0</v>
      </c>
      <c r="BA416" s="15">
        <f t="shared" si="674"/>
        <v>0</v>
      </c>
      <c r="BB416" s="15">
        <f t="shared" si="674"/>
        <v>0</v>
      </c>
      <c r="BC416" s="15">
        <f t="shared" si="674"/>
        <v>0</v>
      </c>
      <c r="BD416" s="15">
        <f t="shared" si="674"/>
        <v>0</v>
      </c>
      <c r="BE416" s="15">
        <f t="shared" si="674"/>
        <v>0</v>
      </c>
      <c r="BF416" s="15">
        <f t="shared" si="674"/>
        <v>471860</v>
      </c>
      <c r="BG416" s="15">
        <f t="shared" si="674"/>
        <v>471860</v>
      </c>
      <c r="BH416" s="15">
        <f t="shared" si="674"/>
        <v>0</v>
      </c>
      <c r="BI416" s="15">
        <f t="shared" si="674"/>
        <v>0</v>
      </c>
      <c r="BJ416" s="19">
        <v>0</v>
      </c>
      <c r="BK416" s="19">
        <v>0</v>
      </c>
    </row>
    <row r="417" spans="1:63" ht="32.25" hidden="1" customHeight="1" x14ac:dyDescent="0.25">
      <c r="A417" s="125" t="s">
        <v>9</v>
      </c>
      <c r="B417" s="125"/>
      <c r="C417" s="125"/>
      <c r="D417" s="125"/>
      <c r="E417" s="4">
        <v>852</v>
      </c>
      <c r="F417" s="3" t="s">
        <v>78</v>
      </c>
      <c r="G417" s="3" t="s">
        <v>50</v>
      </c>
      <c r="H417" s="4" t="s">
        <v>839</v>
      </c>
      <c r="I417" s="3" t="s">
        <v>22</v>
      </c>
      <c r="J417" s="15">
        <v>471860</v>
      </c>
      <c r="K417" s="15">
        <f>J417</f>
        <v>471860</v>
      </c>
      <c r="L417" s="15"/>
      <c r="M417" s="15"/>
      <c r="N417" s="15">
        <v>-52835</v>
      </c>
      <c r="O417" s="15">
        <f>N417</f>
        <v>-52835</v>
      </c>
      <c r="P417" s="15"/>
      <c r="Q417" s="15"/>
      <c r="R417" s="15">
        <f>J417+N417</f>
        <v>419025</v>
      </c>
      <c r="S417" s="15">
        <f>K417+O417</f>
        <v>419025</v>
      </c>
      <c r="T417" s="15">
        <f>L417+P417</f>
        <v>0</v>
      </c>
      <c r="U417" s="15">
        <f>M417+Q417</f>
        <v>0</v>
      </c>
      <c r="V417" s="15">
        <v>-79352</v>
      </c>
      <c r="W417" s="15">
        <f>V417</f>
        <v>-79352</v>
      </c>
      <c r="X417" s="15"/>
      <c r="Y417" s="15"/>
      <c r="Z417" s="15">
        <f>R417+V417</f>
        <v>339673</v>
      </c>
      <c r="AA417" s="15">
        <f>S417+W417</f>
        <v>339673</v>
      </c>
      <c r="AB417" s="15">
        <f>T417+X417</f>
        <v>0</v>
      </c>
      <c r="AC417" s="15">
        <f>U417+Y417</f>
        <v>0</v>
      </c>
      <c r="AD417" s="15"/>
      <c r="AE417" s="15">
        <f>AD417</f>
        <v>0</v>
      </c>
      <c r="AF417" s="15"/>
      <c r="AG417" s="15"/>
      <c r="AH417" s="15">
        <f>Z417+AD417</f>
        <v>339673</v>
      </c>
      <c r="AI417" s="15">
        <f>AA417+AE417</f>
        <v>339673</v>
      </c>
      <c r="AJ417" s="15">
        <f>AB417+AF417</f>
        <v>0</v>
      </c>
      <c r="AK417" s="15">
        <f>AC417+AG417</f>
        <v>0</v>
      </c>
      <c r="AL417" s="15">
        <v>471860</v>
      </c>
      <c r="AM417" s="15">
        <f>AL417</f>
        <v>471860</v>
      </c>
      <c r="AN417" s="15"/>
      <c r="AO417" s="15"/>
      <c r="AP417" s="15"/>
      <c r="AQ417" s="15">
        <f>AP417</f>
        <v>0</v>
      </c>
      <c r="AR417" s="15"/>
      <c r="AS417" s="15"/>
      <c r="AT417" s="15">
        <f>AL417+AP417</f>
        <v>471860</v>
      </c>
      <c r="AU417" s="15">
        <f>AM417+AQ417</f>
        <v>471860</v>
      </c>
      <c r="AV417" s="15">
        <f>AN417+AR417</f>
        <v>0</v>
      </c>
      <c r="AW417" s="15">
        <f>AO417+AS417</f>
        <v>0</v>
      </c>
      <c r="AX417" s="15">
        <v>471860</v>
      </c>
      <c r="AY417" s="15">
        <f>AX417</f>
        <v>471860</v>
      </c>
      <c r="AZ417" s="15"/>
      <c r="BA417" s="15"/>
      <c r="BB417" s="15"/>
      <c r="BC417" s="15">
        <f>BB417</f>
        <v>0</v>
      </c>
      <c r="BD417" s="15"/>
      <c r="BE417" s="15"/>
      <c r="BF417" s="15">
        <f>AX417+BB417</f>
        <v>471860</v>
      </c>
      <c r="BG417" s="15">
        <f>AY417+BC417</f>
        <v>471860</v>
      </c>
      <c r="BH417" s="15">
        <f>AZ417+BD417</f>
        <v>0</v>
      </c>
      <c r="BI417" s="15">
        <f>BA417+BE417</f>
        <v>0</v>
      </c>
      <c r="BJ417" s="19">
        <v>0</v>
      </c>
      <c r="BK417" s="19">
        <v>0</v>
      </c>
    </row>
    <row r="418" spans="1:63" s="17" customFormat="1" ht="32.25" hidden="1" customHeight="1" x14ac:dyDescent="0.25">
      <c r="A418" s="125" t="s">
        <v>19</v>
      </c>
      <c r="B418" s="122"/>
      <c r="C418" s="122"/>
      <c r="D418" s="122"/>
      <c r="E418" s="4">
        <v>852</v>
      </c>
      <c r="F418" s="3" t="s">
        <v>78</v>
      </c>
      <c r="G418" s="3" t="s">
        <v>50</v>
      </c>
      <c r="H418" s="4" t="s">
        <v>708</v>
      </c>
      <c r="I418" s="3"/>
      <c r="J418" s="15">
        <f t="shared" ref="J418:S419" si="675">J419</f>
        <v>1226100</v>
      </c>
      <c r="K418" s="15">
        <f t="shared" si="675"/>
        <v>0</v>
      </c>
      <c r="L418" s="15">
        <f t="shared" si="675"/>
        <v>1226100</v>
      </c>
      <c r="M418" s="15">
        <f t="shared" si="675"/>
        <v>0</v>
      </c>
      <c r="N418" s="15">
        <f t="shared" si="675"/>
        <v>79900</v>
      </c>
      <c r="O418" s="15">
        <f t="shared" si="675"/>
        <v>0</v>
      </c>
      <c r="P418" s="15">
        <f t="shared" si="675"/>
        <v>79900</v>
      </c>
      <c r="Q418" s="15">
        <f t="shared" si="675"/>
        <v>0</v>
      </c>
      <c r="R418" s="15">
        <f t="shared" si="675"/>
        <v>1306000</v>
      </c>
      <c r="S418" s="15">
        <f t="shared" si="675"/>
        <v>0</v>
      </c>
      <c r="T418" s="15">
        <f t="shared" ref="T418:AI419" si="676">T419</f>
        <v>1306000</v>
      </c>
      <c r="U418" s="15">
        <f t="shared" si="676"/>
        <v>0</v>
      </c>
      <c r="V418" s="15">
        <f t="shared" si="676"/>
        <v>0</v>
      </c>
      <c r="W418" s="15">
        <f t="shared" si="676"/>
        <v>0</v>
      </c>
      <c r="X418" s="15">
        <f t="shared" si="676"/>
        <v>0</v>
      </c>
      <c r="Y418" s="15">
        <f t="shared" si="676"/>
        <v>0</v>
      </c>
      <c r="Z418" s="15">
        <f t="shared" si="676"/>
        <v>1306000</v>
      </c>
      <c r="AA418" s="15">
        <f t="shared" si="676"/>
        <v>0</v>
      </c>
      <c r="AB418" s="15">
        <f t="shared" si="676"/>
        <v>1306000</v>
      </c>
      <c r="AC418" s="15">
        <f t="shared" si="676"/>
        <v>0</v>
      </c>
      <c r="AD418" s="15">
        <f t="shared" si="676"/>
        <v>0</v>
      </c>
      <c r="AE418" s="15">
        <f t="shared" si="676"/>
        <v>0</v>
      </c>
      <c r="AF418" s="15">
        <f t="shared" si="676"/>
        <v>0</v>
      </c>
      <c r="AG418" s="15">
        <f t="shared" si="676"/>
        <v>0</v>
      </c>
      <c r="AH418" s="15">
        <f t="shared" si="676"/>
        <v>1306000</v>
      </c>
      <c r="AI418" s="15">
        <f t="shared" si="676"/>
        <v>0</v>
      </c>
      <c r="AJ418" s="15">
        <f t="shared" ref="AD418:AK419" si="677">AJ419</f>
        <v>1306000</v>
      </c>
      <c r="AK418" s="15">
        <f t="shared" si="677"/>
        <v>0</v>
      </c>
      <c r="AL418" s="15">
        <f t="shared" ref="AL418:AU419" si="678">AL419</f>
        <v>1226100</v>
      </c>
      <c r="AM418" s="15">
        <f t="shared" si="678"/>
        <v>0</v>
      </c>
      <c r="AN418" s="15">
        <f t="shared" si="678"/>
        <v>1226100</v>
      </c>
      <c r="AO418" s="15">
        <f t="shared" si="678"/>
        <v>0</v>
      </c>
      <c r="AP418" s="15">
        <f t="shared" si="678"/>
        <v>0</v>
      </c>
      <c r="AQ418" s="15">
        <f t="shared" si="678"/>
        <v>0</v>
      </c>
      <c r="AR418" s="15">
        <f t="shared" si="678"/>
        <v>0</v>
      </c>
      <c r="AS418" s="15">
        <f t="shared" si="678"/>
        <v>0</v>
      </c>
      <c r="AT418" s="15">
        <f t="shared" si="678"/>
        <v>1226100</v>
      </c>
      <c r="AU418" s="15">
        <f t="shared" si="678"/>
        <v>0</v>
      </c>
      <c r="AV418" s="15">
        <f t="shared" ref="AV418:BE419" si="679">AV419</f>
        <v>1226100</v>
      </c>
      <c r="AW418" s="15">
        <f t="shared" si="679"/>
        <v>0</v>
      </c>
      <c r="AX418" s="15">
        <f t="shared" si="679"/>
        <v>1226100</v>
      </c>
      <c r="AY418" s="15">
        <f t="shared" si="679"/>
        <v>0</v>
      </c>
      <c r="AZ418" s="15">
        <f t="shared" si="679"/>
        <v>1226100</v>
      </c>
      <c r="BA418" s="15">
        <f t="shared" si="679"/>
        <v>0</v>
      </c>
      <c r="BB418" s="15">
        <f t="shared" si="679"/>
        <v>0</v>
      </c>
      <c r="BC418" s="15">
        <f t="shared" si="679"/>
        <v>0</v>
      </c>
      <c r="BD418" s="15">
        <f t="shared" si="679"/>
        <v>0</v>
      </c>
      <c r="BE418" s="15">
        <f t="shared" si="679"/>
        <v>0</v>
      </c>
      <c r="BF418" s="15">
        <f t="shared" ref="BF418:BI419" si="680">BF419</f>
        <v>1226100</v>
      </c>
      <c r="BG418" s="15">
        <f t="shared" si="680"/>
        <v>0</v>
      </c>
      <c r="BH418" s="15">
        <f t="shared" si="680"/>
        <v>1226100</v>
      </c>
      <c r="BI418" s="15">
        <f t="shared" si="680"/>
        <v>0</v>
      </c>
      <c r="BJ418" s="19">
        <v>0</v>
      </c>
      <c r="BK418" s="19">
        <v>0</v>
      </c>
    </row>
    <row r="419" spans="1:63" ht="32.25" hidden="1" customHeight="1" x14ac:dyDescent="0.25">
      <c r="A419" s="125" t="s">
        <v>15</v>
      </c>
      <c r="B419" s="122"/>
      <c r="C419" s="122"/>
      <c r="D419" s="122"/>
      <c r="E419" s="4">
        <v>852</v>
      </c>
      <c r="F419" s="3" t="s">
        <v>78</v>
      </c>
      <c r="G419" s="3" t="s">
        <v>50</v>
      </c>
      <c r="H419" s="4" t="s">
        <v>708</v>
      </c>
      <c r="I419" s="3" t="s">
        <v>17</v>
      </c>
      <c r="J419" s="15">
        <f t="shared" si="675"/>
        <v>1226100</v>
      </c>
      <c r="K419" s="15">
        <f t="shared" si="675"/>
        <v>0</v>
      </c>
      <c r="L419" s="15">
        <f t="shared" si="675"/>
        <v>1226100</v>
      </c>
      <c r="M419" s="15">
        <f t="shared" si="675"/>
        <v>0</v>
      </c>
      <c r="N419" s="15">
        <f t="shared" si="675"/>
        <v>79900</v>
      </c>
      <c r="O419" s="15">
        <f t="shared" si="675"/>
        <v>0</v>
      </c>
      <c r="P419" s="15">
        <f t="shared" si="675"/>
        <v>79900</v>
      </c>
      <c r="Q419" s="15">
        <f t="shared" si="675"/>
        <v>0</v>
      </c>
      <c r="R419" s="15">
        <f t="shared" si="675"/>
        <v>1306000</v>
      </c>
      <c r="S419" s="15">
        <f t="shared" si="675"/>
        <v>0</v>
      </c>
      <c r="T419" s="15">
        <f t="shared" si="676"/>
        <v>1306000</v>
      </c>
      <c r="U419" s="15">
        <f t="shared" si="676"/>
        <v>0</v>
      </c>
      <c r="V419" s="15">
        <f t="shared" si="676"/>
        <v>0</v>
      </c>
      <c r="W419" s="15">
        <f t="shared" si="676"/>
        <v>0</v>
      </c>
      <c r="X419" s="15">
        <f t="shared" si="676"/>
        <v>0</v>
      </c>
      <c r="Y419" s="15">
        <f t="shared" si="676"/>
        <v>0</v>
      </c>
      <c r="Z419" s="15">
        <f t="shared" si="676"/>
        <v>1306000</v>
      </c>
      <c r="AA419" s="15">
        <f t="shared" si="676"/>
        <v>0</v>
      </c>
      <c r="AB419" s="15">
        <f t="shared" si="676"/>
        <v>1306000</v>
      </c>
      <c r="AC419" s="15">
        <f t="shared" si="676"/>
        <v>0</v>
      </c>
      <c r="AD419" s="15">
        <f t="shared" si="677"/>
        <v>0</v>
      </c>
      <c r="AE419" s="15">
        <f t="shared" si="677"/>
        <v>0</v>
      </c>
      <c r="AF419" s="15">
        <f t="shared" si="677"/>
        <v>0</v>
      </c>
      <c r="AG419" s="15">
        <f t="shared" si="677"/>
        <v>0</v>
      </c>
      <c r="AH419" s="15">
        <f t="shared" si="677"/>
        <v>1306000</v>
      </c>
      <c r="AI419" s="15">
        <f t="shared" si="677"/>
        <v>0</v>
      </c>
      <c r="AJ419" s="15">
        <f t="shared" si="677"/>
        <v>1306000</v>
      </c>
      <c r="AK419" s="15">
        <f t="shared" si="677"/>
        <v>0</v>
      </c>
      <c r="AL419" s="15">
        <f t="shared" si="678"/>
        <v>1226100</v>
      </c>
      <c r="AM419" s="15">
        <f t="shared" si="678"/>
        <v>0</v>
      </c>
      <c r="AN419" s="15">
        <f t="shared" si="678"/>
        <v>1226100</v>
      </c>
      <c r="AO419" s="15">
        <f t="shared" si="678"/>
        <v>0</v>
      </c>
      <c r="AP419" s="15">
        <f t="shared" si="678"/>
        <v>0</v>
      </c>
      <c r="AQ419" s="15">
        <f t="shared" si="678"/>
        <v>0</v>
      </c>
      <c r="AR419" s="15">
        <f t="shared" si="678"/>
        <v>0</v>
      </c>
      <c r="AS419" s="15">
        <f t="shared" si="678"/>
        <v>0</v>
      </c>
      <c r="AT419" s="15">
        <f t="shared" si="678"/>
        <v>1226100</v>
      </c>
      <c r="AU419" s="15">
        <f t="shared" si="678"/>
        <v>0</v>
      </c>
      <c r="AV419" s="15">
        <f t="shared" si="679"/>
        <v>1226100</v>
      </c>
      <c r="AW419" s="15">
        <f t="shared" si="679"/>
        <v>0</v>
      </c>
      <c r="AX419" s="15">
        <f t="shared" si="679"/>
        <v>1226100</v>
      </c>
      <c r="AY419" s="15">
        <f t="shared" si="679"/>
        <v>0</v>
      </c>
      <c r="AZ419" s="15">
        <f t="shared" si="679"/>
        <v>1226100</v>
      </c>
      <c r="BA419" s="15">
        <f t="shared" si="679"/>
        <v>0</v>
      </c>
      <c r="BB419" s="15">
        <f t="shared" si="679"/>
        <v>0</v>
      </c>
      <c r="BC419" s="15">
        <f t="shared" si="679"/>
        <v>0</v>
      </c>
      <c r="BD419" s="15">
        <f t="shared" si="679"/>
        <v>0</v>
      </c>
      <c r="BE419" s="15">
        <f t="shared" si="679"/>
        <v>0</v>
      </c>
      <c r="BF419" s="15">
        <f t="shared" si="680"/>
        <v>1226100</v>
      </c>
      <c r="BG419" s="15">
        <f t="shared" si="680"/>
        <v>0</v>
      </c>
      <c r="BH419" s="15">
        <f t="shared" si="680"/>
        <v>1226100</v>
      </c>
      <c r="BI419" s="15">
        <f t="shared" si="680"/>
        <v>0</v>
      </c>
      <c r="BJ419" s="19">
        <v>0</v>
      </c>
      <c r="BK419" s="19">
        <v>0</v>
      </c>
    </row>
    <row r="420" spans="1:63" ht="32.25" hidden="1" customHeight="1" x14ac:dyDescent="0.25">
      <c r="A420" s="125" t="s">
        <v>511</v>
      </c>
      <c r="B420" s="122"/>
      <c r="C420" s="122"/>
      <c r="D420" s="122"/>
      <c r="E420" s="4">
        <v>852</v>
      </c>
      <c r="F420" s="3" t="s">
        <v>78</v>
      </c>
      <c r="G420" s="3" t="s">
        <v>50</v>
      </c>
      <c r="H420" s="4" t="s">
        <v>708</v>
      </c>
      <c r="I420" s="3" t="s">
        <v>18</v>
      </c>
      <c r="J420" s="15">
        <v>1226100</v>
      </c>
      <c r="K420" s="15"/>
      <c r="L420" s="15">
        <f>J420</f>
        <v>1226100</v>
      </c>
      <c r="M420" s="15"/>
      <c r="N420" s="15">
        <v>79900</v>
      </c>
      <c r="O420" s="15"/>
      <c r="P420" s="15">
        <f>N420</f>
        <v>79900</v>
      </c>
      <c r="Q420" s="15"/>
      <c r="R420" s="15">
        <f>J420+N420</f>
        <v>1306000</v>
      </c>
      <c r="S420" s="15">
        <f>K420+O420</f>
        <v>0</v>
      </c>
      <c r="T420" s="15">
        <f>L420+P420</f>
        <v>1306000</v>
      </c>
      <c r="U420" s="15">
        <f>M420+Q420</f>
        <v>0</v>
      </c>
      <c r="V420" s="15"/>
      <c r="W420" s="15"/>
      <c r="X420" s="15">
        <f>V420</f>
        <v>0</v>
      </c>
      <c r="Y420" s="15"/>
      <c r="Z420" s="15">
        <f>R420+V420</f>
        <v>1306000</v>
      </c>
      <c r="AA420" s="15">
        <f>S420+W420</f>
        <v>0</v>
      </c>
      <c r="AB420" s="15">
        <f>T420+X420</f>
        <v>1306000</v>
      </c>
      <c r="AC420" s="15">
        <f>U420+Y420</f>
        <v>0</v>
      </c>
      <c r="AD420" s="15"/>
      <c r="AE420" s="15"/>
      <c r="AF420" s="15">
        <f>AD420</f>
        <v>0</v>
      </c>
      <c r="AG420" s="15"/>
      <c r="AH420" s="15">
        <f>Z420+AD420</f>
        <v>1306000</v>
      </c>
      <c r="AI420" s="15">
        <f>AA420+AE420</f>
        <v>0</v>
      </c>
      <c r="AJ420" s="15">
        <f>AB420+AF420</f>
        <v>1306000</v>
      </c>
      <c r="AK420" s="15">
        <f>AC420+AG420</f>
        <v>0</v>
      </c>
      <c r="AL420" s="15">
        <v>1226100</v>
      </c>
      <c r="AM420" s="15"/>
      <c r="AN420" s="15">
        <f>AL420</f>
        <v>1226100</v>
      </c>
      <c r="AO420" s="15"/>
      <c r="AP420" s="15"/>
      <c r="AQ420" s="15"/>
      <c r="AR420" s="15">
        <f>AP420</f>
        <v>0</v>
      </c>
      <c r="AS420" s="15"/>
      <c r="AT420" s="15">
        <f>AL420+AP420</f>
        <v>1226100</v>
      </c>
      <c r="AU420" s="15">
        <f>AM420+AQ420</f>
        <v>0</v>
      </c>
      <c r="AV420" s="15">
        <f>AN420+AR420</f>
        <v>1226100</v>
      </c>
      <c r="AW420" s="15">
        <f>AO420+AS420</f>
        <v>0</v>
      </c>
      <c r="AX420" s="15">
        <v>1226100</v>
      </c>
      <c r="AY420" s="15"/>
      <c r="AZ420" s="15">
        <f>AX420</f>
        <v>1226100</v>
      </c>
      <c r="BA420" s="15"/>
      <c r="BB420" s="15"/>
      <c r="BC420" s="15"/>
      <c r="BD420" s="15">
        <f>BB420</f>
        <v>0</v>
      </c>
      <c r="BE420" s="15"/>
      <c r="BF420" s="15">
        <f>AX420+BB420</f>
        <v>1226100</v>
      </c>
      <c r="BG420" s="15">
        <f>AY420+BC420</f>
        <v>0</v>
      </c>
      <c r="BH420" s="15">
        <f>AZ420+BD420</f>
        <v>1226100</v>
      </c>
      <c r="BI420" s="15">
        <f>BA420+BE420</f>
        <v>0</v>
      </c>
      <c r="BJ420" s="19">
        <v>0</v>
      </c>
      <c r="BK420" s="19">
        <v>0</v>
      </c>
    </row>
    <row r="421" spans="1:63" ht="32.25" hidden="1" customHeight="1" x14ac:dyDescent="0.25">
      <c r="A421" s="125" t="s">
        <v>127</v>
      </c>
      <c r="B421" s="125"/>
      <c r="C421" s="125"/>
      <c r="D421" s="125"/>
      <c r="E421" s="4">
        <v>852</v>
      </c>
      <c r="F421" s="3" t="s">
        <v>78</v>
      </c>
      <c r="G421" s="3" t="s">
        <v>50</v>
      </c>
      <c r="H421" s="4" t="s">
        <v>709</v>
      </c>
      <c r="I421" s="3"/>
      <c r="J421" s="15">
        <f t="shared" ref="J421:BI421" si="681">J422+J424+J426</f>
        <v>15609100</v>
      </c>
      <c r="K421" s="15">
        <f t="shared" si="681"/>
        <v>0</v>
      </c>
      <c r="L421" s="15">
        <f t="shared" si="681"/>
        <v>15609100</v>
      </c>
      <c r="M421" s="15">
        <f t="shared" si="681"/>
        <v>0</v>
      </c>
      <c r="N421" s="15">
        <f t="shared" si="681"/>
        <v>1798951</v>
      </c>
      <c r="O421" s="15">
        <f t="shared" si="681"/>
        <v>0</v>
      </c>
      <c r="P421" s="15">
        <f t="shared" si="681"/>
        <v>1798951</v>
      </c>
      <c r="Q421" s="15">
        <f t="shared" si="681"/>
        <v>0</v>
      </c>
      <c r="R421" s="15">
        <f t="shared" si="681"/>
        <v>17408051</v>
      </c>
      <c r="S421" s="15">
        <f t="shared" si="681"/>
        <v>0</v>
      </c>
      <c r="T421" s="15">
        <f t="shared" si="681"/>
        <v>17408051</v>
      </c>
      <c r="U421" s="15">
        <f t="shared" si="681"/>
        <v>0</v>
      </c>
      <c r="V421" s="15">
        <f t="shared" si="681"/>
        <v>468396</v>
      </c>
      <c r="W421" s="15">
        <f t="shared" si="681"/>
        <v>0</v>
      </c>
      <c r="X421" s="15">
        <f t="shared" si="681"/>
        <v>468396</v>
      </c>
      <c r="Y421" s="15">
        <f t="shared" si="681"/>
        <v>0</v>
      </c>
      <c r="Z421" s="15">
        <f t="shared" si="681"/>
        <v>17876447</v>
      </c>
      <c r="AA421" s="15">
        <f t="shared" si="681"/>
        <v>0</v>
      </c>
      <c r="AB421" s="15">
        <f t="shared" si="681"/>
        <v>17876447</v>
      </c>
      <c r="AC421" s="15">
        <f t="shared" si="681"/>
        <v>0</v>
      </c>
      <c r="AD421" s="15">
        <f t="shared" ref="AD421:AK421" si="682">AD422+AD424+AD426</f>
        <v>0</v>
      </c>
      <c r="AE421" s="15">
        <f t="shared" si="682"/>
        <v>0</v>
      </c>
      <c r="AF421" s="15">
        <f t="shared" si="682"/>
        <v>0</v>
      </c>
      <c r="AG421" s="15">
        <f t="shared" si="682"/>
        <v>0</v>
      </c>
      <c r="AH421" s="15">
        <f t="shared" si="682"/>
        <v>17876447</v>
      </c>
      <c r="AI421" s="15">
        <f t="shared" si="682"/>
        <v>0</v>
      </c>
      <c r="AJ421" s="15">
        <f t="shared" si="682"/>
        <v>17876447</v>
      </c>
      <c r="AK421" s="15">
        <f t="shared" si="682"/>
        <v>0</v>
      </c>
      <c r="AL421" s="15">
        <f t="shared" si="681"/>
        <v>14563800</v>
      </c>
      <c r="AM421" s="15">
        <f t="shared" si="681"/>
        <v>0</v>
      </c>
      <c r="AN421" s="15">
        <f t="shared" si="681"/>
        <v>14563800</v>
      </c>
      <c r="AO421" s="15">
        <f t="shared" si="681"/>
        <v>0</v>
      </c>
      <c r="AP421" s="15">
        <f t="shared" si="681"/>
        <v>0</v>
      </c>
      <c r="AQ421" s="15">
        <f t="shared" si="681"/>
        <v>0</v>
      </c>
      <c r="AR421" s="15">
        <f t="shared" si="681"/>
        <v>0</v>
      </c>
      <c r="AS421" s="15">
        <f t="shared" si="681"/>
        <v>0</v>
      </c>
      <c r="AT421" s="15">
        <f t="shared" si="681"/>
        <v>14563800</v>
      </c>
      <c r="AU421" s="15">
        <f t="shared" si="681"/>
        <v>0</v>
      </c>
      <c r="AV421" s="15">
        <f t="shared" si="681"/>
        <v>14563800</v>
      </c>
      <c r="AW421" s="15">
        <f t="shared" si="681"/>
        <v>0</v>
      </c>
      <c r="AX421" s="15">
        <f t="shared" si="681"/>
        <v>14563800</v>
      </c>
      <c r="AY421" s="15">
        <f t="shared" si="681"/>
        <v>0</v>
      </c>
      <c r="AZ421" s="15">
        <f t="shared" si="681"/>
        <v>14563800</v>
      </c>
      <c r="BA421" s="15">
        <f t="shared" si="681"/>
        <v>0</v>
      </c>
      <c r="BB421" s="15">
        <f t="shared" si="681"/>
        <v>0</v>
      </c>
      <c r="BC421" s="15">
        <f t="shared" si="681"/>
        <v>0</v>
      </c>
      <c r="BD421" s="15">
        <f t="shared" si="681"/>
        <v>0</v>
      </c>
      <c r="BE421" s="15">
        <f t="shared" si="681"/>
        <v>0</v>
      </c>
      <c r="BF421" s="15">
        <f t="shared" si="681"/>
        <v>14563800</v>
      </c>
      <c r="BG421" s="15">
        <f t="shared" si="681"/>
        <v>0</v>
      </c>
      <c r="BH421" s="15">
        <f t="shared" si="681"/>
        <v>14563800</v>
      </c>
      <c r="BI421" s="15">
        <f t="shared" si="681"/>
        <v>0</v>
      </c>
      <c r="BJ421" s="19">
        <v>0</v>
      </c>
      <c r="BK421" s="19">
        <v>0</v>
      </c>
    </row>
    <row r="422" spans="1:63" ht="32.25" hidden="1" customHeight="1" x14ac:dyDescent="0.25">
      <c r="A422" s="125" t="s">
        <v>15</v>
      </c>
      <c r="B422" s="122"/>
      <c r="C422" s="122"/>
      <c r="D422" s="122"/>
      <c r="E422" s="4">
        <v>852</v>
      </c>
      <c r="F422" s="3" t="s">
        <v>78</v>
      </c>
      <c r="G422" s="3" t="s">
        <v>50</v>
      </c>
      <c r="H422" s="4" t="s">
        <v>709</v>
      </c>
      <c r="I422" s="3" t="s">
        <v>17</v>
      </c>
      <c r="J422" s="15">
        <f t="shared" ref="J422:BI422" si="683">J423</f>
        <v>14508100</v>
      </c>
      <c r="K422" s="15">
        <f t="shared" si="683"/>
        <v>0</v>
      </c>
      <c r="L422" s="15">
        <f t="shared" si="683"/>
        <v>14508100</v>
      </c>
      <c r="M422" s="15">
        <f t="shared" si="683"/>
        <v>0</v>
      </c>
      <c r="N422" s="15">
        <f t="shared" si="683"/>
        <v>1795000</v>
      </c>
      <c r="O422" s="15">
        <f t="shared" si="683"/>
        <v>0</v>
      </c>
      <c r="P422" s="15">
        <f t="shared" si="683"/>
        <v>1795000</v>
      </c>
      <c r="Q422" s="15">
        <f t="shared" si="683"/>
        <v>0</v>
      </c>
      <c r="R422" s="15">
        <f t="shared" si="683"/>
        <v>16303100</v>
      </c>
      <c r="S422" s="15">
        <f t="shared" si="683"/>
        <v>0</v>
      </c>
      <c r="T422" s="15">
        <f t="shared" si="683"/>
        <v>16303100</v>
      </c>
      <c r="U422" s="15">
        <f t="shared" si="683"/>
        <v>0</v>
      </c>
      <c r="V422" s="15">
        <f t="shared" si="683"/>
        <v>468396</v>
      </c>
      <c r="W422" s="15">
        <f t="shared" si="683"/>
        <v>0</v>
      </c>
      <c r="X422" s="15">
        <f t="shared" si="683"/>
        <v>468396</v>
      </c>
      <c r="Y422" s="15">
        <f t="shared" si="683"/>
        <v>0</v>
      </c>
      <c r="Z422" s="15">
        <f t="shared" si="683"/>
        <v>16771496</v>
      </c>
      <c r="AA422" s="15">
        <f t="shared" si="683"/>
        <v>0</v>
      </c>
      <c r="AB422" s="15">
        <f t="shared" si="683"/>
        <v>16771496</v>
      </c>
      <c r="AC422" s="15">
        <f t="shared" si="683"/>
        <v>0</v>
      </c>
      <c r="AD422" s="15">
        <f t="shared" si="683"/>
        <v>0</v>
      </c>
      <c r="AE422" s="15">
        <f t="shared" si="683"/>
        <v>0</v>
      </c>
      <c r="AF422" s="15">
        <f t="shared" si="683"/>
        <v>0</v>
      </c>
      <c r="AG422" s="15">
        <f t="shared" si="683"/>
        <v>0</v>
      </c>
      <c r="AH422" s="15">
        <f t="shared" si="683"/>
        <v>16771496</v>
      </c>
      <c r="AI422" s="15">
        <f t="shared" si="683"/>
        <v>0</v>
      </c>
      <c r="AJ422" s="15">
        <f t="shared" si="683"/>
        <v>16771496</v>
      </c>
      <c r="AK422" s="15">
        <f t="shared" si="683"/>
        <v>0</v>
      </c>
      <c r="AL422" s="15">
        <f t="shared" si="683"/>
        <v>14508100</v>
      </c>
      <c r="AM422" s="15">
        <f t="shared" si="683"/>
        <v>0</v>
      </c>
      <c r="AN422" s="15">
        <f t="shared" si="683"/>
        <v>14508100</v>
      </c>
      <c r="AO422" s="15">
        <f t="shared" si="683"/>
        <v>0</v>
      </c>
      <c r="AP422" s="15">
        <f t="shared" si="683"/>
        <v>0</v>
      </c>
      <c r="AQ422" s="15">
        <f t="shared" si="683"/>
        <v>0</v>
      </c>
      <c r="AR422" s="15">
        <f t="shared" si="683"/>
        <v>0</v>
      </c>
      <c r="AS422" s="15">
        <f t="shared" si="683"/>
        <v>0</v>
      </c>
      <c r="AT422" s="15">
        <f t="shared" si="683"/>
        <v>14508100</v>
      </c>
      <c r="AU422" s="15">
        <f t="shared" si="683"/>
        <v>0</v>
      </c>
      <c r="AV422" s="15">
        <f t="shared" si="683"/>
        <v>14508100</v>
      </c>
      <c r="AW422" s="15">
        <f t="shared" si="683"/>
        <v>0</v>
      </c>
      <c r="AX422" s="15">
        <f t="shared" si="683"/>
        <v>14508100</v>
      </c>
      <c r="AY422" s="15">
        <f t="shared" si="683"/>
        <v>0</v>
      </c>
      <c r="AZ422" s="15">
        <f t="shared" si="683"/>
        <v>14508100</v>
      </c>
      <c r="BA422" s="15">
        <f t="shared" si="683"/>
        <v>0</v>
      </c>
      <c r="BB422" s="15">
        <f t="shared" si="683"/>
        <v>0</v>
      </c>
      <c r="BC422" s="15">
        <f t="shared" si="683"/>
        <v>0</v>
      </c>
      <c r="BD422" s="15">
        <f t="shared" si="683"/>
        <v>0</v>
      </c>
      <c r="BE422" s="15">
        <f t="shared" si="683"/>
        <v>0</v>
      </c>
      <c r="BF422" s="15">
        <f t="shared" si="683"/>
        <v>14508100</v>
      </c>
      <c r="BG422" s="15">
        <f t="shared" si="683"/>
        <v>0</v>
      </c>
      <c r="BH422" s="15">
        <f t="shared" si="683"/>
        <v>14508100</v>
      </c>
      <c r="BI422" s="15">
        <f t="shared" si="683"/>
        <v>0</v>
      </c>
      <c r="BJ422" s="19">
        <v>0</v>
      </c>
      <c r="BK422" s="19">
        <v>0</v>
      </c>
    </row>
    <row r="423" spans="1:63" ht="32.25" hidden="1" customHeight="1" x14ac:dyDescent="0.25">
      <c r="A423" s="125" t="s">
        <v>511</v>
      </c>
      <c r="B423" s="122"/>
      <c r="C423" s="122"/>
      <c r="D423" s="122"/>
      <c r="E423" s="4">
        <v>852</v>
      </c>
      <c r="F423" s="3" t="s">
        <v>78</v>
      </c>
      <c r="G423" s="3" t="s">
        <v>50</v>
      </c>
      <c r="H423" s="4" t="s">
        <v>709</v>
      </c>
      <c r="I423" s="3" t="s">
        <v>18</v>
      </c>
      <c r="J423" s="15">
        <v>14508100</v>
      </c>
      <c r="K423" s="15"/>
      <c r="L423" s="15">
        <f>J423</f>
        <v>14508100</v>
      </c>
      <c r="M423" s="15"/>
      <c r="N423" s="15">
        <v>1795000</v>
      </c>
      <c r="O423" s="15"/>
      <c r="P423" s="15">
        <f>N423</f>
        <v>1795000</v>
      </c>
      <c r="Q423" s="15"/>
      <c r="R423" s="15">
        <f>J423+N423</f>
        <v>16303100</v>
      </c>
      <c r="S423" s="15">
        <f>K423+O423</f>
        <v>0</v>
      </c>
      <c r="T423" s="15">
        <f>L423+P423</f>
        <v>16303100</v>
      </c>
      <c r="U423" s="15">
        <f>M423+Q423</f>
        <v>0</v>
      </c>
      <c r="V423" s="15">
        <f>359751+108645</f>
        <v>468396</v>
      </c>
      <c r="W423" s="15"/>
      <c r="X423" s="15">
        <f>V423</f>
        <v>468396</v>
      </c>
      <c r="Y423" s="15"/>
      <c r="Z423" s="15">
        <f>R423+V423</f>
        <v>16771496</v>
      </c>
      <c r="AA423" s="15">
        <f>S423+W423</f>
        <v>0</v>
      </c>
      <c r="AB423" s="15">
        <f>T423+X423</f>
        <v>16771496</v>
      </c>
      <c r="AC423" s="15">
        <f>U423+Y423</f>
        <v>0</v>
      </c>
      <c r="AD423" s="15"/>
      <c r="AE423" s="15"/>
      <c r="AF423" s="15">
        <f>AD423</f>
        <v>0</v>
      </c>
      <c r="AG423" s="15"/>
      <c r="AH423" s="15">
        <f>Z423+AD423</f>
        <v>16771496</v>
      </c>
      <c r="AI423" s="15">
        <f>AA423+AE423</f>
        <v>0</v>
      </c>
      <c r="AJ423" s="15">
        <f>AB423+AF423</f>
        <v>16771496</v>
      </c>
      <c r="AK423" s="15">
        <f>AC423+AG423</f>
        <v>0</v>
      </c>
      <c r="AL423" s="15">
        <v>14508100</v>
      </c>
      <c r="AM423" s="15"/>
      <c r="AN423" s="15">
        <f>AL423</f>
        <v>14508100</v>
      </c>
      <c r="AO423" s="15"/>
      <c r="AP423" s="15"/>
      <c r="AQ423" s="15"/>
      <c r="AR423" s="15">
        <f>AP423</f>
        <v>0</v>
      </c>
      <c r="AS423" s="15"/>
      <c r="AT423" s="15">
        <f>AL423+AP423</f>
        <v>14508100</v>
      </c>
      <c r="AU423" s="15">
        <f>AM423+AQ423</f>
        <v>0</v>
      </c>
      <c r="AV423" s="15">
        <f>AN423+AR423</f>
        <v>14508100</v>
      </c>
      <c r="AW423" s="15">
        <f>AO423+AS423</f>
        <v>0</v>
      </c>
      <c r="AX423" s="15">
        <v>14508100</v>
      </c>
      <c r="AY423" s="15"/>
      <c r="AZ423" s="15">
        <f>AX423</f>
        <v>14508100</v>
      </c>
      <c r="BA423" s="15"/>
      <c r="BB423" s="15"/>
      <c r="BC423" s="15"/>
      <c r="BD423" s="15">
        <f>BB423</f>
        <v>0</v>
      </c>
      <c r="BE423" s="15"/>
      <c r="BF423" s="15">
        <f>AX423+BB423</f>
        <v>14508100</v>
      </c>
      <c r="BG423" s="15">
        <f>AY423+BC423</f>
        <v>0</v>
      </c>
      <c r="BH423" s="15">
        <f>AZ423+BD423</f>
        <v>14508100</v>
      </c>
      <c r="BI423" s="15">
        <f>BA423+BE423</f>
        <v>0</v>
      </c>
      <c r="BJ423" s="19">
        <v>0</v>
      </c>
      <c r="BK423" s="19">
        <v>0</v>
      </c>
    </row>
    <row r="424" spans="1:63" ht="32.25" hidden="1" customHeight="1" x14ac:dyDescent="0.25">
      <c r="A424" s="125" t="s">
        <v>20</v>
      </c>
      <c r="B424" s="124"/>
      <c r="C424" s="124"/>
      <c r="D424" s="124"/>
      <c r="E424" s="4">
        <v>852</v>
      </c>
      <c r="F424" s="3" t="s">
        <v>78</v>
      </c>
      <c r="G424" s="3" t="s">
        <v>50</v>
      </c>
      <c r="H424" s="4" t="s">
        <v>709</v>
      </c>
      <c r="I424" s="3" t="s">
        <v>21</v>
      </c>
      <c r="J424" s="15">
        <f t="shared" ref="J424:BI424" si="684">J425</f>
        <v>1084300</v>
      </c>
      <c r="K424" s="15">
        <f t="shared" si="684"/>
        <v>0</v>
      </c>
      <c r="L424" s="15">
        <f t="shared" si="684"/>
        <v>1084300</v>
      </c>
      <c r="M424" s="15">
        <f t="shared" si="684"/>
        <v>0</v>
      </c>
      <c r="N424" s="15">
        <f t="shared" si="684"/>
        <v>0</v>
      </c>
      <c r="O424" s="15">
        <f t="shared" si="684"/>
        <v>0</v>
      </c>
      <c r="P424" s="15">
        <f t="shared" si="684"/>
        <v>0</v>
      </c>
      <c r="Q424" s="15">
        <f t="shared" si="684"/>
        <v>0</v>
      </c>
      <c r="R424" s="15">
        <f t="shared" si="684"/>
        <v>1084300</v>
      </c>
      <c r="S424" s="15">
        <f t="shared" si="684"/>
        <v>0</v>
      </c>
      <c r="T424" s="15">
        <f t="shared" si="684"/>
        <v>1084300</v>
      </c>
      <c r="U424" s="15">
        <f t="shared" si="684"/>
        <v>0</v>
      </c>
      <c r="V424" s="15">
        <f t="shared" si="684"/>
        <v>0</v>
      </c>
      <c r="W424" s="15">
        <f t="shared" si="684"/>
        <v>0</v>
      </c>
      <c r="X424" s="15">
        <f t="shared" si="684"/>
        <v>0</v>
      </c>
      <c r="Y424" s="15">
        <f t="shared" si="684"/>
        <v>0</v>
      </c>
      <c r="Z424" s="15">
        <f t="shared" si="684"/>
        <v>1084300</v>
      </c>
      <c r="AA424" s="15">
        <f t="shared" si="684"/>
        <v>0</v>
      </c>
      <c r="AB424" s="15">
        <f t="shared" si="684"/>
        <v>1084300</v>
      </c>
      <c r="AC424" s="15">
        <f t="shared" si="684"/>
        <v>0</v>
      </c>
      <c r="AD424" s="15">
        <f t="shared" si="684"/>
        <v>0</v>
      </c>
      <c r="AE424" s="15">
        <f t="shared" si="684"/>
        <v>0</v>
      </c>
      <c r="AF424" s="15">
        <f t="shared" si="684"/>
        <v>0</v>
      </c>
      <c r="AG424" s="15">
        <f t="shared" si="684"/>
        <v>0</v>
      </c>
      <c r="AH424" s="15">
        <f t="shared" si="684"/>
        <v>1084300</v>
      </c>
      <c r="AI424" s="15">
        <f t="shared" si="684"/>
        <v>0</v>
      </c>
      <c r="AJ424" s="15">
        <f t="shared" si="684"/>
        <v>1084300</v>
      </c>
      <c r="AK424" s="15">
        <f t="shared" si="684"/>
        <v>0</v>
      </c>
      <c r="AL424" s="15">
        <f t="shared" si="684"/>
        <v>47200</v>
      </c>
      <c r="AM424" s="15">
        <f t="shared" si="684"/>
        <v>0</v>
      </c>
      <c r="AN424" s="15">
        <f t="shared" si="684"/>
        <v>47200</v>
      </c>
      <c r="AO424" s="15">
        <f t="shared" si="684"/>
        <v>0</v>
      </c>
      <c r="AP424" s="15">
        <f t="shared" si="684"/>
        <v>0</v>
      </c>
      <c r="AQ424" s="15">
        <f t="shared" si="684"/>
        <v>0</v>
      </c>
      <c r="AR424" s="15">
        <f t="shared" si="684"/>
        <v>0</v>
      </c>
      <c r="AS424" s="15">
        <f t="shared" si="684"/>
        <v>0</v>
      </c>
      <c r="AT424" s="15">
        <f t="shared" si="684"/>
        <v>47200</v>
      </c>
      <c r="AU424" s="15">
        <f t="shared" si="684"/>
        <v>0</v>
      </c>
      <c r="AV424" s="15">
        <f t="shared" si="684"/>
        <v>47200</v>
      </c>
      <c r="AW424" s="15">
        <f t="shared" si="684"/>
        <v>0</v>
      </c>
      <c r="AX424" s="15">
        <f t="shared" si="684"/>
        <v>47200</v>
      </c>
      <c r="AY424" s="15">
        <f t="shared" si="684"/>
        <v>0</v>
      </c>
      <c r="AZ424" s="15">
        <f t="shared" si="684"/>
        <v>47200</v>
      </c>
      <c r="BA424" s="15">
        <f t="shared" si="684"/>
        <v>0</v>
      </c>
      <c r="BB424" s="15">
        <f t="shared" si="684"/>
        <v>0</v>
      </c>
      <c r="BC424" s="15">
        <f t="shared" si="684"/>
        <v>0</v>
      </c>
      <c r="BD424" s="15">
        <f t="shared" si="684"/>
        <v>0</v>
      </c>
      <c r="BE424" s="15">
        <f t="shared" si="684"/>
        <v>0</v>
      </c>
      <c r="BF424" s="15">
        <f t="shared" si="684"/>
        <v>47200</v>
      </c>
      <c r="BG424" s="15">
        <f t="shared" si="684"/>
        <v>0</v>
      </c>
      <c r="BH424" s="15">
        <f t="shared" si="684"/>
        <v>47200</v>
      </c>
      <c r="BI424" s="15">
        <f t="shared" si="684"/>
        <v>0</v>
      </c>
      <c r="BJ424" s="19">
        <v>0</v>
      </c>
      <c r="BK424" s="19">
        <v>0</v>
      </c>
    </row>
    <row r="425" spans="1:63" ht="32.25" hidden="1" customHeight="1" x14ac:dyDescent="0.25">
      <c r="A425" s="125" t="s">
        <v>9</v>
      </c>
      <c r="B425" s="125"/>
      <c r="C425" s="125"/>
      <c r="D425" s="125"/>
      <c r="E425" s="4">
        <v>852</v>
      </c>
      <c r="F425" s="3" t="s">
        <v>78</v>
      </c>
      <c r="G425" s="3" t="s">
        <v>50</v>
      </c>
      <c r="H425" s="4" t="s">
        <v>709</v>
      </c>
      <c r="I425" s="3" t="s">
        <v>22</v>
      </c>
      <c r="J425" s="15">
        <v>1084300</v>
      </c>
      <c r="K425" s="15"/>
      <c r="L425" s="15">
        <f>J425</f>
        <v>1084300</v>
      </c>
      <c r="M425" s="15"/>
      <c r="N425" s="15"/>
      <c r="O425" s="15"/>
      <c r="P425" s="15">
        <f>N425</f>
        <v>0</v>
      </c>
      <c r="Q425" s="15"/>
      <c r="R425" s="15">
        <f>J425+N425</f>
        <v>1084300</v>
      </c>
      <c r="S425" s="15">
        <f>K425+O425</f>
        <v>0</v>
      </c>
      <c r="T425" s="15">
        <f>L425+P425</f>
        <v>1084300</v>
      </c>
      <c r="U425" s="15">
        <f>M425+Q425</f>
        <v>0</v>
      </c>
      <c r="V425" s="15"/>
      <c r="W425" s="15"/>
      <c r="X425" s="15">
        <f>V425</f>
        <v>0</v>
      </c>
      <c r="Y425" s="15"/>
      <c r="Z425" s="15">
        <f>R425+V425</f>
        <v>1084300</v>
      </c>
      <c r="AA425" s="15">
        <f>S425+W425</f>
        <v>0</v>
      </c>
      <c r="AB425" s="15">
        <f>T425+X425</f>
        <v>1084300</v>
      </c>
      <c r="AC425" s="15">
        <f>U425+Y425</f>
        <v>0</v>
      </c>
      <c r="AD425" s="15"/>
      <c r="AE425" s="15"/>
      <c r="AF425" s="15">
        <f>AD425</f>
        <v>0</v>
      </c>
      <c r="AG425" s="15"/>
      <c r="AH425" s="15">
        <f>Z425+AD425</f>
        <v>1084300</v>
      </c>
      <c r="AI425" s="15">
        <f>AA425+AE425</f>
        <v>0</v>
      </c>
      <c r="AJ425" s="15">
        <f>AB425+AF425</f>
        <v>1084300</v>
      </c>
      <c r="AK425" s="15">
        <f>AC425+AG425</f>
        <v>0</v>
      </c>
      <c r="AL425" s="15">
        <v>47200</v>
      </c>
      <c r="AM425" s="15"/>
      <c r="AN425" s="15">
        <f>AL425</f>
        <v>47200</v>
      </c>
      <c r="AO425" s="15"/>
      <c r="AP425" s="15"/>
      <c r="AQ425" s="15"/>
      <c r="AR425" s="15">
        <f>AP425</f>
        <v>0</v>
      </c>
      <c r="AS425" s="15"/>
      <c r="AT425" s="15">
        <f>AL425+AP425</f>
        <v>47200</v>
      </c>
      <c r="AU425" s="15">
        <f>AM425+AQ425</f>
        <v>0</v>
      </c>
      <c r="AV425" s="15">
        <f>AN425+AR425</f>
        <v>47200</v>
      </c>
      <c r="AW425" s="15">
        <f>AO425+AS425</f>
        <v>0</v>
      </c>
      <c r="AX425" s="15">
        <v>47200</v>
      </c>
      <c r="AY425" s="15"/>
      <c r="AZ425" s="15">
        <f>AX425</f>
        <v>47200</v>
      </c>
      <c r="BA425" s="15"/>
      <c r="BB425" s="15"/>
      <c r="BC425" s="15"/>
      <c r="BD425" s="15">
        <f>BB425</f>
        <v>0</v>
      </c>
      <c r="BE425" s="15"/>
      <c r="BF425" s="15">
        <f>AX425+BB425</f>
        <v>47200</v>
      </c>
      <c r="BG425" s="15">
        <f>AY425+BC425</f>
        <v>0</v>
      </c>
      <c r="BH425" s="15">
        <f>AZ425+BD425</f>
        <v>47200</v>
      </c>
      <c r="BI425" s="15">
        <f>BA425+BE425</f>
        <v>0</v>
      </c>
      <c r="BJ425" s="19">
        <v>0</v>
      </c>
      <c r="BK425" s="19">
        <v>0</v>
      </c>
    </row>
    <row r="426" spans="1:63" ht="32.25" hidden="1" customHeight="1" x14ac:dyDescent="0.25">
      <c r="A426" s="125" t="s">
        <v>23</v>
      </c>
      <c r="B426" s="125"/>
      <c r="C426" s="125"/>
      <c r="D426" s="125"/>
      <c r="E426" s="4">
        <v>852</v>
      </c>
      <c r="F426" s="3" t="s">
        <v>78</v>
      </c>
      <c r="G426" s="3" t="s">
        <v>50</v>
      </c>
      <c r="H426" s="4" t="s">
        <v>709</v>
      </c>
      <c r="I426" s="3" t="s">
        <v>24</v>
      </c>
      <c r="J426" s="15">
        <f t="shared" ref="J426:BI426" si="685">J427</f>
        <v>16700</v>
      </c>
      <c r="K426" s="15">
        <f t="shared" si="685"/>
        <v>0</v>
      </c>
      <c r="L426" s="15">
        <f t="shared" si="685"/>
        <v>16700</v>
      </c>
      <c r="M426" s="15">
        <f t="shared" si="685"/>
        <v>0</v>
      </c>
      <c r="N426" s="15">
        <f t="shared" si="685"/>
        <v>3951</v>
      </c>
      <c r="O426" s="15">
        <f t="shared" si="685"/>
        <v>0</v>
      </c>
      <c r="P426" s="15">
        <f t="shared" si="685"/>
        <v>3951</v>
      </c>
      <c r="Q426" s="15">
        <f t="shared" si="685"/>
        <v>0</v>
      </c>
      <c r="R426" s="15">
        <f t="shared" si="685"/>
        <v>20651</v>
      </c>
      <c r="S426" s="15">
        <f t="shared" si="685"/>
        <v>0</v>
      </c>
      <c r="T426" s="15">
        <f t="shared" si="685"/>
        <v>20651</v>
      </c>
      <c r="U426" s="15">
        <f t="shared" si="685"/>
        <v>0</v>
      </c>
      <c r="V426" s="15">
        <f t="shared" si="685"/>
        <v>0</v>
      </c>
      <c r="W426" s="15">
        <f t="shared" si="685"/>
        <v>0</v>
      </c>
      <c r="X426" s="15">
        <f t="shared" si="685"/>
        <v>0</v>
      </c>
      <c r="Y426" s="15">
        <f t="shared" si="685"/>
        <v>0</v>
      </c>
      <c r="Z426" s="15">
        <f t="shared" si="685"/>
        <v>20651</v>
      </c>
      <c r="AA426" s="15">
        <f t="shared" si="685"/>
        <v>0</v>
      </c>
      <c r="AB426" s="15">
        <f t="shared" si="685"/>
        <v>20651</v>
      </c>
      <c r="AC426" s="15">
        <f t="shared" si="685"/>
        <v>0</v>
      </c>
      <c r="AD426" s="15">
        <f t="shared" si="685"/>
        <v>0</v>
      </c>
      <c r="AE426" s="15">
        <f t="shared" si="685"/>
        <v>0</v>
      </c>
      <c r="AF426" s="15">
        <f t="shared" si="685"/>
        <v>0</v>
      </c>
      <c r="AG426" s="15">
        <f t="shared" si="685"/>
        <v>0</v>
      </c>
      <c r="AH426" s="15">
        <f t="shared" si="685"/>
        <v>20651</v>
      </c>
      <c r="AI426" s="15">
        <f t="shared" si="685"/>
        <v>0</v>
      </c>
      <c r="AJ426" s="15">
        <f t="shared" si="685"/>
        <v>20651</v>
      </c>
      <c r="AK426" s="15">
        <f t="shared" si="685"/>
        <v>0</v>
      </c>
      <c r="AL426" s="15">
        <f t="shared" si="685"/>
        <v>8500</v>
      </c>
      <c r="AM426" s="15">
        <f t="shared" si="685"/>
        <v>0</v>
      </c>
      <c r="AN426" s="15">
        <f t="shared" si="685"/>
        <v>8500</v>
      </c>
      <c r="AO426" s="15">
        <f t="shared" si="685"/>
        <v>0</v>
      </c>
      <c r="AP426" s="15">
        <f t="shared" si="685"/>
        <v>0</v>
      </c>
      <c r="AQ426" s="15">
        <f t="shared" si="685"/>
        <v>0</v>
      </c>
      <c r="AR426" s="15">
        <f t="shared" si="685"/>
        <v>0</v>
      </c>
      <c r="AS426" s="15">
        <f t="shared" si="685"/>
        <v>0</v>
      </c>
      <c r="AT426" s="15">
        <f t="shared" si="685"/>
        <v>8500</v>
      </c>
      <c r="AU426" s="15">
        <f t="shared" si="685"/>
        <v>0</v>
      </c>
      <c r="AV426" s="15">
        <f t="shared" si="685"/>
        <v>8500</v>
      </c>
      <c r="AW426" s="15">
        <f t="shared" si="685"/>
        <v>0</v>
      </c>
      <c r="AX426" s="15">
        <f t="shared" si="685"/>
        <v>8500</v>
      </c>
      <c r="AY426" s="15">
        <f t="shared" si="685"/>
        <v>0</v>
      </c>
      <c r="AZ426" s="15">
        <f t="shared" si="685"/>
        <v>8500</v>
      </c>
      <c r="BA426" s="15">
        <f t="shared" si="685"/>
        <v>0</v>
      </c>
      <c r="BB426" s="15">
        <f t="shared" si="685"/>
        <v>0</v>
      </c>
      <c r="BC426" s="15">
        <f t="shared" si="685"/>
        <v>0</v>
      </c>
      <c r="BD426" s="15">
        <f t="shared" si="685"/>
        <v>0</v>
      </c>
      <c r="BE426" s="15">
        <f t="shared" si="685"/>
        <v>0</v>
      </c>
      <c r="BF426" s="15">
        <f t="shared" si="685"/>
        <v>8500</v>
      </c>
      <c r="BG426" s="15">
        <f t="shared" si="685"/>
        <v>0</v>
      </c>
      <c r="BH426" s="15">
        <f t="shared" si="685"/>
        <v>8500</v>
      </c>
      <c r="BI426" s="15">
        <f t="shared" si="685"/>
        <v>0</v>
      </c>
      <c r="BJ426" s="19">
        <v>0</v>
      </c>
      <c r="BK426" s="19">
        <v>0</v>
      </c>
    </row>
    <row r="427" spans="1:63" ht="32.25" hidden="1" customHeight="1" x14ac:dyDescent="0.25">
      <c r="A427" s="125" t="s">
        <v>25</v>
      </c>
      <c r="B427" s="125"/>
      <c r="C427" s="125"/>
      <c r="D427" s="125"/>
      <c r="E427" s="4">
        <v>852</v>
      </c>
      <c r="F427" s="3" t="s">
        <v>78</v>
      </c>
      <c r="G427" s="3" t="s">
        <v>50</v>
      </c>
      <c r="H427" s="4" t="s">
        <v>709</v>
      </c>
      <c r="I427" s="3" t="s">
        <v>26</v>
      </c>
      <c r="J427" s="15">
        <v>16700</v>
      </c>
      <c r="K427" s="15"/>
      <c r="L427" s="15">
        <f>J427</f>
        <v>16700</v>
      </c>
      <c r="M427" s="15"/>
      <c r="N427" s="15">
        <v>3951</v>
      </c>
      <c r="O427" s="15"/>
      <c r="P427" s="15">
        <f>N427</f>
        <v>3951</v>
      </c>
      <c r="Q427" s="15"/>
      <c r="R427" s="15">
        <f>J427+N427</f>
        <v>20651</v>
      </c>
      <c r="S427" s="15">
        <f>K427+O427</f>
        <v>0</v>
      </c>
      <c r="T427" s="15">
        <f>L427+P427</f>
        <v>20651</v>
      </c>
      <c r="U427" s="15">
        <f>M427+Q427</f>
        <v>0</v>
      </c>
      <c r="V427" s="15"/>
      <c r="W427" s="15"/>
      <c r="X427" s="15">
        <f>V427</f>
        <v>0</v>
      </c>
      <c r="Y427" s="15"/>
      <c r="Z427" s="15">
        <f>R427+V427</f>
        <v>20651</v>
      </c>
      <c r="AA427" s="15">
        <f>S427+W427</f>
        <v>0</v>
      </c>
      <c r="AB427" s="15">
        <f>T427+X427</f>
        <v>20651</v>
      </c>
      <c r="AC427" s="15">
        <f>U427+Y427</f>
        <v>0</v>
      </c>
      <c r="AD427" s="15"/>
      <c r="AE427" s="15"/>
      <c r="AF427" s="15">
        <f>AD427</f>
        <v>0</v>
      </c>
      <c r="AG427" s="15"/>
      <c r="AH427" s="15">
        <f>Z427+AD427</f>
        <v>20651</v>
      </c>
      <c r="AI427" s="15">
        <f>AA427+AE427</f>
        <v>0</v>
      </c>
      <c r="AJ427" s="15">
        <f>AB427+AF427</f>
        <v>20651</v>
      </c>
      <c r="AK427" s="15">
        <f>AC427+AG427</f>
        <v>0</v>
      </c>
      <c r="AL427" s="15">
        <v>8500</v>
      </c>
      <c r="AM427" s="15"/>
      <c r="AN427" s="15">
        <f>AL427</f>
        <v>8500</v>
      </c>
      <c r="AO427" s="15"/>
      <c r="AP427" s="15"/>
      <c r="AQ427" s="15"/>
      <c r="AR427" s="15">
        <f>AP427</f>
        <v>0</v>
      </c>
      <c r="AS427" s="15"/>
      <c r="AT427" s="15">
        <f>AL427+AP427</f>
        <v>8500</v>
      </c>
      <c r="AU427" s="15">
        <f>AM427+AQ427</f>
        <v>0</v>
      </c>
      <c r="AV427" s="15">
        <f>AN427+AR427</f>
        <v>8500</v>
      </c>
      <c r="AW427" s="15">
        <f>AO427+AS427</f>
        <v>0</v>
      </c>
      <c r="AX427" s="15">
        <v>8500</v>
      </c>
      <c r="AY427" s="15"/>
      <c r="AZ427" s="15">
        <f>AX427</f>
        <v>8500</v>
      </c>
      <c r="BA427" s="15"/>
      <c r="BB427" s="15"/>
      <c r="BC427" s="15"/>
      <c r="BD427" s="15">
        <f>BB427</f>
        <v>0</v>
      </c>
      <c r="BE427" s="15"/>
      <c r="BF427" s="15">
        <f>AX427+BB427</f>
        <v>8500</v>
      </c>
      <c r="BG427" s="15">
        <f>AY427+BC427</f>
        <v>0</v>
      </c>
      <c r="BH427" s="15">
        <f>AZ427+BD427</f>
        <v>8500</v>
      </c>
      <c r="BI427" s="15">
        <f>BA427+BE427</f>
        <v>0</v>
      </c>
      <c r="BJ427" s="19">
        <v>0</v>
      </c>
      <c r="BK427" s="19">
        <v>0</v>
      </c>
    </row>
    <row r="428" spans="1:63" ht="32.25" hidden="1" customHeight="1" x14ac:dyDescent="0.25">
      <c r="A428" s="125" t="s">
        <v>531</v>
      </c>
      <c r="B428" s="30"/>
      <c r="C428" s="30"/>
      <c r="D428" s="30"/>
      <c r="E428" s="4">
        <v>852</v>
      </c>
      <c r="F428" s="3" t="s">
        <v>78</v>
      </c>
      <c r="G428" s="3" t="s">
        <v>50</v>
      </c>
      <c r="H428" s="4" t="s">
        <v>693</v>
      </c>
      <c r="I428" s="3"/>
      <c r="J428" s="15">
        <f t="shared" ref="J428:S429" si="686">J429</f>
        <v>1386000</v>
      </c>
      <c r="K428" s="15">
        <f t="shared" si="686"/>
        <v>1386000</v>
      </c>
      <c r="L428" s="15">
        <f t="shared" si="686"/>
        <v>0</v>
      </c>
      <c r="M428" s="15">
        <f t="shared" si="686"/>
        <v>0</v>
      </c>
      <c r="N428" s="15">
        <f t="shared" si="686"/>
        <v>0</v>
      </c>
      <c r="O428" s="15">
        <f t="shared" si="686"/>
        <v>0</v>
      </c>
      <c r="P428" s="15">
        <f t="shared" si="686"/>
        <v>0</v>
      </c>
      <c r="Q428" s="15">
        <f t="shared" si="686"/>
        <v>0</v>
      </c>
      <c r="R428" s="15">
        <f t="shared" si="686"/>
        <v>1386000</v>
      </c>
      <c r="S428" s="15">
        <f t="shared" si="686"/>
        <v>1386000</v>
      </c>
      <c r="T428" s="15">
        <f t="shared" ref="T428:AI429" si="687">T429</f>
        <v>0</v>
      </c>
      <c r="U428" s="15">
        <f t="shared" si="687"/>
        <v>0</v>
      </c>
      <c r="V428" s="15">
        <f t="shared" si="687"/>
        <v>0</v>
      </c>
      <c r="W428" s="15">
        <f t="shared" si="687"/>
        <v>0</v>
      </c>
      <c r="X428" s="15">
        <f t="shared" si="687"/>
        <v>0</v>
      </c>
      <c r="Y428" s="15">
        <f t="shared" si="687"/>
        <v>0</v>
      </c>
      <c r="Z428" s="15">
        <f t="shared" si="687"/>
        <v>1386000</v>
      </c>
      <c r="AA428" s="15">
        <f t="shared" si="687"/>
        <v>1386000</v>
      </c>
      <c r="AB428" s="15">
        <f t="shared" si="687"/>
        <v>0</v>
      </c>
      <c r="AC428" s="15">
        <f t="shared" si="687"/>
        <v>0</v>
      </c>
      <c r="AD428" s="15">
        <f t="shared" si="687"/>
        <v>0</v>
      </c>
      <c r="AE428" s="15">
        <f t="shared" si="687"/>
        <v>0</v>
      </c>
      <c r="AF428" s="15">
        <f t="shared" si="687"/>
        <v>0</v>
      </c>
      <c r="AG428" s="15">
        <f t="shared" si="687"/>
        <v>0</v>
      </c>
      <c r="AH428" s="15">
        <f t="shared" si="687"/>
        <v>1386000</v>
      </c>
      <c r="AI428" s="15">
        <f t="shared" si="687"/>
        <v>1386000</v>
      </c>
      <c r="AJ428" s="15">
        <f t="shared" ref="AD428:AK429" si="688">AJ429</f>
        <v>0</v>
      </c>
      <c r="AK428" s="15">
        <f t="shared" si="688"/>
        <v>0</v>
      </c>
      <c r="AL428" s="15">
        <f t="shared" ref="AL428:AU429" si="689">AL429</f>
        <v>1386000</v>
      </c>
      <c r="AM428" s="15">
        <f t="shared" si="689"/>
        <v>1386000</v>
      </c>
      <c r="AN428" s="15">
        <f t="shared" si="689"/>
        <v>0</v>
      </c>
      <c r="AO428" s="15">
        <f t="shared" si="689"/>
        <v>0</v>
      </c>
      <c r="AP428" s="15">
        <f t="shared" si="689"/>
        <v>0</v>
      </c>
      <c r="AQ428" s="15">
        <f t="shared" si="689"/>
        <v>0</v>
      </c>
      <c r="AR428" s="15">
        <f t="shared" si="689"/>
        <v>0</v>
      </c>
      <c r="AS428" s="15">
        <f t="shared" si="689"/>
        <v>0</v>
      </c>
      <c r="AT428" s="15">
        <f t="shared" si="689"/>
        <v>1386000</v>
      </c>
      <c r="AU428" s="15">
        <f t="shared" si="689"/>
        <v>1386000</v>
      </c>
      <c r="AV428" s="15">
        <f t="shared" ref="AV428:BE429" si="690">AV429</f>
        <v>0</v>
      </c>
      <c r="AW428" s="15">
        <f t="shared" si="690"/>
        <v>0</v>
      </c>
      <c r="AX428" s="15">
        <f t="shared" si="690"/>
        <v>1386000</v>
      </c>
      <c r="AY428" s="15">
        <f t="shared" si="690"/>
        <v>1386000</v>
      </c>
      <c r="AZ428" s="15">
        <f t="shared" si="690"/>
        <v>0</v>
      </c>
      <c r="BA428" s="15">
        <f t="shared" si="690"/>
        <v>0</v>
      </c>
      <c r="BB428" s="15">
        <f t="shared" si="690"/>
        <v>0</v>
      </c>
      <c r="BC428" s="15">
        <f t="shared" si="690"/>
        <v>0</v>
      </c>
      <c r="BD428" s="15">
        <f t="shared" si="690"/>
        <v>0</v>
      </c>
      <c r="BE428" s="15">
        <f t="shared" si="690"/>
        <v>0</v>
      </c>
      <c r="BF428" s="15">
        <f t="shared" ref="BF428:BI429" si="691">BF429</f>
        <v>1386000</v>
      </c>
      <c r="BG428" s="15">
        <f t="shared" si="691"/>
        <v>1386000</v>
      </c>
      <c r="BH428" s="15">
        <f t="shared" si="691"/>
        <v>0</v>
      </c>
      <c r="BI428" s="15">
        <f t="shared" si="691"/>
        <v>0</v>
      </c>
      <c r="BJ428" s="19">
        <v>0</v>
      </c>
      <c r="BK428" s="19">
        <v>0</v>
      </c>
    </row>
    <row r="429" spans="1:63" ht="32.25" hidden="1" customHeight="1" x14ac:dyDescent="0.25">
      <c r="A429" s="125" t="s">
        <v>96</v>
      </c>
      <c r="B429" s="30"/>
      <c r="C429" s="30"/>
      <c r="D429" s="30"/>
      <c r="E429" s="4">
        <v>852</v>
      </c>
      <c r="F429" s="3" t="s">
        <v>78</v>
      </c>
      <c r="G429" s="3" t="s">
        <v>50</v>
      </c>
      <c r="H429" s="4" t="s">
        <v>693</v>
      </c>
      <c r="I429" s="3" t="s">
        <v>97</v>
      </c>
      <c r="J429" s="15">
        <f t="shared" si="686"/>
        <v>1386000</v>
      </c>
      <c r="K429" s="15">
        <f t="shared" si="686"/>
        <v>1386000</v>
      </c>
      <c r="L429" s="15">
        <f t="shared" si="686"/>
        <v>0</v>
      </c>
      <c r="M429" s="15">
        <f t="shared" si="686"/>
        <v>0</v>
      </c>
      <c r="N429" s="15">
        <f t="shared" si="686"/>
        <v>0</v>
      </c>
      <c r="O429" s="15">
        <f t="shared" si="686"/>
        <v>0</v>
      </c>
      <c r="P429" s="15">
        <f t="shared" si="686"/>
        <v>0</v>
      </c>
      <c r="Q429" s="15">
        <f t="shared" si="686"/>
        <v>0</v>
      </c>
      <c r="R429" s="15">
        <f t="shared" si="686"/>
        <v>1386000</v>
      </c>
      <c r="S429" s="15">
        <f t="shared" si="686"/>
        <v>1386000</v>
      </c>
      <c r="T429" s="15">
        <f t="shared" si="687"/>
        <v>0</v>
      </c>
      <c r="U429" s="15">
        <f t="shared" si="687"/>
        <v>0</v>
      </c>
      <c r="V429" s="15">
        <f t="shared" si="687"/>
        <v>0</v>
      </c>
      <c r="W429" s="15">
        <f t="shared" si="687"/>
        <v>0</v>
      </c>
      <c r="X429" s="15">
        <f t="shared" si="687"/>
        <v>0</v>
      </c>
      <c r="Y429" s="15">
        <f t="shared" si="687"/>
        <v>0</v>
      </c>
      <c r="Z429" s="15">
        <f t="shared" si="687"/>
        <v>1386000</v>
      </c>
      <c r="AA429" s="15">
        <f t="shared" si="687"/>
        <v>1386000</v>
      </c>
      <c r="AB429" s="15">
        <f t="shared" si="687"/>
        <v>0</v>
      </c>
      <c r="AC429" s="15">
        <f t="shared" si="687"/>
        <v>0</v>
      </c>
      <c r="AD429" s="15">
        <f t="shared" si="688"/>
        <v>0</v>
      </c>
      <c r="AE429" s="15">
        <f t="shared" si="688"/>
        <v>0</v>
      </c>
      <c r="AF429" s="15">
        <f t="shared" si="688"/>
        <v>0</v>
      </c>
      <c r="AG429" s="15">
        <f t="shared" si="688"/>
        <v>0</v>
      </c>
      <c r="AH429" s="15">
        <f t="shared" si="688"/>
        <v>1386000</v>
      </c>
      <c r="AI429" s="15">
        <f t="shared" si="688"/>
        <v>1386000</v>
      </c>
      <c r="AJ429" s="15">
        <f t="shared" si="688"/>
        <v>0</v>
      </c>
      <c r="AK429" s="15">
        <f t="shared" si="688"/>
        <v>0</v>
      </c>
      <c r="AL429" s="15">
        <f t="shared" si="689"/>
        <v>1386000</v>
      </c>
      <c r="AM429" s="15">
        <f t="shared" si="689"/>
        <v>1386000</v>
      </c>
      <c r="AN429" s="15">
        <f t="shared" si="689"/>
        <v>0</v>
      </c>
      <c r="AO429" s="15">
        <f t="shared" si="689"/>
        <v>0</v>
      </c>
      <c r="AP429" s="15">
        <f t="shared" si="689"/>
        <v>0</v>
      </c>
      <c r="AQ429" s="15">
        <f t="shared" si="689"/>
        <v>0</v>
      </c>
      <c r="AR429" s="15">
        <f t="shared" si="689"/>
        <v>0</v>
      </c>
      <c r="AS429" s="15">
        <f t="shared" si="689"/>
        <v>0</v>
      </c>
      <c r="AT429" s="15">
        <f t="shared" si="689"/>
        <v>1386000</v>
      </c>
      <c r="AU429" s="15">
        <f t="shared" si="689"/>
        <v>1386000</v>
      </c>
      <c r="AV429" s="15">
        <f t="shared" si="690"/>
        <v>0</v>
      </c>
      <c r="AW429" s="15">
        <f t="shared" si="690"/>
        <v>0</v>
      </c>
      <c r="AX429" s="15">
        <f t="shared" si="690"/>
        <v>1386000</v>
      </c>
      <c r="AY429" s="15">
        <f t="shared" si="690"/>
        <v>1386000</v>
      </c>
      <c r="AZ429" s="15">
        <f t="shared" si="690"/>
        <v>0</v>
      </c>
      <c r="BA429" s="15">
        <f t="shared" si="690"/>
        <v>0</v>
      </c>
      <c r="BB429" s="15">
        <f t="shared" si="690"/>
        <v>0</v>
      </c>
      <c r="BC429" s="15">
        <f t="shared" si="690"/>
        <v>0</v>
      </c>
      <c r="BD429" s="15">
        <f t="shared" si="690"/>
        <v>0</v>
      </c>
      <c r="BE429" s="15">
        <f t="shared" si="690"/>
        <v>0</v>
      </c>
      <c r="BF429" s="15">
        <f t="shared" si="691"/>
        <v>1386000</v>
      </c>
      <c r="BG429" s="15">
        <f t="shared" si="691"/>
        <v>1386000</v>
      </c>
      <c r="BH429" s="15">
        <f t="shared" si="691"/>
        <v>0</v>
      </c>
      <c r="BI429" s="15">
        <f t="shared" si="691"/>
        <v>0</v>
      </c>
      <c r="BJ429" s="19">
        <v>0</v>
      </c>
      <c r="BK429" s="19">
        <v>0</v>
      </c>
    </row>
    <row r="430" spans="1:63" ht="32.25" hidden="1" customHeight="1" x14ac:dyDescent="0.25">
      <c r="A430" s="125" t="s">
        <v>98</v>
      </c>
      <c r="B430" s="30"/>
      <c r="C430" s="30"/>
      <c r="D430" s="30"/>
      <c r="E430" s="4">
        <v>852</v>
      </c>
      <c r="F430" s="3" t="s">
        <v>78</v>
      </c>
      <c r="G430" s="3" t="s">
        <v>50</v>
      </c>
      <c r="H430" s="4" t="s">
        <v>693</v>
      </c>
      <c r="I430" s="3" t="s">
        <v>99</v>
      </c>
      <c r="J430" s="15">
        <v>1386000</v>
      </c>
      <c r="K430" s="15">
        <f>J430</f>
        <v>1386000</v>
      </c>
      <c r="L430" s="15"/>
      <c r="M430" s="15"/>
      <c r="N430" s="15"/>
      <c r="O430" s="15">
        <f>N430</f>
        <v>0</v>
      </c>
      <c r="P430" s="15"/>
      <c r="Q430" s="15"/>
      <c r="R430" s="15">
        <f>J430+N430</f>
        <v>1386000</v>
      </c>
      <c r="S430" s="15">
        <f>K430+O430</f>
        <v>1386000</v>
      </c>
      <c r="T430" s="15">
        <f>L430+P430</f>
        <v>0</v>
      </c>
      <c r="U430" s="15">
        <f>M430+Q430</f>
        <v>0</v>
      </c>
      <c r="V430" s="15"/>
      <c r="W430" s="15">
        <f>V430</f>
        <v>0</v>
      </c>
      <c r="X430" s="15"/>
      <c r="Y430" s="15"/>
      <c r="Z430" s="15">
        <f>R430+V430</f>
        <v>1386000</v>
      </c>
      <c r="AA430" s="15">
        <f>S430+W430</f>
        <v>1386000</v>
      </c>
      <c r="AB430" s="15">
        <f>T430+X430</f>
        <v>0</v>
      </c>
      <c r="AC430" s="15">
        <f>U430+Y430</f>
        <v>0</v>
      </c>
      <c r="AD430" s="15"/>
      <c r="AE430" s="15">
        <f>AD430</f>
        <v>0</v>
      </c>
      <c r="AF430" s="15"/>
      <c r="AG430" s="15"/>
      <c r="AH430" s="15">
        <f>Z430+AD430</f>
        <v>1386000</v>
      </c>
      <c r="AI430" s="15">
        <f>AA430+AE430</f>
        <v>1386000</v>
      </c>
      <c r="AJ430" s="15">
        <f>AB430+AF430</f>
        <v>0</v>
      </c>
      <c r="AK430" s="15">
        <f>AC430+AG430</f>
        <v>0</v>
      </c>
      <c r="AL430" s="15">
        <v>1386000</v>
      </c>
      <c r="AM430" s="15">
        <f>AL430</f>
        <v>1386000</v>
      </c>
      <c r="AN430" s="15"/>
      <c r="AO430" s="15"/>
      <c r="AP430" s="15"/>
      <c r="AQ430" s="15">
        <f>AP430</f>
        <v>0</v>
      </c>
      <c r="AR430" s="15"/>
      <c r="AS430" s="15"/>
      <c r="AT430" s="15">
        <f>AL430+AP430</f>
        <v>1386000</v>
      </c>
      <c r="AU430" s="15">
        <f>AM430+AQ430</f>
        <v>1386000</v>
      </c>
      <c r="AV430" s="15">
        <f>AN430+AR430</f>
        <v>0</v>
      </c>
      <c r="AW430" s="15">
        <f>AO430+AS430</f>
        <v>0</v>
      </c>
      <c r="AX430" s="15">
        <v>1386000</v>
      </c>
      <c r="AY430" s="15">
        <f>AX430</f>
        <v>1386000</v>
      </c>
      <c r="AZ430" s="15"/>
      <c r="BA430" s="15"/>
      <c r="BB430" s="15"/>
      <c r="BC430" s="15">
        <f>BB430</f>
        <v>0</v>
      </c>
      <c r="BD430" s="15"/>
      <c r="BE430" s="15"/>
      <c r="BF430" s="15">
        <f>AX430+BB430</f>
        <v>1386000</v>
      </c>
      <c r="BG430" s="15">
        <f>AY430+BC430</f>
        <v>1386000</v>
      </c>
      <c r="BH430" s="15">
        <f>AZ430+BD430</f>
        <v>0</v>
      </c>
      <c r="BI430" s="15">
        <f>BA430+BE430</f>
        <v>0</v>
      </c>
      <c r="BJ430" s="19">
        <v>0</v>
      </c>
      <c r="BK430" s="19">
        <v>0</v>
      </c>
    </row>
    <row r="431" spans="1:63" ht="32.25" hidden="1" customHeight="1" x14ac:dyDescent="0.25">
      <c r="A431" s="32" t="s">
        <v>842</v>
      </c>
      <c r="B431" s="32"/>
      <c r="C431" s="32"/>
      <c r="D431" s="32"/>
      <c r="E431" s="69">
        <v>852</v>
      </c>
      <c r="F431" s="74" t="s">
        <v>78</v>
      </c>
      <c r="G431" s="74" t="s">
        <v>50</v>
      </c>
      <c r="H431" s="68" t="s">
        <v>843</v>
      </c>
      <c r="I431" s="74"/>
      <c r="J431" s="15"/>
      <c r="K431" s="15"/>
      <c r="L431" s="15"/>
      <c r="M431" s="15"/>
      <c r="N431" s="15"/>
      <c r="O431" s="15"/>
      <c r="P431" s="15"/>
      <c r="Q431" s="15"/>
      <c r="R431" s="15">
        <f t="shared" ref="R431:AG432" si="692">R432</f>
        <v>0</v>
      </c>
      <c r="S431" s="15">
        <f t="shared" si="692"/>
        <v>0</v>
      </c>
      <c r="T431" s="15">
        <f t="shared" si="692"/>
        <v>0</v>
      </c>
      <c r="U431" s="15">
        <f t="shared" si="692"/>
        <v>0</v>
      </c>
      <c r="V431" s="15">
        <f t="shared" si="692"/>
        <v>40468.11</v>
      </c>
      <c r="W431" s="15">
        <f t="shared" si="692"/>
        <v>40468.11</v>
      </c>
      <c r="X431" s="15">
        <f t="shared" si="692"/>
        <v>0</v>
      </c>
      <c r="Y431" s="15">
        <f t="shared" si="692"/>
        <v>0</v>
      </c>
      <c r="Z431" s="15">
        <f t="shared" si="692"/>
        <v>40468.11</v>
      </c>
      <c r="AA431" s="15">
        <f t="shared" si="692"/>
        <v>40468.11</v>
      </c>
      <c r="AB431" s="15">
        <f t="shared" si="692"/>
        <v>0</v>
      </c>
      <c r="AC431" s="15">
        <f t="shared" si="692"/>
        <v>0</v>
      </c>
      <c r="AD431" s="15">
        <f t="shared" si="692"/>
        <v>0</v>
      </c>
      <c r="AE431" s="15">
        <f t="shared" si="692"/>
        <v>0</v>
      </c>
      <c r="AF431" s="15">
        <f t="shared" si="692"/>
        <v>0</v>
      </c>
      <c r="AG431" s="15">
        <f t="shared" si="692"/>
        <v>0</v>
      </c>
      <c r="AH431" s="15">
        <f t="shared" ref="AD431:AK432" si="693">AH432</f>
        <v>40468.11</v>
      </c>
      <c r="AI431" s="15">
        <f t="shared" si="693"/>
        <v>40468.11</v>
      </c>
      <c r="AJ431" s="15">
        <f t="shared" si="693"/>
        <v>0</v>
      </c>
      <c r="AK431" s="15">
        <f t="shared" si="693"/>
        <v>0</v>
      </c>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9">
        <v>0</v>
      </c>
      <c r="BK431" s="19">
        <v>0</v>
      </c>
    </row>
    <row r="432" spans="1:63" ht="32.25" hidden="1" customHeight="1" x14ac:dyDescent="0.25">
      <c r="A432" s="32" t="s">
        <v>15</v>
      </c>
      <c r="B432" s="32"/>
      <c r="C432" s="32"/>
      <c r="D432" s="32"/>
      <c r="E432" s="69">
        <v>852</v>
      </c>
      <c r="F432" s="74" t="s">
        <v>78</v>
      </c>
      <c r="G432" s="74" t="s">
        <v>50</v>
      </c>
      <c r="H432" s="68" t="s">
        <v>843</v>
      </c>
      <c r="I432" s="74" t="s">
        <v>17</v>
      </c>
      <c r="J432" s="15"/>
      <c r="K432" s="15"/>
      <c r="L432" s="15"/>
      <c r="M432" s="15"/>
      <c r="N432" s="15"/>
      <c r="O432" s="15"/>
      <c r="P432" s="15"/>
      <c r="Q432" s="15"/>
      <c r="R432" s="15">
        <f t="shared" si="692"/>
        <v>0</v>
      </c>
      <c r="S432" s="15">
        <f t="shared" si="692"/>
        <v>0</v>
      </c>
      <c r="T432" s="15">
        <f t="shared" si="692"/>
        <v>0</v>
      </c>
      <c r="U432" s="15">
        <f t="shared" si="692"/>
        <v>0</v>
      </c>
      <c r="V432" s="15">
        <f t="shared" si="692"/>
        <v>40468.11</v>
      </c>
      <c r="W432" s="15">
        <f t="shared" si="692"/>
        <v>40468.11</v>
      </c>
      <c r="X432" s="15">
        <f t="shared" si="692"/>
        <v>0</v>
      </c>
      <c r="Y432" s="15">
        <f t="shared" si="692"/>
        <v>0</v>
      </c>
      <c r="Z432" s="15">
        <f t="shared" si="692"/>
        <v>40468.11</v>
      </c>
      <c r="AA432" s="15">
        <f t="shared" si="692"/>
        <v>40468.11</v>
      </c>
      <c r="AB432" s="15">
        <f t="shared" si="692"/>
        <v>0</v>
      </c>
      <c r="AC432" s="15">
        <f t="shared" si="692"/>
        <v>0</v>
      </c>
      <c r="AD432" s="15">
        <f t="shared" si="693"/>
        <v>0</v>
      </c>
      <c r="AE432" s="15">
        <f t="shared" si="693"/>
        <v>0</v>
      </c>
      <c r="AF432" s="15">
        <f t="shared" si="693"/>
        <v>0</v>
      </c>
      <c r="AG432" s="15">
        <f t="shared" si="693"/>
        <v>0</v>
      </c>
      <c r="AH432" s="15">
        <f t="shared" si="693"/>
        <v>40468.11</v>
      </c>
      <c r="AI432" s="15">
        <f t="shared" si="693"/>
        <v>40468.11</v>
      </c>
      <c r="AJ432" s="15">
        <f t="shared" si="693"/>
        <v>0</v>
      </c>
      <c r="AK432" s="15">
        <f t="shared" si="693"/>
        <v>0</v>
      </c>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9">
        <v>0</v>
      </c>
      <c r="BK432" s="19">
        <v>0</v>
      </c>
    </row>
    <row r="433" spans="1:63" ht="32.25" hidden="1" customHeight="1" x14ac:dyDescent="0.25">
      <c r="A433" s="32" t="s">
        <v>511</v>
      </c>
      <c r="B433" s="32"/>
      <c r="C433" s="32"/>
      <c r="D433" s="32"/>
      <c r="E433" s="69">
        <v>852</v>
      </c>
      <c r="F433" s="74" t="s">
        <v>78</v>
      </c>
      <c r="G433" s="74" t="s">
        <v>50</v>
      </c>
      <c r="H433" s="68" t="s">
        <v>843</v>
      </c>
      <c r="I433" s="74" t="s">
        <v>18</v>
      </c>
      <c r="J433" s="15"/>
      <c r="K433" s="15"/>
      <c r="L433" s="15"/>
      <c r="M433" s="15"/>
      <c r="N433" s="15"/>
      <c r="O433" s="15"/>
      <c r="P433" s="15"/>
      <c r="Q433" s="15"/>
      <c r="R433" s="15"/>
      <c r="S433" s="15"/>
      <c r="T433" s="15"/>
      <c r="U433" s="15"/>
      <c r="V433" s="15">
        <v>40468.11</v>
      </c>
      <c r="W433" s="15">
        <f>V433</f>
        <v>40468.11</v>
      </c>
      <c r="X433" s="15"/>
      <c r="Y433" s="15"/>
      <c r="Z433" s="15">
        <f>R433+V433</f>
        <v>40468.11</v>
      </c>
      <c r="AA433" s="15">
        <f>S433+W433</f>
        <v>40468.11</v>
      </c>
      <c r="AB433" s="15">
        <f>T433+X433</f>
        <v>0</v>
      </c>
      <c r="AC433" s="15">
        <f>U433+Y433</f>
        <v>0</v>
      </c>
      <c r="AD433" s="15"/>
      <c r="AE433" s="15">
        <f>AD433</f>
        <v>0</v>
      </c>
      <c r="AF433" s="15"/>
      <c r="AG433" s="15"/>
      <c r="AH433" s="15">
        <f>Z433+AD433</f>
        <v>40468.11</v>
      </c>
      <c r="AI433" s="15">
        <f>AA433+AE433</f>
        <v>40468.11</v>
      </c>
      <c r="AJ433" s="15">
        <f>AB433+AF433</f>
        <v>0</v>
      </c>
      <c r="AK433" s="15">
        <f>AC433+AG433</f>
        <v>0</v>
      </c>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9">
        <v>0</v>
      </c>
      <c r="BK433" s="19">
        <v>0</v>
      </c>
    </row>
    <row r="434" spans="1:63" ht="19.899999999999999" customHeight="1" x14ac:dyDescent="0.25">
      <c r="A434" s="6" t="s">
        <v>92</v>
      </c>
      <c r="B434" s="30"/>
      <c r="C434" s="30"/>
      <c r="D434" s="30"/>
      <c r="E434" s="4">
        <v>852</v>
      </c>
      <c r="F434" s="13" t="s">
        <v>93</v>
      </c>
      <c r="G434" s="13"/>
      <c r="H434" s="4" t="s">
        <v>48</v>
      </c>
      <c r="I434" s="13"/>
      <c r="J434" s="16">
        <f t="shared" ref="J434:BI434" si="694">J435+J439+J453</f>
        <v>8728558</v>
      </c>
      <c r="K434" s="16">
        <f t="shared" si="694"/>
        <v>8728558</v>
      </c>
      <c r="L434" s="16">
        <f t="shared" si="694"/>
        <v>0</v>
      </c>
      <c r="M434" s="16">
        <f t="shared" si="694"/>
        <v>0</v>
      </c>
      <c r="N434" s="16">
        <f t="shared" si="694"/>
        <v>0</v>
      </c>
      <c r="O434" s="16">
        <f t="shared" si="694"/>
        <v>0</v>
      </c>
      <c r="P434" s="16">
        <f t="shared" si="694"/>
        <v>0</v>
      </c>
      <c r="Q434" s="16">
        <f t="shared" si="694"/>
        <v>0</v>
      </c>
      <c r="R434" s="16">
        <f t="shared" si="694"/>
        <v>8728558</v>
      </c>
      <c r="S434" s="16">
        <f t="shared" si="694"/>
        <v>8728558</v>
      </c>
      <c r="T434" s="16">
        <f t="shared" si="694"/>
        <v>0</v>
      </c>
      <c r="U434" s="16">
        <f t="shared" si="694"/>
        <v>0</v>
      </c>
      <c r="V434" s="16">
        <f t="shared" si="694"/>
        <v>-2495600</v>
      </c>
      <c r="W434" s="16">
        <f t="shared" si="694"/>
        <v>-2495600</v>
      </c>
      <c r="X434" s="16">
        <f t="shared" si="694"/>
        <v>0</v>
      </c>
      <c r="Y434" s="16">
        <f t="shared" si="694"/>
        <v>0</v>
      </c>
      <c r="Z434" s="16">
        <f t="shared" si="694"/>
        <v>6232958</v>
      </c>
      <c r="AA434" s="16">
        <f t="shared" si="694"/>
        <v>6232958</v>
      </c>
      <c r="AB434" s="16">
        <f t="shared" si="694"/>
        <v>0</v>
      </c>
      <c r="AC434" s="16">
        <f t="shared" si="694"/>
        <v>0</v>
      </c>
      <c r="AD434" s="16">
        <f t="shared" ref="AD434:AK434" si="695">AD435+AD439+AD453</f>
        <v>-41745</v>
      </c>
      <c r="AE434" s="16">
        <f t="shared" si="695"/>
        <v>-41745</v>
      </c>
      <c r="AF434" s="16">
        <f t="shared" si="695"/>
        <v>0</v>
      </c>
      <c r="AG434" s="16">
        <f t="shared" si="695"/>
        <v>0</v>
      </c>
      <c r="AH434" s="16">
        <f t="shared" si="695"/>
        <v>6191213</v>
      </c>
      <c r="AI434" s="16">
        <f t="shared" si="695"/>
        <v>6191213</v>
      </c>
      <c r="AJ434" s="16">
        <f t="shared" si="695"/>
        <v>0</v>
      </c>
      <c r="AK434" s="16">
        <f t="shared" si="695"/>
        <v>0</v>
      </c>
      <c r="AL434" s="16">
        <f t="shared" si="694"/>
        <v>10181758</v>
      </c>
      <c r="AM434" s="16">
        <f t="shared" si="694"/>
        <v>10181758</v>
      </c>
      <c r="AN434" s="16">
        <f t="shared" si="694"/>
        <v>0</v>
      </c>
      <c r="AO434" s="16">
        <f t="shared" si="694"/>
        <v>0</v>
      </c>
      <c r="AP434" s="16">
        <f t="shared" si="694"/>
        <v>0</v>
      </c>
      <c r="AQ434" s="16">
        <f t="shared" si="694"/>
        <v>0</v>
      </c>
      <c r="AR434" s="16">
        <f t="shared" si="694"/>
        <v>0</v>
      </c>
      <c r="AS434" s="16">
        <f t="shared" si="694"/>
        <v>0</v>
      </c>
      <c r="AT434" s="16">
        <f t="shared" si="694"/>
        <v>10181758</v>
      </c>
      <c r="AU434" s="16">
        <f t="shared" si="694"/>
        <v>10181758</v>
      </c>
      <c r="AV434" s="16">
        <f t="shared" si="694"/>
        <v>0</v>
      </c>
      <c r="AW434" s="16">
        <f t="shared" si="694"/>
        <v>0</v>
      </c>
      <c r="AX434" s="16">
        <f t="shared" si="694"/>
        <v>11533258</v>
      </c>
      <c r="AY434" s="16">
        <f t="shared" si="694"/>
        <v>11533258</v>
      </c>
      <c r="AZ434" s="16">
        <f t="shared" si="694"/>
        <v>0</v>
      </c>
      <c r="BA434" s="16">
        <f t="shared" si="694"/>
        <v>0</v>
      </c>
      <c r="BB434" s="16">
        <f t="shared" si="694"/>
        <v>0</v>
      </c>
      <c r="BC434" s="16">
        <f t="shared" si="694"/>
        <v>0</v>
      </c>
      <c r="BD434" s="16">
        <f t="shared" si="694"/>
        <v>0</v>
      </c>
      <c r="BE434" s="16">
        <f t="shared" si="694"/>
        <v>0</v>
      </c>
      <c r="BF434" s="16">
        <f t="shared" si="694"/>
        <v>11533258</v>
      </c>
      <c r="BG434" s="16">
        <f t="shared" si="694"/>
        <v>11533258</v>
      </c>
      <c r="BH434" s="16">
        <f t="shared" si="694"/>
        <v>0</v>
      </c>
      <c r="BI434" s="16">
        <f t="shared" si="694"/>
        <v>0</v>
      </c>
      <c r="BJ434" s="19">
        <v>0</v>
      </c>
      <c r="BK434" s="19">
        <v>0</v>
      </c>
    </row>
    <row r="435" spans="1:63" ht="32.25" hidden="1" customHeight="1" x14ac:dyDescent="0.25">
      <c r="A435" s="6" t="s">
        <v>100</v>
      </c>
      <c r="B435" s="30"/>
      <c r="C435" s="30"/>
      <c r="D435" s="30"/>
      <c r="E435" s="4">
        <v>852</v>
      </c>
      <c r="F435" s="13" t="s">
        <v>93</v>
      </c>
      <c r="G435" s="13" t="s">
        <v>46</v>
      </c>
      <c r="H435" s="4" t="s">
        <v>48</v>
      </c>
      <c r="I435" s="13"/>
      <c r="J435" s="16">
        <f t="shared" ref="J435:S437" si="696">J436</f>
        <v>0</v>
      </c>
      <c r="K435" s="16">
        <f t="shared" si="696"/>
        <v>0</v>
      </c>
      <c r="L435" s="16">
        <f t="shared" si="696"/>
        <v>0</v>
      </c>
      <c r="M435" s="16">
        <f t="shared" si="696"/>
        <v>0</v>
      </c>
      <c r="N435" s="16">
        <f t="shared" si="696"/>
        <v>0</v>
      </c>
      <c r="O435" s="16">
        <f t="shared" si="696"/>
        <v>0</v>
      </c>
      <c r="P435" s="16">
        <f t="shared" si="696"/>
        <v>0</v>
      </c>
      <c r="Q435" s="16">
        <f t="shared" si="696"/>
        <v>0</v>
      </c>
      <c r="R435" s="16">
        <f t="shared" si="696"/>
        <v>0</v>
      </c>
      <c r="S435" s="16">
        <f t="shared" si="696"/>
        <v>0</v>
      </c>
      <c r="T435" s="16">
        <f t="shared" ref="T435:AI437" si="697">T436</f>
        <v>0</v>
      </c>
      <c r="U435" s="16">
        <f t="shared" si="697"/>
        <v>0</v>
      </c>
      <c r="V435" s="16">
        <f t="shared" si="697"/>
        <v>0</v>
      </c>
      <c r="W435" s="16">
        <f t="shared" si="697"/>
        <v>0</v>
      </c>
      <c r="X435" s="16">
        <f t="shared" si="697"/>
        <v>0</v>
      </c>
      <c r="Y435" s="16">
        <f t="shared" si="697"/>
        <v>0</v>
      </c>
      <c r="Z435" s="16">
        <f t="shared" si="697"/>
        <v>0</v>
      </c>
      <c r="AA435" s="16">
        <f t="shared" si="697"/>
        <v>0</v>
      </c>
      <c r="AB435" s="16">
        <f t="shared" si="697"/>
        <v>0</v>
      </c>
      <c r="AC435" s="16">
        <f t="shared" si="697"/>
        <v>0</v>
      </c>
      <c r="AD435" s="16">
        <f t="shared" si="697"/>
        <v>0</v>
      </c>
      <c r="AE435" s="16">
        <f t="shared" si="697"/>
        <v>0</v>
      </c>
      <c r="AF435" s="16">
        <f t="shared" si="697"/>
        <v>0</v>
      </c>
      <c r="AG435" s="16">
        <f t="shared" si="697"/>
        <v>0</v>
      </c>
      <c r="AH435" s="16">
        <f t="shared" si="697"/>
        <v>0</v>
      </c>
      <c r="AI435" s="16">
        <f t="shared" si="697"/>
        <v>0</v>
      </c>
      <c r="AJ435" s="16">
        <f t="shared" ref="AD435:AK437" si="698">AJ436</f>
        <v>0</v>
      </c>
      <c r="AK435" s="16">
        <f t="shared" si="698"/>
        <v>0</v>
      </c>
      <c r="AL435" s="16">
        <f t="shared" ref="AL435:AU437" si="699">AL436</f>
        <v>0</v>
      </c>
      <c r="AM435" s="16">
        <f t="shared" si="699"/>
        <v>0</v>
      </c>
      <c r="AN435" s="16">
        <f t="shared" si="699"/>
        <v>0</v>
      </c>
      <c r="AO435" s="16">
        <f t="shared" si="699"/>
        <v>0</v>
      </c>
      <c r="AP435" s="16">
        <f t="shared" si="699"/>
        <v>0</v>
      </c>
      <c r="AQ435" s="16">
        <f t="shared" si="699"/>
        <v>0</v>
      </c>
      <c r="AR435" s="16">
        <f t="shared" si="699"/>
        <v>0</v>
      </c>
      <c r="AS435" s="16">
        <f t="shared" si="699"/>
        <v>0</v>
      </c>
      <c r="AT435" s="16">
        <f t="shared" si="699"/>
        <v>0</v>
      </c>
      <c r="AU435" s="16">
        <f t="shared" si="699"/>
        <v>0</v>
      </c>
      <c r="AV435" s="16">
        <f t="shared" ref="AV435:BE437" si="700">AV436</f>
        <v>0</v>
      </c>
      <c r="AW435" s="16">
        <f t="shared" si="700"/>
        <v>0</v>
      </c>
      <c r="AX435" s="16">
        <f t="shared" si="700"/>
        <v>0</v>
      </c>
      <c r="AY435" s="16">
        <f t="shared" si="700"/>
        <v>0</v>
      </c>
      <c r="AZ435" s="16">
        <f t="shared" si="700"/>
        <v>0</v>
      </c>
      <c r="BA435" s="16">
        <f t="shared" si="700"/>
        <v>0</v>
      </c>
      <c r="BB435" s="16">
        <f t="shared" si="700"/>
        <v>0</v>
      </c>
      <c r="BC435" s="16">
        <f t="shared" si="700"/>
        <v>0</v>
      </c>
      <c r="BD435" s="16">
        <f t="shared" si="700"/>
        <v>0</v>
      </c>
      <c r="BE435" s="16">
        <f t="shared" si="700"/>
        <v>0</v>
      </c>
      <c r="BF435" s="16">
        <f t="shared" ref="BF435:BI437" si="701">BF436</f>
        <v>0</v>
      </c>
      <c r="BG435" s="16">
        <f t="shared" si="701"/>
        <v>0</v>
      </c>
      <c r="BH435" s="16">
        <f t="shared" si="701"/>
        <v>0</v>
      </c>
      <c r="BI435" s="16">
        <f t="shared" si="701"/>
        <v>0</v>
      </c>
      <c r="BJ435" s="19">
        <v>0</v>
      </c>
      <c r="BK435" s="19">
        <v>0</v>
      </c>
    </row>
    <row r="436" spans="1:63" ht="32.25" hidden="1" customHeight="1" x14ac:dyDescent="0.25">
      <c r="A436" s="125" t="s">
        <v>128</v>
      </c>
      <c r="B436" s="30"/>
      <c r="C436" s="30"/>
      <c r="D436" s="30"/>
      <c r="E436" s="4">
        <v>852</v>
      </c>
      <c r="F436" s="3" t="s">
        <v>93</v>
      </c>
      <c r="G436" s="3" t="s">
        <v>46</v>
      </c>
      <c r="H436" s="4" t="s">
        <v>710</v>
      </c>
      <c r="I436" s="13"/>
      <c r="J436" s="15">
        <f t="shared" si="696"/>
        <v>0</v>
      </c>
      <c r="K436" s="15">
        <f t="shared" si="696"/>
        <v>0</v>
      </c>
      <c r="L436" s="15">
        <f t="shared" si="696"/>
        <v>0</v>
      </c>
      <c r="M436" s="15">
        <f t="shared" si="696"/>
        <v>0</v>
      </c>
      <c r="N436" s="15">
        <f t="shared" si="696"/>
        <v>0</v>
      </c>
      <c r="O436" s="15">
        <f t="shared" si="696"/>
        <v>0</v>
      </c>
      <c r="P436" s="15">
        <f t="shared" si="696"/>
        <v>0</v>
      </c>
      <c r="Q436" s="15">
        <f t="shared" si="696"/>
        <v>0</v>
      </c>
      <c r="R436" s="15">
        <f t="shared" si="696"/>
        <v>0</v>
      </c>
      <c r="S436" s="15">
        <f t="shared" si="696"/>
        <v>0</v>
      </c>
      <c r="T436" s="15">
        <f t="shared" si="697"/>
        <v>0</v>
      </c>
      <c r="U436" s="15">
        <f t="shared" si="697"/>
        <v>0</v>
      </c>
      <c r="V436" s="15">
        <f t="shared" si="697"/>
        <v>0</v>
      </c>
      <c r="W436" s="15">
        <f t="shared" si="697"/>
        <v>0</v>
      </c>
      <c r="X436" s="15">
        <f t="shared" si="697"/>
        <v>0</v>
      </c>
      <c r="Y436" s="15">
        <f t="shared" si="697"/>
        <v>0</v>
      </c>
      <c r="Z436" s="15">
        <f t="shared" si="697"/>
        <v>0</v>
      </c>
      <c r="AA436" s="15">
        <f t="shared" si="697"/>
        <v>0</v>
      </c>
      <c r="AB436" s="15">
        <f t="shared" si="697"/>
        <v>0</v>
      </c>
      <c r="AC436" s="15">
        <f t="shared" si="697"/>
        <v>0</v>
      </c>
      <c r="AD436" s="15">
        <f t="shared" si="698"/>
        <v>0</v>
      </c>
      <c r="AE436" s="15">
        <f t="shared" si="698"/>
        <v>0</v>
      </c>
      <c r="AF436" s="15">
        <f t="shared" si="698"/>
        <v>0</v>
      </c>
      <c r="AG436" s="15">
        <f t="shared" si="698"/>
        <v>0</v>
      </c>
      <c r="AH436" s="15">
        <f t="shared" si="698"/>
        <v>0</v>
      </c>
      <c r="AI436" s="15">
        <f t="shared" si="698"/>
        <v>0</v>
      </c>
      <c r="AJ436" s="15">
        <f t="shared" si="698"/>
        <v>0</v>
      </c>
      <c r="AK436" s="15">
        <f t="shared" si="698"/>
        <v>0</v>
      </c>
      <c r="AL436" s="15">
        <f t="shared" si="699"/>
        <v>0</v>
      </c>
      <c r="AM436" s="15">
        <f t="shared" si="699"/>
        <v>0</v>
      </c>
      <c r="AN436" s="15">
        <f t="shared" si="699"/>
        <v>0</v>
      </c>
      <c r="AO436" s="15">
        <f t="shared" si="699"/>
        <v>0</v>
      </c>
      <c r="AP436" s="15">
        <f t="shared" si="699"/>
        <v>0</v>
      </c>
      <c r="AQ436" s="15">
        <f t="shared" si="699"/>
        <v>0</v>
      </c>
      <c r="AR436" s="15">
        <f t="shared" si="699"/>
        <v>0</v>
      </c>
      <c r="AS436" s="15">
        <f t="shared" si="699"/>
        <v>0</v>
      </c>
      <c r="AT436" s="15">
        <f t="shared" si="699"/>
        <v>0</v>
      </c>
      <c r="AU436" s="15">
        <f t="shared" si="699"/>
        <v>0</v>
      </c>
      <c r="AV436" s="15">
        <f t="shared" si="700"/>
        <v>0</v>
      </c>
      <c r="AW436" s="15">
        <f t="shared" si="700"/>
        <v>0</v>
      </c>
      <c r="AX436" s="15">
        <f t="shared" si="700"/>
        <v>0</v>
      </c>
      <c r="AY436" s="15">
        <f t="shared" si="700"/>
        <v>0</v>
      </c>
      <c r="AZ436" s="15">
        <f t="shared" si="700"/>
        <v>0</v>
      </c>
      <c r="BA436" s="15">
        <f t="shared" si="700"/>
        <v>0</v>
      </c>
      <c r="BB436" s="15">
        <f t="shared" si="700"/>
        <v>0</v>
      </c>
      <c r="BC436" s="15">
        <f t="shared" si="700"/>
        <v>0</v>
      </c>
      <c r="BD436" s="15">
        <f t="shared" si="700"/>
        <v>0</v>
      </c>
      <c r="BE436" s="15">
        <f t="shared" si="700"/>
        <v>0</v>
      </c>
      <c r="BF436" s="15">
        <f t="shared" si="701"/>
        <v>0</v>
      </c>
      <c r="BG436" s="15">
        <f t="shared" si="701"/>
        <v>0</v>
      </c>
      <c r="BH436" s="15">
        <f t="shared" si="701"/>
        <v>0</v>
      </c>
      <c r="BI436" s="15">
        <f t="shared" si="701"/>
        <v>0</v>
      </c>
      <c r="BJ436" s="19">
        <v>0</v>
      </c>
      <c r="BK436" s="19">
        <v>0</v>
      </c>
    </row>
    <row r="437" spans="1:63" ht="32.25" hidden="1" customHeight="1" x14ac:dyDescent="0.25">
      <c r="A437" s="125" t="s">
        <v>96</v>
      </c>
      <c r="B437" s="124"/>
      <c r="C437" s="124"/>
      <c r="D437" s="124"/>
      <c r="E437" s="4">
        <v>852</v>
      </c>
      <c r="F437" s="3" t="s">
        <v>93</v>
      </c>
      <c r="G437" s="3" t="s">
        <v>46</v>
      </c>
      <c r="H437" s="4" t="s">
        <v>710</v>
      </c>
      <c r="I437" s="3" t="s">
        <v>97</v>
      </c>
      <c r="J437" s="15">
        <f t="shared" si="696"/>
        <v>0</v>
      </c>
      <c r="K437" s="15">
        <f t="shared" si="696"/>
        <v>0</v>
      </c>
      <c r="L437" s="15">
        <f t="shared" si="696"/>
        <v>0</v>
      </c>
      <c r="M437" s="15">
        <f t="shared" si="696"/>
        <v>0</v>
      </c>
      <c r="N437" s="15">
        <f t="shared" si="696"/>
        <v>0</v>
      </c>
      <c r="O437" s="15">
        <f t="shared" si="696"/>
        <v>0</v>
      </c>
      <c r="P437" s="15">
        <f t="shared" si="696"/>
        <v>0</v>
      </c>
      <c r="Q437" s="15">
        <f t="shared" si="696"/>
        <v>0</v>
      </c>
      <c r="R437" s="15">
        <f t="shared" si="696"/>
        <v>0</v>
      </c>
      <c r="S437" s="15">
        <f t="shared" si="696"/>
        <v>0</v>
      </c>
      <c r="T437" s="15">
        <f t="shared" si="697"/>
        <v>0</v>
      </c>
      <c r="U437" s="15">
        <f t="shared" si="697"/>
        <v>0</v>
      </c>
      <c r="V437" s="15">
        <f t="shared" si="697"/>
        <v>0</v>
      </c>
      <c r="W437" s="15">
        <f t="shared" si="697"/>
        <v>0</v>
      </c>
      <c r="X437" s="15">
        <f t="shared" si="697"/>
        <v>0</v>
      </c>
      <c r="Y437" s="15">
        <f t="shared" si="697"/>
        <v>0</v>
      </c>
      <c r="Z437" s="15">
        <f t="shared" si="697"/>
        <v>0</v>
      </c>
      <c r="AA437" s="15">
        <f t="shared" si="697"/>
        <v>0</v>
      </c>
      <c r="AB437" s="15">
        <f t="shared" si="697"/>
        <v>0</v>
      </c>
      <c r="AC437" s="15">
        <f t="shared" si="697"/>
        <v>0</v>
      </c>
      <c r="AD437" s="15">
        <f t="shared" si="698"/>
        <v>0</v>
      </c>
      <c r="AE437" s="15">
        <f t="shared" si="698"/>
        <v>0</v>
      </c>
      <c r="AF437" s="15">
        <f t="shared" si="698"/>
        <v>0</v>
      </c>
      <c r="AG437" s="15">
        <f t="shared" si="698"/>
        <v>0</v>
      </c>
      <c r="AH437" s="15">
        <f t="shared" si="698"/>
        <v>0</v>
      </c>
      <c r="AI437" s="15">
        <f t="shared" si="698"/>
        <v>0</v>
      </c>
      <c r="AJ437" s="15">
        <f t="shared" si="698"/>
        <v>0</v>
      </c>
      <c r="AK437" s="15">
        <f t="shared" si="698"/>
        <v>0</v>
      </c>
      <c r="AL437" s="15">
        <f t="shared" si="699"/>
        <v>0</v>
      </c>
      <c r="AM437" s="15">
        <f t="shared" si="699"/>
        <v>0</v>
      </c>
      <c r="AN437" s="15">
        <f t="shared" si="699"/>
        <v>0</v>
      </c>
      <c r="AO437" s="15">
        <f t="shared" si="699"/>
        <v>0</v>
      </c>
      <c r="AP437" s="15">
        <f t="shared" si="699"/>
        <v>0</v>
      </c>
      <c r="AQ437" s="15">
        <f t="shared" si="699"/>
        <v>0</v>
      </c>
      <c r="AR437" s="15">
        <f t="shared" si="699"/>
        <v>0</v>
      </c>
      <c r="AS437" s="15">
        <f t="shared" si="699"/>
        <v>0</v>
      </c>
      <c r="AT437" s="15">
        <f t="shared" si="699"/>
        <v>0</v>
      </c>
      <c r="AU437" s="15">
        <f t="shared" si="699"/>
        <v>0</v>
      </c>
      <c r="AV437" s="15">
        <f t="shared" si="700"/>
        <v>0</v>
      </c>
      <c r="AW437" s="15">
        <f t="shared" si="700"/>
        <v>0</v>
      </c>
      <c r="AX437" s="15">
        <f t="shared" si="700"/>
        <v>0</v>
      </c>
      <c r="AY437" s="15">
        <f t="shared" si="700"/>
        <v>0</v>
      </c>
      <c r="AZ437" s="15">
        <f t="shared" si="700"/>
        <v>0</v>
      </c>
      <c r="BA437" s="15">
        <f t="shared" si="700"/>
        <v>0</v>
      </c>
      <c r="BB437" s="15">
        <f t="shared" si="700"/>
        <v>0</v>
      </c>
      <c r="BC437" s="15">
        <f t="shared" si="700"/>
        <v>0</v>
      </c>
      <c r="BD437" s="15">
        <f t="shared" si="700"/>
        <v>0</v>
      </c>
      <c r="BE437" s="15">
        <f t="shared" si="700"/>
        <v>0</v>
      </c>
      <c r="BF437" s="15">
        <f t="shared" si="701"/>
        <v>0</v>
      </c>
      <c r="BG437" s="15">
        <f t="shared" si="701"/>
        <v>0</v>
      </c>
      <c r="BH437" s="15">
        <f t="shared" si="701"/>
        <v>0</v>
      </c>
      <c r="BI437" s="15">
        <f t="shared" si="701"/>
        <v>0</v>
      </c>
      <c r="BJ437" s="19">
        <v>0</v>
      </c>
      <c r="BK437" s="19">
        <v>0</v>
      </c>
    </row>
    <row r="438" spans="1:63" ht="32.25" hidden="1" customHeight="1" x14ac:dyDescent="0.25">
      <c r="A438" s="125" t="s">
        <v>98</v>
      </c>
      <c r="B438" s="124"/>
      <c r="C438" s="124"/>
      <c r="D438" s="124"/>
      <c r="E438" s="4">
        <v>852</v>
      </c>
      <c r="F438" s="3" t="s">
        <v>93</v>
      </c>
      <c r="G438" s="3" t="s">
        <v>46</v>
      </c>
      <c r="H438" s="4" t="s">
        <v>710</v>
      </c>
      <c r="I438" s="3" t="s">
        <v>99</v>
      </c>
      <c r="J438" s="15"/>
      <c r="K438" s="15"/>
      <c r="L438" s="15"/>
      <c r="M438" s="15"/>
      <c r="N438" s="15"/>
      <c r="O438" s="15"/>
      <c r="P438" s="15"/>
      <c r="Q438" s="15"/>
      <c r="R438" s="15">
        <f>J438+N438</f>
        <v>0</v>
      </c>
      <c r="S438" s="15">
        <f>K438+O438</f>
        <v>0</v>
      </c>
      <c r="T438" s="15">
        <f>L438+P438</f>
        <v>0</v>
      </c>
      <c r="U438" s="15">
        <f>M438+Q438</f>
        <v>0</v>
      </c>
      <c r="V438" s="15"/>
      <c r="W438" s="15"/>
      <c r="X438" s="15"/>
      <c r="Y438" s="15"/>
      <c r="Z438" s="15">
        <f>R438+V438</f>
        <v>0</v>
      </c>
      <c r="AA438" s="15">
        <f>S438+W438</f>
        <v>0</v>
      </c>
      <c r="AB438" s="15">
        <f>T438+X438</f>
        <v>0</v>
      </c>
      <c r="AC438" s="15">
        <f>U438+Y438</f>
        <v>0</v>
      </c>
      <c r="AD438" s="15"/>
      <c r="AE438" s="15"/>
      <c r="AF438" s="15"/>
      <c r="AG438" s="15"/>
      <c r="AH438" s="15">
        <f>Z438+AD438</f>
        <v>0</v>
      </c>
      <c r="AI438" s="15">
        <f>AA438+AE438</f>
        <v>0</v>
      </c>
      <c r="AJ438" s="15">
        <f>AB438+AF438</f>
        <v>0</v>
      </c>
      <c r="AK438" s="15">
        <f>AC438+AG438</f>
        <v>0</v>
      </c>
      <c r="AL438" s="15"/>
      <c r="AM438" s="15"/>
      <c r="AN438" s="15"/>
      <c r="AO438" s="15"/>
      <c r="AP438" s="15"/>
      <c r="AQ438" s="15"/>
      <c r="AR438" s="15"/>
      <c r="AS438" s="15"/>
      <c r="AT438" s="15">
        <f>AL438+AP438</f>
        <v>0</v>
      </c>
      <c r="AU438" s="15">
        <f>AM438+AQ438</f>
        <v>0</v>
      </c>
      <c r="AV438" s="15">
        <f>AN438+AR438</f>
        <v>0</v>
      </c>
      <c r="AW438" s="15">
        <f>AO438+AS438</f>
        <v>0</v>
      </c>
      <c r="AX438" s="15"/>
      <c r="AY438" s="15"/>
      <c r="AZ438" s="15"/>
      <c r="BA438" s="15"/>
      <c r="BB438" s="15"/>
      <c r="BC438" s="15"/>
      <c r="BD438" s="15"/>
      <c r="BE438" s="15"/>
      <c r="BF438" s="15">
        <f>AX438+BB438</f>
        <v>0</v>
      </c>
      <c r="BG438" s="15">
        <f>AY438+BC438</f>
        <v>0</v>
      </c>
      <c r="BH438" s="15">
        <f>AZ438+BD438</f>
        <v>0</v>
      </c>
      <c r="BI438" s="15">
        <f>BA438+BE438</f>
        <v>0</v>
      </c>
      <c r="BJ438" s="19">
        <v>0</v>
      </c>
      <c r="BK438" s="19">
        <v>0</v>
      </c>
    </row>
    <row r="439" spans="1:63" ht="19.899999999999999" customHeight="1" x14ac:dyDescent="0.25">
      <c r="A439" s="6" t="s">
        <v>102</v>
      </c>
      <c r="B439" s="30"/>
      <c r="C439" s="30"/>
      <c r="D439" s="30"/>
      <c r="E439" s="4">
        <v>852</v>
      </c>
      <c r="F439" s="13" t="s">
        <v>93</v>
      </c>
      <c r="G439" s="13" t="s">
        <v>13</v>
      </c>
      <c r="H439" s="4" t="s">
        <v>48</v>
      </c>
      <c r="I439" s="13"/>
      <c r="J439" s="16">
        <f t="shared" ref="J439:BI439" si="702">J440+J443+J446+J450</f>
        <v>8681558</v>
      </c>
      <c r="K439" s="16">
        <f t="shared" si="702"/>
        <v>8681558</v>
      </c>
      <c r="L439" s="16">
        <f t="shared" si="702"/>
        <v>0</v>
      </c>
      <c r="M439" s="16">
        <f t="shared" si="702"/>
        <v>0</v>
      </c>
      <c r="N439" s="16">
        <f t="shared" si="702"/>
        <v>0</v>
      </c>
      <c r="O439" s="16">
        <f t="shared" si="702"/>
        <v>0</v>
      </c>
      <c r="P439" s="16">
        <f t="shared" si="702"/>
        <v>0</v>
      </c>
      <c r="Q439" s="16">
        <f t="shared" si="702"/>
        <v>0</v>
      </c>
      <c r="R439" s="16">
        <f t="shared" si="702"/>
        <v>8681558</v>
      </c>
      <c r="S439" s="16">
        <f t="shared" si="702"/>
        <v>8681558</v>
      </c>
      <c r="T439" s="16">
        <f t="shared" si="702"/>
        <v>0</v>
      </c>
      <c r="U439" s="16">
        <f t="shared" si="702"/>
        <v>0</v>
      </c>
      <c r="V439" s="16">
        <f t="shared" si="702"/>
        <v>-2491600</v>
      </c>
      <c r="W439" s="16">
        <f t="shared" si="702"/>
        <v>-2491600</v>
      </c>
      <c r="X439" s="16">
        <f t="shared" si="702"/>
        <v>0</v>
      </c>
      <c r="Y439" s="16">
        <f t="shared" si="702"/>
        <v>0</v>
      </c>
      <c r="Z439" s="16">
        <f t="shared" si="702"/>
        <v>6189958</v>
      </c>
      <c r="AA439" s="16">
        <f t="shared" si="702"/>
        <v>6189958</v>
      </c>
      <c r="AB439" s="16">
        <f t="shared" si="702"/>
        <v>0</v>
      </c>
      <c r="AC439" s="16">
        <f t="shared" si="702"/>
        <v>0</v>
      </c>
      <c r="AD439" s="16">
        <f t="shared" ref="AD439:AK439" si="703">AD440+AD443+AD446+AD450</f>
        <v>-41745</v>
      </c>
      <c r="AE439" s="16">
        <f t="shared" si="703"/>
        <v>-41745</v>
      </c>
      <c r="AF439" s="16">
        <f t="shared" si="703"/>
        <v>0</v>
      </c>
      <c r="AG439" s="16">
        <f t="shared" si="703"/>
        <v>0</v>
      </c>
      <c r="AH439" s="16">
        <f t="shared" si="703"/>
        <v>6148213</v>
      </c>
      <c r="AI439" s="16">
        <f t="shared" si="703"/>
        <v>6148213</v>
      </c>
      <c r="AJ439" s="16">
        <f t="shared" si="703"/>
        <v>0</v>
      </c>
      <c r="AK439" s="16">
        <f t="shared" si="703"/>
        <v>0</v>
      </c>
      <c r="AL439" s="16">
        <f t="shared" si="702"/>
        <v>10123758</v>
      </c>
      <c r="AM439" s="16">
        <f t="shared" si="702"/>
        <v>10123758</v>
      </c>
      <c r="AN439" s="16">
        <f t="shared" si="702"/>
        <v>0</v>
      </c>
      <c r="AO439" s="16">
        <f t="shared" si="702"/>
        <v>0</v>
      </c>
      <c r="AP439" s="16">
        <f t="shared" si="702"/>
        <v>0</v>
      </c>
      <c r="AQ439" s="16">
        <f t="shared" si="702"/>
        <v>0</v>
      </c>
      <c r="AR439" s="16">
        <f t="shared" si="702"/>
        <v>0</v>
      </c>
      <c r="AS439" s="16">
        <f t="shared" si="702"/>
        <v>0</v>
      </c>
      <c r="AT439" s="16">
        <f t="shared" si="702"/>
        <v>10123758</v>
      </c>
      <c r="AU439" s="16">
        <f t="shared" si="702"/>
        <v>10123758</v>
      </c>
      <c r="AV439" s="16">
        <f t="shared" si="702"/>
        <v>0</v>
      </c>
      <c r="AW439" s="16">
        <f t="shared" si="702"/>
        <v>0</v>
      </c>
      <c r="AX439" s="16">
        <f t="shared" si="702"/>
        <v>11475258</v>
      </c>
      <c r="AY439" s="16">
        <f t="shared" si="702"/>
        <v>11475258</v>
      </c>
      <c r="AZ439" s="16">
        <f t="shared" si="702"/>
        <v>0</v>
      </c>
      <c r="BA439" s="16">
        <f t="shared" si="702"/>
        <v>0</v>
      </c>
      <c r="BB439" s="16">
        <f t="shared" si="702"/>
        <v>0</v>
      </c>
      <c r="BC439" s="16">
        <f t="shared" si="702"/>
        <v>0</v>
      </c>
      <c r="BD439" s="16">
        <f t="shared" si="702"/>
        <v>0</v>
      </c>
      <c r="BE439" s="16">
        <f t="shared" si="702"/>
        <v>0</v>
      </c>
      <c r="BF439" s="16">
        <f t="shared" si="702"/>
        <v>11475258</v>
      </c>
      <c r="BG439" s="16">
        <f t="shared" si="702"/>
        <v>11475258</v>
      </c>
      <c r="BH439" s="16">
        <f t="shared" si="702"/>
        <v>0</v>
      </c>
      <c r="BI439" s="16">
        <f t="shared" si="702"/>
        <v>0</v>
      </c>
      <c r="BJ439" s="19">
        <v>0</v>
      </c>
      <c r="BK439" s="19">
        <v>0</v>
      </c>
    </row>
    <row r="440" spans="1:63" ht="72.599999999999994" customHeight="1" x14ac:dyDescent="0.25">
      <c r="A440" s="125" t="s">
        <v>523</v>
      </c>
      <c r="B440" s="30"/>
      <c r="C440" s="30"/>
      <c r="D440" s="30"/>
      <c r="E440" s="4">
        <v>852</v>
      </c>
      <c r="F440" s="3" t="s">
        <v>93</v>
      </c>
      <c r="G440" s="3" t="s">
        <v>13</v>
      </c>
      <c r="H440" s="4" t="s">
        <v>711</v>
      </c>
      <c r="I440" s="13"/>
      <c r="J440" s="15">
        <f t="shared" ref="J440:S441" si="704">J441</f>
        <v>867418</v>
      </c>
      <c r="K440" s="15">
        <f t="shared" si="704"/>
        <v>867418</v>
      </c>
      <c r="L440" s="15">
        <f t="shared" si="704"/>
        <v>0</v>
      </c>
      <c r="M440" s="15">
        <f t="shared" si="704"/>
        <v>0</v>
      </c>
      <c r="N440" s="15">
        <f t="shared" si="704"/>
        <v>0</v>
      </c>
      <c r="O440" s="15">
        <f t="shared" si="704"/>
        <v>0</v>
      </c>
      <c r="P440" s="15">
        <f t="shared" si="704"/>
        <v>0</v>
      </c>
      <c r="Q440" s="15">
        <f t="shared" si="704"/>
        <v>0</v>
      </c>
      <c r="R440" s="15">
        <f t="shared" si="704"/>
        <v>867418</v>
      </c>
      <c r="S440" s="15">
        <f t="shared" si="704"/>
        <v>867418</v>
      </c>
      <c r="T440" s="15">
        <f t="shared" ref="T440:AI441" si="705">T441</f>
        <v>0</v>
      </c>
      <c r="U440" s="15">
        <f t="shared" si="705"/>
        <v>0</v>
      </c>
      <c r="V440" s="15">
        <f t="shared" si="705"/>
        <v>0</v>
      </c>
      <c r="W440" s="15">
        <f t="shared" si="705"/>
        <v>0</v>
      </c>
      <c r="X440" s="15">
        <f t="shared" si="705"/>
        <v>0</v>
      </c>
      <c r="Y440" s="15">
        <f t="shared" si="705"/>
        <v>0</v>
      </c>
      <c r="Z440" s="15">
        <f t="shared" si="705"/>
        <v>867418</v>
      </c>
      <c r="AA440" s="15">
        <f t="shared" si="705"/>
        <v>867418</v>
      </c>
      <c r="AB440" s="15">
        <f t="shared" si="705"/>
        <v>0</v>
      </c>
      <c r="AC440" s="15">
        <f t="shared" si="705"/>
        <v>0</v>
      </c>
      <c r="AD440" s="15">
        <f t="shared" si="705"/>
        <v>-33745</v>
      </c>
      <c r="AE440" s="15">
        <f t="shared" si="705"/>
        <v>-33745</v>
      </c>
      <c r="AF440" s="15">
        <f t="shared" si="705"/>
        <v>0</v>
      </c>
      <c r="AG440" s="15">
        <f t="shared" si="705"/>
        <v>0</v>
      </c>
      <c r="AH440" s="15">
        <f t="shared" si="705"/>
        <v>833673</v>
      </c>
      <c r="AI440" s="15">
        <f t="shared" si="705"/>
        <v>833673</v>
      </c>
      <c r="AJ440" s="15">
        <f t="shared" ref="AD440:AK441" si="706">AJ441</f>
        <v>0</v>
      </c>
      <c r="AK440" s="15">
        <f t="shared" si="706"/>
        <v>0</v>
      </c>
      <c r="AL440" s="15">
        <f t="shared" ref="AL440:AU441" si="707">AL441</f>
        <v>867418</v>
      </c>
      <c r="AM440" s="15">
        <f t="shared" si="707"/>
        <v>867418</v>
      </c>
      <c r="AN440" s="15">
        <f t="shared" si="707"/>
        <v>0</v>
      </c>
      <c r="AO440" s="15">
        <f t="shared" si="707"/>
        <v>0</v>
      </c>
      <c r="AP440" s="15">
        <f t="shared" si="707"/>
        <v>0</v>
      </c>
      <c r="AQ440" s="15">
        <f t="shared" si="707"/>
        <v>0</v>
      </c>
      <c r="AR440" s="15">
        <f t="shared" si="707"/>
        <v>0</v>
      </c>
      <c r="AS440" s="15">
        <f t="shared" si="707"/>
        <v>0</v>
      </c>
      <c r="AT440" s="15">
        <f t="shared" si="707"/>
        <v>867418</v>
      </c>
      <c r="AU440" s="15">
        <f t="shared" si="707"/>
        <v>867418</v>
      </c>
      <c r="AV440" s="15">
        <f t="shared" ref="AV440:BE441" si="708">AV441</f>
        <v>0</v>
      </c>
      <c r="AW440" s="15">
        <f t="shared" si="708"/>
        <v>0</v>
      </c>
      <c r="AX440" s="15">
        <f t="shared" si="708"/>
        <v>867418</v>
      </c>
      <c r="AY440" s="15">
        <f t="shared" si="708"/>
        <v>867418</v>
      </c>
      <c r="AZ440" s="15">
        <f t="shared" si="708"/>
        <v>0</v>
      </c>
      <c r="BA440" s="15">
        <f t="shared" si="708"/>
        <v>0</v>
      </c>
      <c r="BB440" s="15">
        <f t="shared" si="708"/>
        <v>0</v>
      </c>
      <c r="BC440" s="15">
        <f t="shared" si="708"/>
        <v>0</v>
      </c>
      <c r="BD440" s="15">
        <f t="shared" si="708"/>
        <v>0</v>
      </c>
      <c r="BE440" s="15">
        <f t="shared" si="708"/>
        <v>0</v>
      </c>
      <c r="BF440" s="15">
        <f t="shared" ref="BF440:BI441" si="709">BF441</f>
        <v>867418</v>
      </c>
      <c r="BG440" s="15">
        <f t="shared" si="709"/>
        <v>867418</v>
      </c>
      <c r="BH440" s="15">
        <f t="shared" si="709"/>
        <v>0</v>
      </c>
      <c r="BI440" s="15">
        <f t="shared" si="709"/>
        <v>0</v>
      </c>
      <c r="BJ440" s="19">
        <v>0</v>
      </c>
      <c r="BK440" s="19">
        <v>0</v>
      </c>
    </row>
    <row r="441" spans="1:63" s="17" customFormat="1" ht="32.25" customHeight="1" x14ac:dyDescent="0.25">
      <c r="A441" s="125" t="s">
        <v>96</v>
      </c>
      <c r="B441" s="124"/>
      <c r="C441" s="124"/>
      <c r="D441" s="124"/>
      <c r="E441" s="4">
        <v>852</v>
      </c>
      <c r="F441" s="3" t="s">
        <v>93</v>
      </c>
      <c r="G441" s="3" t="s">
        <v>13</v>
      </c>
      <c r="H441" s="4" t="s">
        <v>711</v>
      </c>
      <c r="I441" s="3" t="s">
        <v>97</v>
      </c>
      <c r="J441" s="15">
        <f t="shared" si="704"/>
        <v>867418</v>
      </c>
      <c r="K441" s="15">
        <f t="shared" si="704"/>
        <v>867418</v>
      </c>
      <c r="L441" s="15">
        <f t="shared" si="704"/>
        <v>0</v>
      </c>
      <c r="M441" s="15">
        <f t="shared" si="704"/>
        <v>0</v>
      </c>
      <c r="N441" s="15">
        <f t="shared" si="704"/>
        <v>0</v>
      </c>
      <c r="O441" s="15">
        <f t="shared" si="704"/>
        <v>0</v>
      </c>
      <c r="P441" s="15">
        <f t="shared" si="704"/>
        <v>0</v>
      </c>
      <c r="Q441" s="15">
        <f t="shared" si="704"/>
        <v>0</v>
      </c>
      <c r="R441" s="15">
        <f t="shared" si="704"/>
        <v>867418</v>
      </c>
      <c r="S441" s="15">
        <f t="shared" si="704"/>
        <v>867418</v>
      </c>
      <c r="T441" s="15">
        <f t="shared" si="705"/>
        <v>0</v>
      </c>
      <c r="U441" s="15">
        <f t="shared" si="705"/>
        <v>0</v>
      </c>
      <c r="V441" s="15">
        <f t="shared" si="705"/>
        <v>0</v>
      </c>
      <c r="W441" s="15">
        <f t="shared" si="705"/>
        <v>0</v>
      </c>
      <c r="X441" s="15">
        <f t="shared" si="705"/>
        <v>0</v>
      </c>
      <c r="Y441" s="15">
        <f t="shared" si="705"/>
        <v>0</v>
      </c>
      <c r="Z441" s="15">
        <f t="shared" si="705"/>
        <v>867418</v>
      </c>
      <c r="AA441" s="15">
        <f t="shared" si="705"/>
        <v>867418</v>
      </c>
      <c r="AB441" s="15">
        <f t="shared" si="705"/>
        <v>0</v>
      </c>
      <c r="AC441" s="15">
        <f t="shared" si="705"/>
        <v>0</v>
      </c>
      <c r="AD441" s="15">
        <f t="shared" si="706"/>
        <v>-33745</v>
      </c>
      <c r="AE441" s="15">
        <f t="shared" si="706"/>
        <v>-33745</v>
      </c>
      <c r="AF441" s="15">
        <f t="shared" si="706"/>
        <v>0</v>
      </c>
      <c r="AG441" s="15">
        <f t="shared" si="706"/>
        <v>0</v>
      </c>
      <c r="AH441" s="15">
        <f t="shared" si="706"/>
        <v>833673</v>
      </c>
      <c r="AI441" s="15">
        <f t="shared" si="706"/>
        <v>833673</v>
      </c>
      <c r="AJ441" s="15">
        <f t="shared" si="706"/>
        <v>0</v>
      </c>
      <c r="AK441" s="15">
        <f t="shared" si="706"/>
        <v>0</v>
      </c>
      <c r="AL441" s="15">
        <f t="shared" si="707"/>
        <v>867418</v>
      </c>
      <c r="AM441" s="15">
        <f t="shared" si="707"/>
        <v>867418</v>
      </c>
      <c r="AN441" s="15">
        <f t="shared" si="707"/>
        <v>0</v>
      </c>
      <c r="AO441" s="15">
        <f t="shared" si="707"/>
        <v>0</v>
      </c>
      <c r="AP441" s="15">
        <f t="shared" si="707"/>
        <v>0</v>
      </c>
      <c r="AQ441" s="15">
        <f t="shared" si="707"/>
        <v>0</v>
      </c>
      <c r="AR441" s="15">
        <f t="shared" si="707"/>
        <v>0</v>
      </c>
      <c r="AS441" s="15">
        <f t="shared" si="707"/>
        <v>0</v>
      </c>
      <c r="AT441" s="15">
        <f t="shared" si="707"/>
        <v>867418</v>
      </c>
      <c r="AU441" s="15">
        <f t="shared" si="707"/>
        <v>867418</v>
      </c>
      <c r="AV441" s="15">
        <f t="shared" si="708"/>
        <v>0</v>
      </c>
      <c r="AW441" s="15">
        <f t="shared" si="708"/>
        <v>0</v>
      </c>
      <c r="AX441" s="15">
        <f t="shared" si="708"/>
        <v>867418</v>
      </c>
      <c r="AY441" s="15">
        <f t="shared" si="708"/>
        <v>867418</v>
      </c>
      <c r="AZ441" s="15">
        <f t="shared" si="708"/>
        <v>0</v>
      </c>
      <c r="BA441" s="15">
        <f t="shared" si="708"/>
        <v>0</v>
      </c>
      <c r="BB441" s="15">
        <f t="shared" si="708"/>
        <v>0</v>
      </c>
      <c r="BC441" s="15">
        <f t="shared" si="708"/>
        <v>0</v>
      </c>
      <c r="BD441" s="15">
        <f t="shared" si="708"/>
        <v>0</v>
      </c>
      <c r="BE441" s="15">
        <f t="shared" si="708"/>
        <v>0</v>
      </c>
      <c r="BF441" s="15">
        <f t="shared" si="709"/>
        <v>867418</v>
      </c>
      <c r="BG441" s="15">
        <f t="shared" si="709"/>
        <v>867418</v>
      </c>
      <c r="BH441" s="15">
        <f t="shared" si="709"/>
        <v>0</v>
      </c>
      <c r="BI441" s="15">
        <f t="shared" si="709"/>
        <v>0</v>
      </c>
      <c r="BJ441" s="19">
        <v>0</v>
      </c>
      <c r="BK441" s="19">
        <v>0</v>
      </c>
    </row>
    <row r="442" spans="1:63" s="17" customFormat="1" ht="32.25" customHeight="1" x14ac:dyDescent="0.25">
      <c r="A442" s="125" t="s">
        <v>98</v>
      </c>
      <c r="B442" s="124"/>
      <c r="C442" s="124"/>
      <c r="D442" s="124"/>
      <c r="E442" s="4">
        <v>852</v>
      </c>
      <c r="F442" s="3" t="s">
        <v>93</v>
      </c>
      <c r="G442" s="3" t="s">
        <v>13</v>
      </c>
      <c r="H442" s="4" t="s">
        <v>711</v>
      </c>
      <c r="I442" s="3" t="s">
        <v>99</v>
      </c>
      <c r="J442" s="15">
        <v>867418</v>
      </c>
      <c r="K442" s="15">
        <f>J442</f>
        <v>867418</v>
      </c>
      <c r="L442" s="15"/>
      <c r="M442" s="15"/>
      <c r="N442" s="15"/>
      <c r="O442" s="15">
        <f>N442</f>
        <v>0</v>
      </c>
      <c r="P442" s="15"/>
      <c r="Q442" s="15"/>
      <c r="R442" s="15">
        <f>J442+N442</f>
        <v>867418</v>
      </c>
      <c r="S442" s="15">
        <f>K442+O442</f>
        <v>867418</v>
      </c>
      <c r="T442" s="15">
        <f>L442+P442</f>
        <v>0</v>
      </c>
      <c r="U442" s="15">
        <f>M442+Q442</f>
        <v>0</v>
      </c>
      <c r="V442" s="15"/>
      <c r="W442" s="15">
        <f>V442</f>
        <v>0</v>
      </c>
      <c r="X442" s="15"/>
      <c r="Y442" s="15"/>
      <c r="Z442" s="15">
        <f>R442+V442</f>
        <v>867418</v>
      </c>
      <c r="AA442" s="15">
        <f>S442+W442</f>
        <v>867418</v>
      </c>
      <c r="AB442" s="15">
        <f>T442+X442</f>
        <v>0</v>
      </c>
      <c r="AC442" s="15">
        <f>U442+Y442</f>
        <v>0</v>
      </c>
      <c r="AD442" s="15">
        <v>-33745</v>
      </c>
      <c r="AE442" s="15">
        <f>AD442</f>
        <v>-33745</v>
      </c>
      <c r="AF442" s="15"/>
      <c r="AG442" s="15"/>
      <c r="AH442" s="15">
        <f>Z442+AD442</f>
        <v>833673</v>
      </c>
      <c r="AI442" s="15">
        <f>AA442+AE442</f>
        <v>833673</v>
      </c>
      <c r="AJ442" s="15">
        <f>AB442+AF442</f>
        <v>0</v>
      </c>
      <c r="AK442" s="15">
        <f>AC442+AG442</f>
        <v>0</v>
      </c>
      <c r="AL442" s="15">
        <v>867418</v>
      </c>
      <c r="AM442" s="15">
        <f>AL442</f>
        <v>867418</v>
      </c>
      <c r="AN442" s="15"/>
      <c r="AO442" s="15"/>
      <c r="AP442" s="15"/>
      <c r="AQ442" s="15">
        <f>AP442</f>
        <v>0</v>
      </c>
      <c r="AR442" s="15"/>
      <c r="AS442" s="15"/>
      <c r="AT442" s="15">
        <f>AL442+AP442</f>
        <v>867418</v>
      </c>
      <c r="AU442" s="15">
        <f>AM442+AQ442</f>
        <v>867418</v>
      </c>
      <c r="AV442" s="15">
        <f>AN442+AR442</f>
        <v>0</v>
      </c>
      <c r="AW442" s="15">
        <f>AO442+AS442</f>
        <v>0</v>
      </c>
      <c r="AX442" s="15">
        <v>867418</v>
      </c>
      <c r="AY442" s="15">
        <f>AX442</f>
        <v>867418</v>
      </c>
      <c r="AZ442" s="15"/>
      <c r="BA442" s="15"/>
      <c r="BB442" s="15"/>
      <c r="BC442" s="15">
        <f>BB442</f>
        <v>0</v>
      </c>
      <c r="BD442" s="15"/>
      <c r="BE442" s="15"/>
      <c r="BF442" s="15">
        <f>AX442+BB442</f>
        <v>867418</v>
      </c>
      <c r="BG442" s="15">
        <f>AY442+BC442</f>
        <v>867418</v>
      </c>
      <c r="BH442" s="15">
        <f>AZ442+BD442</f>
        <v>0</v>
      </c>
      <c r="BI442" s="15">
        <f>BA442+BE442</f>
        <v>0</v>
      </c>
      <c r="BJ442" s="19">
        <v>0</v>
      </c>
      <c r="BK442" s="19">
        <v>0</v>
      </c>
    </row>
    <row r="443" spans="1:63" ht="57.6" customHeight="1" x14ac:dyDescent="0.25">
      <c r="A443" s="125" t="s">
        <v>128</v>
      </c>
      <c r="B443" s="30"/>
      <c r="C443" s="30"/>
      <c r="D443" s="30"/>
      <c r="E443" s="4">
        <v>852</v>
      </c>
      <c r="F443" s="3" t="s">
        <v>93</v>
      </c>
      <c r="G443" s="3" t="s">
        <v>13</v>
      </c>
      <c r="H443" s="4" t="s">
        <v>710</v>
      </c>
      <c r="I443" s="13"/>
      <c r="J443" s="15">
        <f t="shared" ref="J443:S444" si="710">J444</f>
        <v>267600</v>
      </c>
      <c r="K443" s="15">
        <f t="shared" si="710"/>
        <v>267600</v>
      </c>
      <c r="L443" s="15">
        <f t="shared" si="710"/>
        <v>0</v>
      </c>
      <c r="M443" s="15">
        <f t="shared" si="710"/>
        <v>0</v>
      </c>
      <c r="N443" s="15">
        <f t="shared" si="710"/>
        <v>0</v>
      </c>
      <c r="O443" s="15">
        <f t="shared" si="710"/>
        <v>0</v>
      </c>
      <c r="P443" s="15">
        <f t="shared" si="710"/>
        <v>0</v>
      </c>
      <c r="Q443" s="15">
        <f t="shared" si="710"/>
        <v>0</v>
      </c>
      <c r="R443" s="15">
        <f t="shared" si="710"/>
        <v>267600</v>
      </c>
      <c r="S443" s="15">
        <f t="shared" si="710"/>
        <v>267600</v>
      </c>
      <c r="T443" s="15">
        <f t="shared" ref="T443:AI444" si="711">T444</f>
        <v>0</v>
      </c>
      <c r="U443" s="15">
        <f t="shared" si="711"/>
        <v>0</v>
      </c>
      <c r="V443" s="15">
        <f t="shared" si="711"/>
        <v>0</v>
      </c>
      <c r="W443" s="15">
        <f t="shared" si="711"/>
        <v>0</v>
      </c>
      <c r="X443" s="15">
        <f t="shared" si="711"/>
        <v>0</v>
      </c>
      <c r="Y443" s="15">
        <f t="shared" si="711"/>
        <v>0</v>
      </c>
      <c r="Z443" s="15">
        <f t="shared" si="711"/>
        <v>267600</v>
      </c>
      <c r="AA443" s="15">
        <f t="shared" si="711"/>
        <v>267600</v>
      </c>
      <c r="AB443" s="15">
        <f t="shared" si="711"/>
        <v>0</v>
      </c>
      <c r="AC443" s="15">
        <f t="shared" si="711"/>
        <v>0</v>
      </c>
      <c r="AD443" s="15">
        <f t="shared" si="711"/>
        <v>-8000</v>
      </c>
      <c r="AE443" s="15">
        <f t="shared" si="711"/>
        <v>-8000</v>
      </c>
      <c r="AF443" s="15">
        <f t="shared" si="711"/>
        <v>0</v>
      </c>
      <c r="AG443" s="15">
        <f t="shared" si="711"/>
        <v>0</v>
      </c>
      <c r="AH443" s="15">
        <f t="shared" si="711"/>
        <v>259600</v>
      </c>
      <c r="AI443" s="15">
        <f t="shared" si="711"/>
        <v>259600</v>
      </c>
      <c r="AJ443" s="15">
        <f t="shared" ref="AD443:AK444" si="712">AJ444</f>
        <v>0</v>
      </c>
      <c r="AK443" s="15">
        <f t="shared" si="712"/>
        <v>0</v>
      </c>
      <c r="AL443" s="15">
        <f t="shared" ref="AL443:AU444" si="713">AL444</f>
        <v>267600</v>
      </c>
      <c r="AM443" s="15">
        <f t="shared" si="713"/>
        <v>267600</v>
      </c>
      <c r="AN443" s="15">
        <f t="shared" si="713"/>
        <v>0</v>
      </c>
      <c r="AO443" s="15">
        <f t="shared" si="713"/>
        <v>0</v>
      </c>
      <c r="AP443" s="15">
        <f t="shared" si="713"/>
        <v>0</v>
      </c>
      <c r="AQ443" s="15">
        <f t="shared" si="713"/>
        <v>0</v>
      </c>
      <c r="AR443" s="15">
        <f t="shared" si="713"/>
        <v>0</v>
      </c>
      <c r="AS443" s="15">
        <f t="shared" si="713"/>
        <v>0</v>
      </c>
      <c r="AT443" s="15">
        <f t="shared" si="713"/>
        <v>267600</v>
      </c>
      <c r="AU443" s="15">
        <f t="shared" si="713"/>
        <v>267600</v>
      </c>
      <c r="AV443" s="15">
        <f t="shared" ref="AV443:BE444" si="714">AV444</f>
        <v>0</v>
      </c>
      <c r="AW443" s="15">
        <f t="shared" si="714"/>
        <v>0</v>
      </c>
      <c r="AX443" s="15">
        <f t="shared" si="714"/>
        <v>267600</v>
      </c>
      <c r="AY443" s="15">
        <f t="shared" si="714"/>
        <v>267600</v>
      </c>
      <c r="AZ443" s="15">
        <f t="shared" si="714"/>
        <v>0</v>
      </c>
      <c r="BA443" s="15">
        <f t="shared" si="714"/>
        <v>0</v>
      </c>
      <c r="BB443" s="15">
        <f t="shared" si="714"/>
        <v>0</v>
      </c>
      <c r="BC443" s="15">
        <f t="shared" si="714"/>
        <v>0</v>
      </c>
      <c r="BD443" s="15">
        <f t="shared" si="714"/>
        <v>0</v>
      </c>
      <c r="BE443" s="15">
        <f t="shared" si="714"/>
        <v>0</v>
      </c>
      <c r="BF443" s="15">
        <f t="shared" ref="BF443:BI444" si="715">BF444</f>
        <v>267600</v>
      </c>
      <c r="BG443" s="15">
        <f t="shared" si="715"/>
        <v>267600</v>
      </c>
      <c r="BH443" s="15">
        <f t="shared" si="715"/>
        <v>0</v>
      </c>
      <c r="BI443" s="15">
        <f t="shared" si="715"/>
        <v>0</v>
      </c>
      <c r="BJ443" s="19">
        <v>0</v>
      </c>
      <c r="BK443" s="19">
        <v>0</v>
      </c>
    </row>
    <row r="444" spans="1:63" ht="32.25" customHeight="1" x14ac:dyDescent="0.25">
      <c r="A444" s="125" t="s">
        <v>96</v>
      </c>
      <c r="B444" s="124"/>
      <c r="C444" s="124"/>
      <c r="D444" s="124"/>
      <c r="E444" s="4">
        <v>852</v>
      </c>
      <c r="F444" s="3" t="s">
        <v>93</v>
      </c>
      <c r="G444" s="3" t="s">
        <v>13</v>
      </c>
      <c r="H444" s="4" t="s">
        <v>710</v>
      </c>
      <c r="I444" s="3" t="s">
        <v>97</v>
      </c>
      <c r="J444" s="15">
        <f t="shared" si="710"/>
        <v>267600</v>
      </c>
      <c r="K444" s="15">
        <f t="shared" si="710"/>
        <v>267600</v>
      </c>
      <c r="L444" s="15">
        <f t="shared" si="710"/>
        <v>0</v>
      </c>
      <c r="M444" s="15">
        <f t="shared" si="710"/>
        <v>0</v>
      </c>
      <c r="N444" s="15">
        <f t="shared" si="710"/>
        <v>0</v>
      </c>
      <c r="O444" s="15">
        <f t="shared" si="710"/>
        <v>0</v>
      </c>
      <c r="P444" s="15">
        <f t="shared" si="710"/>
        <v>0</v>
      </c>
      <c r="Q444" s="15">
        <f t="shared" si="710"/>
        <v>0</v>
      </c>
      <c r="R444" s="15">
        <f t="shared" si="710"/>
        <v>267600</v>
      </c>
      <c r="S444" s="15">
        <f t="shared" si="710"/>
        <v>267600</v>
      </c>
      <c r="T444" s="15">
        <f t="shared" si="711"/>
        <v>0</v>
      </c>
      <c r="U444" s="15">
        <f t="shared" si="711"/>
        <v>0</v>
      </c>
      <c r="V444" s="15">
        <f t="shared" si="711"/>
        <v>0</v>
      </c>
      <c r="W444" s="15">
        <f t="shared" si="711"/>
        <v>0</v>
      </c>
      <c r="X444" s="15">
        <f t="shared" si="711"/>
        <v>0</v>
      </c>
      <c r="Y444" s="15">
        <f t="shared" si="711"/>
        <v>0</v>
      </c>
      <c r="Z444" s="15">
        <f t="shared" si="711"/>
        <v>267600</v>
      </c>
      <c r="AA444" s="15">
        <f t="shared" si="711"/>
        <v>267600</v>
      </c>
      <c r="AB444" s="15">
        <f t="shared" si="711"/>
        <v>0</v>
      </c>
      <c r="AC444" s="15">
        <f t="shared" si="711"/>
        <v>0</v>
      </c>
      <c r="AD444" s="15">
        <f t="shared" si="712"/>
        <v>-8000</v>
      </c>
      <c r="AE444" s="15">
        <f t="shared" si="712"/>
        <v>-8000</v>
      </c>
      <c r="AF444" s="15">
        <f t="shared" si="712"/>
        <v>0</v>
      </c>
      <c r="AG444" s="15">
        <f t="shared" si="712"/>
        <v>0</v>
      </c>
      <c r="AH444" s="15">
        <f t="shared" si="712"/>
        <v>259600</v>
      </c>
      <c r="AI444" s="15">
        <f t="shared" si="712"/>
        <v>259600</v>
      </c>
      <c r="AJ444" s="15">
        <f t="shared" si="712"/>
        <v>0</v>
      </c>
      <c r="AK444" s="15">
        <f t="shared" si="712"/>
        <v>0</v>
      </c>
      <c r="AL444" s="15">
        <f t="shared" si="713"/>
        <v>267600</v>
      </c>
      <c r="AM444" s="15">
        <f t="shared" si="713"/>
        <v>267600</v>
      </c>
      <c r="AN444" s="15">
        <f t="shared" si="713"/>
        <v>0</v>
      </c>
      <c r="AO444" s="15">
        <f t="shared" si="713"/>
        <v>0</v>
      </c>
      <c r="AP444" s="15">
        <f t="shared" si="713"/>
        <v>0</v>
      </c>
      <c r="AQ444" s="15">
        <f t="shared" si="713"/>
        <v>0</v>
      </c>
      <c r="AR444" s="15">
        <f t="shared" si="713"/>
        <v>0</v>
      </c>
      <c r="AS444" s="15">
        <f t="shared" si="713"/>
        <v>0</v>
      </c>
      <c r="AT444" s="15">
        <f t="shared" si="713"/>
        <v>267600</v>
      </c>
      <c r="AU444" s="15">
        <f t="shared" si="713"/>
        <v>267600</v>
      </c>
      <c r="AV444" s="15">
        <f t="shared" si="714"/>
        <v>0</v>
      </c>
      <c r="AW444" s="15">
        <f t="shared" si="714"/>
        <v>0</v>
      </c>
      <c r="AX444" s="15">
        <f t="shared" si="714"/>
        <v>267600</v>
      </c>
      <c r="AY444" s="15">
        <f t="shared" si="714"/>
        <v>267600</v>
      </c>
      <c r="AZ444" s="15">
        <f t="shared" si="714"/>
        <v>0</v>
      </c>
      <c r="BA444" s="15">
        <f t="shared" si="714"/>
        <v>0</v>
      </c>
      <c r="BB444" s="15">
        <f t="shared" si="714"/>
        <v>0</v>
      </c>
      <c r="BC444" s="15">
        <f t="shared" si="714"/>
        <v>0</v>
      </c>
      <c r="BD444" s="15">
        <f t="shared" si="714"/>
        <v>0</v>
      </c>
      <c r="BE444" s="15">
        <f t="shared" si="714"/>
        <v>0</v>
      </c>
      <c r="BF444" s="15">
        <f t="shared" si="715"/>
        <v>267600</v>
      </c>
      <c r="BG444" s="15">
        <f t="shared" si="715"/>
        <v>267600</v>
      </c>
      <c r="BH444" s="15">
        <f t="shared" si="715"/>
        <v>0</v>
      </c>
      <c r="BI444" s="15">
        <f t="shared" si="715"/>
        <v>0</v>
      </c>
      <c r="BJ444" s="19">
        <v>0</v>
      </c>
      <c r="BK444" s="19">
        <v>0</v>
      </c>
    </row>
    <row r="445" spans="1:63" ht="44.45" customHeight="1" x14ac:dyDescent="0.25">
      <c r="A445" s="125" t="s">
        <v>98</v>
      </c>
      <c r="B445" s="124"/>
      <c r="C445" s="124"/>
      <c r="D445" s="124"/>
      <c r="E445" s="4">
        <v>852</v>
      </c>
      <c r="F445" s="3" t="s">
        <v>93</v>
      </c>
      <c r="G445" s="3" t="s">
        <v>13</v>
      </c>
      <c r="H445" s="4" t="s">
        <v>710</v>
      </c>
      <c r="I445" s="3" t="s">
        <v>99</v>
      </c>
      <c r="J445" s="15">
        <v>267600</v>
      </c>
      <c r="K445" s="15">
        <f>J445</f>
        <v>267600</v>
      </c>
      <c r="L445" s="15"/>
      <c r="M445" s="15"/>
      <c r="N445" s="15"/>
      <c r="O445" s="15">
        <f>N445</f>
        <v>0</v>
      </c>
      <c r="P445" s="15"/>
      <c r="Q445" s="15"/>
      <c r="R445" s="15">
        <f>J445+N445</f>
        <v>267600</v>
      </c>
      <c r="S445" s="15">
        <f>K445+O445</f>
        <v>267600</v>
      </c>
      <c r="T445" s="15">
        <f>L445+P445</f>
        <v>0</v>
      </c>
      <c r="U445" s="15">
        <f>M445+Q445</f>
        <v>0</v>
      </c>
      <c r="V445" s="15"/>
      <c r="W445" s="15">
        <f>V445</f>
        <v>0</v>
      </c>
      <c r="X445" s="15"/>
      <c r="Y445" s="15"/>
      <c r="Z445" s="15">
        <f>R445+V445</f>
        <v>267600</v>
      </c>
      <c r="AA445" s="15">
        <f>S445+W445</f>
        <v>267600</v>
      </c>
      <c r="AB445" s="15">
        <f>T445+X445</f>
        <v>0</v>
      </c>
      <c r="AC445" s="15">
        <f>U445+Y445</f>
        <v>0</v>
      </c>
      <c r="AD445" s="15">
        <v>-8000</v>
      </c>
      <c r="AE445" s="15">
        <f>AD445</f>
        <v>-8000</v>
      </c>
      <c r="AF445" s="15"/>
      <c r="AG445" s="15"/>
      <c r="AH445" s="15">
        <f>Z445+AD445</f>
        <v>259600</v>
      </c>
      <c r="AI445" s="15">
        <f>AA445+AE445</f>
        <v>259600</v>
      </c>
      <c r="AJ445" s="15">
        <f>AB445+AF445</f>
        <v>0</v>
      </c>
      <c r="AK445" s="15">
        <f>AC445+AG445</f>
        <v>0</v>
      </c>
      <c r="AL445" s="15">
        <v>267600</v>
      </c>
      <c r="AM445" s="15">
        <f>AL445</f>
        <v>267600</v>
      </c>
      <c r="AN445" s="15"/>
      <c r="AO445" s="15"/>
      <c r="AP445" s="15"/>
      <c r="AQ445" s="15">
        <f>AP445</f>
        <v>0</v>
      </c>
      <c r="AR445" s="15"/>
      <c r="AS445" s="15"/>
      <c r="AT445" s="15">
        <f>AL445+AP445</f>
        <v>267600</v>
      </c>
      <c r="AU445" s="15">
        <f>AM445+AQ445</f>
        <v>267600</v>
      </c>
      <c r="AV445" s="15">
        <f>AN445+AR445</f>
        <v>0</v>
      </c>
      <c r="AW445" s="15">
        <f>AO445+AS445</f>
        <v>0</v>
      </c>
      <c r="AX445" s="15">
        <v>267600</v>
      </c>
      <c r="AY445" s="15">
        <f>AX445</f>
        <v>267600</v>
      </c>
      <c r="AZ445" s="15"/>
      <c r="BA445" s="15"/>
      <c r="BB445" s="15"/>
      <c r="BC445" s="15">
        <f>BB445</f>
        <v>0</v>
      </c>
      <c r="BD445" s="15"/>
      <c r="BE445" s="15"/>
      <c r="BF445" s="15">
        <f>AX445+BB445</f>
        <v>267600</v>
      </c>
      <c r="BG445" s="15">
        <f>AY445+BC445</f>
        <v>267600</v>
      </c>
      <c r="BH445" s="15">
        <f>AZ445+BD445</f>
        <v>0</v>
      </c>
      <c r="BI445" s="15">
        <f>BA445+BE445</f>
        <v>0</v>
      </c>
      <c r="BJ445" s="19">
        <v>0</v>
      </c>
      <c r="BK445" s="19">
        <v>0</v>
      </c>
    </row>
    <row r="446" spans="1:63" s="17" customFormat="1" ht="80.25" hidden="1" customHeight="1" x14ac:dyDescent="0.25">
      <c r="A446" s="125" t="s">
        <v>803</v>
      </c>
      <c r="B446" s="124"/>
      <c r="C446" s="124"/>
      <c r="D446" s="124"/>
      <c r="E446" s="4">
        <v>852</v>
      </c>
      <c r="F446" s="3" t="s">
        <v>93</v>
      </c>
      <c r="G446" s="3" t="s">
        <v>13</v>
      </c>
      <c r="H446" s="4" t="s">
        <v>712</v>
      </c>
      <c r="I446" s="3"/>
      <c r="J446" s="15">
        <f t="shared" ref="J446:BI446" si="716">J447</f>
        <v>7546540</v>
      </c>
      <c r="K446" s="15">
        <f t="shared" si="716"/>
        <v>7546540</v>
      </c>
      <c r="L446" s="15">
        <f t="shared" si="716"/>
        <v>0</v>
      </c>
      <c r="M446" s="15">
        <f t="shared" si="716"/>
        <v>0</v>
      </c>
      <c r="N446" s="15">
        <f t="shared" si="716"/>
        <v>0</v>
      </c>
      <c r="O446" s="15">
        <f t="shared" si="716"/>
        <v>0</v>
      </c>
      <c r="P446" s="15">
        <f t="shared" si="716"/>
        <v>0</v>
      </c>
      <c r="Q446" s="15">
        <f t="shared" si="716"/>
        <v>0</v>
      </c>
      <c r="R446" s="15">
        <f t="shared" si="716"/>
        <v>7546540</v>
      </c>
      <c r="S446" s="15">
        <f t="shared" si="716"/>
        <v>7546540</v>
      </c>
      <c r="T446" s="15">
        <f t="shared" si="716"/>
        <v>0</v>
      </c>
      <c r="U446" s="15">
        <f t="shared" si="716"/>
        <v>0</v>
      </c>
      <c r="V446" s="15">
        <f t="shared" si="716"/>
        <v>-2491600</v>
      </c>
      <c r="W446" s="15">
        <f t="shared" si="716"/>
        <v>-2491600</v>
      </c>
      <c r="X446" s="15">
        <f t="shared" si="716"/>
        <v>0</v>
      </c>
      <c r="Y446" s="15">
        <f t="shared" si="716"/>
        <v>0</v>
      </c>
      <c r="Z446" s="15">
        <f t="shared" si="716"/>
        <v>5054940</v>
      </c>
      <c r="AA446" s="15">
        <f t="shared" si="716"/>
        <v>5054940</v>
      </c>
      <c r="AB446" s="15">
        <f t="shared" si="716"/>
        <v>0</v>
      </c>
      <c r="AC446" s="15">
        <f t="shared" si="716"/>
        <v>0</v>
      </c>
      <c r="AD446" s="15">
        <f t="shared" si="716"/>
        <v>0</v>
      </c>
      <c r="AE446" s="15">
        <f t="shared" si="716"/>
        <v>0</v>
      </c>
      <c r="AF446" s="15">
        <f t="shared" si="716"/>
        <v>0</v>
      </c>
      <c r="AG446" s="15">
        <f t="shared" si="716"/>
        <v>0</v>
      </c>
      <c r="AH446" s="15">
        <f t="shared" si="716"/>
        <v>5054940</v>
      </c>
      <c r="AI446" s="15">
        <f t="shared" si="716"/>
        <v>5054940</v>
      </c>
      <c r="AJ446" s="15">
        <f t="shared" si="716"/>
        <v>0</v>
      </c>
      <c r="AK446" s="15">
        <f t="shared" si="716"/>
        <v>0</v>
      </c>
      <c r="AL446" s="15">
        <f t="shared" si="716"/>
        <v>8988740</v>
      </c>
      <c r="AM446" s="15">
        <f t="shared" si="716"/>
        <v>8988740</v>
      </c>
      <c r="AN446" s="15">
        <f t="shared" si="716"/>
        <v>0</v>
      </c>
      <c r="AO446" s="15">
        <f t="shared" si="716"/>
        <v>0</v>
      </c>
      <c r="AP446" s="15">
        <f t="shared" si="716"/>
        <v>0</v>
      </c>
      <c r="AQ446" s="15">
        <f t="shared" si="716"/>
        <v>0</v>
      </c>
      <c r="AR446" s="15">
        <f t="shared" si="716"/>
        <v>0</v>
      </c>
      <c r="AS446" s="15">
        <f t="shared" si="716"/>
        <v>0</v>
      </c>
      <c r="AT446" s="15">
        <f t="shared" si="716"/>
        <v>8988740</v>
      </c>
      <c r="AU446" s="15">
        <f t="shared" si="716"/>
        <v>8988740</v>
      </c>
      <c r="AV446" s="15">
        <f t="shared" si="716"/>
        <v>0</v>
      </c>
      <c r="AW446" s="15">
        <f t="shared" si="716"/>
        <v>0</v>
      </c>
      <c r="AX446" s="15">
        <f t="shared" si="716"/>
        <v>10340240</v>
      </c>
      <c r="AY446" s="15">
        <f t="shared" si="716"/>
        <v>10340240</v>
      </c>
      <c r="AZ446" s="15">
        <f t="shared" si="716"/>
        <v>0</v>
      </c>
      <c r="BA446" s="15">
        <f t="shared" si="716"/>
        <v>0</v>
      </c>
      <c r="BB446" s="15">
        <f t="shared" si="716"/>
        <v>0</v>
      </c>
      <c r="BC446" s="15">
        <f t="shared" si="716"/>
        <v>0</v>
      </c>
      <c r="BD446" s="15">
        <f t="shared" si="716"/>
        <v>0</v>
      </c>
      <c r="BE446" s="15">
        <f t="shared" si="716"/>
        <v>0</v>
      </c>
      <c r="BF446" s="15">
        <f t="shared" si="716"/>
        <v>10340240</v>
      </c>
      <c r="BG446" s="15">
        <f t="shared" si="716"/>
        <v>10340240</v>
      </c>
      <c r="BH446" s="15">
        <f t="shared" si="716"/>
        <v>0</v>
      </c>
      <c r="BI446" s="15">
        <f t="shared" si="716"/>
        <v>0</v>
      </c>
      <c r="BJ446" s="20"/>
      <c r="BK446" s="20"/>
    </row>
    <row r="447" spans="1:63" ht="32.25" hidden="1" customHeight="1" x14ac:dyDescent="0.25">
      <c r="A447" s="125" t="s">
        <v>96</v>
      </c>
      <c r="B447" s="124"/>
      <c r="C447" s="124"/>
      <c r="D447" s="124"/>
      <c r="E447" s="4">
        <v>852</v>
      </c>
      <c r="F447" s="3" t="s">
        <v>93</v>
      </c>
      <c r="G447" s="3" t="s">
        <v>13</v>
      </c>
      <c r="H447" s="4" t="s">
        <v>712</v>
      </c>
      <c r="I447" s="3" t="s">
        <v>97</v>
      </c>
      <c r="J447" s="15">
        <f t="shared" ref="J447:BI447" si="717">J448+J449</f>
        <v>7546540</v>
      </c>
      <c r="K447" s="15">
        <f t="shared" si="717"/>
        <v>7546540</v>
      </c>
      <c r="L447" s="15">
        <f t="shared" si="717"/>
        <v>0</v>
      </c>
      <c r="M447" s="15">
        <f t="shared" si="717"/>
        <v>0</v>
      </c>
      <c r="N447" s="15">
        <f t="shared" si="717"/>
        <v>0</v>
      </c>
      <c r="O447" s="15">
        <f t="shared" si="717"/>
        <v>0</v>
      </c>
      <c r="P447" s="15">
        <f t="shared" si="717"/>
        <v>0</v>
      </c>
      <c r="Q447" s="15">
        <f t="shared" si="717"/>
        <v>0</v>
      </c>
      <c r="R447" s="15">
        <f t="shared" si="717"/>
        <v>7546540</v>
      </c>
      <c r="S447" s="15">
        <f t="shared" si="717"/>
        <v>7546540</v>
      </c>
      <c r="T447" s="15">
        <f t="shared" si="717"/>
        <v>0</v>
      </c>
      <c r="U447" s="15">
        <f t="shared" si="717"/>
        <v>0</v>
      </c>
      <c r="V447" s="15">
        <f t="shared" si="717"/>
        <v>-2491600</v>
      </c>
      <c r="W447" s="15">
        <f t="shared" si="717"/>
        <v>-2491600</v>
      </c>
      <c r="X447" s="15">
        <f t="shared" si="717"/>
        <v>0</v>
      </c>
      <c r="Y447" s="15">
        <f t="shared" si="717"/>
        <v>0</v>
      </c>
      <c r="Z447" s="15">
        <f t="shared" si="717"/>
        <v>5054940</v>
      </c>
      <c r="AA447" s="15">
        <f t="shared" si="717"/>
        <v>5054940</v>
      </c>
      <c r="AB447" s="15">
        <f t="shared" si="717"/>
        <v>0</v>
      </c>
      <c r="AC447" s="15">
        <f t="shared" si="717"/>
        <v>0</v>
      </c>
      <c r="AD447" s="15">
        <f t="shared" ref="AD447:AK447" si="718">AD448+AD449</f>
        <v>0</v>
      </c>
      <c r="AE447" s="15">
        <f t="shared" si="718"/>
        <v>0</v>
      </c>
      <c r="AF447" s="15">
        <f t="shared" si="718"/>
        <v>0</v>
      </c>
      <c r="AG447" s="15">
        <f t="shared" si="718"/>
        <v>0</v>
      </c>
      <c r="AH447" s="15">
        <f t="shared" si="718"/>
        <v>5054940</v>
      </c>
      <c r="AI447" s="15">
        <f t="shared" si="718"/>
        <v>5054940</v>
      </c>
      <c r="AJ447" s="15">
        <f t="shared" si="718"/>
        <v>0</v>
      </c>
      <c r="AK447" s="15">
        <f t="shared" si="718"/>
        <v>0</v>
      </c>
      <c r="AL447" s="15">
        <f t="shared" si="717"/>
        <v>8988740</v>
      </c>
      <c r="AM447" s="15">
        <f t="shared" si="717"/>
        <v>8988740</v>
      </c>
      <c r="AN447" s="15">
        <f t="shared" si="717"/>
        <v>0</v>
      </c>
      <c r="AO447" s="15">
        <f t="shared" si="717"/>
        <v>0</v>
      </c>
      <c r="AP447" s="15">
        <f t="shared" si="717"/>
        <v>0</v>
      </c>
      <c r="AQ447" s="15">
        <f t="shared" si="717"/>
        <v>0</v>
      </c>
      <c r="AR447" s="15">
        <f t="shared" si="717"/>
        <v>0</v>
      </c>
      <c r="AS447" s="15">
        <f t="shared" si="717"/>
        <v>0</v>
      </c>
      <c r="AT447" s="15">
        <f t="shared" si="717"/>
        <v>8988740</v>
      </c>
      <c r="AU447" s="15">
        <f t="shared" si="717"/>
        <v>8988740</v>
      </c>
      <c r="AV447" s="15">
        <f t="shared" si="717"/>
        <v>0</v>
      </c>
      <c r="AW447" s="15">
        <f t="shared" si="717"/>
        <v>0</v>
      </c>
      <c r="AX447" s="15">
        <f t="shared" si="717"/>
        <v>10340240</v>
      </c>
      <c r="AY447" s="15">
        <f t="shared" si="717"/>
        <v>10340240</v>
      </c>
      <c r="AZ447" s="15">
        <f t="shared" si="717"/>
        <v>0</v>
      </c>
      <c r="BA447" s="15">
        <f t="shared" si="717"/>
        <v>0</v>
      </c>
      <c r="BB447" s="15">
        <f t="shared" si="717"/>
        <v>0</v>
      </c>
      <c r="BC447" s="15">
        <f t="shared" si="717"/>
        <v>0</v>
      </c>
      <c r="BD447" s="15">
        <f t="shared" si="717"/>
        <v>0</v>
      </c>
      <c r="BE447" s="15">
        <f t="shared" si="717"/>
        <v>0</v>
      </c>
      <c r="BF447" s="15">
        <f t="shared" si="717"/>
        <v>10340240</v>
      </c>
      <c r="BG447" s="15">
        <f t="shared" si="717"/>
        <v>10340240</v>
      </c>
      <c r="BH447" s="15">
        <f t="shared" si="717"/>
        <v>0</v>
      </c>
      <c r="BI447" s="15">
        <f t="shared" si="717"/>
        <v>0</v>
      </c>
      <c r="BJ447" s="19"/>
      <c r="BK447" s="19"/>
    </row>
    <row r="448" spans="1:63" ht="32.25" hidden="1" customHeight="1" x14ac:dyDescent="0.25">
      <c r="A448" s="125" t="s">
        <v>105</v>
      </c>
      <c r="B448" s="124"/>
      <c r="C448" s="124"/>
      <c r="D448" s="124"/>
      <c r="E448" s="4">
        <v>852</v>
      </c>
      <c r="F448" s="3" t="s">
        <v>93</v>
      </c>
      <c r="G448" s="3" t="s">
        <v>13</v>
      </c>
      <c r="H448" s="4" t="s">
        <v>712</v>
      </c>
      <c r="I448" s="3" t="s">
        <v>106</v>
      </c>
      <c r="J448" s="15">
        <v>5587309</v>
      </c>
      <c r="K448" s="15">
        <f>J448</f>
        <v>5587309</v>
      </c>
      <c r="L448" s="15"/>
      <c r="M448" s="15"/>
      <c r="N448" s="15"/>
      <c r="O448" s="15">
        <f>N448</f>
        <v>0</v>
      </c>
      <c r="P448" s="15"/>
      <c r="Q448" s="15"/>
      <c r="R448" s="15">
        <f t="shared" ref="R448:U449" si="719">J448+N448</f>
        <v>5587309</v>
      </c>
      <c r="S448" s="15">
        <f t="shared" si="719"/>
        <v>5587309</v>
      </c>
      <c r="T448" s="15">
        <f t="shared" si="719"/>
        <v>0</v>
      </c>
      <c r="U448" s="15">
        <f t="shared" si="719"/>
        <v>0</v>
      </c>
      <c r="V448" s="15">
        <v>-2065812</v>
      </c>
      <c r="W448" s="15">
        <f>V448</f>
        <v>-2065812</v>
      </c>
      <c r="X448" s="15"/>
      <c r="Y448" s="15"/>
      <c r="Z448" s="15">
        <f t="shared" ref="Z448:AC449" si="720">R448+V448</f>
        <v>3521497</v>
      </c>
      <c r="AA448" s="15">
        <f t="shared" si="720"/>
        <v>3521497</v>
      </c>
      <c r="AB448" s="15">
        <f t="shared" si="720"/>
        <v>0</v>
      </c>
      <c r="AC448" s="15">
        <f t="shared" si="720"/>
        <v>0</v>
      </c>
      <c r="AD448" s="15"/>
      <c r="AE448" s="15">
        <f>AD448</f>
        <v>0</v>
      </c>
      <c r="AF448" s="15"/>
      <c r="AG448" s="15"/>
      <c r="AH448" s="15">
        <f t="shared" ref="AH448:AH449" si="721">Z448+AD448</f>
        <v>3521497</v>
      </c>
      <c r="AI448" s="15">
        <f t="shared" ref="AI448:AI449" si="722">AA448+AE448</f>
        <v>3521497</v>
      </c>
      <c r="AJ448" s="15">
        <f t="shared" ref="AJ448:AJ449" si="723">AB448+AF448</f>
        <v>0</v>
      </c>
      <c r="AK448" s="15">
        <f t="shared" ref="AK448:AK449" si="724">AC448+AG448</f>
        <v>0</v>
      </c>
      <c r="AL448" s="15">
        <v>6559334</v>
      </c>
      <c r="AM448" s="15">
        <f>AL448</f>
        <v>6559334</v>
      </c>
      <c r="AN448" s="15"/>
      <c r="AO448" s="15"/>
      <c r="AP448" s="15"/>
      <c r="AQ448" s="15">
        <f>AP448</f>
        <v>0</v>
      </c>
      <c r="AR448" s="15"/>
      <c r="AS448" s="15"/>
      <c r="AT448" s="15">
        <f t="shared" ref="AT448:AW449" si="725">AL448+AP448</f>
        <v>6559334</v>
      </c>
      <c r="AU448" s="15">
        <f t="shared" si="725"/>
        <v>6559334</v>
      </c>
      <c r="AV448" s="15">
        <f t="shared" si="725"/>
        <v>0</v>
      </c>
      <c r="AW448" s="15">
        <f t="shared" si="725"/>
        <v>0</v>
      </c>
      <c r="AX448" s="15">
        <v>7573566</v>
      </c>
      <c r="AY448" s="15">
        <f>AX448</f>
        <v>7573566</v>
      </c>
      <c r="AZ448" s="15"/>
      <c r="BA448" s="15"/>
      <c r="BB448" s="15"/>
      <c r="BC448" s="15">
        <f>BB448</f>
        <v>0</v>
      </c>
      <c r="BD448" s="15"/>
      <c r="BE448" s="15"/>
      <c r="BF448" s="15">
        <f t="shared" ref="BF448:BI449" si="726">AX448+BB448</f>
        <v>7573566</v>
      </c>
      <c r="BG448" s="15">
        <f t="shared" si="726"/>
        <v>7573566</v>
      </c>
      <c r="BH448" s="15">
        <f t="shared" si="726"/>
        <v>0</v>
      </c>
      <c r="BI448" s="15">
        <f t="shared" si="726"/>
        <v>0</v>
      </c>
      <c r="BJ448" s="19"/>
      <c r="BK448" s="19"/>
    </row>
    <row r="449" spans="1:63" ht="32.25" hidden="1" customHeight="1" x14ac:dyDescent="0.25">
      <c r="A449" s="125" t="s">
        <v>98</v>
      </c>
      <c r="B449" s="124"/>
      <c r="C449" s="124"/>
      <c r="D449" s="124"/>
      <c r="E449" s="4">
        <v>852</v>
      </c>
      <c r="F449" s="3" t="s">
        <v>93</v>
      </c>
      <c r="G449" s="3" t="s">
        <v>13</v>
      </c>
      <c r="H449" s="4" t="s">
        <v>712</v>
      </c>
      <c r="I449" s="3" t="s">
        <v>99</v>
      </c>
      <c r="J449" s="15">
        <v>1959231</v>
      </c>
      <c r="K449" s="15">
        <f>J449</f>
        <v>1959231</v>
      </c>
      <c r="L449" s="15"/>
      <c r="M449" s="15"/>
      <c r="N449" s="15"/>
      <c r="O449" s="15">
        <f>N449</f>
        <v>0</v>
      </c>
      <c r="P449" s="15"/>
      <c r="Q449" s="15"/>
      <c r="R449" s="15">
        <f t="shared" si="719"/>
        <v>1959231</v>
      </c>
      <c r="S449" s="15">
        <f t="shared" si="719"/>
        <v>1959231</v>
      </c>
      <c r="T449" s="15">
        <f t="shared" si="719"/>
        <v>0</v>
      </c>
      <c r="U449" s="15">
        <f t="shared" si="719"/>
        <v>0</v>
      </c>
      <c r="V449" s="15">
        <v>-425788</v>
      </c>
      <c r="W449" s="15">
        <f>V449</f>
        <v>-425788</v>
      </c>
      <c r="X449" s="15"/>
      <c r="Y449" s="15"/>
      <c r="Z449" s="15">
        <f t="shared" si="720"/>
        <v>1533443</v>
      </c>
      <c r="AA449" s="15">
        <f t="shared" si="720"/>
        <v>1533443</v>
      </c>
      <c r="AB449" s="15">
        <f t="shared" si="720"/>
        <v>0</v>
      </c>
      <c r="AC449" s="15">
        <f t="shared" si="720"/>
        <v>0</v>
      </c>
      <c r="AD449" s="15"/>
      <c r="AE449" s="15">
        <f>AD449</f>
        <v>0</v>
      </c>
      <c r="AF449" s="15"/>
      <c r="AG449" s="15"/>
      <c r="AH449" s="15">
        <f t="shared" si="721"/>
        <v>1533443</v>
      </c>
      <c r="AI449" s="15">
        <f t="shared" si="722"/>
        <v>1533443</v>
      </c>
      <c r="AJ449" s="15">
        <f t="shared" si="723"/>
        <v>0</v>
      </c>
      <c r="AK449" s="15">
        <f t="shared" si="724"/>
        <v>0</v>
      </c>
      <c r="AL449" s="15">
        <v>2429406</v>
      </c>
      <c r="AM449" s="15">
        <f>AL449</f>
        <v>2429406</v>
      </c>
      <c r="AN449" s="15"/>
      <c r="AO449" s="15"/>
      <c r="AP449" s="15"/>
      <c r="AQ449" s="15">
        <f>AP449</f>
        <v>0</v>
      </c>
      <c r="AR449" s="15"/>
      <c r="AS449" s="15"/>
      <c r="AT449" s="15">
        <f t="shared" si="725"/>
        <v>2429406</v>
      </c>
      <c r="AU449" s="15">
        <f t="shared" si="725"/>
        <v>2429406</v>
      </c>
      <c r="AV449" s="15">
        <f t="shared" si="725"/>
        <v>0</v>
      </c>
      <c r="AW449" s="15">
        <f t="shared" si="725"/>
        <v>0</v>
      </c>
      <c r="AX449" s="15">
        <v>2766674</v>
      </c>
      <c r="AY449" s="15">
        <f>AX449</f>
        <v>2766674</v>
      </c>
      <c r="AZ449" s="15"/>
      <c r="BA449" s="15"/>
      <c r="BB449" s="15"/>
      <c r="BC449" s="15">
        <f>BB449</f>
        <v>0</v>
      </c>
      <c r="BD449" s="15"/>
      <c r="BE449" s="15"/>
      <c r="BF449" s="15">
        <f t="shared" si="726"/>
        <v>2766674</v>
      </c>
      <c r="BG449" s="15">
        <f t="shared" si="726"/>
        <v>2766674</v>
      </c>
      <c r="BH449" s="15">
        <f t="shared" si="726"/>
        <v>0</v>
      </c>
      <c r="BI449" s="15">
        <f t="shared" si="726"/>
        <v>0</v>
      </c>
      <c r="BJ449" s="19"/>
      <c r="BK449" s="19"/>
    </row>
    <row r="450" spans="1:63" ht="32.25" hidden="1" customHeight="1" x14ac:dyDescent="0.25">
      <c r="A450" s="125" t="s">
        <v>185</v>
      </c>
      <c r="B450" s="124"/>
      <c r="C450" s="124"/>
      <c r="D450" s="124"/>
      <c r="E450" s="4">
        <v>852</v>
      </c>
      <c r="F450" s="3" t="s">
        <v>93</v>
      </c>
      <c r="G450" s="3" t="s">
        <v>13</v>
      </c>
      <c r="H450" s="4" t="s">
        <v>713</v>
      </c>
      <c r="I450" s="3"/>
      <c r="J450" s="15">
        <f t="shared" ref="J450:S451" si="727">J451</f>
        <v>0</v>
      </c>
      <c r="K450" s="15">
        <f t="shared" si="727"/>
        <v>0</v>
      </c>
      <c r="L450" s="15">
        <f t="shared" si="727"/>
        <v>0</v>
      </c>
      <c r="M450" s="15">
        <f t="shared" si="727"/>
        <v>0</v>
      </c>
      <c r="N450" s="15">
        <f t="shared" si="727"/>
        <v>0</v>
      </c>
      <c r="O450" s="15">
        <f t="shared" si="727"/>
        <v>0</v>
      </c>
      <c r="P450" s="15">
        <f t="shared" si="727"/>
        <v>0</v>
      </c>
      <c r="Q450" s="15">
        <f t="shared" si="727"/>
        <v>0</v>
      </c>
      <c r="R450" s="15">
        <f t="shared" si="727"/>
        <v>0</v>
      </c>
      <c r="S450" s="15">
        <f t="shared" si="727"/>
        <v>0</v>
      </c>
      <c r="T450" s="15">
        <f t="shared" ref="T450:AI451" si="728">T451</f>
        <v>0</v>
      </c>
      <c r="U450" s="15">
        <f t="shared" si="728"/>
        <v>0</v>
      </c>
      <c r="V450" s="15">
        <f t="shared" si="728"/>
        <v>0</v>
      </c>
      <c r="W450" s="15">
        <f t="shared" si="728"/>
        <v>0</v>
      </c>
      <c r="X450" s="15">
        <f t="shared" si="728"/>
        <v>0</v>
      </c>
      <c r="Y450" s="15">
        <f t="shared" si="728"/>
        <v>0</v>
      </c>
      <c r="Z450" s="15">
        <f t="shared" si="728"/>
        <v>0</v>
      </c>
      <c r="AA450" s="15">
        <f t="shared" si="728"/>
        <v>0</v>
      </c>
      <c r="AB450" s="15">
        <f t="shared" si="728"/>
        <v>0</v>
      </c>
      <c r="AC450" s="15">
        <f t="shared" si="728"/>
        <v>0</v>
      </c>
      <c r="AD450" s="15">
        <f t="shared" si="728"/>
        <v>0</v>
      </c>
      <c r="AE450" s="15">
        <f t="shared" si="728"/>
        <v>0</v>
      </c>
      <c r="AF450" s="15">
        <f t="shared" si="728"/>
        <v>0</v>
      </c>
      <c r="AG450" s="15">
        <f t="shared" si="728"/>
        <v>0</v>
      </c>
      <c r="AH450" s="15">
        <f t="shared" si="728"/>
        <v>0</v>
      </c>
      <c r="AI450" s="15">
        <f t="shared" si="728"/>
        <v>0</v>
      </c>
      <c r="AJ450" s="15">
        <f t="shared" ref="AD450:AK451" si="729">AJ451</f>
        <v>0</v>
      </c>
      <c r="AK450" s="15">
        <f t="shared" si="729"/>
        <v>0</v>
      </c>
      <c r="AL450" s="15">
        <f t="shared" ref="AL450:AU451" si="730">AL451</f>
        <v>0</v>
      </c>
      <c r="AM450" s="15">
        <f t="shared" si="730"/>
        <v>0</v>
      </c>
      <c r="AN450" s="15">
        <f t="shared" si="730"/>
        <v>0</v>
      </c>
      <c r="AO450" s="15">
        <f t="shared" si="730"/>
        <v>0</v>
      </c>
      <c r="AP450" s="15">
        <f t="shared" si="730"/>
        <v>0</v>
      </c>
      <c r="AQ450" s="15">
        <f t="shared" si="730"/>
        <v>0</v>
      </c>
      <c r="AR450" s="15">
        <f t="shared" si="730"/>
        <v>0</v>
      </c>
      <c r="AS450" s="15">
        <f t="shared" si="730"/>
        <v>0</v>
      </c>
      <c r="AT450" s="15">
        <f t="shared" si="730"/>
        <v>0</v>
      </c>
      <c r="AU450" s="15">
        <f t="shared" si="730"/>
        <v>0</v>
      </c>
      <c r="AV450" s="15">
        <f t="shared" ref="AV450:BE451" si="731">AV451</f>
        <v>0</v>
      </c>
      <c r="AW450" s="15">
        <f t="shared" si="731"/>
        <v>0</v>
      </c>
      <c r="AX450" s="15">
        <f t="shared" si="731"/>
        <v>0</v>
      </c>
      <c r="AY450" s="15">
        <f t="shared" si="731"/>
        <v>0</v>
      </c>
      <c r="AZ450" s="15">
        <f t="shared" si="731"/>
        <v>0</v>
      </c>
      <c r="BA450" s="15">
        <f t="shared" si="731"/>
        <v>0</v>
      </c>
      <c r="BB450" s="15">
        <f t="shared" si="731"/>
        <v>0</v>
      </c>
      <c r="BC450" s="15">
        <f t="shared" si="731"/>
        <v>0</v>
      </c>
      <c r="BD450" s="15">
        <f t="shared" si="731"/>
        <v>0</v>
      </c>
      <c r="BE450" s="15">
        <f t="shared" si="731"/>
        <v>0</v>
      </c>
      <c r="BF450" s="15">
        <f t="shared" ref="BF450:BI451" si="732">BF451</f>
        <v>0</v>
      </c>
      <c r="BG450" s="15">
        <f t="shared" si="732"/>
        <v>0</v>
      </c>
      <c r="BH450" s="15">
        <f t="shared" si="732"/>
        <v>0</v>
      </c>
      <c r="BI450" s="15">
        <f t="shared" si="732"/>
        <v>0</v>
      </c>
      <c r="BJ450" s="19"/>
      <c r="BK450" s="19"/>
    </row>
    <row r="451" spans="1:63" ht="32.25" hidden="1" customHeight="1" x14ac:dyDescent="0.25">
      <c r="A451" s="125" t="s">
        <v>96</v>
      </c>
      <c r="B451" s="124"/>
      <c r="C451" s="124"/>
      <c r="D451" s="124"/>
      <c r="E451" s="4">
        <v>852</v>
      </c>
      <c r="F451" s="3" t="s">
        <v>93</v>
      </c>
      <c r="G451" s="3" t="s">
        <v>13</v>
      </c>
      <c r="H451" s="4" t="s">
        <v>713</v>
      </c>
      <c r="I451" s="3" t="s">
        <v>97</v>
      </c>
      <c r="J451" s="15">
        <f t="shared" si="727"/>
        <v>0</v>
      </c>
      <c r="K451" s="15">
        <f t="shared" si="727"/>
        <v>0</v>
      </c>
      <c r="L451" s="15">
        <f t="shared" si="727"/>
        <v>0</v>
      </c>
      <c r="M451" s="15">
        <f t="shared" si="727"/>
        <v>0</v>
      </c>
      <c r="N451" s="15">
        <f t="shared" si="727"/>
        <v>0</v>
      </c>
      <c r="O451" s="15">
        <f t="shared" si="727"/>
        <v>0</v>
      </c>
      <c r="P451" s="15">
        <f t="shared" si="727"/>
        <v>0</v>
      </c>
      <c r="Q451" s="15">
        <f t="shared" si="727"/>
        <v>0</v>
      </c>
      <c r="R451" s="15">
        <f t="shared" si="727"/>
        <v>0</v>
      </c>
      <c r="S451" s="15">
        <f t="shared" si="727"/>
        <v>0</v>
      </c>
      <c r="T451" s="15">
        <f t="shared" si="728"/>
        <v>0</v>
      </c>
      <c r="U451" s="15">
        <f t="shared" si="728"/>
        <v>0</v>
      </c>
      <c r="V451" s="15">
        <f t="shared" si="728"/>
        <v>0</v>
      </c>
      <c r="W451" s="15">
        <f t="shared" si="728"/>
        <v>0</v>
      </c>
      <c r="X451" s="15">
        <f t="shared" si="728"/>
        <v>0</v>
      </c>
      <c r="Y451" s="15">
        <f t="shared" si="728"/>
        <v>0</v>
      </c>
      <c r="Z451" s="15">
        <f t="shared" si="728"/>
        <v>0</v>
      </c>
      <c r="AA451" s="15">
        <f t="shared" si="728"/>
        <v>0</v>
      </c>
      <c r="AB451" s="15">
        <f t="shared" si="728"/>
        <v>0</v>
      </c>
      <c r="AC451" s="15">
        <f t="shared" si="728"/>
        <v>0</v>
      </c>
      <c r="AD451" s="15">
        <f t="shared" si="729"/>
        <v>0</v>
      </c>
      <c r="AE451" s="15">
        <f t="shared" si="729"/>
        <v>0</v>
      </c>
      <c r="AF451" s="15">
        <f t="shared" si="729"/>
        <v>0</v>
      </c>
      <c r="AG451" s="15">
        <f t="shared" si="729"/>
        <v>0</v>
      </c>
      <c r="AH451" s="15">
        <f t="shared" si="729"/>
        <v>0</v>
      </c>
      <c r="AI451" s="15">
        <f t="shared" si="729"/>
        <v>0</v>
      </c>
      <c r="AJ451" s="15">
        <f t="shared" si="729"/>
        <v>0</v>
      </c>
      <c r="AK451" s="15">
        <f t="shared" si="729"/>
        <v>0</v>
      </c>
      <c r="AL451" s="15">
        <f t="shared" si="730"/>
        <v>0</v>
      </c>
      <c r="AM451" s="15">
        <f t="shared" si="730"/>
        <v>0</v>
      </c>
      <c r="AN451" s="15">
        <f t="shared" si="730"/>
        <v>0</v>
      </c>
      <c r="AO451" s="15">
        <f t="shared" si="730"/>
        <v>0</v>
      </c>
      <c r="AP451" s="15">
        <f t="shared" si="730"/>
        <v>0</v>
      </c>
      <c r="AQ451" s="15">
        <f t="shared" si="730"/>
        <v>0</v>
      </c>
      <c r="AR451" s="15">
        <f t="shared" si="730"/>
        <v>0</v>
      </c>
      <c r="AS451" s="15">
        <f t="shared" si="730"/>
        <v>0</v>
      </c>
      <c r="AT451" s="15">
        <f t="shared" si="730"/>
        <v>0</v>
      </c>
      <c r="AU451" s="15">
        <f t="shared" si="730"/>
        <v>0</v>
      </c>
      <c r="AV451" s="15">
        <f t="shared" si="731"/>
        <v>0</v>
      </c>
      <c r="AW451" s="15">
        <f t="shared" si="731"/>
        <v>0</v>
      </c>
      <c r="AX451" s="15">
        <f t="shared" si="731"/>
        <v>0</v>
      </c>
      <c r="AY451" s="15">
        <f t="shared" si="731"/>
        <v>0</v>
      </c>
      <c r="AZ451" s="15">
        <f t="shared" si="731"/>
        <v>0</v>
      </c>
      <c r="BA451" s="15">
        <f t="shared" si="731"/>
        <v>0</v>
      </c>
      <c r="BB451" s="15">
        <f t="shared" si="731"/>
        <v>0</v>
      </c>
      <c r="BC451" s="15">
        <f t="shared" si="731"/>
        <v>0</v>
      </c>
      <c r="BD451" s="15">
        <f t="shared" si="731"/>
        <v>0</v>
      </c>
      <c r="BE451" s="15">
        <f t="shared" si="731"/>
        <v>0</v>
      </c>
      <c r="BF451" s="15">
        <f t="shared" si="732"/>
        <v>0</v>
      </c>
      <c r="BG451" s="15">
        <f t="shared" si="732"/>
        <v>0</v>
      </c>
      <c r="BH451" s="15">
        <f t="shared" si="732"/>
        <v>0</v>
      </c>
      <c r="BI451" s="15">
        <f t="shared" si="732"/>
        <v>0</v>
      </c>
      <c r="BJ451" s="19"/>
      <c r="BK451" s="19"/>
    </row>
    <row r="452" spans="1:63" ht="32.25" hidden="1" customHeight="1" x14ac:dyDescent="0.25">
      <c r="A452" s="125" t="s">
        <v>105</v>
      </c>
      <c r="B452" s="124"/>
      <c r="C452" s="124"/>
      <c r="D452" s="124"/>
      <c r="E452" s="4">
        <v>852</v>
      </c>
      <c r="F452" s="3" t="s">
        <v>93</v>
      </c>
      <c r="G452" s="3" t="s">
        <v>13</v>
      </c>
      <c r="H452" s="4" t="s">
        <v>713</v>
      </c>
      <c r="I452" s="3" t="s">
        <v>106</v>
      </c>
      <c r="J452" s="15"/>
      <c r="K452" s="15">
        <f>J452</f>
        <v>0</v>
      </c>
      <c r="L452" s="15"/>
      <c r="M452" s="15"/>
      <c r="N452" s="15"/>
      <c r="O452" s="15">
        <f>N452</f>
        <v>0</v>
      </c>
      <c r="P452" s="15"/>
      <c r="Q452" s="15"/>
      <c r="R452" s="15">
        <f>J452+N452</f>
        <v>0</v>
      </c>
      <c r="S452" s="15">
        <f>K452+O452</f>
        <v>0</v>
      </c>
      <c r="T452" s="15">
        <f>L452+P452</f>
        <v>0</v>
      </c>
      <c r="U452" s="15">
        <f>M452+Q452</f>
        <v>0</v>
      </c>
      <c r="V452" s="15"/>
      <c r="W452" s="15">
        <f>V452</f>
        <v>0</v>
      </c>
      <c r="X452" s="15"/>
      <c r="Y452" s="15"/>
      <c r="Z452" s="15">
        <f>R452+V452</f>
        <v>0</v>
      </c>
      <c r="AA452" s="15">
        <f>S452+W452</f>
        <v>0</v>
      </c>
      <c r="AB452" s="15">
        <f>T452+X452</f>
        <v>0</v>
      </c>
      <c r="AC452" s="15">
        <f>U452+Y452</f>
        <v>0</v>
      </c>
      <c r="AD452" s="15"/>
      <c r="AE452" s="15">
        <f>AD452</f>
        <v>0</v>
      </c>
      <c r="AF452" s="15"/>
      <c r="AG452" s="15"/>
      <c r="AH452" s="15">
        <f>Z452+AD452</f>
        <v>0</v>
      </c>
      <c r="AI452" s="15">
        <f>AA452+AE452</f>
        <v>0</v>
      </c>
      <c r="AJ452" s="15">
        <f>AB452+AF452</f>
        <v>0</v>
      </c>
      <c r="AK452" s="15">
        <f>AC452+AG452</f>
        <v>0</v>
      </c>
      <c r="AL452" s="15"/>
      <c r="AM452" s="15">
        <f>AL452</f>
        <v>0</v>
      </c>
      <c r="AN452" s="15"/>
      <c r="AO452" s="15"/>
      <c r="AP452" s="15"/>
      <c r="AQ452" s="15">
        <f>AP452</f>
        <v>0</v>
      </c>
      <c r="AR452" s="15"/>
      <c r="AS452" s="15"/>
      <c r="AT452" s="15">
        <f>AL452+AP452</f>
        <v>0</v>
      </c>
      <c r="AU452" s="15">
        <f>AM452+AQ452</f>
        <v>0</v>
      </c>
      <c r="AV452" s="15">
        <f>AN452+AR452</f>
        <v>0</v>
      </c>
      <c r="AW452" s="15">
        <f>AO452+AS452</f>
        <v>0</v>
      </c>
      <c r="AX452" s="15"/>
      <c r="AY452" s="15">
        <f>AX452</f>
        <v>0</v>
      </c>
      <c r="AZ452" s="15"/>
      <c r="BA452" s="15"/>
      <c r="BB452" s="15"/>
      <c r="BC452" s="15">
        <f>BB452</f>
        <v>0</v>
      </c>
      <c r="BD452" s="15"/>
      <c r="BE452" s="15"/>
      <c r="BF452" s="15">
        <f>AX452+BB452</f>
        <v>0</v>
      </c>
      <c r="BG452" s="15">
        <f>AY452+BC452</f>
        <v>0</v>
      </c>
      <c r="BH452" s="15">
        <f>AZ452+BD452</f>
        <v>0</v>
      </c>
      <c r="BI452" s="15">
        <f>BA452+BE452</f>
        <v>0</v>
      </c>
      <c r="BJ452" s="19"/>
      <c r="BK452" s="19"/>
    </row>
    <row r="453" spans="1:63" ht="32.25" hidden="1" customHeight="1" x14ac:dyDescent="0.25">
      <c r="A453" s="6" t="s">
        <v>103</v>
      </c>
      <c r="B453" s="30"/>
      <c r="C453" s="30"/>
      <c r="D453" s="30"/>
      <c r="E453" s="4">
        <v>852</v>
      </c>
      <c r="F453" s="13" t="s">
        <v>93</v>
      </c>
      <c r="G453" s="13" t="s">
        <v>104</v>
      </c>
      <c r="H453" s="4" t="s">
        <v>48</v>
      </c>
      <c r="I453" s="13"/>
      <c r="J453" s="16">
        <f t="shared" ref="J453:S455" si="733">J454</f>
        <v>47000</v>
      </c>
      <c r="K453" s="16">
        <f t="shared" si="733"/>
        <v>47000</v>
      </c>
      <c r="L453" s="16">
        <f t="shared" si="733"/>
        <v>0</v>
      </c>
      <c r="M453" s="16">
        <f t="shared" si="733"/>
        <v>0</v>
      </c>
      <c r="N453" s="16">
        <f t="shared" si="733"/>
        <v>0</v>
      </c>
      <c r="O453" s="16">
        <f t="shared" si="733"/>
        <v>0</v>
      </c>
      <c r="P453" s="16">
        <f t="shared" si="733"/>
        <v>0</v>
      </c>
      <c r="Q453" s="16">
        <f t="shared" si="733"/>
        <v>0</v>
      </c>
      <c r="R453" s="16">
        <f t="shared" si="733"/>
        <v>47000</v>
      </c>
      <c r="S453" s="16">
        <f t="shared" si="733"/>
        <v>47000</v>
      </c>
      <c r="T453" s="16">
        <f t="shared" ref="T453:AI455" si="734">T454</f>
        <v>0</v>
      </c>
      <c r="U453" s="16">
        <f t="shared" si="734"/>
        <v>0</v>
      </c>
      <c r="V453" s="16">
        <f t="shared" si="734"/>
        <v>-4000</v>
      </c>
      <c r="W453" s="16">
        <f t="shared" si="734"/>
        <v>-4000</v>
      </c>
      <c r="X453" s="16">
        <f t="shared" si="734"/>
        <v>0</v>
      </c>
      <c r="Y453" s="16">
        <f t="shared" si="734"/>
        <v>0</v>
      </c>
      <c r="Z453" s="16">
        <f t="shared" si="734"/>
        <v>43000</v>
      </c>
      <c r="AA453" s="16">
        <f t="shared" si="734"/>
        <v>43000</v>
      </c>
      <c r="AB453" s="16">
        <f t="shared" si="734"/>
        <v>0</v>
      </c>
      <c r="AC453" s="16">
        <f t="shared" si="734"/>
        <v>0</v>
      </c>
      <c r="AD453" s="16">
        <f t="shared" si="734"/>
        <v>0</v>
      </c>
      <c r="AE453" s="16">
        <f t="shared" si="734"/>
        <v>0</v>
      </c>
      <c r="AF453" s="16">
        <f t="shared" si="734"/>
        <v>0</v>
      </c>
      <c r="AG453" s="16">
        <f t="shared" si="734"/>
        <v>0</v>
      </c>
      <c r="AH453" s="16">
        <f t="shared" si="734"/>
        <v>43000</v>
      </c>
      <c r="AI453" s="16">
        <f t="shared" si="734"/>
        <v>43000</v>
      </c>
      <c r="AJ453" s="16">
        <f t="shared" ref="AD453:AK455" si="735">AJ454</f>
        <v>0</v>
      </c>
      <c r="AK453" s="16">
        <f t="shared" si="735"/>
        <v>0</v>
      </c>
      <c r="AL453" s="16">
        <f t="shared" ref="AL453:AU455" si="736">AL454</f>
        <v>58000</v>
      </c>
      <c r="AM453" s="16">
        <f t="shared" si="736"/>
        <v>58000</v>
      </c>
      <c r="AN453" s="16">
        <f t="shared" si="736"/>
        <v>0</v>
      </c>
      <c r="AO453" s="16">
        <f t="shared" si="736"/>
        <v>0</v>
      </c>
      <c r="AP453" s="16">
        <f t="shared" si="736"/>
        <v>0</v>
      </c>
      <c r="AQ453" s="16">
        <f t="shared" si="736"/>
        <v>0</v>
      </c>
      <c r="AR453" s="16">
        <f t="shared" si="736"/>
        <v>0</v>
      </c>
      <c r="AS453" s="16">
        <f t="shared" si="736"/>
        <v>0</v>
      </c>
      <c r="AT453" s="16">
        <f t="shared" si="736"/>
        <v>58000</v>
      </c>
      <c r="AU453" s="16">
        <f t="shared" si="736"/>
        <v>58000</v>
      </c>
      <c r="AV453" s="16">
        <f t="shared" ref="AV453:BE455" si="737">AV454</f>
        <v>0</v>
      </c>
      <c r="AW453" s="16">
        <f t="shared" si="737"/>
        <v>0</v>
      </c>
      <c r="AX453" s="16">
        <f t="shared" si="737"/>
        <v>58000</v>
      </c>
      <c r="AY453" s="16">
        <f t="shared" si="737"/>
        <v>58000</v>
      </c>
      <c r="AZ453" s="16">
        <f t="shared" si="737"/>
        <v>0</v>
      </c>
      <c r="BA453" s="16">
        <f t="shared" si="737"/>
        <v>0</v>
      </c>
      <c r="BB453" s="16">
        <f t="shared" si="737"/>
        <v>0</v>
      </c>
      <c r="BC453" s="16">
        <f t="shared" si="737"/>
        <v>0</v>
      </c>
      <c r="BD453" s="16">
        <f t="shared" si="737"/>
        <v>0</v>
      </c>
      <c r="BE453" s="16">
        <f t="shared" si="737"/>
        <v>0</v>
      </c>
      <c r="BF453" s="16">
        <f t="shared" ref="BF453:BI455" si="738">BF454</f>
        <v>58000</v>
      </c>
      <c r="BG453" s="16">
        <f t="shared" si="738"/>
        <v>58000</v>
      </c>
      <c r="BH453" s="16">
        <f t="shared" si="738"/>
        <v>0</v>
      </c>
      <c r="BI453" s="16">
        <f t="shared" si="738"/>
        <v>0</v>
      </c>
      <c r="BJ453" s="19"/>
      <c r="BK453" s="19"/>
    </row>
    <row r="454" spans="1:63" ht="64.5" hidden="1" customHeight="1" x14ac:dyDescent="0.25">
      <c r="A454" s="125" t="s">
        <v>805</v>
      </c>
      <c r="B454" s="125"/>
      <c r="C454" s="125"/>
      <c r="D454" s="125"/>
      <c r="E454" s="4">
        <v>852</v>
      </c>
      <c r="F454" s="4" t="s">
        <v>93</v>
      </c>
      <c r="G454" s="4" t="s">
        <v>104</v>
      </c>
      <c r="H454" s="4" t="s">
        <v>715</v>
      </c>
      <c r="I454" s="3"/>
      <c r="J454" s="15">
        <f t="shared" si="733"/>
        <v>47000</v>
      </c>
      <c r="K454" s="15">
        <f t="shared" si="733"/>
        <v>47000</v>
      </c>
      <c r="L454" s="15">
        <f t="shared" si="733"/>
        <v>0</v>
      </c>
      <c r="M454" s="15">
        <f t="shared" si="733"/>
        <v>0</v>
      </c>
      <c r="N454" s="15">
        <f t="shared" si="733"/>
        <v>0</v>
      </c>
      <c r="O454" s="15">
        <f t="shared" si="733"/>
        <v>0</v>
      </c>
      <c r="P454" s="15">
        <f t="shared" si="733"/>
        <v>0</v>
      </c>
      <c r="Q454" s="15">
        <f t="shared" si="733"/>
        <v>0</v>
      </c>
      <c r="R454" s="15">
        <f t="shared" si="733"/>
        <v>47000</v>
      </c>
      <c r="S454" s="15">
        <f t="shared" si="733"/>
        <v>47000</v>
      </c>
      <c r="T454" s="15">
        <f t="shared" si="734"/>
        <v>0</v>
      </c>
      <c r="U454" s="15">
        <f t="shared" si="734"/>
        <v>0</v>
      </c>
      <c r="V454" s="15">
        <f t="shared" si="734"/>
        <v>-4000</v>
      </c>
      <c r="W454" s="15">
        <f t="shared" si="734"/>
        <v>-4000</v>
      </c>
      <c r="X454" s="15">
        <f t="shared" si="734"/>
        <v>0</v>
      </c>
      <c r="Y454" s="15">
        <f t="shared" si="734"/>
        <v>0</v>
      </c>
      <c r="Z454" s="15">
        <f t="shared" si="734"/>
        <v>43000</v>
      </c>
      <c r="AA454" s="15">
        <f t="shared" si="734"/>
        <v>43000</v>
      </c>
      <c r="AB454" s="15">
        <f t="shared" si="734"/>
        <v>0</v>
      </c>
      <c r="AC454" s="15">
        <f t="shared" si="734"/>
        <v>0</v>
      </c>
      <c r="AD454" s="15">
        <f t="shared" si="735"/>
        <v>0</v>
      </c>
      <c r="AE454" s="15">
        <f t="shared" si="735"/>
        <v>0</v>
      </c>
      <c r="AF454" s="15">
        <f t="shared" si="735"/>
        <v>0</v>
      </c>
      <c r="AG454" s="15">
        <f t="shared" si="735"/>
        <v>0</v>
      </c>
      <c r="AH454" s="15">
        <f t="shared" si="735"/>
        <v>43000</v>
      </c>
      <c r="AI454" s="15">
        <f t="shared" si="735"/>
        <v>43000</v>
      </c>
      <c r="AJ454" s="15">
        <f t="shared" si="735"/>
        <v>0</v>
      </c>
      <c r="AK454" s="15">
        <f t="shared" si="735"/>
        <v>0</v>
      </c>
      <c r="AL454" s="15">
        <f t="shared" si="736"/>
        <v>58000</v>
      </c>
      <c r="AM454" s="15">
        <f t="shared" si="736"/>
        <v>58000</v>
      </c>
      <c r="AN454" s="15">
        <f t="shared" si="736"/>
        <v>0</v>
      </c>
      <c r="AO454" s="15">
        <f t="shared" si="736"/>
        <v>0</v>
      </c>
      <c r="AP454" s="15">
        <f t="shared" si="736"/>
        <v>0</v>
      </c>
      <c r="AQ454" s="15">
        <f t="shared" si="736"/>
        <v>0</v>
      </c>
      <c r="AR454" s="15">
        <f t="shared" si="736"/>
        <v>0</v>
      </c>
      <c r="AS454" s="15">
        <f t="shared" si="736"/>
        <v>0</v>
      </c>
      <c r="AT454" s="15">
        <f t="shared" si="736"/>
        <v>58000</v>
      </c>
      <c r="AU454" s="15">
        <f t="shared" si="736"/>
        <v>58000</v>
      </c>
      <c r="AV454" s="15">
        <f t="shared" si="737"/>
        <v>0</v>
      </c>
      <c r="AW454" s="15">
        <f t="shared" si="737"/>
        <v>0</v>
      </c>
      <c r="AX454" s="15">
        <f t="shared" si="737"/>
        <v>58000</v>
      </c>
      <c r="AY454" s="15">
        <f t="shared" si="737"/>
        <v>58000</v>
      </c>
      <c r="AZ454" s="15">
        <f t="shared" si="737"/>
        <v>0</v>
      </c>
      <c r="BA454" s="15">
        <f t="shared" si="737"/>
        <v>0</v>
      </c>
      <c r="BB454" s="15">
        <f t="shared" si="737"/>
        <v>0</v>
      </c>
      <c r="BC454" s="15">
        <f t="shared" si="737"/>
        <v>0</v>
      </c>
      <c r="BD454" s="15">
        <f t="shared" si="737"/>
        <v>0</v>
      </c>
      <c r="BE454" s="15">
        <f t="shared" si="737"/>
        <v>0</v>
      </c>
      <c r="BF454" s="15">
        <f t="shared" si="738"/>
        <v>58000</v>
      </c>
      <c r="BG454" s="15">
        <f t="shared" si="738"/>
        <v>58000</v>
      </c>
      <c r="BH454" s="15">
        <f t="shared" si="738"/>
        <v>0</v>
      </c>
      <c r="BI454" s="15">
        <f t="shared" si="738"/>
        <v>0</v>
      </c>
      <c r="BJ454" s="19"/>
      <c r="BK454" s="19"/>
    </row>
    <row r="455" spans="1:63" ht="32.25" hidden="1" customHeight="1" x14ac:dyDescent="0.25">
      <c r="A455" s="125" t="s">
        <v>20</v>
      </c>
      <c r="B455" s="125"/>
      <c r="C455" s="125"/>
      <c r="D455" s="125"/>
      <c r="E455" s="4">
        <v>852</v>
      </c>
      <c r="F455" s="4" t="s">
        <v>93</v>
      </c>
      <c r="G455" s="4" t="s">
        <v>104</v>
      </c>
      <c r="H455" s="4" t="s">
        <v>715</v>
      </c>
      <c r="I455" s="3" t="s">
        <v>21</v>
      </c>
      <c r="J455" s="15">
        <f t="shared" si="733"/>
        <v>47000</v>
      </c>
      <c r="K455" s="15">
        <f t="shared" si="733"/>
        <v>47000</v>
      </c>
      <c r="L455" s="15">
        <f t="shared" si="733"/>
        <v>0</v>
      </c>
      <c r="M455" s="15">
        <f t="shared" si="733"/>
        <v>0</v>
      </c>
      <c r="N455" s="15">
        <f t="shared" si="733"/>
        <v>0</v>
      </c>
      <c r="O455" s="15">
        <f t="shared" si="733"/>
        <v>0</v>
      </c>
      <c r="P455" s="15">
        <f t="shared" si="733"/>
        <v>0</v>
      </c>
      <c r="Q455" s="15">
        <f t="shared" si="733"/>
        <v>0</v>
      </c>
      <c r="R455" s="15">
        <f t="shared" si="733"/>
        <v>47000</v>
      </c>
      <c r="S455" s="15">
        <f t="shared" si="733"/>
        <v>47000</v>
      </c>
      <c r="T455" s="15">
        <f t="shared" si="734"/>
        <v>0</v>
      </c>
      <c r="U455" s="15">
        <f t="shared" si="734"/>
        <v>0</v>
      </c>
      <c r="V455" s="15">
        <f t="shared" si="734"/>
        <v>-4000</v>
      </c>
      <c r="W455" s="15">
        <f t="shared" si="734"/>
        <v>-4000</v>
      </c>
      <c r="X455" s="15">
        <f t="shared" si="734"/>
        <v>0</v>
      </c>
      <c r="Y455" s="15">
        <f t="shared" si="734"/>
        <v>0</v>
      </c>
      <c r="Z455" s="15">
        <f t="shared" si="734"/>
        <v>43000</v>
      </c>
      <c r="AA455" s="15">
        <f t="shared" si="734"/>
        <v>43000</v>
      </c>
      <c r="AB455" s="15">
        <f t="shared" si="734"/>
        <v>0</v>
      </c>
      <c r="AC455" s="15">
        <f t="shared" si="734"/>
        <v>0</v>
      </c>
      <c r="AD455" s="15">
        <f t="shared" si="735"/>
        <v>0</v>
      </c>
      <c r="AE455" s="15">
        <f t="shared" si="735"/>
        <v>0</v>
      </c>
      <c r="AF455" s="15">
        <f t="shared" si="735"/>
        <v>0</v>
      </c>
      <c r="AG455" s="15">
        <f t="shared" si="735"/>
        <v>0</v>
      </c>
      <c r="AH455" s="15">
        <f t="shared" si="735"/>
        <v>43000</v>
      </c>
      <c r="AI455" s="15">
        <f t="shared" si="735"/>
        <v>43000</v>
      </c>
      <c r="AJ455" s="15">
        <f t="shared" si="735"/>
        <v>0</v>
      </c>
      <c r="AK455" s="15">
        <f t="shared" si="735"/>
        <v>0</v>
      </c>
      <c r="AL455" s="15">
        <f t="shared" si="736"/>
        <v>58000</v>
      </c>
      <c r="AM455" s="15">
        <f t="shared" si="736"/>
        <v>58000</v>
      </c>
      <c r="AN455" s="15">
        <f t="shared" si="736"/>
        <v>0</v>
      </c>
      <c r="AO455" s="15">
        <f t="shared" si="736"/>
        <v>0</v>
      </c>
      <c r="AP455" s="15">
        <f t="shared" si="736"/>
        <v>0</v>
      </c>
      <c r="AQ455" s="15">
        <f t="shared" si="736"/>
        <v>0</v>
      </c>
      <c r="AR455" s="15">
        <f t="shared" si="736"/>
        <v>0</v>
      </c>
      <c r="AS455" s="15">
        <f t="shared" si="736"/>
        <v>0</v>
      </c>
      <c r="AT455" s="15">
        <f t="shared" si="736"/>
        <v>58000</v>
      </c>
      <c r="AU455" s="15">
        <f t="shared" si="736"/>
        <v>58000</v>
      </c>
      <c r="AV455" s="15">
        <f t="shared" si="737"/>
        <v>0</v>
      </c>
      <c r="AW455" s="15">
        <f t="shared" si="737"/>
        <v>0</v>
      </c>
      <c r="AX455" s="15">
        <f t="shared" si="737"/>
        <v>58000</v>
      </c>
      <c r="AY455" s="15">
        <f t="shared" si="737"/>
        <v>58000</v>
      </c>
      <c r="AZ455" s="15">
        <f t="shared" si="737"/>
        <v>0</v>
      </c>
      <c r="BA455" s="15">
        <f t="shared" si="737"/>
        <v>0</v>
      </c>
      <c r="BB455" s="15">
        <f t="shared" si="737"/>
        <v>0</v>
      </c>
      <c r="BC455" s="15">
        <f t="shared" si="737"/>
        <v>0</v>
      </c>
      <c r="BD455" s="15">
        <f t="shared" si="737"/>
        <v>0</v>
      </c>
      <c r="BE455" s="15">
        <f t="shared" si="737"/>
        <v>0</v>
      </c>
      <c r="BF455" s="15">
        <f t="shared" si="738"/>
        <v>58000</v>
      </c>
      <c r="BG455" s="15">
        <f t="shared" si="738"/>
        <v>58000</v>
      </c>
      <c r="BH455" s="15">
        <f t="shared" si="738"/>
        <v>0</v>
      </c>
      <c r="BI455" s="15">
        <f t="shared" si="738"/>
        <v>0</v>
      </c>
      <c r="BJ455" s="19"/>
      <c r="BK455" s="19"/>
    </row>
    <row r="456" spans="1:63" ht="32.25" hidden="1" customHeight="1" x14ac:dyDescent="0.25">
      <c r="A456" s="125" t="s">
        <v>9</v>
      </c>
      <c r="B456" s="125"/>
      <c r="C456" s="125"/>
      <c r="D456" s="125"/>
      <c r="E456" s="4">
        <v>852</v>
      </c>
      <c r="F456" s="4" t="s">
        <v>93</v>
      </c>
      <c r="G456" s="4" t="s">
        <v>104</v>
      </c>
      <c r="H456" s="4" t="s">
        <v>715</v>
      </c>
      <c r="I456" s="3" t="s">
        <v>22</v>
      </c>
      <c r="J456" s="15">
        <v>47000</v>
      </c>
      <c r="K456" s="15">
        <f>J456</f>
        <v>47000</v>
      </c>
      <c r="L456" s="15"/>
      <c r="M456" s="15"/>
      <c r="N456" s="15"/>
      <c r="O456" s="15">
        <f>N456</f>
        <v>0</v>
      </c>
      <c r="P456" s="15"/>
      <c r="Q456" s="15"/>
      <c r="R456" s="15">
        <f>J456+N456</f>
        <v>47000</v>
      </c>
      <c r="S456" s="15">
        <f>K456+O456</f>
        <v>47000</v>
      </c>
      <c r="T456" s="15">
        <f>L456+P456</f>
        <v>0</v>
      </c>
      <c r="U456" s="15">
        <f>M456+Q456</f>
        <v>0</v>
      </c>
      <c r="V456" s="15">
        <v>-4000</v>
      </c>
      <c r="W456" s="15">
        <f>V456</f>
        <v>-4000</v>
      </c>
      <c r="X456" s="15"/>
      <c r="Y456" s="15"/>
      <c r="Z456" s="15">
        <f>R456+V456</f>
        <v>43000</v>
      </c>
      <c r="AA456" s="15">
        <f>S456+W456</f>
        <v>43000</v>
      </c>
      <c r="AB456" s="15">
        <f>T456+X456</f>
        <v>0</v>
      </c>
      <c r="AC456" s="15">
        <f>U456+Y456</f>
        <v>0</v>
      </c>
      <c r="AD456" s="15"/>
      <c r="AE456" s="15">
        <f>AD456</f>
        <v>0</v>
      </c>
      <c r="AF456" s="15"/>
      <c r="AG456" s="15"/>
      <c r="AH456" s="15">
        <f>Z456+AD456</f>
        <v>43000</v>
      </c>
      <c r="AI456" s="15">
        <f>AA456+AE456</f>
        <v>43000</v>
      </c>
      <c r="AJ456" s="15">
        <f>AB456+AF456</f>
        <v>0</v>
      </c>
      <c r="AK456" s="15">
        <f>AC456+AG456</f>
        <v>0</v>
      </c>
      <c r="AL456" s="15">
        <v>58000</v>
      </c>
      <c r="AM456" s="15">
        <f>AL456</f>
        <v>58000</v>
      </c>
      <c r="AN456" s="15"/>
      <c r="AO456" s="15"/>
      <c r="AP456" s="15"/>
      <c r="AQ456" s="15">
        <f>AP456</f>
        <v>0</v>
      </c>
      <c r="AR456" s="15"/>
      <c r="AS456" s="15"/>
      <c r="AT456" s="15">
        <f>AL456+AP456</f>
        <v>58000</v>
      </c>
      <c r="AU456" s="15">
        <f>AM456+AQ456</f>
        <v>58000</v>
      </c>
      <c r="AV456" s="15">
        <f>AN456+AR456</f>
        <v>0</v>
      </c>
      <c r="AW456" s="15">
        <f>AO456+AS456</f>
        <v>0</v>
      </c>
      <c r="AX456" s="15">
        <v>58000</v>
      </c>
      <c r="AY456" s="15">
        <f>AX456</f>
        <v>58000</v>
      </c>
      <c r="AZ456" s="15"/>
      <c r="BA456" s="15"/>
      <c r="BB456" s="15"/>
      <c r="BC456" s="15">
        <f>BB456</f>
        <v>0</v>
      </c>
      <c r="BD456" s="15"/>
      <c r="BE456" s="15"/>
      <c r="BF456" s="15">
        <f>AX456+BB456</f>
        <v>58000</v>
      </c>
      <c r="BG456" s="15">
        <f>AY456+BC456</f>
        <v>58000</v>
      </c>
      <c r="BH456" s="15">
        <f>AZ456+BD456</f>
        <v>0</v>
      </c>
      <c r="BI456" s="15">
        <f>BA456+BE456</f>
        <v>0</v>
      </c>
      <c r="BJ456" s="19"/>
      <c r="BK456" s="19"/>
    </row>
    <row r="457" spans="1:63" ht="57.75" hidden="1" customHeight="1" x14ac:dyDescent="0.25">
      <c r="A457" s="30" t="s">
        <v>131</v>
      </c>
      <c r="B457" s="67"/>
      <c r="C457" s="67"/>
      <c r="D457" s="67"/>
      <c r="E457" s="18">
        <v>853</v>
      </c>
      <c r="F457" s="3"/>
      <c r="G457" s="3"/>
      <c r="H457" s="131" t="s">
        <v>48</v>
      </c>
      <c r="I457" s="3"/>
      <c r="J457" s="16">
        <f t="shared" ref="J457:BI457" si="739">J458+J479</f>
        <v>8639300</v>
      </c>
      <c r="K457" s="16">
        <f t="shared" si="739"/>
        <v>859000</v>
      </c>
      <c r="L457" s="16">
        <f t="shared" si="739"/>
        <v>7777900</v>
      </c>
      <c r="M457" s="16">
        <f t="shared" si="739"/>
        <v>2400</v>
      </c>
      <c r="N457" s="16">
        <f t="shared" si="739"/>
        <v>1242600</v>
      </c>
      <c r="O457" s="16">
        <f t="shared" si="739"/>
        <v>0</v>
      </c>
      <c r="P457" s="16">
        <f t="shared" si="739"/>
        <v>1242600</v>
      </c>
      <c r="Q457" s="16">
        <f t="shared" si="739"/>
        <v>0</v>
      </c>
      <c r="R457" s="16">
        <f t="shared" si="739"/>
        <v>9881900</v>
      </c>
      <c r="S457" s="16">
        <f t="shared" si="739"/>
        <v>859000</v>
      </c>
      <c r="T457" s="16">
        <f t="shared" si="739"/>
        <v>9020500</v>
      </c>
      <c r="U457" s="16">
        <f t="shared" si="739"/>
        <v>2400</v>
      </c>
      <c r="V457" s="16">
        <f t="shared" si="739"/>
        <v>91439.53</v>
      </c>
      <c r="W457" s="16">
        <f t="shared" si="739"/>
        <v>151439.53</v>
      </c>
      <c r="X457" s="16">
        <f t="shared" si="739"/>
        <v>-60000</v>
      </c>
      <c r="Y457" s="16">
        <f t="shared" si="739"/>
        <v>0</v>
      </c>
      <c r="Z457" s="16">
        <f t="shared" si="739"/>
        <v>9973339.5300000012</v>
      </c>
      <c r="AA457" s="16">
        <f t="shared" si="739"/>
        <v>1010439.53</v>
      </c>
      <c r="AB457" s="16">
        <f t="shared" si="739"/>
        <v>8960500</v>
      </c>
      <c r="AC457" s="16">
        <f t="shared" si="739"/>
        <v>2400</v>
      </c>
      <c r="AD457" s="16">
        <f t="shared" ref="AD457:AK457" si="740">AD458+AD479</f>
        <v>0</v>
      </c>
      <c r="AE457" s="16">
        <f t="shared" si="740"/>
        <v>0</v>
      </c>
      <c r="AF457" s="16">
        <f t="shared" si="740"/>
        <v>0</v>
      </c>
      <c r="AG457" s="16">
        <f t="shared" si="740"/>
        <v>0</v>
      </c>
      <c r="AH457" s="16">
        <f t="shared" si="740"/>
        <v>9973339.5300000012</v>
      </c>
      <c r="AI457" s="16">
        <f t="shared" si="740"/>
        <v>1010439.53</v>
      </c>
      <c r="AJ457" s="16">
        <f t="shared" si="740"/>
        <v>8960500</v>
      </c>
      <c r="AK457" s="16">
        <f t="shared" si="740"/>
        <v>2400</v>
      </c>
      <c r="AL457" s="16">
        <f t="shared" si="739"/>
        <v>10977119</v>
      </c>
      <c r="AM457" s="16">
        <f t="shared" si="739"/>
        <v>859000</v>
      </c>
      <c r="AN457" s="16">
        <f t="shared" si="739"/>
        <v>10115719</v>
      </c>
      <c r="AO457" s="16">
        <f t="shared" si="739"/>
        <v>2400</v>
      </c>
      <c r="AP457" s="16">
        <f t="shared" si="739"/>
        <v>1740.15</v>
      </c>
      <c r="AQ457" s="16">
        <f t="shared" si="739"/>
        <v>0</v>
      </c>
      <c r="AR457" s="16">
        <f t="shared" si="739"/>
        <v>1740.15</v>
      </c>
      <c r="AS457" s="16">
        <f t="shared" si="739"/>
        <v>0</v>
      </c>
      <c r="AT457" s="16">
        <f t="shared" si="739"/>
        <v>10978859.15</v>
      </c>
      <c r="AU457" s="16">
        <f t="shared" si="739"/>
        <v>859000</v>
      </c>
      <c r="AV457" s="16">
        <f t="shared" si="739"/>
        <v>10117459.15</v>
      </c>
      <c r="AW457" s="16">
        <f t="shared" si="739"/>
        <v>2400</v>
      </c>
      <c r="AX457" s="16">
        <f t="shared" si="739"/>
        <v>14025441</v>
      </c>
      <c r="AY457" s="16">
        <f t="shared" si="739"/>
        <v>859000</v>
      </c>
      <c r="AZ457" s="16">
        <f t="shared" si="739"/>
        <v>13164041</v>
      </c>
      <c r="BA457" s="16">
        <f t="shared" si="739"/>
        <v>2400</v>
      </c>
      <c r="BB457" s="16">
        <f t="shared" si="739"/>
        <v>2.1800000000000002</v>
      </c>
      <c r="BC457" s="16">
        <f t="shared" si="739"/>
        <v>0</v>
      </c>
      <c r="BD457" s="16">
        <f t="shared" si="739"/>
        <v>2.1800000000000002</v>
      </c>
      <c r="BE457" s="16">
        <f t="shared" si="739"/>
        <v>0</v>
      </c>
      <c r="BF457" s="16">
        <f t="shared" si="739"/>
        <v>14025443.18</v>
      </c>
      <c r="BG457" s="16">
        <f t="shared" si="739"/>
        <v>859000</v>
      </c>
      <c r="BH457" s="16">
        <f t="shared" si="739"/>
        <v>13164043.18</v>
      </c>
      <c r="BI457" s="16">
        <f t="shared" si="739"/>
        <v>2400</v>
      </c>
      <c r="BJ457" s="19"/>
      <c r="BK457" s="19"/>
    </row>
    <row r="458" spans="1:63" ht="32.25" hidden="1" customHeight="1" x14ac:dyDescent="0.25">
      <c r="A458" s="6" t="s">
        <v>10</v>
      </c>
      <c r="B458" s="30"/>
      <c r="C458" s="30"/>
      <c r="D458" s="30"/>
      <c r="E458" s="3">
        <v>853</v>
      </c>
      <c r="F458" s="13" t="s">
        <v>11</v>
      </c>
      <c r="G458" s="13"/>
      <c r="H458" s="4" t="s">
        <v>48</v>
      </c>
      <c r="I458" s="13"/>
      <c r="J458" s="16">
        <f t="shared" ref="J458:BI458" si="741">J459+J471+J475</f>
        <v>6280300</v>
      </c>
      <c r="K458" s="16">
        <f t="shared" si="741"/>
        <v>0</v>
      </c>
      <c r="L458" s="16">
        <f t="shared" si="741"/>
        <v>6277900</v>
      </c>
      <c r="M458" s="16">
        <f t="shared" si="741"/>
        <v>2400</v>
      </c>
      <c r="N458" s="16">
        <f t="shared" si="741"/>
        <v>883600</v>
      </c>
      <c r="O458" s="16">
        <f t="shared" si="741"/>
        <v>0</v>
      </c>
      <c r="P458" s="16">
        <f t="shared" si="741"/>
        <v>883600</v>
      </c>
      <c r="Q458" s="16">
        <f t="shared" si="741"/>
        <v>0</v>
      </c>
      <c r="R458" s="16">
        <f t="shared" si="741"/>
        <v>7163900</v>
      </c>
      <c r="S458" s="16">
        <f t="shared" si="741"/>
        <v>0</v>
      </c>
      <c r="T458" s="16">
        <f t="shared" si="741"/>
        <v>7161500</v>
      </c>
      <c r="U458" s="16">
        <f t="shared" si="741"/>
        <v>2400</v>
      </c>
      <c r="V458" s="16">
        <f t="shared" si="741"/>
        <v>91439.53</v>
      </c>
      <c r="W458" s="16">
        <f t="shared" si="741"/>
        <v>151439.53</v>
      </c>
      <c r="X458" s="16">
        <f t="shared" si="741"/>
        <v>-60000</v>
      </c>
      <c r="Y458" s="16">
        <f t="shared" si="741"/>
        <v>0</v>
      </c>
      <c r="Z458" s="16">
        <f t="shared" si="741"/>
        <v>7255339.5300000003</v>
      </c>
      <c r="AA458" s="16">
        <f t="shared" si="741"/>
        <v>151439.53</v>
      </c>
      <c r="AB458" s="16">
        <f t="shared" si="741"/>
        <v>7101500</v>
      </c>
      <c r="AC458" s="16">
        <f t="shared" si="741"/>
        <v>2400</v>
      </c>
      <c r="AD458" s="16">
        <f t="shared" ref="AD458:AK458" si="742">AD459+AD471+AD475</f>
        <v>0</v>
      </c>
      <c r="AE458" s="16">
        <f t="shared" si="742"/>
        <v>0</v>
      </c>
      <c r="AF458" s="16">
        <f t="shared" si="742"/>
        <v>0</v>
      </c>
      <c r="AG458" s="16">
        <f t="shared" si="742"/>
        <v>0</v>
      </c>
      <c r="AH458" s="16">
        <f t="shared" si="742"/>
        <v>7255339.5300000003</v>
      </c>
      <c r="AI458" s="16">
        <f t="shared" si="742"/>
        <v>151439.53</v>
      </c>
      <c r="AJ458" s="16">
        <f t="shared" si="742"/>
        <v>7101500</v>
      </c>
      <c r="AK458" s="16">
        <f t="shared" si="742"/>
        <v>2400</v>
      </c>
      <c r="AL458" s="16">
        <f t="shared" si="741"/>
        <v>8618119</v>
      </c>
      <c r="AM458" s="16">
        <f t="shared" si="741"/>
        <v>0</v>
      </c>
      <c r="AN458" s="16">
        <f t="shared" si="741"/>
        <v>8615719</v>
      </c>
      <c r="AO458" s="16">
        <f t="shared" si="741"/>
        <v>2400</v>
      </c>
      <c r="AP458" s="16">
        <f t="shared" si="741"/>
        <v>1740.15</v>
      </c>
      <c r="AQ458" s="16">
        <f t="shared" si="741"/>
        <v>0</v>
      </c>
      <c r="AR458" s="16">
        <f t="shared" si="741"/>
        <v>1740.15</v>
      </c>
      <c r="AS458" s="16">
        <f t="shared" si="741"/>
        <v>0</v>
      </c>
      <c r="AT458" s="16">
        <f t="shared" si="741"/>
        <v>8619859.1500000004</v>
      </c>
      <c r="AU458" s="16">
        <f t="shared" si="741"/>
        <v>0</v>
      </c>
      <c r="AV458" s="16">
        <f t="shared" si="741"/>
        <v>8617459.1500000004</v>
      </c>
      <c r="AW458" s="16">
        <f t="shared" si="741"/>
        <v>2400</v>
      </c>
      <c r="AX458" s="16">
        <f t="shared" si="741"/>
        <v>11666441</v>
      </c>
      <c r="AY458" s="16">
        <f t="shared" si="741"/>
        <v>0</v>
      </c>
      <c r="AZ458" s="16">
        <f t="shared" si="741"/>
        <v>11664041</v>
      </c>
      <c r="BA458" s="16">
        <f t="shared" si="741"/>
        <v>2400</v>
      </c>
      <c r="BB458" s="16">
        <f t="shared" si="741"/>
        <v>2.1800000000000002</v>
      </c>
      <c r="BC458" s="16">
        <f t="shared" si="741"/>
        <v>0</v>
      </c>
      <c r="BD458" s="16">
        <f t="shared" si="741"/>
        <v>2.1800000000000002</v>
      </c>
      <c r="BE458" s="16">
        <f t="shared" si="741"/>
        <v>0</v>
      </c>
      <c r="BF458" s="16">
        <f t="shared" si="741"/>
        <v>11666443.18</v>
      </c>
      <c r="BG458" s="16">
        <f t="shared" si="741"/>
        <v>0</v>
      </c>
      <c r="BH458" s="16">
        <f t="shared" si="741"/>
        <v>11664043.18</v>
      </c>
      <c r="BI458" s="16">
        <f t="shared" si="741"/>
        <v>2400</v>
      </c>
      <c r="BJ458" s="19"/>
      <c r="BK458" s="19"/>
    </row>
    <row r="459" spans="1:63" ht="32.25" hidden="1" customHeight="1" x14ac:dyDescent="0.25">
      <c r="A459" s="6" t="s">
        <v>132</v>
      </c>
      <c r="B459" s="30"/>
      <c r="C459" s="30"/>
      <c r="D459" s="30"/>
      <c r="E459" s="3">
        <v>853</v>
      </c>
      <c r="F459" s="13" t="s">
        <v>11</v>
      </c>
      <c r="G459" s="13" t="s">
        <v>104</v>
      </c>
      <c r="H459" s="4" t="s">
        <v>48</v>
      </c>
      <c r="I459" s="13"/>
      <c r="J459" s="16">
        <f t="shared" ref="J459:Q459" si="743">J460+J465</f>
        <v>5780300</v>
      </c>
      <c r="K459" s="16">
        <f t="shared" si="743"/>
        <v>0</v>
      </c>
      <c r="L459" s="16">
        <f t="shared" si="743"/>
        <v>5777900</v>
      </c>
      <c r="M459" s="16">
        <f t="shared" si="743"/>
        <v>2400</v>
      </c>
      <c r="N459" s="16">
        <f t="shared" si="743"/>
        <v>403600</v>
      </c>
      <c r="O459" s="16">
        <f t="shared" si="743"/>
        <v>0</v>
      </c>
      <c r="P459" s="16">
        <f t="shared" si="743"/>
        <v>403600</v>
      </c>
      <c r="Q459" s="16">
        <f t="shared" si="743"/>
        <v>0</v>
      </c>
      <c r="R459" s="16">
        <f t="shared" ref="R459:AC459" si="744">R460+R465+R468</f>
        <v>6183900</v>
      </c>
      <c r="S459" s="16">
        <f t="shared" si="744"/>
        <v>0</v>
      </c>
      <c r="T459" s="16">
        <f t="shared" si="744"/>
        <v>6181500</v>
      </c>
      <c r="U459" s="16">
        <f t="shared" si="744"/>
        <v>2400</v>
      </c>
      <c r="V459" s="16">
        <f t="shared" si="744"/>
        <v>151439.53</v>
      </c>
      <c r="W459" s="16">
        <f t="shared" si="744"/>
        <v>151439.53</v>
      </c>
      <c r="X459" s="16">
        <f t="shared" si="744"/>
        <v>0</v>
      </c>
      <c r="Y459" s="16">
        <f t="shared" si="744"/>
        <v>0</v>
      </c>
      <c r="Z459" s="16">
        <f t="shared" si="744"/>
        <v>6335339.5300000003</v>
      </c>
      <c r="AA459" s="16">
        <f t="shared" si="744"/>
        <v>151439.53</v>
      </c>
      <c r="AB459" s="16">
        <f t="shared" si="744"/>
        <v>6181500</v>
      </c>
      <c r="AC459" s="16">
        <f t="shared" si="744"/>
        <v>2400</v>
      </c>
      <c r="AD459" s="16">
        <f t="shared" ref="AD459:AK459" si="745">AD460+AD465+AD468</f>
        <v>0</v>
      </c>
      <c r="AE459" s="16">
        <f t="shared" si="745"/>
        <v>0</v>
      </c>
      <c r="AF459" s="16">
        <f t="shared" si="745"/>
        <v>0</v>
      </c>
      <c r="AG459" s="16">
        <f t="shared" si="745"/>
        <v>0</v>
      </c>
      <c r="AH459" s="16">
        <f t="shared" si="745"/>
        <v>6335339.5300000003</v>
      </c>
      <c r="AI459" s="16">
        <f t="shared" si="745"/>
        <v>151439.53</v>
      </c>
      <c r="AJ459" s="16">
        <f t="shared" si="745"/>
        <v>6181500</v>
      </c>
      <c r="AK459" s="16">
        <f t="shared" si="745"/>
        <v>2400</v>
      </c>
      <c r="AL459" s="16">
        <f t="shared" ref="AL459:BI459" si="746">AL460+AL465</f>
        <v>5550100</v>
      </c>
      <c r="AM459" s="16">
        <f t="shared" si="746"/>
        <v>0</v>
      </c>
      <c r="AN459" s="16">
        <f t="shared" si="746"/>
        <v>5547700</v>
      </c>
      <c r="AO459" s="16">
        <f t="shared" si="746"/>
        <v>2400</v>
      </c>
      <c r="AP459" s="16">
        <f t="shared" si="746"/>
        <v>0</v>
      </c>
      <c r="AQ459" s="16">
        <f t="shared" si="746"/>
        <v>0</v>
      </c>
      <c r="AR459" s="16">
        <f t="shared" si="746"/>
        <v>0</v>
      </c>
      <c r="AS459" s="16">
        <f t="shared" si="746"/>
        <v>0</v>
      </c>
      <c r="AT459" s="16">
        <f t="shared" si="746"/>
        <v>5550100</v>
      </c>
      <c r="AU459" s="16">
        <f t="shared" si="746"/>
        <v>0</v>
      </c>
      <c r="AV459" s="16">
        <f t="shared" si="746"/>
        <v>5547700</v>
      </c>
      <c r="AW459" s="16">
        <f t="shared" si="746"/>
        <v>2400</v>
      </c>
      <c r="AX459" s="16">
        <f t="shared" si="746"/>
        <v>5550100</v>
      </c>
      <c r="AY459" s="16">
        <f t="shared" si="746"/>
        <v>0</v>
      </c>
      <c r="AZ459" s="16">
        <f t="shared" si="746"/>
        <v>5547700</v>
      </c>
      <c r="BA459" s="16">
        <f t="shared" si="746"/>
        <v>2400</v>
      </c>
      <c r="BB459" s="16">
        <f t="shared" si="746"/>
        <v>0</v>
      </c>
      <c r="BC459" s="16">
        <f t="shared" si="746"/>
        <v>0</v>
      </c>
      <c r="BD459" s="16">
        <f t="shared" si="746"/>
        <v>0</v>
      </c>
      <c r="BE459" s="16">
        <f t="shared" si="746"/>
        <v>0</v>
      </c>
      <c r="BF459" s="16">
        <f t="shared" si="746"/>
        <v>5550100</v>
      </c>
      <c r="BG459" s="16">
        <f t="shared" si="746"/>
        <v>0</v>
      </c>
      <c r="BH459" s="16">
        <f t="shared" si="746"/>
        <v>5547700</v>
      </c>
      <c r="BI459" s="16">
        <f t="shared" si="746"/>
        <v>2400</v>
      </c>
      <c r="BJ459" s="19"/>
      <c r="BK459" s="19"/>
    </row>
    <row r="460" spans="1:63" ht="32.25" hidden="1" customHeight="1" x14ac:dyDescent="0.25">
      <c r="A460" s="125" t="s">
        <v>19</v>
      </c>
      <c r="B460" s="122"/>
      <c r="C460" s="122"/>
      <c r="D460" s="122"/>
      <c r="E460" s="3">
        <v>853</v>
      </c>
      <c r="F460" s="3" t="s">
        <v>16</v>
      </c>
      <c r="G460" s="3" t="s">
        <v>104</v>
      </c>
      <c r="H460" s="4" t="s">
        <v>716</v>
      </c>
      <c r="I460" s="3"/>
      <c r="J460" s="15">
        <f t="shared" ref="J460:BI460" si="747">J461+J463</f>
        <v>5777900</v>
      </c>
      <c r="K460" s="15">
        <f t="shared" si="747"/>
        <v>0</v>
      </c>
      <c r="L460" s="15">
        <f t="shared" si="747"/>
        <v>5777900</v>
      </c>
      <c r="M460" s="15">
        <f t="shared" si="747"/>
        <v>0</v>
      </c>
      <c r="N460" s="15">
        <f t="shared" si="747"/>
        <v>403600</v>
      </c>
      <c r="O460" s="15">
        <f t="shared" si="747"/>
        <v>0</v>
      </c>
      <c r="P460" s="15">
        <f t="shared" si="747"/>
        <v>403600</v>
      </c>
      <c r="Q460" s="15">
        <f t="shared" si="747"/>
        <v>0</v>
      </c>
      <c r="R460" s="15">
        <f t="shared" si="747"/>
        <v>6181500</v>
      </c>
      <c r="S460" s="15">
        <f t="shared" si="747"/>
        <v>0</v>
      </c>
      <c r="T460" s="15">
        <f t="shared" si="747"/>
        <v>6181500</v>
      </c>
      <c r="U460" s="15">
        <f t="shared" si="747"/>
        <v>0</v>
      </c>
      <c r="V460" s="15">
        <f t="shared" si="747"/>
        <v>0</v>
      </c>
      <c r="W460" s="15">
        <f t="shared" si="747"/>
        <v>0</v>
      </c>
      <c r="X460" s="15">
        <f t="shared" si="747"/>
        <v>0</v>
      </c>
      <c r="Y460" s="15">
        <f t="shared" si="747"/>
        <v>0</v>
      </c>
      <c r="Z460" s="15">
        <f t="shared" si="747"/>
        <v>6181500</v>
      </c>
      <c r="AA460" s="15">
        <f t="shared" si="747"/>
        <v>0</v>
      </c>
      <c r="AB460" s="15">
        <f t="shared" si="747"/>
        <v>6181500</v>
      </c>
      <c r="AC460" s="15">
        <f t="shared" si="747"/>
        <v>0</v>
      </c>
      <c r="AD460" s="15">
        <f t="shared" ref="AD460:AK460" si="748">AD461+AD463</f>
        <v>0</v>
      </c>
      <c r="AE460" s="15">
        <f t="shared" si="748"/>
        <v>0</v>
      </c>
      <c r="AF460" s="15">
        <f t="shared" si="748"/>
        <v>0</v>
      </c>
      <c r="AG460" s="15">
        <f t="shared" si="748"/>
        <v>0</v>
      </c>
      <c r="AH460" s="15">
        <f t="shared" si="748"/>
        <v>6181500</v>
      </c>
      <c r="AI460" s="15">
        <f t="shared" si="748"/>
        <v>0</v>
      </c>
      <c r="AJ460" s="15">
        <f t="shared" si="748"/>
        <v>6181500</v>
      </c>
      <c r="AK460" s="15">
        <f t="shared" si="748"/>
        <v>0</v>
      </c>
      <c r="AL460" s="15">
        <f t="shared" si="747"/>
        <v>5547700</v>
      </c>
      <c r="AM460" s="15">
        <f t="shared" si="747"/>
        <v>0</v>
      </c>
      <c r="AN460" s="15">
        <f t="shared" si="747"/>
        <v>5547700</v>
      </c>
      <c r="AO460" s="15">
        <f t="shared" si="747"/>
        <v>0</v>
      </c>
      <c r="AP460" s="15">
        <f t="shared" si="747"/>
        <v>0</v>
      </c>
      <c r="AQ460" s="15">
        <f t="shared" si="747"/>
        <v>0</v>
      </c>
      <c r="AR460" s="15">
        <f t="shared" si="747"/>
        <v>0</v>
      </c>
      <c r="AS460" s="15">
        <f t="shared" si="747"/>
        <v>0</v>
      </c>
      <c r="AT460" s="15">
        <f t="shared" si="747"/>
        <v>5547700</v>
      </c>
      <c r="AU460" s="15">
        <f t="shared" si="747"/>
        <v>0</v>
      </c>
      <c r="AV460" s="15">
        <f t="shared" si="747"/>
        <v>5547700</v>
      </c>
      <c r="AW460" s="15">
        <f t="shared" si="747"/>
        <v>0</v>
      </c>
      <c r="AX460" s="15">
        <f t="shared" si="747"/>
        <v>5547700</v>
      </c>
      <c r="AY460" s="15">
        <f t="shared" si="747"/>
        <v>0</v>
      </c>
      <c r="AZ460" s="15">
        <f t="shared" si="747"/>
        <v>5547700</v>
      </c>
      <c r="BA460" s="15">
        <f t="shared" si="747"/>
        <v>0</v>
      </c>
      <c r="BB460" s="15">
        <f t="shared" si="747"/>
        <v>0</v>
      </c>
      <c r="BC460" s="15">
        <f t="shared" si="747"/>
        <v>0</v>
      </c>
      <c r="BD460" s="15">
        <f t="shared" si="747"/>
        <v>0</v>
      </c>
      <c r="BE460" s="15">
        <f t="shared" si="747"/>
        <v>0</v>
      </c>
      <c r="BF460" s="15">
        <f t="shared" si="747"/>
        <v>5547700</v>
      </c>
      <c r="BG460" s="15">
        <f t="shared" si="747"/>
        <v>0</v>
      </c>
      <c r="BH460" s="15">
        <f t="shared" si="747"/>
        <v>5547700</v>
      </c>
      <c r="BI460" s="15">
        <f t="shared" si="747"/>
        <v>0</v>
      </c>
      <c r="BJ460" s="19"/>
      <c r="BK460" s="19"/>
    </row>
    <row r="461" spans="1:63" ht="32.25" hidden="1" customHeight="1" x14ac:dyDescent="0.25">
      <c r="A461" s="125" t="s">
        <v>15</v>
      </c>
      <c r="B461" s="122"/>
      <c r="C461" s="122"/>
      <c r="D461" s="122"/>
      <c r="E461" s="3">
        <v>853</v>
      </c>
      <c r="F461" s="3" t="s">
        <v>11</v>
      </c>
      <c r="G461" s="3" t="s">
        <v>104</v>
      </c>
      <c r="H461" s="4" t="s">
        <v>716</v>
      </c>
      <c r="I461" s="3" t="s">
        <v>17</v>
      </c>
      <c r="J461" s="15">
        <f t="shared" ref="J461:BI461" si="749">J462</f>
        <v>5510100</v>
      </c>
      <c r="K461" s="15">
        <f t="shared" si="749"/>
        <v>0</v>
      </c>
      <c r="L461" s="15">
        <f t="shared" si="749"/>
        <v>5510100</v>
      </c>
      <c r="M461" s="15">
        <f t="shared" si="749"/>
        <v>0</v>
      </c>
      <c r="N461" s="15">
        <f t="shared" si="749"/>
        <v>403600</v>
      </c>
      <c r="O461" s="15">
        <f t="shared" si="749"/>
        <v>0</v>
      </c>
      <c r="P461" s="15">
        <f t="shared" si="749"/>
        <v>403600</v>
      </c>
      <c r="Q461" s="15">
        <f t="shared" si="749"/>
        <v>0</v>
      </c>
      <c r="R461" s="15">
        <f t="shared" si="749"/>
        <v>5913700</v>
      </c>
      <c r="S461" s="15">
        <f t="shared" si="749"/>
        <v>0</v>
      </c>
      <c r="T461" s="15">
        <f t="shared" si="749"/>
        <v>5913700</v>
      </c>
      <c r="U461" s="15">
        <f t="shared" si="749"/>
        <v>0</v>
      </c>
      <c r="V461" s="15">
        <f t="shared" si="749"/>
        <v>0</v>
      </c>
      <c r="W461" s="15">
        <f t="shared" si="749"/>
        <v>0</v>
      </c>
      <c r="X461" s="15">
        <f t="shared" si="749"/>
        <v>0</v>
      </c>
      <c r="Y461" s="15">
        <f t="shared" si="749"/>
        <v>0</v>
      </c>
      <c r="Z461" s="15">
        <f t="shared" si="749"/>
        <v>5913700</v>
      </c>
      <c r="AA461" s="15">
        <f t="shared" si="749"/>
        <v>0</v>
      </c>
      <c r="AB461" s="15">
        <f t="shared" si="749"/>
        <v>5913700</v>
      </c>
      <c r="AC461" s="15">
        <f t="shared" si="749"/>
        <v>0</v>
      </c>
      <c r="AD461" s="15">
        <f t="shared" si="749"/>
        <v>0</v>
      </c>
      <c r="AE461" s="15">
        <f t="shared" si="749"/>
        <v>0</v>
      </c>
      <c r="AF461" s="15">
        <f t="shared" si="749"/>
        <v>0</v>
      </c>
      <c r="AG461" s="15">
        <f t="shared" si="749"/>
        <v>0</v>
      </c>
      <c r="AH461" s="15">
        <f t="shared" si="749"/>
        <v>5913700</v>
      </c>
      <c r="AI461" s="15">
        <f t="shared" si="749"/>
        <v>0</v>
      </c>
      <c r="AJ461" s="15">
        <f t="shared" si="749"/>
        <v>5913700</v>
      </c>
      <c r="AK461" s="15">
        <f t="shared" si="749"/>
        <v>0</v>
      </c>
      <c r="AL461" s="15">
        <f t="shared" si="749"/>
        <v>5510100</v>
      </c>
      <c r="AM461" s="15">
        <f t="shared" si="749"/>
        <v>0</v>
      </c>
      <c r="AN461" s="15">
        <f t="shared" si="749"/>
        <v>5510100</v>
      </c>
      <c r="AO461" s="15">
        <f t="shared" si="749"/>
        <v>0</v>
      </c>
      <c r="AP461" s="15">
        <f t="shared" si="749"/>
        <v>0</v>
      </c>
      <c r="AQ461" s="15">
        <f t="shared" si="749"/>
        <v>0</v>
      </c>
      <c r="AR461" s="15">
        <f t="shared" si="749"/>
        <v>0</v>
      </c>
      <c r="AS461" s="15">
        <f t="shared" si="749"/>
        <v>0</v>
      </c>
      <c r="AT461" s="15">
        <f t="shared" si="749"/>
        <v>5510100</v>
      </c>
      <c r="AU461" s="15">
        <f t="shared" si="749"/>
        <v>0</v>
      </c>
      <c r="AV461" s="15">
        <f t="shared" si="749"/>
        <v>5510100</v>
      </c>
      <c r="AW461" s="15">
        <f t="shared" si="749"/>
        <v>0</v>
      </c>
      <c r="AX461" s="15">
        <f t="shared" si="749"/>
        <v>5510100</v>
      </c>
      <c r="AY461" s="15">
        <f t="shared" si="749"/>
        <v>0</v>
      </c>
      <c r="AZ461" s="15">
        <f t="shared" si="749"/>
        <v>5510100</v>
      </c>
      <c r="BA461" s="15">
        <f t="shared" si="749"/>
        <v>0</v>
      </c>
      <c r="BB461" s="15">
        <f t="shared" si="749"/>
        <v>0</v>
      </c>
      <c r="BC461" s="15">
        <f t="shared" si="749"/>
        <v>0</v>
      </c>
      <c r="BD461" s="15">
        <f t="shared" si="749"/>
        <v>0</v>
      </c>
      <c r="BE461" s="15">
        <f t="shared" si="749"/>
        <v>0</v>
      </c>
      <c r="BF461" s="15">
        <f t="shared" si="749"/>
        <v>5510100</v>
      </c>
      <c r="BG461" s="15">
        <f t="shared" si="749"/>
        <v>0</v>
      </c>
      <c r="BH461" s="15">
        <f t="shared" si="749"/>
        <v>5510100</v>
      </c>
      <c r="BI461" s="15">
        <f t="shared" si="749"/>
        <v>0</v>
      </c>
      <c r="BJ461" s="19"/>
      <c r="BK461" s="19"/>
    </row>
    <row r="462" spans="1:63" ht="32.25" hidden="1" customHeight="1" x14ac:dyDescent="0.25">
      <c r="A462" s="125" t="s">
        <v>511</v>
      </c>
      <c r="B462" s="122"/>
      <c r="C462" s="122"/>
      <c r="D462" s="122"/>
      <c r="E462" s="3">
        <v>853</v>
      </c>
      <c r="F462" s="3" t="s">
        <v>11</v>
      </c>
      <c r="G462" s="3" t="s">
        <v>104</v>
      </c>
      <c r="H462" s="4" t="s">
        <v>716</v>
      </c>
      <c r="I462" s="3" t="s">
        <v>18</v>
      </c>
      <c r="J462" s="15">
        <v>5510100</v>
      </c>
      <c r="K462" s="15"/>
      <c r="L462" s="15">
        <f>J462</f>
        <v>5510100</v>
      </c>
      <c r="M462" s="15"/>
      <c r="N462" s="15">
        <v>403600</v>
      </c>
      <c r="O462" s="15"/>
      <c r="P462" s="15">
        <f>N462</f>
        <v>403600</v>
      </c>
      <c r="Q462" s="15"/>
      <c r="R462" s="15">
        <f>J462+N462</f>
        <v>5913700</v>
      </c>
      <c r="S462" s="15">
        <f>K462+O462</f>
        <v>0</v>
      </c>
      <c r="T462" s="15">
        <f>L462+P462</f>
        <v>5913700</v>
      </c>
      <c r="U462" s="15">
        <f>M462+Q462</f>
        <v>0</v>
      </c>
      <c r="V462" s="15"/>
      <c r="W462" s="15"/>
      <c r="X462" s="15">
        <f>V462</f>
        <v>0</v>
      </c>
      <c r="Y462" s="15"/>
      <c r="Z462" s="15">
        <f>R462+V462</f>
        <v>5913700</v>
      </c>
      <c r="AA462" s="15">
        <f>S462+W462</f>
        <v>0</v>
      </c>
      <c r="AB462" s="15">
        <f>T462+X462</f>
        <v>5913700</v>
      </c>
      <c r="AC462" s="15">
        <f>U462+Y462</f>
        <v>0</v>
      </c>
      <c r="AD462" s="15"/>
      <c r="AE462" s="15"/>
      <c r="AF462" s="15">
        <f>AD462</f>
        <v>0</v>
      </c>
      <c r="AG462" s="15"/>
      <c r="AH462" s="15">
        <f>Z462+AD462</f>
        <v>5913700</v>
      </c>
      <c r="AI462" s="15">
        <f>AA462+AE462</f>
        <v>0</v>
      </c>
      <c r="AJ462" s="15">
        <f>AB462+AF462</f>
        <v>5913700</v>
      </c>
      <c r="AK462" s="15">
        <f>AC462+AG462</f>
        <v>0</v>
      </c>
      <c r="AL462" s="15">
        <v>5510100</v>
      </c>
      <c r="AM462" s="15"/>
      <c r="AN462" s="15">
        <f>AL462</f>
        <v>5510100</v>
      </c>
      <c r="AO462" s="15"/>
      <c r="AP462" s="15"/>
      <c r="AQ462" s="15"/>
      <c r="AR462" s="15">
        <f>AP462</f>
        <v>0</v>
      </c>
      <c r="AS462" s="15"/>
      <c r="AT462" s="15">
        <f>AL462+AP462</f>
        <v>5510100</v>
      </c>
      <c r="AU462" s="15">
        <f>AM462+AQ462</f>
        <v>0</v>
      </c>
      <c r="AV462" s="15">
        <f>AN462+AR462</f>
        <v>5510100</v>
      </c>
      <c r="AW462" s="15">
        <f>AO462+AS462</f>
        <v>0</v>
      </c>
      <c r="AX462" s="15">
        <v>5510100</v>
      </c>
      <c r="AY462" s="15"/>
      <c r="AZ462" s="15">
        <f>AX462</f>
        <v>5510100</v>
      </c>
      <c r="BA462" s="15"/>
      <c r="BB462" s="15"/>
      <c r="BC462" s="15"/>
      <c r="BD462" s="15">
        <f>BB462</f>
        <v>0</v>
      </c>
      <c r="BE462" s="15"/>
      <c r="BF462" s="15">
        <f>AX462+BB462</f>
        <v>5510100</v>
      </c>
      <c r="BG462" s="15">
        <f>AY462+BC462</f>
        <v>0</v>
      </c>
      <c r="BH462" s="15">
        <f>AZ462+BD462</f>
        <v>5510100</v>
      </c>
      <c r="BI462" s="15">
        <f>BA462+BE462</f>
        <v>0</v>
      </c>
      <c r="BJ462" s="19"/>
      <c r="BK462" s="19"/>
    </row>
    <row r="463" spans="1:63" ht="32.25" hidden="1" customHeight="1" x14ac:dyDescent="0.25">
      <c r="A463" s="125" t="s">
        <v>20</v>
      </c>
      <c r="B463" s="122"/>
      <c r="C463" s="122"/>
      <c r="D463" s="122"/>
      <c r="E463" s="3">
        <v>853</v>
      </c>
      <c r="F463" s="3" t="s">
        <v>11</v>
      </c>
      <c r="G463" s="3" t="s">
        <v>104</v>
      </c>
      <c r="H463" s="4" t="s">
        <v>716</v>
      </c>
      <c r="I463" s="3" t="s">
        <v>21</v>
      </c>
      <c r="J463" s="15">
        <f t="shared" ref="J463:BI463" si="750">J464</f>
        <v>267800</v>
      </c>
      <c r="K463" s="15">
        <f t="shared" si="750"/>
        <v>0</v>
      </c>
      <c r="L463" s="15">
        <f t="shared" si="750"/>
        <v>267800</v>
      </c>
      <c r="M463" s="15">
        <f t="shared" si="750"/>
        <v>0</v>
      </c>
      <c r="N463" s="15">
        <f t="shared" si="750"/>
        <v>0</v>
      </c>
      <c r="O463" s="15">
        <f t="shared" si="750"/>
        <v>0</v>
      </c>
      <c r="P463" s="15">
        <f t="shared" si="750"/>
        <v>0</v>
      </c>
      <c r="Q463" s="15">
        <f t="shared" si="750"/>
        <v>0</v>
      </c>
      <c r="R463" s="15">
        <f t="shared" si="750"/>
        <v>267800</v>
      </c>
      <c r="S463" s="15">
        <f t="shared" si="750"/>
        <v>0</v>
      </c>
      <c r="T463" s="15">
        <f t="shared" si="750"/>
        <v>267800</v>
      </c>
      <c r="U463" s="15">
        <f t="shared" si="750"/>
        <v>0</v>
      </c>
      <c r="V463" s="15">
        <f t="shared" si="750"/>
        <v>0</v>
      </c>
      <c r="W463" s="15">
        <f t="shared" si="750"/>
        <v>0</v>
      </c>
      <c r="X463" s="15">
        <f t="shared" si="750"/>
        <v>0</v>
      </c>
      <c r="Y463" s="15">
        <f t="shared" si="750"/>
        <v>0</v>
      </c>
      <c r="Z463" s="15">
        <f t="shared" si="750"/>
        <v>267800</v>
      </c>
      <c r="AA463" s="15">
        <f t="shared" si="750"/>
        <v>0</v>
      </c>
      <c r="AB463" s="15">
        <f t="shared" si="750"/>
        <v>267800</v>
      </c>
      <c r="AC463" s="15">
        <f t="shared" si="750"/>
        <v>0</v>
      </c>
      <c r="AD463" s="15">
        <f t="shared" si="750"/>
        <v>0</v>
      </c>
      <c r="AE463" s="15">
        <f t="shared" si="750"/>
        <v>0</v>
      </c>
      <c r="AF463" s="15">
        <f t="shared" si="750"/>
        <v>0</v>
      </c>
      <c r="AG463" s="15">
        <f t="shared" si="750"/>
        <v>0</v>
      </c>
      <c r="AH463" s="15">
        <f t="shared" si="750"/>
        <v>267800</v>
      </c>
      <c r="AI463" s="15">
        <f t="shared" si="750"/>
        <v>0</v>
      </c>
      <c r="AJ463" s="15">
        <f t="shared" si="750"/>
        <v>267800</v>
      </c>
      <c r="AK463" s="15">
        <f t="shared" si="750"/>
        <v>0</v>
      </c>
      <c r="AL463" s="15">
        <f t="shared" si="750"/>
        <v>37600</v>
      </c>
      <c r="AM463" s="15">
        <f t="shared" si="750"/>
        <v>0</v>
      </c>
      <c r="AN463" s="15">
        <f t="shared" si="750"/>
        <v>37600</v>
      </c>
      <c r="AO463" s="15">
        <f t="shared" si="750"/>
        <v>0</v>
      </c>
      <c r="AP463" s="15">
        <f t="shared" si="750"/>
        <v>0</v>
      </c>
      <c r="AQ463" s="15">
        <f t="shared" si="750"/>
        <v>0</v>
      </c>
      <c r="AR463" s="15">
        <f t="shared" si="750"/>
        <v>0</v>
      </c>
      <c r="AS463" s="15">
        <f t="shared" si="750"/>
        <v>0</v>
      </c>
      <c r="AT463" s="15">
        <f t="shared" si="750"/>
        <v>37600</v>
      </c>
      <c r="AU463" s="15">
        <f t="shared" si="750"/>
        <v>0</v>
      </c>
      <c r="AV463" s="15">
        <f t="shared" si="750"/>
        <v>37600</v>
      </c>
      <c r="AW463" s="15">
        <f t="shared" si="750"/>
        <v>0</v>
      </c>
      <c r="AX463" s="15">
        <f t="shared" si="750"/>
        <v>37600</v>
      </c>
      <c r="AY463" s="15">
        <f t="shared" si="750"/>
        <v>0</v>
      </c>
      <c r="AZ463" s="15">
        <f t="shared" si="750"/>
        <v>37600</v>
      </c>
      <c r="BA463" s="15">
        <f t="shared" si="750"/>
        <v>0</v>
      </c>
      <c r="BB463" s="15">
        <f t="shared" si="750"/>
        <v>0</v>
      </c>
      <c r="BC463" s="15">
        <f t="shared" si="750"/>
        <v>0</v>
      </c>
      <c r="BD463" s="15">
        <f t="shared" si="750"/>
        <v>0</v>
      </c>
      <c r="BE463" s="15">
        <f t="shared" si="750"/>
        <v>0</v>
      </c>
      <c r="BF463" s="15">
        <f t="shared" si="750"/>
        <v>37600</v>
      </c>
      <c r="BG463" s="15">
        <f t="shared" si="750"/>
        <v>0</v>
      </c>
      <c r="BH463" s="15">
        <f t="shared" si="750"/>
        <v>37600</v>
      </c>
      <c r="BI463" s="15">
        <f t="shared" si="750"/>
        <v>0</v>
      </c>
      <c r="BJ463" s="19"/>
      <c r="BK463" s="19"/>
    </row>
    <row r="464" spans="1:63" ht="32.25" hidden="1" customHeight="1" x14ac:dyDescent="0.25">
      <c r="A464" s="125" t="s">
        <v>9</v>
      </c>
      <c r="B464" s="122"/>
      <c r="C464" s="122"/>
      <c r="D464" s="122"/>
      <c r="E464" s="3">
        <v>853</v>
      </c>
      <c r="F464" s="3" t="s">
        <v>11</v>
      </c>
      <c r="G464" s="3" t="s">
        <v>104</v>
      </c>
      <c r="H464" s="4" t="s">
        <v>716</v>
      </c>
      <c r="I464" s="3" t="s">
        <v>22</v>
      </c>
      <c r="J464" s="15">
        <v>267800</v>
      </c>
      <c r="K464" s="15"/>
      <c r="L464" s="15">
        <f>J464</f>
        <v>267800</v>
      </c>
      <c r="M464" s="15"/>
      <c r="N464" s="15"/>
      <c r="O464" s="15"/>
      <c r="P464" s="15">
        <f>N464</f>
        <v>0</v>
      </c>
      <c r="Q464" s="15"/>
      <c r="R464" s="15">
        <f>J464+N464</f>
        <v>267800</v>
      </c>
      <c r="S464" s="15">
        <f>K464+O464</f>
        <v>0</v>
      </c>
      <c r="T464" s="15">
        <f>L464+P464</f>
        <v>267800</v>
      </c>
      <c r="U464" s="15">
        <f>M464+Q464</f>
        <v>0</v>
      </c>
      <c r="V464" s="15"/>
      <c r="W464" s="15"/>
      <c r="X464" s="15">
        <f>V464</f>
        <v>0</v>
      </c>
      <c r="Y464" s="15"/>
      <c r="Z464" s="15">
        <f>R464+V464</f>
        <v>267800</v>
      </c>
      <c r="AA464" s="15">
        <f>S464+W464</f>
        <v>0</v>
      </c>
      <c r="AB464" s="15">
        <f>T464+X464</f>
        <v>267800</v>
      </c>
      <c r="AC464" s="15">
        <f>U464+Y464</f>
        <v>0</v>
      </c>
      <c r="AD464" s="15"/>
      <c r="AE464" s="15"/>
      <c r="AF464" s="15">
        <f>AD464</f>
        <v>0</v>
      </c>
      <c r="AG464" s="15"/>
      <c r="AH464" s="15">
        <f>Z464+AD464</f>
        <v>267800</v>
      </c>
      <c r="AI464" s="15">
        <f>AA464+AE464</f>
        <v>0</v>
      </c>
      <c r="AJ464" s="15">
        <f>AB464+AF464</f>
        <v>267800</v>
      </c>
      <c r="AK464" s="15">
        <f>AC464+AG464</f>
        <v>0</v>
      </c>
      <c r="AL464" s="15">
        <v>37600</v>
      </c>
      <c r="AM464" s="15"/>
      <c r="AN464" s="15">
        <f>AL464</f>
        <v>37600</v>
      </c>
      <c r="AO464" s="15"/>
      <c r="AP464" s="15"/>
      <c r="AQ464" s="15"/>
      <c r="AR464" s="15">
        <f>AP464</f>
        <v>0</v>
      </c>
      <c r="AS464" s="15"/>
      <c r="AT464" s="15">
        <f>AL464+AP464</f>
        <v>37600</v>
      </c>
      <c r="AU464" s="15">
        <f>AM464+AQ464</f>
        <v>0</v>
      </c>
      <c r="AV464" s="15">
        <f>AN464+AR464</f>
        <v>37600</v>
      </c>
      <c r="AW464" s="15">
        <f>AO464+AS464</f>
        <v>0</v>
      </c>
      <c r="AX464" s="15">
        <v>37600</v>
      </c>
      <c r="AY464" s="15"/>
      <c r="AZ464" s="15">
        <f>AX464</f>
        <v>37600</v>
      </c>
      <c r="BA464" s="15"/>
      <c r="BB464" s="15"/>
      <c r="BC464" s="15"/>
      <c r="BD464" s="15">
        <f>BB464</f>
        <v>0</v>
      </c>
      <c r="BE464" s="15"/>
      <c r="BF464" s="15">
        <f>AX464+BB464</f>
        <v>37600</v>
      </c>
      <c r="BG464" s="15">
        <f>AY464+BC464</f>
        <v>0</v>
      </c>
      <c r="BH464" s="15">
        <f>AZ464+BD464</f>
        <v>37600</v>
      </c>
      <c r="BI464" s="15">
        <f>BA464+BE464</f>
        <v>0</v>
      </c>
      <c r="BJ464" s="19"/>
      <c r="BK464" s="19"/>
    </row>
    <row r="465" spans="1:63" ht="32.25" hidden="1" customHeight="1" x14ac:dyDescent="0.25">
      <c r="A465" s="125" t="s">
        <v>262</v>
      </c>
      <c r="B465" s="122"/>
      <c r="C465" s="122"/>
      <c r="D465" s="122"/>
      <c r="E465" s="3">
        <v>853</v>
      </c>
      <c r="F465" s="3" t="s">
        <v>11</v>
      </c>
      <c r="G465" s="3" t="s">
        <v>104</v>
      </c>
      <c r="H465" s="4" t="s">
        <v>717</v>
      </c>
      <c r="I465" s="3"/>
      <c r="J465" s="15">
        <f t="shared" ref="J465:S466" si="751">J466</f>
        <v>2400</v>
      </c>
      <c r="K465" s="15">
        <f t="shared" si="751"/>
        <v>0</v>
      </c>
      <c r="L465" s="15">
        <f t="shared" si="751"/>
        <v>0</v>
      </c>
      <c r="M465" s="15">
        <f t="shared" si="751"/>
        <v>2400</v>
      </c>
      <c r="N465" s="15">
        <f t="shared" si="751"/>
        <v>0</v>
      </c>
      <c r="O465" s="15">
        <f t="shared" si="751"/>
        <v>0</v>
      </c>
      <c r="P465" s="15">
        <f t="shared" si="751"/>
        <v>0</v>
      </c>
      <c r="Q465" s="15">
        <f t="shared" si="751"/>
        <v>0</v>
      </c>
      <c r="R465" s="15">
        <f t="shared" si="751"/>
        <v>2400</v>
      </c>
      <c r="S465" s="15">
        <f t="shared" si="751"/>
        <v>0</v>
      </c>
      <c r="T465" s="15">
        <f t="shared" ref="T465:AI466" si="752">T466</f>
        <v>0</v>
      </c>
      <c r="U465" s="15">
        <f t="shared" si="752"/>
        <v>2400</v>
      </c>
      <c r="V465" s="15">
        <f t="shared" si="752"/>
        <v>0</v>
      </c>
      <c r="W465" s="15">
        <f t="shared" si="752"/>
        <v>0</v>
      </c>
      <c r="X465" s="15">
        <f t="shared" si="752"/>
        <v>0</v>
      </c>
      <c r="Y465" s="15">
        <f t="shared" si="752"/>
        <v>0</v>
      </c>
      <c r="Z465" s="15">
        <f t="shared" si="752"/>
        <v>2400</v>
      </c>
      <c r="AA465" s="15">
        <f t="shared" si="752"/>
        <v>0</v>
      </c>
      <c r="AB465" s="15">
        <f t="shared" si="752"/>
        <v>0</v>
      </c>
      <c r="AC465" s="15">
        <f t="shared" si="752"/>
        <v>2400</v>
      </c>
      <c r="AD465" s="15">
        <f t="shared" si="752"/>
        <v>0</v>
      </c>
      <c r="AE465" s="15">
        <f t="shared" si="752"/>
        <v>0</v>
      </c>
      <c r="AF465" s="15">
        <f t="shared" si="752"/>
        <v>0</v>
      </c>
      <c r="AG465" s="15">
        <f t="shared" si="752"/>
        <v>0</v>
      </c>
      <c r="AH465" s="15">
        <f t="shared" si="752"/>
        <v>2400</v>
      </c>
      <c r="AI465" s="15">
        <f t="shared" si="752"/>
        <v>0</v>
      </c>
      <c r="AJ465" s="15">
        <f t="shared" ref="AD465:AK466" si="753">AJ466</f>
        <v>0</v>
      </c>
      <c r="AK465" s="15">
        <f t="shared" si="753"/>
        <v>2400</v>
      </c>
      <c r="AL465" s="15">
        <f t="shared" ref="AL465:AU466" si="754">AL466</f>
        <v>2400</v>
      </c>
      <c r="AM465" s="15">
        <f t="shared" si="754"/>
        <v>0</v>
      </c>
      <c r="AN465" s="15">
        <f t="shared" si="754"/>
        <v>0</v>
      </c>
      <c r="AO465" s="15">
        <f t="shared" si="754"/>
        <v>2400</v>
      </c>
      <c r="AP465" s="15">
        <f t="shared" si="754"/>
        <v>0</v>
      </c>
      <c r="AQ465" s="15">
        <f t="shared" si="754"/>
        <v>0</v>
      </c>
      <c r="AR465" s="15">
        <f t="shared" si="754"/>
        <v>0</v>
      </c>
      <c r="AS465" s="15">
        <f t="shared" si="754"/>
        <v>0</v>
      </c>
      <c r="AT465" s="15">
        <f t="shared" si="754"/>
        <v>2400</v>
      </c>
      <c r="AU465" s="15">
        <f t="shared" si="754"/>
        <v>0</v>
      </c>
      <c r="AV465" s="15">
        <f t="shared" ref="AV465:BE466" si="755">AV466</f>
        <v>0</v>
      </c>
      <c r="AW465" s="15">
        <f t="shared" si="755"/>
        <v>2400</v>
      </c>
      <c r="AX465" s="15">
        <f t="shared" si="755"/>
        <v>2400</v>
      </c>
      <c r="AY465" s="15">
        <f t="shared" si="755"/>
        <v>0</v>
      </c>
      <c r="AZ465" s="15">
        <f t="shared" si="755"/>
        <v>0</v>
      </c>
      <c r="BA465" s="15">
        <f t="shared" si="755"/>
        <v>2400</v>
      </c>
      <c r="BB465" s="15">
        <f t="shared" si="755"/>
        <v>0</v>
      </c>
      <c r="BC465" s="15">
        <f t="shared" si="755"/>
        <v>0</v>
      </c>
      <c r="BD465" s="15">
        <f t="shared" si="755"/>
        <v>0</v>
      </c>
      <c r="BE465" s="15">
        <f t="shared" si="755"/>
        <v>0</v>
      </c>
      <c r="BF465" s="15">
        <f t="shared" ref="BF465:BI466" si="756">BF466</f>
        <v>2400</v>
      </c>
      <c r="BG465" s="15">
        <f t="shared" si="756"/>
        <v>0</v>
      </c>
      <c r="BH465" s="15">
        <f t="shared" si="756"/>
        <v>0</v>
      </c>
      <c r="BI465" s="15">
        <f t="shared" si="756"/>
        <v>2400</v>
      </c>
      <c r="BJ465" s="19"/>
      <c r="BK465" s="19"/>
    </row>
    <row r="466" spans="1:63" ht="32.25" hidden="1" customHeight="1" x14ac:dyDescent="0.25">
      <c r="A466" s="125" t="s">
        <v>20</v>
      </c>
      <c r="B466" s="122"/>
      <c r="C466" s="122"/>
      <c r="D466" s="122"/>
      <c r="E466" s="3">
        <v>853</v>
      </c>
      <c r="F466" s="3" t="s">
        <v>11</v>
      </c>
      <c r="G466" s="3" t="s">
        <v>104</v>
      </c>
      <c r="H466" s="4" t="s">
        <v>717</v>
      </c>
      <c r="I466" s="3" t="s">
        <v>21</v>
      </c>
      <c r="J466" s="15">
        <f t="shared" si="751"/>
        <v>2400</v>
      </c>
      <c r="K466" s="15">
        <f t="shared" si="751"/>
        <v>0</v>
      </c>
      <c r="L466" s="15">
        <f t="shared" si="751"/>
        <v>0</v>
      </c>
      <c r="M466" s="15">
        <f t="shared" si="751"/>
        <v>2400</v>
      </c>
      <c r="N466" s="15">
        <f t="shared" si="751"/>
        <v>0</v>
      </c>
      <c r="O466" s="15">
        <f t="shared" si="751"/>
        <v>0</v>
      </c>
      <c r="P466" s="15">
        <f t="shared" si="751"/>
        <v>0</v>
      </c>
      <c r="Q466" s="15">
        <f t="shared" si="751"/>
        <v>0</v>
      </c>
      <c r="R466" s="15">
        <f t="shared" si="751"/>
        <v>2400</v>
      </c>
      <c r="S466" s="15">
        <f t="shared" si="751"/>
        <v>0</v>
      </c>
      <c r="T466" s="15">
        <f t="shared" si="752"/>
        <v>0</v>
      </c>
      <c r="U466" s="15">
        <f t="shared" si="752"/>
        <v>2400</v>
      </c>
      <c r="V466" s="15">
        <f t="shared" si="752"/>
        <v>0</v>
      </c>
      <c r="W466" s="15">
        <f t="shared" si="752"/>
        <v>0</v>
      </c>
      <c r="X466" s="15">
        <f t="shared" si="752"/>
        <v>0</v>
      </c>
      <c r="Y466" s="15">
        <f t="shared" si="752"/>
        <v>0</v>
      </c>
      <c r="Z466" s="15">
        <f t="shared" si="752"/>
        <v>2400</v>
      </c>
      <c r="AA466" s="15">
        <f t="shared" si="752"/>
        <v>0</v>
      </c>
      <c r="AB466" s="15">
        <f t="shared" si="752"/>
        <v>0</v>
      </c>
      <c r="AC466" s="15">
        <f t="shared" si="752"/>
        <v>2400</v>
      </c>
      <c r="AD466" s="15">
        <f t="shared" si="753"/>
        <v>0</v>
      </c>
      <c r="AE466" s="15">
        <f t="shared" si="753"/>
        <v>0</v>
      </c>
      <c r="AF466" s="15">
        <f t="shared" si="753"/>
        <v>0</v>
      </c>
      <c r="AG466" s="15">
        <f t="shared" si="753"/>
        <v>0</v>
      </c>
      <c r="AH466" s="15">
        <f t="shared" si="753"/>
        <v>2400</v>
      </c>
      <c r="AI466" s="15">
        <f t="shared" si="753"/>
        <v>0</v>
      </c>
      <c r="AJ466" s="15">
        <f t="shared" si="753"/>
        <v>0</v>
      </c>
      <c r="AK466" s="15">
        <f t="shared" si="753"/>
        <v>2400</v>
      </c>
      <c r="AL466" s="15">
        <f t="shared" si="754"/>
        <v>2400</v>
      </c>
      <c r="AM466" s="15">
        <f t="shared" si="754"/>
        <v>0</v>
      </c>
      <c r="AN466" s="15">
        <f t="shared" si="754"/>
        <v>0</v>
      </c>
      <c r="AO466" s="15">
        <f t="shared" si="754"/>
        <v>2400</v>
      </c>
      <c r="AP466" s="15">
        <f t="shared" si="754"/>
        <v>0</v>
      </c>
      <c r="AQ466" s="15">
        <f t="shared" si="754"/>
        <v>0</v>
      </c>
      <c r="AR466" s="15">
        <f t="shared" si="754"/>
        <v>0</v>
      </c>
      <c r="AS466" s="15">
        <f t="shared" si="754"/>
        <v>0</v>
      </c>
      <c r="AT466" s="15">
        <f t="shared" si="754"/>
        <v>2400</v>
      </c>
      <c r="AU466" s="15">
        <f t="shared" si="754"/>
        <v>0</v>
      </c>
      <c r="AV466" s="15">
        <f t="shared" si="755"/>
        <v>0</v>
      </c>
      <c r="AW466" s="15">
        <f t="shared" si="755"/>
        <v>2400</v>
      </c>
      <c r="AX466" s="15">
        <f t="shared" si="755"/>
        <v>2400</v>
      </c>
      <c r="AY466" s="15">
        <f t="shared" si="755"/>
        <v>0</v>
      </c>
      <c r="AZ466" s="15">
        <f t="shared" si="755"/>
        <v>0</v>
      </c>
      <c r="BA466" s="15">
        <f t="shared" si="755"/>
        <v>2400</v>
      </c>
      <c r="BB466" s="15">
        <f t="shared" si="755"/>
        <v>0</v>
      </c>
      <c r="BC466" s="15">
        <f t="shared" si="755"/>
        <v>0</v>
      </c>
      <c r="BD466" s="15">
        <f t="shared" si="755"/>
        <v>0</v>
      </c>
      <c r="BE466" s="15">
        <f t="shared" si="755"/>
        <v>0</v>
      </c>
      <c r="BF466" s="15">
        <f t="shared" si="756"/>
        <v>2400</v>
      </c>
      <c r="BG466" s="15">
        <f t="shared" si="756"/>
        <v>0</v>
      </c>
      <c r="BH466" s="15">
        <f t="shared" si="756"/>
        <v>0</v>
      </c>
      <c r="BI466" s="15">
        <f t="shared" si="756"/>
        <v>2400</v>
      </c>
      <c r="BJ466" s="19"/>
      <c r="BK466" s="19"/>
    </row>
    <row r="467" spans="1:63" ht="32.25" hidden="1" customHeight="1" x14ac:dyDescent="0.25">
      <c r="A467" s="125" t="s">
        <v>9</v>
      </c>
      <c r="B467" s="122"/>
      <c r="C467" s="122"/>
      <c r="D467" s="122"/>
      <c r="E467" s="3">
        <v>853</v>
      </c>
      <c r="F467" s="3" t="s">
        <v>11</v>
      </c>
      <c r="G467" s="3" t="s">
        <v>104</v>
      </c>
      <c r="H467" s="4" t="s">
        <v>717</v>
      </c>
      <c r="I467" s="3" t="s">
        <v>22</v>
      </c>
      <c r="J467" s="15">
        <v>2400</v>
      </c>
      <c r="K467" s="15"/>
      <c r="L467" s="15"/>
      <c r="M467" s="15">
        <f>J467</f>
        <v>2400</v>
      </c>
      <c r="N467" s="15"/>
      <c r="O467" s="15"/>
      <c r="P467" s="15"/>
      <c r="Q467" s="15">
        <f>N467</f>
        <v>0</v>
      </c>
      <c r="R467" s="15">
        <f>J467+N467</f>
        <v>2400</v>
      </c>
      <c r="S467" s="15">
        <f>K467+O467</f>
        <v>0</v>
      </c>
      <c r="T467" s="15">
        <f>L467+P467</f>
        <v>0</v>
      </c>
      <c r="U467" s="15">
        <f>M467+Q467</f>
        <v>2400</v>
      </c>
      <c r="V467" s="15"/>
      <c r="W467" s="15"/>
      <c r="X467" s="15"/>
      <c r="Y467" s="15">
        <f>V467</f>
        <v>0</v>
      </c>
      <c r="Z467" s="15">
        <f>R467+V467</f>
        <v>2400</v>
      </c>
      <c r="AA467" s="15">
        <f>S467+W467</f>
        <v>0</v>
      </c>
      <c r="AB467" s="15">
        <f>T467+X467</f>
        <v>0</v>
      </c>
      <c r="AC467" s="15">
        <f>U467+Y467</f>
        <v>2400</v>
      </c>
      <c r="AD467" s="15"/>
      <c r="AE467" s="15"/>
      <c r="AF467" s="15"/>
      <c r="AG467" s="15">
        <f>AD467</f>
        <v>0</v>
      </c>
      <c r="AH467" s="15">
        <f>Z467+AD467</f>
        <v>2400</v>
      </c>
      <c r="AI467" s="15">
        <f>AA467+AE467</f>
        <v>0</v>
      </c>
      <c r="AJ467" s="15">
        <f>AB467+AF467</f>
        <v>0</v>
      </c>
      <c r="AK467" s="15">
        <f>AC467+AG467</f>
        <v>2400</v>
      </c>
      <c r="AL467" s="15">
        <v>2400</v>
      </c>
      <c r="AM467" s="15"/>
      <c r="AN467" s="15"/>
      <c r="AO467" s="15">
        <f>AL467</f>
        <v>2400</v>
      </c>
      <c r="AP467" s="15"/>
      <c r="AQ467" s="15"/>
      <c r="AR467" s="15"/>
      <c r="AS467" s="15">
        <f>AP467</f>
        <v>0</v>
      </c>
      <c r="AT467" s="15">
        <f>AL467+AP467</f>
        <v>2400</v>
      </c>
      <c r="AU467" s="15">
        <f>AM467+AQ467</f>
        <v>0</v>
      </c>
      <c r="AV467" s="15">
        <f>AN467+AR467</f>
        <v>0</v>
      </c>
      <c r="AW467" s="15">
        <f>AO467+AS467</f>
        <v>2400</v>
      </c>
      <c r="AX467" s="15">
        <v>2400</v>
      </c>
      <c r="AY467" s="15"/>
      <c r="AZ467" s="15"/>
      <c r="BA467" s="15">
        <f>AX467</f>
        <v>2400</v>
      </c>
      <c r="BB467" s="15"/>
      <c r="BC467" s="15"/>
      <c r="BD467" s="15"/>
      <c r="BE467" s="15">
        <f>BB467</f>
        <v>0</v>
      </c>
      <c r="BF467" s="15">
        <f>AX467+BB467</f>
        <v>2400</v>
      </c>
      <c r="BG467" s="15">
        <f>AY467+BC467</f>
        <v>0</v>
      </c>
      <c r="BH467" s="15">
        <f>AZ467+BD467</f>
        <v>0</v>
      </c>
      <c r="BI467" s="15">
        <f>BA467+BE467</f>
        <v>2400</v>
      </c>
      <c r="BJ467" s="19"/>
      <c r="BK467" s="19"/>
    </row>
    <row r="468" spans="1:63" ht="32.25" hidden="1" customHeight="1" x14ac:dyDescent="0.25">
      <c r="A468" s="1" t="s">
        <v>842</v>
      </c>
      <c r="B468" s="125"/>
      <c r="C468" s="125"/>
      <c r="D468" s="125"/>
      <c r="E468" s="5">
        <v>853</v>
      </c>
      <c r="F468" s="3" t="s">
        <v>11</v>
      </c>
      <c r="G468" s="3" t="s">
        <v>104</v>
      </c>
      <c r="H468" s="66" t="s">
        <v>843</v>
      </c>
      <c r="I468" s="3"/>
      <c r="J468" s="15"/>
      <c r="K468" s="15"/>
      <c r="L468" s="15"/>
      <c r="M468" s="15"/>
      <c r="N468" s="15"/>
      <c r="O468" s="15"/>
      <c r="P468" s="15"/>
      <c r="Q468" s="15"/>
      <c r="R468" s="15"/>
      <c r="S468" s="15"/>
      <c r="T468" s="15"/>
      <c r="U468" s="15"/>
      <c r="V468" s="15">
        <f t="shared" ref="V468:AK469" si="757">V469</f>
        <v>151439.53</v>
      </c>
      <c r="W468" s="15">
        <f t="shared" si="757"/>
        <v>151439.53</v>
      </c>
      <c r="X468" s="15">
        <f t="shared" si="757"/>
        <v>0</v>
      </c>
      <c r="Y468" s="15">
        <f t="shared" si="757"/>
        <v>0</v>
      </c>
      <c r="Z468" s="15">
        <f t="shared" si="757"/>
        <v>151439.53</v>
      </c>
      <c r="AA468" s="15">
        <f t="shared" si="757"/>
        <v>151439.53</v>
      </c>
      <c r="AB468" s="15">
        <f t="shared" si="757"/>
        <v>0</v>
      </c>
      <c r="AC468" s="15">
        <f t="shared" si="757"/>
        <v>0</v>
      </c>
      <c r="AD468" s="15">
        <f t="shared" si="757"/>
        <v>0</v>
      </c>
      <c r="AE468" s="15">
        <f t="shared" si="757"/>
        <v>0</v>
      </c>
      <c r="AF468" s="15">
        <f t="shared" si="757"/>
        <v>0</v>
      </c>
      <c r="AG468" s="15">
        <f t="shared" si="757"/>
        <v>0</v>
      </c>
      <c r="AH468" s="15">
        <f t="shared" si="757"/>
        <v>151439.53</v>
      </c>
      <c r="AI468" s="15">
        <f t="shared" si="757"/>
        <v>151439.53</v>
      </c>
      <c r="AJ468" s="15">
        <f t="shared" si="757"/>
        <v>0</v>
      </c>
      <c r="AK468" s="15">
        <f t="shared" si="757"/>
        <v>0</v>
      </c>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9"/>
      <c r="BK468" s="19"/>
    </row>
    <row r="469" spans="1:63" ht="32.25" hidden="1" customHeight="1" x14ac:dyDescent="0.25">
      <c r="A469" s="1" t="s">
        <v>15</v>
      </c>
      <c r="B469" s="125"/>
      <c r="C469" s="125"/>
      <c r="D469" s="125"/>
      <c r="E469" s="5">
        <v>853</v>
      </c>
      <c r="F469" s="3" t="s">
        <v>11</v>
      </c>
      <c r="G469" s="3" t="s">
        <v>104</v>
      </c>
      <c r="H469" s="66" t="s">
        <v>843</v>
      </c>
      <c r="I469" s="3" t="s">
        <v>17</v>
      </c>
      <c r="J469" s="15"/>
      <c r="K469" s="15"/>
      <c r="L469" s="15"/>
      <c r="M469" s="15"/>
      <c r="N469" s="15"/>
      <c r="O469" s="15"/>
      <c r="P469" s="15"/>
      <c r="Q469" s="15"/>
      <c r="R469" s="15"/>
      <c r="S469" s="15"/>
      <c r="T469" s="15"/>
      <c r="U469" s="15"/>
      <c r="V469" s="15">
        <f t="shared" si="757"/>
        <v>151439.53</v>
      </c>
      <c r="W469" s="15">
        <f t="shared" si="757"/>
        <v>151439.53</v>
      </c>
      <c r="X469" s="15">
        <f t="shared" si="757"/>
        <v>0</v>
      </c>
      <c r="Y469" s="15">
        <f t="shared" si="757"/>
        <v>0</v>
      </c>
      <c r="Z469" s="15">
        <f t="shared" si="757"/>
        <v>151439.53</v>
      </c>
      <c r="AA469" s="15">
        <f t="shared" si="757"/>
        <v>151439.53</v>
      </c>
      <c r="AB469" s="15">
        <f t="shared" si="757"/>
        <v>0</v>
      </c>
      <c r="AC469" s="15">
        <f t="shared" si="757"/>
        <v>0</v>
      </c>
      <c r="AD469" s="15">
        <f t="shared" si="757"/>
        <v>0</v>
      </c>
      <c r="AE469" s="15">
        <f t="shared" si="757"/>
        <v>0</v>
      </c>
      <c r="AF469" s="15">
        <f t="shared" si="757"/>
        <v>0</v>
      </c>
      <c r="AG469" s="15">
        <f t="shared" si="757"/>
        <v>0</v>
      </c>
      <c r="AH469" s="15">
        <f t="shared" si="757"/>
        <v>151439.53</v>
      </c>
      <c r="AI469" s="15">
        <f t="shared" si="757"/>
        <v>151439.53</v>
      </c>
      <c r="AJ469" s="15">
        <f t="shared" si="757"/>
        <v>0</v>
      </c>
      <c r="AK469" s="15">
        <f t="shared" si="757"/>
        <v>0</v>
      </c>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9"/>
      <c r="BK469" s="19"/>
    </row>
    <row r="470" spans="1:63" ht="32.25" hidden="1" customHeight="1" x14ac:dyDescent="0.25">
      <c r="A470" s="1" t="s">
        <v>511</v>
      </c>
      <c r="B470" s="125"/>
      <c r="C470" s="125"/>
      <c r="D470" s="125"/>
      <c r="E470" s="5">
        <v>853</v>
      </c>
      <c r="F470" s="3" t="s">
        <v>11</v>
      </c>
      <c r="G470" s="3" t="s">
        <v>104</v>
      </c>
      <c r="H470" s="66" t="s">
        <v>843</v>
      </c>
      <c r="I470" s="3" t="s">
        <v>18</v>
      </c>
      <c r="J470" s="15"/>
      <c r="K470" s="15"/>
      <c r="L470" s="15"/>
      <c r="M470" s="15"/>
      <c r="N470" s="15"/>
      <c r="O470" s="15"/>
      <c r="P470" s="15"/>
      <c r="Q470" s="15"/>
      <c r="R470" s="15"/>
      <c r="S470" s="15"/>
      <c r="T470" s="15"/>
      <c r="U470" s="15"/>
      <c r="V470" s="15">
        <v>151439.53</v>
      </c>
      <c r="W470" s="15">
        <f>V470</f>
        <v>151439.53</v>
      </c>
      <c r="X470" s="15"/>
      <c r="Y470" s="15"/>
      <c r="Z470" s="15">
        <f>R470+V470</f>
        <v>151439.53</v>
      </c>
      <c r="AA470" s="15">
        <f>S470+W470</f>
        <v>151439.53</v>
      </c>
      <c r="AB470" s="15">
        <f>T470+X470</f>
        <v>0</v>
      </c>
      <c r="AC470" s="15">
        <f>U470+Y470</f>
        <v>0</v>
      </c>
      <c r="AD470" s="15"/>
      <c r="AE470" s="15">
        <f>AD470</f>
        <v>0</v>
      </c>
      <c r="AF470" s="15"/>
      <c r="AG470" s="15"/>
      <c r="AH470" s="15">
        <f>Z470+AD470</f>
        <v>151439.53</v>
      </c>
      <c r="AI470" s="15">
        <f>AA470+AE470</f>
        <v>151439.53</v>
      </c>
      <c r="AJ470" s="15">
        <f>AB470+AF470</f>
        <v>0</v>
      </c>
      <c r="AK470" s="15">
        <f>AC470+AG470</f>
        <v>0</v>
      </c>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9"/>
      <c r="BK470" s="19"/>
    </row>
    <row r="471" spans="1:63" ht="32.25" hidden="1" customHeight="1" x14ac:dyDescent="0.25">
      <c r="A471" s="6" t="s">
        <v>133</v>
      </c>
      <c r="B471" s="30"/>
      <c r="C471" s="30"/>
      <c r="D471" s="30"/>
      <c r="E471" s="3">
        <v>853</v>
      </c>
      <c r="F471" s="13" t="s">
        <v>11</v>
      </c>
      <c r="G471" s="13" t="s">
        <v>108</v>
      </c>
      <c r="H471" s="4" t="s">
        <v>48</v>
      </c>
      <c r="I471" s="13"/>
      <c r="J471" s="16">
        <f t="shared" ref="J471:S473" si="758">J472</f>
        <v>500000</v>
      </c>
      <c r="K471" s="16">
        <f t="shared" si="758"/>
        <v>0</v>
      </c>
      <c r="L471" s="16">
        <f t="shared" si="758"/>
        <v>500000</v>
      </c>
      <c r="M471" s="16">
        <f t="shared" si="758"/>
        <v>0</v>
      </c>
      <c r="N471" s="16">
        <f t="shared" si="758"/>
        <v>480000</v>
      </c>
      <c r="O471" s="16">
        <f t="shared" si="758"/>
        <v>0</v>
      </c>
      <c r="P471" s="16">
        <f t="shared" si="758"/>
        <v>480000</v>
      </c>
      <c r="Q471" s="16">
        <f t="shared" si="758"/>
        <v>0</v>
      </c>
      <c r="R471" s="16">
        <f t="shared" si="758"/>
        <v>980000</v>
      </c>
      <c r="S471" s="16">
        <f t="shared" si="758"/>
        <v>0</v>
      </c>
      <c r="T471" s="16">
        <f t="shared" ref="T471:AI473" si="759">T472</f>
        <v>980000</v>
      </c>
      <c r="U471" s="16">
        <f t="shared" si="759"/>
        <v>0</v>
      </c>
      <c r="V471" s="16">
        <f t="shared" si="759"/>
        <v>-60000</v>
      </c>
      <c r="W471" s="16">
        <f t="shared" si="759"/>
        <v>0</v>
      </c>
      <c r="X471" s="16">
        <f t="shared" si="759"/>
        <v>-60000</v>
      </c>
      <c r="Y471" s="16">
        <f t="shared" si="759"/>
        <v>0</v>
      </c>
      <c r="Z471" s="16">
        <f t="shared" si="759"/>
        <v>920000</v>
      </c>
      <c r="AA471" s="16">
        <f t="shared" si="759"/>
        <v>0</v>
      </c>
      <c r="AB471" s="16">
        <f t="shared" si="759"/>
        <v>920000</v>
      </c>
      <c r="AC471" s="16">
        <f t="shared" si="759"/>
        <v>0</v>
      </c>
      <c r="AD471" s="16">
        <f t="shared" si="759"/>
        <v>0</v>
      </c>
      <c r="AE471" s="16">
        <f t="shared" si="759"/>
        <v>0</v>
      </c>
      <c r="AF471" s="16">
        <f t="shared" si="759"/>
        <v>0</v>
      </c>
      <c r="AG471" s="16">
        <f t="shared" si="759"/>
        <v>0</v>
      </c>
      <c r="AH471" s="16">
        <f t="shared" si="759"/>
        <v>920000</v>
      </c>
      <c r="AI471" s="16">
        <f t="shared" si="759"/>
        <v>0</v>
      </c>
      <c r="AJ471" s="16">
        <f t="shared" ref="AD471:AK473" si="760">AJ472</f>
        <v>920000</v>
      </c>
      <c r="AK471" s="16">
        <f t="shared" si="760"/>
        <v>0</v>
      </c>
      <c r="AL471" s="16">
        <f t="shared" ref="AL471:AU473" si="761">AL472</f>
        <v>0</v>
      </c>
      <c r="AM471" s="16">
        <f t="shared" si="761"/>
        <v>0</v>
      </c>
      <c r="AN471" s="16">
        <f t="shared" si="761"/>
        <v>0</v>
      </c>
      <c r="AO471" s="16">
        <f t="shared" si="761"/>
        <v>0</v>
      </c>
      <c r="AP471" s="16">
        <f t="shared" si="761"/>
        <v>0</v>
      </c>
      <c r="AQ471" s="16">
        <f t="shared" si="761"/>
        <v>0</v>
      </c>
      <c r="AR471" s="16">
        <f t="shared" si="761"/>
        <v>0</v>
      </c>
      <c r="AS471" s="16">
        <f t="shared" si="761"/>
        <v>0</v>
      </c>
      <c r="AT471" s="16">
        <f t="shared" si="761"/>
        <v>0</v>
      </c>
      <c r="AU471" s="16">
        <f t="shared" si="761"/>
        <v>0</v>
      </c>
      <c r="AV471" s="16">
        <f t="shared" ref="AV471:BE473" si="762">AV472</f>
        <v>0</v>
      </c>
      <c r="AW471" s="16">
        <f t="shared" si="762"/>
        <v>0</v>
      </c>
      <c r="AX471" s="16">
        <f t="shared" si="762"/>
        <v>0</v>
      </c>
      <c r="AY471" s="16">
        <f t="shared" si="762"/>
        <v>0</v>
      </c>
      <c r="AZ471" s="16">
        <f t="shared" si="762"/>
        <v>0</v>
      </c>
      <c r="BA471" s="16">
        <f t="shared" si="762"/>
        <v>0</v>
      </c>
      <c r="BB471" s="16">
        <f t="shared" si="762"/>
        <v>0</v>
      </c>
      <c r="BC471" s="16">
        <f t="shared" si="762"/>
        <v>0</v>
      </c>
      <c r="BD471" s="16">
        <f t="shared" si="762"/>
        <v>0</v>
      </c>
      <c r="BE471" s="16">
        <f t="shared" si="762"/>
        <v>0</v>
      </c>
      <c r="BF471" s="16">
        <f t="shared" ref="BF471:BI473" si="763">BF472</f>
        <v>0</v>
      </c>
      <c r="BG471" s="16">
        <f t="shared" si="763"/>
        <v>0</v>
      </c>
      <c r="BH471" s="16">
        <f t="shared" si="763"/>
        <v>0</v>
      </c>
      <c r="BI471" s="16">
        <f t="shared" si="763"/>
        <v>0</v>
      </c>
      <c r="BJ471" s="19"/>
      <c r="BK471" s="19"/>
    </row>
    <row r="472" spans="1:63" ht="32.25" hidden="1" customHeight="1" x14ac:dyDescent="0.25">
      <c r="A472" s="125" t="s">
        <v>524</v>
      </c>
      <c r="B472" s="125"/>
      <c r="C472" s="125"/>
      <c r="D472" s="125"/>
      <c r="E472" s="3">
        <v>853</v>
      </c>
      <c r="F472" s="3" t="s">
        <v>11</v>
      </c>
      <c r="G472" s="3" t="s">
        <v>108</v>
      </c>
      <c r="H472" s="4" t="s">
        <v>231</v>
      </c>
      <c r="I472" s="3"/>
      <c r="J472" s="15">
        <f t="shared" si="758"/>
        <v>500000</v>
      </c>
      <c r="K472" s="15">
        <f t="shared" si="758"/>
        <v>0</v>
      </c>
      <c r="L472" s="15">
        <f t="shared" si="758"/>
        <v>500000</v>
      </c>
      <c r="M472" s="15">
        <f t="shared" si="758"/>
        <v>0</v>
      </c>
      <c r="N472" s="15">
        <f t="shared" si="758"/>
        <v>480000</v>
      </c>
      <c r="O472" s="15">
        <f t="shared" si="758"/>
        <v>0</v>
      </c>
      <c r="P472" s="15">
        <f t="shared" si="758"/>
        <v>480000</v>
      </c>
      <c r="Q472" s="15">
        <f t="shared" si="758"/>
        <v>0</v>
      </c>
      <c r="R472" s="15">
        <f t="shared" si="758"/>
        <v>980000</v>
      </c>
      <c r="S472" s="15">
        <f t="shared" si="758"/>
        <v>0</v>
      </c>
      <c r="T472" s="15">
        <f t="shared" si="759"/>
        <v>980000</v>
      </c>
      <c r="U472" s="15">
        <f t="shared" si="759"/>
        <v>0</v>
      </c>
      <c r="V472" s="15">
        <f t="shared" si="759"/>
        <v>-60000</v>
      </c>
      <c r="W472" s="15">
        <f t="shared" si="759"/>
        <v>0</v>
      </c>
      <c r="X472" s="15">
        <f t="shared" si="759"/>
        <v>-60000</v>
      </c>
      <c r="Y472" s="15">
        <f t="shared" si="759"/>
        <v>0</v>
      </c>
      <c r="Z472" s="15">
        <f t="shared" si="759"/>
        <v>920000</v>
      </c>
      <c r="AA472" s="15">
        <f t="shared" si="759"/>
        <v>0</v>
      </c>
      <c r="AB472" s="15">
        <f t="shared" si="759"/>
        <v>920000</v>
      </c>
      <c r="AC472" s="15">
        <f t="shared" si="759"/>
        <v>0</v>
      </c>
      <c r="AD472" s="15">
        <f t="shared" si="760"/>
        <v>0</v>
      </c>
      <c r="AE472" s="15">
        <f t="shared" si="760"/>
        <v>0</v>
      </c>
      <c r="AF472" s="15">
        <f t="shared" si="760"/>
        <v>0</v>
      </c>
      <c r="AG472" s="15">
        <f t="shared" si="760"/>
        <v>0</v>
      </c>
      <c r="AH472" s="15">
        <f t="shared" si="760"/>
        <v>920000</v>
      </c>
      <c r="AI472" s="15">
        <f t="shared" si="760"/>
        <v>0</v>
      </c>
      <c r="AJ472" s="15">
        <f t="shared" si="760"/>
        <v>920000</v>
      </c>
      <c r="AK472" s="15">
        <f t="shared" si="760"/>
        <v>0</v>
      </c>
      <c r="AL472" s="15">
        <f t="shared" si="761"/>
        <v>0</v>
      </c>
      <c r="AM472" s="15">
        <f t="shared" si="761"/>
        <v>0</v>
      </c>
      <c r="AN472" s="15">
        <f t="shared" si="761"/>
        <v>0</v>
      </c>
      <c r="AO472" s="15">
        <f t="shared" si="761"/>
        <v>0</v>
      </c>
      <c r="AP472" s="15">
        <f t="shared" si="761"/>
        <v>0</v>
      </c>
      <c r="AQ472" s="15">
        <f t="shared" si="761"/>
        <v>0</v>
      </c>
      <c r="AR472" s="15">
        <f t="shared" si="761"/>
        <v>0</v>
      </c>
      <c r="AS472" s="15">
        <f t="shared" si="761"/>
        <v>0</v>
      </c>
      <c r="AT472" s="15">
        <f t="shared" si="761"/>
        <v>0</v>
      </c>
      <c r="AU472" s="15">
        <f t="shared" si="761"/>
        <v>0</v>
      </c>
      <c r="AV472" s="15">
        <f t="shared" si="762"/>
        <v>0</v>
      </c>
      <c r="AW472" s="15">
        <f t="shared" si="762"/>
        <v>0</v>
      </c>
      <c r="AX472" s="15">
        <f t="shared" si="762"/>
        <v>0</v>
      </c>
      <c r="AY472" s="15">
        <f t="shared" si="762"/>
        <v>0</v>
      </c>
      <c r="AZ472" s="15">
        <f t="shared" si="762"/>
        <v>0</v>
      </c>
      <c r="BA472" s="15">
        <f t="shared" si="762"/>
        <v>0</v>
      </c>
      <c r="BB472" s="15">
        <f t="shared" si="762"/>
        <v>0</v>
      </c>
      <c r="BC472" s="15">
        <f t="shared" si="762"/>
        <v>0</v>
      </c>
      <c r="BD472" s="15">
        <f t="shared" si="762"/>
        <v>0</v>
      </c>
      <c r="BE472" s="15">
        <f t="shared" si="762"/>
        <v>0</v>
      </c>
      <c r="BF472" s="15">
        <f t="shared" si="763"/>
        <v>0</v>
      </c>
      <c r="BG472" s="15">
        <f t="shared" si="763"/>
        <v>0</v>
      </c>
      <c r="BH472" s="15">
        <f t="shared" si="763"/>
        <v>0</v>
      </c>
      <c r="BI472" s="15">
        <f t="shared" si="763"/>
        <v>0</v>
      </c>
      <c r="BJ472" s="19"/>
      <c r="BK472" s="19"/>
    </row>
    <row r="473" spans="1:63" ht="32.25" hidden="1" customHeight="1" x14ac:dyDescent="0.25">
      <c r="A473" s="125" t="s">
        <v>23</v>
      </c>
      <c r="B473" s="125"/>
      <c r="C473" s="125"/>
      <c r="D473" s="125"/>
      <c r="E473" s="3">
        <v>853</v>
      </c>
      <c r="F473" s="3" t="s">
        <v>11</v>
      </c>
      <c r="G473" s="3" t="s">
        <v>108</v>
      </c>
      <c r="H473" s="4" t="s">
        <v>231</v>
      </c>
      <c r="I473" s="3" t="s">
        <v>24</v>
      </c>
      <c r="J473" s="15">
        <f t="shared" si="758"/>
        <v>500000</v>
      </c>
      <c r="K473" s="15">
        <f t="shared" si="758"/>
        <v>0</v>
      </c>
      <c r="L473" s="15">
        <f t="shared" si="758"/>
        <v>500000</v>
      </c>
      <c r="M473" s="15">
        <f t="shared" si="758"/>
        <v>0</v>
      </c>
      <c r="N473" s="15">
        <f t="shared" si="758"/>
        <v>480000</v>
      </c>
      <c r="O473" s="15">
        <f t="shared" si="758"/>
        <v>0</v>
      </c>
      <c r="P473" s="15">
        <f t="shared" si="758"/>
        <v>480000</v>
      </c>
      <c r="Q473" s="15">
        <f t="shared" si="758"/>
        <v>0</v>
      </c>
      <c r="R473" s="15">
        <f t="shared" si="758"/>
        <v>980000</v>
      </c>
      <c r="S473" s="15">
        <f t="shared" si="758"/>
        <v>0</v>
      </c>
      <c r="T473" s="15">
        <f t="shared" si="759"/>
        <v>980000</v>
      </c>
      <c r="U473" s="15">
        <f t="shared" si="759"/>
        <v>0</v>
      </c>
      <c r="V473" s="15">
        <f t="shared" si="759"/>
        <v>-60000</v>
      </c>
      <c r="W473" s="15">
        <f t="shared" si="759"/>
        <v>0</v>
      </c>
      <c r="X473" s="15">
        <f t="shared" si="759"/>
        <v>-60000</v>
      </c>
      <c r="Y473" s="15">
        <f t="shared" si="759"/>
        <v>0</v>
      </c>
      <c r="Z473" s="15">
        <f t="shared" si="759"/>
        <v>920000</v>
      </c>
      <c r="AA473" s="15">
        <f t="shared" si="759"/>
        <v>0</v>
      </c>
      <c r="AB473" s="15">
        <f t="shared" si="759"/>
        <v>920000</v>
      </c>
      <c r="AC473" s="15">
        <f t="shared" si="759"/>
        <v>0</v>
      </c>
      <c r="AD473" s="15">
        <f t="shared" si="760"/>
        <v>0</v>
      </c>
      <c r="AE473" s="15">
        <f t="shared" si="760"/>
        <v>0</v>
      </c>
      <c r="AF473" s="15">
        <f t="shared" si="760"/>
        <v>0</v>
      </c>
      <c r="AG473" s="15">
        <f t="shared" si="760"/>
        <v>0</v>
      </c>
      <c r="AH473" s="15">
        <f t="shared" si="760"/>
        <v>920000</v>
      </c>
      <c r="AI473" s="15">
        <f t="shared" si="760"/>
        <v>0</v>
      </c>
      <c r="AJ473" s="15">
        <f t="shared" si="760"/>
        <v>920000</v>
      </c>
      <c r="AK473" s="15">
        <f t="shared" si="760"/>
        <v>0</v>
      </c>
      <c r="AL473" s="15">
        <f t="shared" si="761"/>
        <v>0</v>
      </c>
      <c r="AM473" s="15">
        <f t="shared" si="761"/>
        <v>0</v>
      </c>
      <c r="AN473" s="15">
        <f t="shared" si="761"/>
        <v>0</v>
      </c>
      <c r="AO473" s="15">
        <f t="shared" si="761"/>
        <v>0</v>
      </c>
      <c r="AP473" s="15">
        <f t="shared" si="761"/>
        <v>0</v>
      </c>
      <c r="AQ473" s="15">
        <f t="shared" si="761"/>
        <v>0</v>
      </c>
      <c r="AR473" s="15">
        <f t="shared" si="761"/>
        <v>0</v>
      </c>
      <c r="AS473" s="15">
        <f t="shared" si="761"/>
        <v>0</v>
      </c>
      <c r="AT473" s="15">
        <f t="shared" si="761"/>
        <v>0</v>
      </c>
      <c r="AU473" s="15">
        <f t="shared" si="761"/>
        <v>0</v>
      </c>
      <c r="AV473" s="15">
        <f t="shared" si="762"/>
        <v>0</v>
      </c>
      <c r="AW473" s="15">
        <f t="shared" si="762"/>
        <v>0</v>
      </c>
      <c r="AX473" s="15">
        <f t="shared" si="762"/>
        <v>0</v>
      </c>
      <c r="AY473" s="15">
        <f t="shared" si="762"/>
        <v>0</v>
      </c>
      <c r="AZ473" s="15">
        <f t="shared" si="762"/>
        <v>0</v>
      </c>
      <c r="BA473" s="15">
        <f t="shared" si="762"/>
        <v>0</v>
      </c>
      <c r="BB473" s="15">
        <f t="shared" si="762"/>
        <v>0</v>
      </c>
      <c r="BC473" s="15">
        <f t="shared" si="762"/>
        <v>0</v>
      </c>
      <c r="BD473" s="15">
        <f t="shared" si="762"/>
        <v>0</v>
      </c>
      <c r="BE473" s="15">
        <f t="shared" si="762"/>
        <v>0</v>
      </c>
      <c r="BF473" s="15">
        <f t="shared" si="763"/>
        <v>0</v>
      </c>
      <c r="BG473" s="15">
        <f t="shared" si="763"/>
        <v>0</v>
      </c>
      <c r="BH473" s="15">
        <f t="shared" si="763"/>
        <v>0</v>
      </c>
      <c r="BI473" s="15">
        <f t="shared" si="763"/>
        <v>0</v>
      </c>
      <c r="BJ473" s="19"/>
      <c r="BK473" s="19"/>
    </row>
    <row r="474" spans="1:63" s="17" customFormat="1" ht="32.25" hidden="1" customHeight="1" x14ac:dyDescent="0.25">
      <c r="A474" s="125" t="s">
        <v>134</v>
      </c>
      <c r="B474" s="124"/>
      <c r="C474" s="124"/>
      <c r="D474" s="124"/>
      <c r="E474" s="3">
        <v>853</v>
      </c>
      <c r="F474" s="3" t="s">
        <v>11</v>
      </c>
      <c r="G474" s="3" t="s">
        <v>108</v>
      </c>
      <c r="H474" s="4" t="s">
        <v>231</v>
      </c>
      <c r="I474" s="3" t="s">
        <v>135</v>
      </c>
      <c r="J474" s="15">
        <v>500000</v>
      </c>
      <c r="K474" s="15"/>
      <c r="L474" s="15">
        <f>J474</f>
        <v>500000</v>
      </c>
      <c r="M474" s="15"/>
      <c r="N474" s="15">
        <f>500000-20000</f>
        <v>480000</v>
      </c>
      <c r="O474" s="15"/>
      <c r="P474" s="15">
        <f>N474</f>
        <v>480000</v>
      </c>
      <c r="Q474" s="15"/>
      <c r="R474" s="15">
        <f>J474+N474</f>
        <v>980000</v>
      </c>
      <c r="S474" s="15">
        <f>K474+O474</f>
        <v>0</v>
      </c>
      <c r="T474" s="15">
        <f>L474+P474</f>
        <v>980000</v>
      </c>
      <c r="U474" s="15">
        <f>M474+Q474</f>
        <v>0</v>
      </c>
      <c r="V474" s="15">
        <v>-60000</v>
      </c>
      <c r="W474" s="15"/>
      <c r="X474" s="15">
        <f>V474</f>
        <v>-60000</v>
      </c>
      <c r="Y474" s="15"/>
      <c r="Z474" s="15">
        <f>R474+V474</f>
        <v>920000</v>
      </c>
      <c r="AA474" s="15">
        <f>S474+W474</f>
        <v>0</v>
      </c>
      <c r="AB474" s="15">
        <f>T474+X474</f>
        <v>920000</v>
      </c>
      <c r="AC474" s="15">
        <f>U474+Y474</f>
        <v>0</v>
      </c>
      <c r="AD474" s="15"/>
      <c r="AE474" s="15"/>
      <c r="AF474" s="15">
        <f>AD474</f>
        <v>0</v>
      </c>
      <c r="AG474" s="15"/>
      <c r="AH474" s="15">
        <f>Z474+AD474</f>
        <v>920000</v>
      </c>
      <c r="AI474" s="15">
        <f>AA474+AE474</f>
        <v>0</v>
      </c>
      <c r="AJ474" s="15">
        <f>AB474+AF474</f>
        <v>920000</v>
      </c>
      <c r="AK474" s="15">
        <f>AC474+AG474</f>
        <v>0</v>
      </c>
      <c r="AL474" s="15"/>
      <c r="AM474" s="15"/>
      <c r="AN474" s="15">
        <f>AL474</f>
        <v>0</v>
      </c>
      <c r="AO474" s="15"/>
      <c r="AP474" s="15"/>
      <c r="AQ474" s="15"/>
      <c r="AR474" s="15">
        <f>AP474</f>
        <v>0</v>
      </c>
      <c r="AS474" s="15"/>
      <c r="AT474" s="15">
        <f>AL474+AP474</f>
        <v>0</v>
      </c>
      <c r="AU474" s="15">
        <f>AM474+AQ474</f>
        <v>0</v>
      </c>
      <c r="AV474" s="15">
        <f>AN474+AR474</f>
        <v>0</v>
      </c>
      <c r="AW474" s="15">
        <f>AO474+AS474</f>
        <v>0</v>
      </c>
      <c r="AX474" s="15"/>
      <c r="AY474" s="15"/>
      <c r="AZ474" s="15">
        <f>AX474</f>
        <v>0</v>
      </c>
      <c r="BA474" s="15"/>
      <c r="BB474" s="15"/>
      <c r="BC474" s="15"/>
      <c r="BD474" s="15">
        <f>BB474</f>
        <v>0</v>
      </c>
      <c r="BE474" s="15"/>
      <c r="BF474" s="15">
        <f>AX474+BB474</f>
        <v>0</v>
      </c>
      <c r="BG474" s="15">
        <f>AY474+BC474</f>
        <v>0</v>
      </c>
      <c r="BH474" s="15">
        <f>AZ474+BD474</f>
        <v>0</v>
      </c>
      <c r="BI474" s="15">
        <f>BA474+BE474</f>
        <v>0</v>
      </c>
      <c r="BJ474" s="20"/>
      <c r="BK474" s="20"/>
    </row>
    <row r="475" spans="1:63" ht="32.25" hidden="1" customHeight="1" x14ac:dyDescent="0.25">
      <c r="A475" s="6" t="s">
        <v>32</v>
      </c>
      <c r="B475" s="30"/>
      <c r="C475" s="30"/>
      <c r="D475" s="30"/>
      <c r="E475" s="13">
        <v>853</v>
      </c>
      <c r="F475" s="13" t="s">
        <v>11</v>
      </c>
      <c r="G475" s="13" t="s">
        <v>33</v>
      </c>
      <c r="H475" s="4" t="s">
        <v>48</v>
      </c>
      <c r="I475" s="13"/>
      <c r="J475" s="16">
        <f t="shared" ref="J475:BI475" si="764">J476</f>
        <v>0</v>
      </c>
      <c r="K475" s="16">
        <f t="shared" si="764"/>
        <v>0</v>
      </c>
      <c r="L475" s="16">
        <f t="shared" si="764"/>
        <v>0</v>
      </c>
      <c r="M475" s="16">
        <f t="shared" si="764"/>
        <v>0</v>
      </c>
      <c r="N475" s="16">
        <f t="shared" si="764"/>
        <v>0</v>
      </c>
      <c r="O475" s="16">
        <f t="shared" si="764"/>
        <v>0</v>
      </c>
      <c r="P475" s="16">
        <f t="shared" si="764"/>
        <v>0</v>
      </c>
      <c r="Q475" s="16">
        <f t="shared" si="764"/>
        <v>0</v>
      </c>
      <c r="R475" s="16">
        <f t="shared" si="764"/>
        <v>0</v>
      </c>
      <c r="S475" s="16">
        <f t="shared" si="764"/>
        <v>0</v>
      </c>
      <c r="T475" s="16">
        <f t="shared" si="764"/>
        <v>0</v>
      </c>
      <c r="U475" s="16">
        <f t="shared" si="764"/>
        <v>0</v>
      </c>
      <c r="V475" s="16">
        <f t="shared" si="764"/>
        <v>0</v>
      </c>
      <c r="W475" s="16">
        <f t="shared" si="764"/>
        <v>0</v>
      </c>
      <c r="X475" s="16">
        <f t="shared" si="764"/>
        <v>0</v>
      </c>
      <c r="Y475" s="16">
        <f t="shared" si="764"/>
        <v>0</v>
      </c>
      <c r="Z475" s="16">
        <f t="shared" si="764"/>
        <v>0</v>
      </c>
      <c r="AA475" s="16">
        <f t="shared" si="764"/>
        <v>0</v>
      </c>
      <c r="AB475" s="16">
        <f t="shared" si="764"/>
        <v>0</v>
      </c>
      <c r="AC475" s="16">
        <f t="shared" si="764"/>
        <v>0</v>
      </c>
      <c r="AD475" s="16">
        <f t="shared" si="764"/>
        <v>0</v>
      </c>
      <c r="AE475" s="16">
        <f t="shared" si="764"/>
        <v>0</v>
      </c>
      <c r="AF475" s="16">
        <f t="shared" si="764"/>
        <v>0</v>
      </c>
      <c r="AG475" s="16">
        <f t="shared" si="764"/>
        <v>0</v>
      </c>
      <c r="AH475" s="16">
        <f t="shared" si="764"/>
        <v>0</v>
      </c>
      <c r="AI475" s="16">
        <f t="shared" si="764"/>
        <v>0</v>
      </c>
      <c r="AJ475" s="16">
        <f t="shared" si="764"/>
        <v>0</v>
      </c>
      <c r="AK475" s="16">
        <f t="shared" si="764"/>
        <v>0</v>
      </c>
      <c r="AL475" s="16">
        <f t="shared" si="764"/>
        <v>3068019</v>
      </c>
      <c r="AM475" s="16">
        <f t="shared" si="764"/>
        <v>0</v>
      </c>
      <c r="AN475" s="16">
        <f t="shared" si="764"/>
        <v>3068019</v>
      </c>
      <c r="AO475" s="16">
        <f t="shared" si="764"/>
        <v>0</v>
      </c>
      <c r="AP475" s="16">
        <f t="shared" si="764"/>
        <v>1740.15</v>
      </c>
      <c r="AQ475" s="16">
        <f t="shared" si="764"/>
        <v>0</v>
      </c>
      <c r="AR475" s="16">
        <f t="shared" si="764"/>
        <v>1740.15</v>
      </c>
      <c r="AS475" s="16">
        <f t="shared" si="764"/>
        <v>0</v>
      </c>
      <c r="AT475" s="16">
        <f t="shared" si="764"/>
        <v>3069759.15</v>
      </c>
      <c r="AU475" s="16">
        <f t="shared" si="764"/>
        <v>0</v>
      </c>
      <c r="AV475" s="16">
        <f t="shared" si="764"/>
        <v>3069759.15</v>
      </c>
      <c r="AW475" s="16">
        <f t="shared" si="764"/>
        <v>0</v>
      </c>
      <c r="AX475" s="16">
        <f t="shared" si="764"/>
        <v>6116341</v>
      </c>
      <c r="AY475" s="16">
        <f t="shared" si="764"/>
        <v>0</v>
      </c>
      <c r="AZ475" s="16">
        <f t="shared" si="764"/>
        <v>6116341</v>
      </c>
      <c r="BA475" s="16">
        <f t="shared" si="764"/>
        <v>0</v>
      </c>
      <c r="BB475" s="16">
        <f t="shared" si="764"/>
        <v>2.1800000000000002</v>
      </c>
      <c r="BC475" s="16">
        <f t="shared" si="764"/>
        <v>0</v>
      </c>
      <c r="BD475" s="16">
        <f t="shared" si="764"/>
        <v>2.1800000000000002</v>
      </c>
      <c r="BE475" s="16">
        <f t="shared" si="764"/>
        <v>0</v>
      </c>
      <c r="BF475" s="16">
        <f t="shared" si="764"/>
        <v>6116343.1799999997</v>
      </c>
      <c r="BG475" s="16">
        <f t="shared" si="764"/>
        <v>0</v>
      </c>
      <c r="BH475" s="16">
        <f t="shared" si="764"/>
        <v>6116343.1799999997</v>
      </c>
      <c r="BI475" s="16">
        <f t="shared" si="764"/>
        <v>0</v>
      </c>
      <c r="BJ475" s="19"/>
      <c r="BK475" s="19"/>
    </row>
    <row r="476" spans="1:63" ht="32.25" hidden="1" customHeight="1" x14ac:dyDescent="0.25">
      <c r="A476" s="125" t="s">
        <v>263</v>
      </c>
      <c r="B476" s="125"/>
      <c r="C476" s="125"/>
      <c r="D476" s="125"/>
      <c r="E476" s="3">
        <v>853</v>
      </c>
      <c r="F476" s="3" t="s">
        <v>11</v>
      </c>
      <c r="G476" s="3" t="s">
        <v>33</v>
      </c>
      <c r="H476" s="4" t="s">
        <v>267</v>
      </c>
      <c r="I476" s="3"/>
      <c r="J476" s="15">
        <f t="shared" ref="J476:BI476" si="765">J478</f>
        <v>0</v>
      </c>
      <c r="K476" s="15">
        <f t="shared" si="765"/>
        <v>0</v>
      </c>
      <c r="L476" s="15">
        <f t="shared" si="765"/>
        <v>0</v>
      </c>
      <c r="M476" s="15">
        <f t="shared" si="765"/>
        <v>0</v>
      </c>
      <c r="N476" s="15">
        <f t="shared" si="765"/>
        <v>0</v>
      </c>
      <c r="O476" s="15">
        <f t="shared" si="765"/>
        <v>0</v>
      </c>
      <c r="P476" s="15">
        <f t="shared" si="765"/>
        <v>0</v>
      </c>
      <c r="Q476" s="15">
        <f t="shared" si="765"/>
        <v>0</v>
      </c>
      <c r="R476" s="15">
        <f t="shared" si="765"/>
        <v>0</v>
      </c>
      <c r="S476" s="15">
        <f t="shared" si="765"/>
        <v>0</v>
      </c>
      <c r="T476" s="15">
        <f t="shared" si="765"/>
        <v>0</v>
      </c>
      <c r="U476" s="15">
        <f t="shared" si="765"/>
        <v>0</v>
      </c>
      <c r="V476" s="15">
        <f t="shared" si="765"/>
        <v>0</v>
      </c>
      <c r="W476" s="15">
        <f t="shared" si="765"/>
        <v>0</v>
      </c>
      <c r="X476" s="15">
        <f t="shared" si="765"/>
        <v>0</v>
      </c>
      <c r="Y476" s="15">
        <f t="shared" si="765"/>
        <v>0</v>
      </c>
      <c r="Z476" s="15">
        <f t="shared" si="765"/>
        <v>0</v>
      </c>
      <c r="AA476" s="15">
        <f t="shared" si="765"/>
        <v>0</v>
      </c>
      <c r="AB476" s="15">
        <f t="shared" si="765"/>
        <v>0</v>
      </c>
      <c r="AC476" s="15">
        <f t="shared" si="765"/>
        <v>0</v>
      </c>
      <c r="AD476" s="15">
        <f t="shared" ref="AD476:AK476" si="766">AD478</f>
        <v>0</v>
      </c>
      <c r="AE476" s="15">
        <f t="shared" si="766"/>
        <v>0</v>
      </c>
      <c r="AF476" s="15">
        <f t="shared" si="766"/>
        <v>0</v>
      </c>
      <c r="AG476" s="15">
        <f t="shared" si="766"/>
        <v>0</v>
      </c>
      <c r="AH476" s="15">
        <f t="shared" si="766"/>
        <v>0</v>
      </c>
      <c r="AI476" s="15">
        <f t="shared" si="766"/>
        <v>0</v>
      </c>
      <c r="AJ476" s="15">
        <f t="shared" si="766"/>
        <v>0</v>
      </c>
      <c r="AK476" s="15">
        <f t="shared" si="766"/>
        <v>0</v>
      </c>
      <c r="AL476" s="15">
        <f t="shared" si="765"/>
        <v>3068019</v>
      </c>
      <c r="AM476" s="15">
        <f t="shared" si="765"/>
        <v>0</v>
      </c>
      <c r="AN476" s="15">
        <f t="shared" si="765"/>
        <v>3068019</v>
      </c>
      <c r="AO476" s="15">
        <f t="shared" si="765"/>
        <v>0</v>
      </c>
      <c r="AP476" s="15">
        <f t="shared" si="765"/>
        <v>1740.15</v>
      </c>
      <c r="AQ476" s="15">
        <f t="shared" si="765"/>
        <v>0</v>
      </c>
      <c r="AR476" s="15">
        <f t="shared" si="765"/>
        <v>1740.15</v>
      </c>
      <c r="AS476" s="15">
        <f t="shared" si="765"/>
        <v>0</v>
      </c>
      <c r="AT476" s="15">
        <f t="shared" si="765"/>
        <v>3069759.15</v>
      </c>
      <c r="AU476" s="15">
        <f t="shared" si="765"/>
        <v>0</v>
      </c>
      <c r="AV476" s="15">
        <f t="shared" si="765"/>
        <v>3069759.15</v>
      </c>
      <c r="AW476" s="15">
        <f t="shared" si="765"/>
        <v>0</v>
      </c>
      <c r="AX476" s="15">
        <f t="shared" si="765"/>
        <v>6116341</v>
      </c>
      <c r="AY476" s="15">
        <f t="shared" si="765"/>
        <v>0</v>
      </c>
      <c r="AZ476" s="15">
        <f t="shared" si="765"/>
        <v>6116341</v>
      </c>
      <c r="BA476" s="15">
        <f t="shared" si="765"/>
        <v>0</v>
      </c>
      <c r="BB476" s="15">
        <f t="shared" si="765"/>
        <v>2.1800000000000002</v>
      </c>
      <c r="BC476" s="15">
        <f t="shared" si="765"/>
        <v>0</v>
      </c>
      <c r="BD476" s="15">
        <f t="shared" si="765"/>
        <v>2.1800000000000002</v>
      </c>
      <c r="BE476" s="15">
        <f t="shared" si="765"/>
        <v>0</v>
      </c>
      <c r="BF476" s="15">
        <f t="shared" si="765"/>
        <v>6116343.1799999997</v>
      </c>
      <c r="BG476" s="15">
        <f t="shared" si="765"/>
        <v>0</v>
      </c>
      <c r="BH476" s="15">
        <f t="shared" si="765"/>
        <v>6116343.1799999997</v>
      </c>
      <c r="BI476" s="15">
        <f t="shared" si="765"/>
        <v>0</v>
      </c>
      <c r="BJ476" s="19"/>
      <c r="BK476" s="19"/>
    </row>
    <row r="477" spans="1:63" ht="32.25" hidden="1" customHeight="1" x14ac:dyDescent="0.25">
      <c r="A477" s="125" t="s">
        <v>23</v>
      </c>
      <c r="B477" s="19"/>
      <c r="C477" s="19"/>
      <c r="D477" s="19"/>
      <c r="E477" s="3">
        <v>853</v>
      </c>
      <c r="F477" s="3" t="s">
        <v>11</v>
      </c>
      <c r="G477" s="3" t="s">
        <v>33</v>
      </c>
      <c r="H477" s="4" t="s">
        <v>267</v>
      </c>
      <c r="I477" s="3">
        <v>800</v>
      </c>
      <c r="J477" s="15">
        <f t="shared" ref="J477:BI477" si="767">J478</f>
        <v>0</v>
      </c>
      <c r="K477" s="15">
        <f t="shared" si="767"/>
        <v>0</v>
      </c>
      <c r="L477" s="15">
        <f t="shared" si="767"/>
        <v>0</v>
      </c>
      <c r="M477" s="15">
        <f t="shared" si="767"/>
        <v>0</v>
      </c>
      <c r="N477" s="15">
        <f t="shared" si="767"/>
        <v>0</v>
      </c>
      <c r="O477" s="15">
        <f t="shared" si="767"/>
        <v>0</v>
      </c>
      <c r="P477" s="15">
        <f t="shared" si="767"/>
        <v>0</v>
      </c>
      <c r="Q477" s="15">
        <f t="shared" si="767"/>
        <v>0</v>
      </c>
      <c r="R477" s="15">
        <f t="shared" si="767"/>
        <v>0</v>
      </c>
      <c r="S477" s="15">
        <f t="shared" si="767"/>
        <v>0</v>
      </c>
      <c r="T477" s="15">
        <f t="shared" si="767"/>
        <v>0</v>
      </c>
      <c r="U477" s="15">
        <f t="shared" si="767"/>
        <v>0</v>
      </c>
      <c r="V477" s="15">
        <f t="shared" si="767"/>
        <v>0</v>
      </c>
      <c r="W477" s="15">
        <f t="shared" si="767"/>
        <v>0</v>
      </c>
      <c r="X477" s="15">
        <f t="shared" si="767"/>
        <v>0</v>
      </c>
      <c r="Y477" s="15">
        <f t="shared" si="767"/>
        <v>0</v>
      </c>
      <c r="Z477" s="15">
        <f t="shared" si="767"/>
        <v>0</v>
      </c>
      <c r="AA477" s="15">
        <f t="shared" si="767"/>
        <v>0</v>
      </c>
      <c r="AB477" s="15">
        <f t="shared" si="767"/>
        <v>0</v>
      </c>
      <c r="AC477" s="15">
        <f t="shared" si="767"/>
        <v>0</v>
      </c>
      <c r="AD477" s="15">
        <f t="shared" si="767"/>
        <v>0</v>
      </c>
      <c r="AE477" s="15">
        <f t="shared" si="767"/>
        <v>0</v>
      </c>
      <c r="AF477" s="15">
        <f t="shared" si="767"/>
        <v>0</v>
      </c>
      <c r="AG477" s="15">
        <f t="shared" si="767"/>
        <v>0</v>
      </c>
      <c r="AH477" s="15">
        <f t="shared" si="767"/>
        <v>0</v>
      </c>
      <c r="AI477" s="15">
        <f t="shared" si="767"/>
        <v>0</v>
      </c>
      <c r="AJ477" s="15">
        <f t="shared" si="767"/>
        <v>0</v>
      </c>
      <c r="AK477" s="15">
        <f t="shared" si="767"/>
        <v>0</v>
      </c>
      <c r="AL477" s="15">
        <f t="shared" si="767"/>
        <v>3068019</v>
      </c>
      <c r="AM477" s="15">
        <f t="shared" si="767"/>
        <v>0</v>
      </c>
      <c r="AN477" s="15">
        <f t="shared" si="767"/>
        <v>3068019</v>
      </c>
      <c r="AO477" s="15">
        <f t="shared" si="767"/>
        <v>0</v>
      </c>
      <c r="AP477" s="15">
        <f t="shared" si="767"/>
        <v>1740.15</v>
      </c>
      <c r="AQ477" s="15">
        <f t="shared" si="767"/>
        <v>0</v>
      </c>
      <c r="AR477" s="15">
        <f t="shared" si="767"/>
        <v>1740.15</v>
      </c>
      <c r="AS477" s="15">
        <f t="shared" si="767"/>
        <v>0</v>
      </c>
      <c r="AT477" s="15">
        <f t="shared" si="767"/>
        <v>3069759.15</v>
      </c>
      <c r="AU477" s="15">
        <f t="shared" si="767"/>
        <v>0</v>
      </c>
      <c r="AV477" s="15">
        <f t="shared" si="767"/>
        <v>3069759.15</v>
      </c>
      <c r="AW477" s="15">
        <f t="shared" si="767"/>
        <v>0</v>
      </c>
      <c r="AX477" s="15">
        <f t="shared" si="767"/>
        <v>6116341</v>
      </c>
      <c r="AY477" s="15">
        <f t="shared" si="767"/>
        <v>0</v>
      </c>
      <c r="AZ477" s="15">
        <f t="shared" si="767"/>
        <v>6116341</v>
      </c>
      <c r="BA477" s="15">
        <f t="shared" si="767"/>
        <v>0</v>
      </c>
      <c r="BB477" s="15">
        <f t="shared" si="767"/>
        <v>2.1800000000000002</v>
      </c>
      <c r="BC477" s="15">
        <f t="shared" si="767"/>
        <v>0</v>
      </c>
      <c r="BD477" s="15">
        <f t="shared" si="767"/>
        <v>2.1800000000000002</v>
      </c>
      <c r="BE477" s="15">
        <f t="shared" si="767"/>
        <v>0</v>
      </c>
      <c r="BF477" s="15">
        <f t="shared" si="767"/>
        <v>6116343.1799999997</v>
      </c>
      <c r="BG477" s="15">
        <f t="shared" si="767"/>
        <v>0</v>
      </c>
      <c r="BH477" s="15">
        <f t="shared" si="767"/>
        <v>6116343.1799999997</v>
      </c>
      <c r="BI477" s="15">
        <f t="shared" si="767"/>
        <v>0</v>
      </c>
      <c r="BJ477" s="19"/>
      <c r="BK477" s="19"/>
    </row>
    <row r="478" spans="1:63" ht="18" hidden="1" customHeight="1" x14ac:dyDescent="0.25">
      <c r="A478" s="125" t="s">
        <v>134</v>
      </c>
      <c r="B478" s="125"/>
      <c r="C478" s="125"/>
      <c r="D478" s="125"/>
      <c r="E478" s="3">
        <v>853</v>
      </c>
      <c r="F478" s="3" t="s">
        <v>11</v>
      </c>
      <c r="G478" s="3" t="s">
        <v>33</v>
      </c>
      <c r="H478" s="4" t="s">
        <v>267</v>
      </c>
      <c r="I478" s="3" t="s">
        <v>135</v>
      </c>
      <c r="J478" s="15"/>
      <c r="K478" s="15"/>
      <c r="L478" s="15"/>
      <c r="M478" s="15"/>
      <c r="N478" s="15"/>
      <c r="O478" s="15"/>
      <c r="P478" s="15"/>
      <c r="Q478" s="15"/>
      <c r="R478" s="15">
        <f>J478+N478</f>
        <v>0</v>
      </c>
      <c r="S478" s="15">
        <f>K478+O478</f>
        <v>0</v>
      </c>
      <c r="T478" s="15">
        <f>L478+P478</f>
        <v>0</v>
      </c>
      <c r="U478" s="15">
        <f>M478+Q478</f>
        <v>0</v>
      </c>
      <c r="V478" s="15"/>
      <c r="W478" s="15"/>
      <c r="X478" s="15"/>
      <c r="Y478" s="15"/>
      <c r="Z478" s="15">
        <f>R478+V478</f>
        <v>0</v>
      </c>
      <c r="AA478" s="15">
        <f>S478+W478</f>
        <v>0</v>
      </c>
      <c r="AB478" s="15">
        <f>T478+X478</f>
        <v>0</v>
      </c>
      <c r="AC478" s="15">
        <f>U478+Y478</f>
        <v>0</v>
      </c>
      <c r="AD478" s="15"/>
      <c r="AE478" s="15"/>
      <c r="AF478" s="15"/>
      <c r="AG478" s="15"/>
      <c r="AH478" s="15">
        <f>Z478+AD478</f>
        <v>0</v>
      </c>
      <c r="AI478" s="15">
        <f>AA478+AE478</f>
        <v>0</v>
      </c>
      <c r="AJ478" s="15">
        <f>AB478+AF478</f>
        <v>0</v>
      </c>
      <c r="AK478" s="15">
        <f>AC478+AG478</f>
        <v>0</v>
      </c>
      <c r="AL478" s="15">
        <f>3200000-131981</f>
        <v>3068019</v>
      </c>
      <c r="AM478" s="15"/>
      <c r="AN478" s="15">
        <f>AL478</f>
        <v>3068019</v>
      </c>
      <c r="AO478" s="15"/>
      <c r="AP478" s="15">
        <v>1740.15</v>
      </c>
      <c r="AQ478" s="15"/>
      <c r="AR478" s="15">
        <f>AP478</f>
        <v>1740.15</v>
      </c>
      <c r="AS478" s="15"/>
      <c r="AT478" s="15">
        <f>AL478+AP478</f>
        <v>3069759.15</v>
      </c>
      <c r="AU478" s="15">
        <f>AM478+AQ478</f>
        <v>0</v>
      </c>
      <c r="AV478" s="15">
        <f>AN478+AR478</f>
        <v>3069759.15</v>
      </c>
      <c r="AW478" s="15">
        <f>AO478+AS478</f>
        <v>0</v>
      </c>
      <c r="AX478" s="15">
        <f>6115000+1341</f>
        <v>6116341</v>
      </c>
      <c r="AY478" s="15"/>
      <c r="AZ478" s="15">
        <f>AX478</f>
        <v>6116341</v>
      </c>
      <c r="BA478" s="15"/>
      <c r="BB478" s="15">
        <v>2.1800000000000002</v>
      </c>
      <c r="BC478" s="15"/>
      <c r="BD478" s="15">
        <f>BB478</f>
        <v>2.1800000000000002</v>
      </c>
      <c r="BE478" s="15"/>
      <c r="BF478" s="15">
        <f>AX478+BB478</f>
        <v>6116343.1799999997</v>
      </c>
      <c r="BG478" s="15">
        <f>AY478+BC478</f>
        <v>0</v>
      </c>
      <c r="BH478" s="15">
        <f>AZ478+BD478</f>
        <v>6116343.1799999997</v>
      </c>
      <c r="BI478" s="15">
        <f>BA478+BE478</f>
        <v>0</v>
      </c>
      <c r="BJ478" s="19"/>
      <c r="BK478" s="19"/>
    </row>
    <row r="479" spans="1:63" ht="32.25" hidden="1" customHeight="1" x14ac:dyDescent="0.25">
      <c r="A479" s="6" t="s">
        <v>525</v>
      </c>
      <c r="B479" s="30"/>
      <c r="C479" s="30"/>
      <c r="D479" s="30"/>
      <c r="E479" s="3">
        <v>853</v>
      </c>
      <c r="F479" s="18" t="s">
        <v>137</v>
      </c>
      <c r="G479" s="18"/>
      <c r="H479" s="4" t="s">
        <v>48</v>
      </c>
      <c r="I479" s="18"/>
      <c r="J479" s="45">
        <f t="shared" ref="J479:BI479" si="768">J480+J484</f>
        <v>2359000</v>
      </c>
      <c r="K479" s="45">
        <f t="shared" si="768"/>
        <v>859000</v>
      </c>
      <c r="L479" s="45">
        <f t="shared" si="768"/>
        <v>1500000</v>
      </c>
      <c r="M479" s="45">
        <f t="shared" si="768"/>
        <v>0</v>
      </c>
      <c r="N479" s="45">
        <f t="shared" si="768"/>
        <v>359000</v>
      </c>
      <c r="O479" s="45">
        <f t="shared" si="768"/>
        <v>0</v>
      </c>
      <c r="P479" s="45">
        <f t="shared" si="768"/>
        <v>359000</v>
      </c>
      <c r="Q479" s="45">
        <f t="shared" si="768"/>
        <v>0</v>
      </c>
      <c r="R479" s="45">
        <f t="shared" si="768"/>
        <v>2718000</v>
      </c>
      <c r="S479" s="45">
        <f t="shared" si="768"/>
        <v>859000</v>
      </c>
      <c r="T479" s="45">
        <f t="shared" si="768"/>
        <v>1859000</v>
      </c>
      <c r="U479" s="45">
        <f t="shared" si="768"/>
        <v>0</v>
      </c>
      <c r="V479" s="45">
        <f t="shared" si="768"/>
        <v>0</v>
      </c>
      <c r="W479" s="45">
        <f t="shared" si="768"/>
        <v>0</v>
      </c>
      <c r="X479" s="45">
        <f t="shared" si="768"/>
        <v>0</v>
      </c>
      <c r="Y479" s="45">
        <f t="shared" si="768"/>
        <v>0</v>
      </c>
      <c r="Z479" s="45">
        <f t="shared" si="768"/>
        <v>2718000</v>
      </c>
      <c r="AA479" s="45">
        <f t="shared" si="768"/>
        <v>859000</v>
      </c>
      <c r="AB479" s="45">
        <f t="shared" si="768"/>
        <v>1859000</v>
      </c>
      <c r="AC479" s="45">
        <f t="shared" si="768"/>
        <v>0</v>
      </c>
      <c r="AD479" s="45">
        <f t="shared" ref="AD479:AK479" si="769">AD480+AD484</f>
        <v>0</v>
      </c>
      <c r="AE479" s="45">
        <f t="shared" si="769"/>
        <v>0</v>
      </c>
      <c r="AF479" s="45">
        <f t="shared" si="769"/>
        <v>0</v>
      </c>
      <c r="AG479" s="45">
        <f t="shared" si="769"/>
        <v>0</v>
      </c>
      <c r="AH479" s="45">
        <f t="shared" si="769"/>
        <v>2718000</v>
      </c>
      <c r="AI479" s="45">
        <f t="shared" si="769"/>
        <v>859000</v>
      </c>
      <c r="AJ479" s="45">
        <f t="shared" si="769"/>
        <v>1859000</v>
      </c>
      <c r="AK479" s="45">
        <f t="shared" si="769"/>
        <v>0</v>
      </c>
      <c r="AL479" s="45">
        <f t="shared" si="768"/>
        <v>2359000</v>
      </c>
      <c r="AM479" s="45">
        <f t="shared" si="768"/>
        <v>859000</v>
      </c>
      <c r="AN479" s="45">
        <f t="shared" si="768"/>
        <v>1500000</v>
      </c>
      <c r="AO479" s="45">
        <f t="shared" si="768"/>
        <v>0</v>
      </c>
      <c r="AP479" s="45">
        <f t="shared" si="768"/>
        <v>0</v>
      </c>
      <c r="AQ479" s="45">
        <f t="shared" si="768"/>
        <v>0</v>
      </c>
      <c r="AR479" s="45">
        <f t="shared" si="768"/>
        <v>0</v>
      </c>
      <c r="AS479" s="45">
        <f t="shared" si="768"/>
        <v>0</v>
      </c>
      <c r="AT479" s="45">
        <f t="shared" si="768"/>
        <v>2359000</v>
      </c>
      <c r="AU479" s="45">
        <f t="shared" si="768"/>
        <v>859000</v>
      </c>
      <c r="AV479" s="45">
        <f t="shared" si="768"/>
        <v>1500000</v>
      </c>
      <c r="AW479" s="45">
        <f t="shared" si="768"/>
        <v>0</v>
      </c>
      <c r="AX479" s="45">
        <f t="shared" si="768"/>
        <v>2359000</v>
      </c>
      <c r="AY479" s="45">
        <f t="shared" si="768"/>
        <v>859000</v>
      </c>
      <c r="AZ479" s="45">
        <f t="shared" si="768"/>
        <v>1500000</v>
      </c>
      <c r="BA479" s="45">
        <f t="shared" si="768"/>
        <v>0</v>
      </c>
      <c r="BB479" s="45">
        <f t="shared" si="768"/>
        <v>0</v>
      </c>
      <c r="BC479" s="45">
        <f t="shared" si="768"/>
        <v>0</v>
      </c>
      <c r="BD479" s="45">
        <f t="shared" si="768"/>
        <v>0</v>
      </c>
      <c r="BE479" s="45">
        <f t="shared" si="768"/>
        <v>0</v>
      </c>
      <c r="BF479" s="45">
        <f t="shared" si="768"/>
        <v>2359000</v>
      </c>
      <c r="BG479" s="45">
        <f t="shared" si="768"/>
        <v>859000</v>
      </c>
      <c r="BH479" s="45">
        <f t="shared" si="768"/>
        <v>1500000</v>
      </c>
      <c r="BI479" s="45">
        <f t="shared" si="768"/>
        <v>0</v>
      </c>
      <c r="BJ479" s="19"/>
      <c r="BK479" s="19"/>
    </row>
    <row r="480" spans="1:63" ht="32.25" hidden="1" customHeight="1" x14ac:dyDescent="0.25">
      <c r="A480" s="6" t="s">
        <v>138</v>
      </c>
      <c r="B480" s="30"/>
      <c r="C480" s="30"/>
      <c r="D480" s="30"/>
      <c r="E480" s="3">
        <v>853</v>
      </c>
      <c r="F480" s="18" t="s">
        <v>137</v>
      </c>
      <c r="G480" s="18" t="s">
        <v>11</v>
      </c>
      <c r="H480" s="4" t="s">
        <v>48</v>
      </c>
      <c r="I480" s="18"/>
      <c r="J480" s="14">
        <f t="shared" ref="J480:S482" si="770">J481</f>
        <v>859000</v>
      </c>
      <c r="K480" s="14">
        <f t="shared" si="770"/>
        <v>859000</v>
      </c>
      <c r="L480" s="14">
        <f t="shared" si="770"/>
        <v>0</v>
      </c>
      <c r="M480" s="14">
        <f t="shared" si="770"/>
        <v>0</v>
      </c>
      <c r="N480" s="14">
        <f t="shared" si="770"/>
        <v>0</v>
      </c>
      <c r="O480" s="14">
        <f t="shared" si="770"/>
        <v>0</v>
      </c>
      <c r="P480" s="14">
        <f t="shared" si="770"/>
        <v>0</v>
      </c>
      <c r="Q480" s="14">
        <f t="shared" si="770"/>
        <v>0</v>
      </c>
      <c r="R480" s="14">
        <f t="shared" si="770"/>
        <v>859000</v>
      </c>
      <c r="S480" s="14">
        <f t="shared" si="770"/>
        <v>859000</v>
      </c>
      <c r="T480" s="14">
        <f t="shared" ref="T480:AI482" si="771">T481</f>
        <v>0</v>
      </c>
      <c r="U480" s="14">
        <f t="shared" si="771"/>
        <v>0</v>
      </c>
      <c r="V480" s="14">
        <f t="shared" si="771"/>
        <v>0</v>
      </c>
      <c r="W480" s="14">
        <f t="shared" si="771"/>
        <v>0</v>
      </c>
      <c r="X480" s="14">
        <f t="shared" si="771"/>
        <v>0</v>
      </c>
      <c r="Y480" s="14">
        <f t="shared" si="771"/>
        <v>0</v>
      </c>
      <c r="Z480" s="14">
        <f t="shared" si="771"/>
        <v>859000</v>
      </c>
      <c r="AA480" s="14">
        <f t="shared" si="771"/>
        <v>859000</v>
      </c>
      <c r="AB480" s="14">
        <f t="shared" si="771"/>
        <v>0</v>
      </c>
      <c r="AC480" s="14">
        <f t="shared" si="771"/>
        <v>0</v>
      </c>
      <c r="AD480" s="14">
        <f t="shared" si="771"/>
        <v>0</v>
      </c>
      <c r="AE480" s="14">
        <f t="shared" si="771"/>
        <v>0</v>
      </c>
      <c r="AF480" s="14">
        <f t="shared" si="771"/>
        <v>0</v>
      </c>
      <c r="AG480" s="14">
        <f t="shared" si="771"/>
        <v>0</v>
      </c>
      <c r="AH480" s="14">
        <f t="shared" si="771"/>
        <v>859000</v>
      </c>
      <c r="AI480" s="14">
        <f t="shared" si="771"/>
        <v>859000</v>
      </c>
      <c r="AJ480" s="14">
        <f t="shared" ref="AD480:AK482" si="772">AJ481</f>
        <v>0</v>
      </c>
      <c r="AK480" s="14">
        <f t="shared" si="772"/>
        <v>0</v>
      </c>
      <c r="AL480" s="14">
        <f t="shared" ref="AL480:AU482" si="773">AL481</f>
        <v>859000</v>
      </c>
      <c r="AM480" s="14">
        <f t="shared" si="773"/>
        <v>859000</v>
      </c>
      <c r="AN480" s="14">
        <f t="shared" si="773"/>
        <v>0</v>
      </c>
      <c r="AO480" s="14">
        <f t="shared" si="773"/>
        <v>0</v>
      </c>
      <c r="AP480" s="14">
        <f t="shared" si="773"/>
        <v>0</v>
      </c>
      <c r="AQ480" s="14">
        <f t="shared" si="773"/>
        <v>0</v>
      </c>
      <c r="AR480" s="14">
        <f t="shared" si="773"/>
        <v>0</v>
      </c>
      <c r="AS480" s="14">
        <f t="shared" si="773"/>
        <v>0</v>
      </c>
      <c r="AT480" s="14">
        <f t="shared" si="773"/>
        <v>859000</v>
      </c>
      <c r="AU480" s="14">
        <f t="shared" si="773"/>
        <v>859000</v>
      </c>
      <c r="AV480" s="14">
        <f t="shared" ref="AV480:BE482" si="774">AV481</f>
        <v>0</v>
      </c>
      <c r="AW480" s="14">
        <f t="shared" si="774"/>
        <v>0</v>
      </c>
      <c r="AX480" s="14">
        <f t="shared" si="774"/>
        <v>859000</v>
      </c>
      <c r="AY480" s="14">
        <f t="shared" si="774"/>
        <v>859000</v>
      </c>
      <c r="AZ480" s="14">
        <f t="shared" si="774"/>
        <v>0</v>
      </c>
      <c r="BA480" s="14">
        <f t="shared" si="774"/>
        <v>0</v>
      </c>
      <c r="BB480" s="14">
        <f t="shared" si="774"/>
        <v>0</v>
      </c>
      <c r="BC480" s="14">
        <f t="shared" si="774"/>
        <v>0</v>
      </c>
      <c r="BD480" s="14">
        <f t="shared" si="774"/>
        <v>0</v>
      </c>
      <c r="BE480" s="14">
        <f t="shared" si="774"/>
        <v>0</v>
      </c>
      <c r="BF480" s="14">
        <f t="shared" ref="BF480:BI482" si="775">BF481</f>
        <v>859000</v>
      </c>
      <c r="BG480" s="14">
        <f t="shared" si="775"/>
        <v>859000</v>
      </c>
      <c r="BH480" s="14">
        <f t="shared" si="775"/>
        <v>0</v>
      </c>
      <c r="BI480" s="14">
        <f t="shared" si="775"/>
        <v>0</v>
      </c>
      <c r="BJ480" s="19"/>
      <c r="BK480" s="19"/>
    </row>
    <row r="481" spans="1:63" ht="32.25" hidden="1" customHeight="1" x14ac:dyDescent="0.25">
      <c r="A481" s="30" t="s">
        <v>526</v>
      </c>
      <c r="B481" s="30"/>
      <c r="C481" s="30"/>
      <c r="D481" s="30"/>
      <c r="E481" s="3">
        <v>853</v>
      </c>
      <c r="F481" s="18" t="s">
        <v>137</v>
      </c>
      <c r="G481" s="18" t="s">
        <v>11</v>
      </c>
      <c r="H481" s="4" t="s">
        <v>718</v>
      </c>
      <c r="I481" s="18"/>
      <c r="J481" s="15">
        <f t="shared" si="770"/>
        <v>859000</v>
      </c>
      <c r="K481" s="15">
        <f t="shared" si="770"/>
        <v>859000</v>
      </c>
      <c r="L481" s="15">
        <f t="shared" si="770"/>
        <v>0</v>
      </c>
      <c r="M481" s="15">
        <f t="shared" si="770"/>
        <v>0</v>
      </c>
      <c r="N481" s="15">
        <f t="shared" si="770"/>
        <v>0</v>
      </c>
      <c r="O481" s="15">
        <f t="shared" si="770"/>
        <v>0</v>
      </c>
      <c r="P481" s="15">
        <f t="shared" si="770"/>
        <v>0</v>
      </c>
      <c r="Q481" s="15">
        <f t="shared" si="770"/>
        <v>0</v>
      </c>
      <c r="R481" s="15">
        <f t="shared" si="770"/>
        <v>859000</v>
      </c>
      <c r="S481" s="15">
        <f t="shared" si="770"/>
        <v>859000</v>
      </c>
      <c r="T481" s="15">
        <f t="shared" si="771"/>
        <v>0</v>
      </c>
      <c r="U481" s="15">
        <f t="shared" si="771"/>
        <v>0</v>
      </c>
      <c r="V481" s="15">
        <f t="shared" si="771"/>
        <v>0</v>
      </c>
      <c r="W481" s="15">
        <f t="shared" si="771"/>
        <v>0</v>
      </c>
      <c r="X481" s="15">
        <f t="shared" si="771"/>
        <v>0</v>
      </c>
      <c r="Y481" s="15">
        <f t="shared" si="771"/>
        <v>0</v>
      </c>
      <c r="Z481" s="15">
        <f t="shared" si="771"/>
        <v>859000</v>
      </c>
      <c r="AA481" s="15">
        <f t="shared" si="771"/>
        <v>859000</v>
      </c>
      <c r="AB481" s="15">
        <f t="shared" si="771"/>
        <v>0</v>
      </c>
      <c r="AC481" s="15">
        <f t="shared" si="771"/>
        <v>0</v>
      </c>
      <c r="AD481" s="15">
        <f t="shared" si="772"/>
        <v>0</v>
      </c>
      <c r="AE481" s="15">
        <f t="shared" si="772"/>
        <v>0</v>
      </c>
      <c r="AF481" s="15">
        <f t="shared" si="772"/>
        <v>0</v>
      </c>
      <c r="AG481" s="15">
        <f t="shared" si="772"/>
        <v>0</v>
      </c>
      <c r="AH481" s="15">
        <f t="shared" si="772"/>
        <v>859000</v>
      </c>
      <c r="AI481" s="15">
        <f t="shared" si="772"/>
        <v>859000</v>
      </c>
      <c r="AJ481" s="15">
        <f t="shared" si="772"/>
        <v>0</v>
      </c>
      <c r="AK481" s="15">
        <f t="shared" si="772"/>
        <v>0</v>
      </c>
      <c r="AL481" s="15">
        <f t="shared" si="773"/>
        <v>859000</v>
      </c>
      <c r="AM481" s="15">
        <f t="shared" si="773"/>
        <v>859000</v>
      </c>
      <c r="AN481" s="15">
        <f t="shared" si="773"/>
        <v>0</v>
      </c>
      <c r="AO481" s="15">
        <f t="shared" si="773"/>
        <v>0</v>
      </c>
      <c r="AP481" s="15">
        <f t="shared" si="773"/>
        <v>0</v>
      </c>
      <c r="AQ481" s="15">
        <f t="shared" si="773"/>
        <v>0</v>
      </c>
      <c r="AR481" s="15">
        <f t="shared" si="773"/>
        <v>0</v>
      </c>
      <c r="AS481" s="15">
        <f t="shared" si="773"/>
        <v>0</v>
      </c>
      <c r="AT481" s="15">
        <f t="shared" si="773"/>
        <v>859000</v>
      </c>
      <c r="AU481" s="15">
        <f t="shared" si="773"/>
        <v>859000</v>
      </c>
      <c r="AV481" s="15">
        <f t="shared" si="774"/>
        <v>0</v>
      </c>
      <c r="AW481" s="15">
        <f t="shared" si="774"/>
        <v>0</v>
      </c>
      <c r="AX481" s="15">
        <f t="shared" si="774"/>
        <v>859000</v>
      </c>
      <c r="AY481" s="15">
        <f t="shared" si="774"/>
        <v>859000</v>
      </c>
      <c r="AZ481" s="15">
        <f t="shared" si="774"/>
        <v>0</v>
      </c>
      <c r="BA481" s="15">
        <f t="shared" si="774"/>
        <v>0</v>
      </c>
      <c r="BB481" s="15">
        <f t="shared" si="774"/>
        <v>0</v>
      </c>
      <c r="BC481" s="15">
        <f t="shared" si="774"/>
        <v>0</v>
      </c>
      <c r="BD481" s="15">
        <f t="shared" si="774"/>
        <v>0</v>
      </c>
      <c r="BE481" s="15">
        <f t="shared" si="774"/>
        <v>0</v>
      </c>
      <c r="BF481" s="15">
        <f t="shared" si="775"/>
        <v>859000</v>
      </c>
      <c r="BG481" s="15">
        <f t="shared" si="775"/>
        <v>859000</v>
      </c>
      <c r="BH481" s="15">
        <f t="shared" si="775"/>
        <v>0</v>
      </c>
      <c r="BI481" s="15">
        <f t="shared" si="775"/>
        <v>0</v>
      </c>
      <c r="BJ481" s="19"/>
      <c r="BK481" s="19"/>
    </row>
    <row r="482" spans="1:63" ht="20.25" hidden="1" customHeight="1" x14ac:dyDescent="0.25">
      <c r="A482" s="125" t="s">
        <v>34</v>
      </c>
      <c r="B482" s="124"/>
      <c r="C482" s="124"/>
      <c r="D482" s="124"/>
      <c r="E482" s="3">
        <v>853</v>
      </c>
      <c r="F482" s="3" t="s">
        <v>137</v>
      </c>
      <c r="G482" s="3" t="s">
        <v>11</v>
      </c>
      <c r="H482" s="4" t="s">
        <v>718</v>
      </c>
      <c r="I482" s="3" t="s">
        <v>35</v>
      </c>
      <c r="J482" s="15">
        <f t="shared" si="770"/>
        <v>859000</v>
      </c>
      <c r="K482" s="15">
        <f t="shared" si="770"/>
        <v>859000</v>
      </c>
      <c r="L482" s="15">
        <f t="shared" si="770"/>
        <v>0</v>
      </c>
      <c r="M482" s="15">
        <f t="shared" si="770"/>
        <v>0</v>
      </c>
      <c r="N482" s="15">
        <f t="shared" si="770"/>
        <v>0</v>
      </c>
      <c r="O482" s="15">
        <f t="shared" si="770"/>
        <v>0</v>
      </c>
      <c r="P482" s="15">
        <f t="shared" si="770"/>
        <v>0</v>
      </c>
      <c r="Q482" s="15">
        <f t="shared" si="770"/>
        <v>0</v>
      </c>
      <c r="R482" s="15">
        <f t="shared" si="770"/>
        <v>859000</v>
      </c>
      <c r="S482" s="15">
        <f t="shared" si="770"/>
        <v>859000</v>
      </c>
      <c r="T482" s="15">
        <f t="shared" si="771"/>
        <v>0</v>
      </c>
      <c r="U482" s="15">
        <f t="shared" si="771"/>
        <v>0</v>
      </c>
      <c r="V482" s="15">
        <f t="shared" si="771"/>
        <v>0</v>
      </c>
      <c r="W482" s="15">
        <f t="shared" si="771"/>
        <v>0</v>
      </c>
      <c r="X482" s="15">
        <f t="shared" si="771"/>
        <v>0</v>
      </c>
      <c r="Y482" s="15">
        <f t="shared" si="771"/>
        <v>0</v>
      </c>
      <c r="Z482" s="15">
        <f t="shared" si="771"/>
        <v>859000</v>
      </c>
      <c r="AA482" s="15">
        <f t="shared" si="771"/>
        <v>859000</v>
      </c>
      <c r="AB482" s="15">
        <f t="shared" si="771"/>
        <v>0</v>
      </c>
      <c r="AC482" s="15">
        <f t="shared" si="771"/>
        <v>0</v>
      </c>
      <c r="AD482" s="15">
        <f t="shared" si="772"/>
        <v>0</v>
      </c>
      <c r="AE482" s="15">
        <f t="shared" si="772"/>
        <v>0</v>
      </c>
      <c r="AF482" s="15">
        <f t="shared" si="772"/>
        <v>0</v>
      </c>
      <c r="AG482" s="15">
        <f t="shared" si="772"/>
        <v>0</v>
      </c>
      <c r="AH482" s="15">
        <f t="shared" si="772"/>
        <v>859000</v>
      </c>
      <c r="AI482" s="15">
        <f t="shared" si="772"/>
        <v>859000</v>
      </c>
      <c r="AJ482" s="15">
        <f t="shared" si="772"/>
        <v>0</v>
      </c>
      <c r="AK482" s="15">
        <f t="shared" si="772"/>
        <v>0</v>
      </c>
      <c r="AL482" s="15">
        <f t="shared" si="773"/>
        <v>859000</v>
      </c>
      <c r="AM482" s="15">
        <f t="shared" si="773"/>
        <v>859000</v>
      </c>
      <c r="AN482" s="15">
        <f t="shared" si="773"/>
        <v>0</v>
      </c>
      <c r="AO482" s="15">
        <f t="shared" si="773"/>
        <v>0</v>
      </c>
      <c r="AP482" s="15">
        <f t="shared" si="773"/>
        <v>0</v>
      </c>
      <c r="AQ482" s="15">
        <f t="shared" si="773"/>
        <v>0</v>
      </c>
      <c r="AR482" s="15">
        <f t="shared" si="773"/>
        <v>0</v>
      </c>
      <c r="AS482" s="15">
        <f t="shared" si="773"/>
        <v>0</v>
      </c>
      <c r="AT482" s="15">
        <f t="shared" si="773"/>
        <v>859000</v>
      </c>
      <c r="AU482" s="15">
        <f t="shared" si="773"/>
        <v>859000</v>
      </c>
      <c r="AV482" s="15">
        <f t="shared" si="774"/>
        <v>0</v>
      </c>
      <c r="AW482" s="15">
        <f t="shared" si="774"/>
        <v>0</v>
      </c>
      <c r="AX482" s="15">
        <f t="shared" si="774"/>
        <v>859000</v>
      </c>
      <c r="AY482" s="15">
        <f t="shared" si="774"/>
        <v>859000</v>
      </c>
      <c r="AZ482" s="15">
        <f t="shared" si="774"/>
        <v>0</v>
      </c>
      <c r="BA482" s="15">
        <f t="shared" si="774"/>
        <v>0</v>
      </c>
      <c r="BB482" s="15">
        <f t="shared" si="774"/>
        <v>0</v>
      </c>
      <c r="BC482" s="15">
        <f t="shared" si="774"/>
        <v>0</v>
      </c>
      <c r="BD482" s="15">
        <f t="shared" si="774"/>
        <v>0</v>
      </c>
      <c r="BE482" s="15">
        <f t="shared" si="774"/>
        <v>0</v>
      </c>
      <c r="BF482" s="15">
        <f t="shared" si="775"/>
        <v>859000</v>
      </c>
      <c r="BG482" s="15">
        <f t="shared" si="775"/>
        <v>859000</v>
      </c>
      <c r="BH482" s="15">
        <f t="shared" si="775"/>
        <v>0</v>
      </c>
      <c r="BI482" s="15">
        <f t="shared" si="775"/>
        <v>0</v>
      </c>
      <c r="BJ482" s="19"/>
      <c r="BK482" s="19"/>
    </row>
    <row r="483" spans="1:63" ht="20.25" hidden="1" customHeight="1" x14ac:dyDescent="0.25">
      <c r="A483" s="125" t="s">
        <v>143</v>
      </c>
      <c r="B483" s="124"/>
      <c r="C483" s="124"/>
      <c r="D483" s="124"/>
      <c r="E483" s="3">
        <v>853</v>
      </c>
      <c r="F483" s="3" t="s">
        <v>137</v>
      </c>
      <c r="G483" s="3" t="s">
        <v>11</v>
      </c>
      <c r="H483" s="4" t="s">
        <v>718</v>
      </c>
      <c r="I483" s="3" t="s">
        <v>140</v>
      </c>
      <c r="J483" s="15">
        <v>859000</v>
      </c>
      <c r="K483" s="15">
        <f>J483</f>
        <v>859000</v>
      </c>
      <c r="L483" s="15"/>
      <c r="M483" s="15"/>
      <c r="N483" s="15"/>
      <c r="O483" s="15">
        <f>N483</f>
        <v>0</v>
      </c>
      <c r="P483" s="15"/>
      <c r="Q483" s="15"/>
      <c r="R483" s="15">
        <f>J483+N483</f>
        <v>859000</v>
      </c>
      <c r="S483" s="15">
        <f>K483+O483</f>
        <v>859000</v>
      </c>
      <c r="T483" s="15">
        <f>L483+P483</f>
        <v>0</v>
      </c>
      <c r="U483" s="15">
        <f>M483+Q483</f>
        <v>0</v>
      </c>
      <c r="V483" s="15"/>
      <c r="W483" s="15">
        <f>V483</f>
        <v>0</v>
      </c>
      <c r="X483" s="15"/>
      <c r="Y483" s="15"/>
      <c r="Z483" s="15">
        <f>R483+V483</f>
        <v>859000</v>
      </c>
      <c r="AA483" s="15">
        <f>S483+W483</f>
        <v>859000</v>
      </c>
      <c r="AB483" s="15">
        <f>T483+X483</f>
        <v>0</v>
      </c>
      <c r="AC483" s="15">
        <f>U483+Y483</f>
        <v>0</v>
      </c>
      <c r="AD483" s="15"/>
      <c r="AE483" s="15">
        <f>AD483</f>
        <v>0</v>
      </c>
      <c r="AF483" s="15"/>
      <c r="AG483" s="15"/>
      <c r="AH483" s="15">
        <f>Z483+AD483</f>
        <v>859000</v>
      </c>
      <c r="AI483" s="15">
        <f>AA483+AE483</f>
        <v>859000</v>
      </c>
      <c r="AJ483" s="15">
        <f>AB483+AF483</f>
        <v>0</v>
      </c>
      <c r="AK483" s="15">
        <f>AC483+AG483</f>
        <v>0</v>
      </c>
      <c r="AL483" s="15">
        <v>859000</v>
      </c>
      <c r="AM483" s="15">
        <f>AL483</f>
        <v>859000</v>
      </c>
      <c r="AN483" s="15"/>
      <c r="AO483" s="15"/>
      <c r="AP483" s="15"/>
      <c r="AQ483" s="15">
        <f>AP483</f>
        <v>0</v>
      </c>
      <c r="AR483" s="15"/>
      <c r="AS483" s="15"/>
      <c r="AT483" s="15">
        <f>AL483+AP483</f>
        <v>859000</v>
      </c>
      <c r="AU483" s="15">
        <f>AM483+AQ483</f>
        <v>859000</v>
      </c>
      <c r="AV483" s="15">
        <f>AN483+AR483</f>
        <v>0</v>
      </c>
      <c r="AW483" s="15">
        <f>AO483+AS483</f>
        <v>0</v>
      </c>
      <c r="AX483" s="15">
        <v>859000</v>
      </c>
      <c r="AY483" s="15">
        <f>AX483</f>
        <v>859000</v>
      </c>
      <c r="AZ483" s="15"/>
      <c r="BA483" s="15"/>
      <c r="BB483" s="15"/>
      <c r="BC483" s="15">
        <f>BB483</f>
        <v>0</v>
      </c>
      <c r="BD483" s="15"/>
      <c r="BE483" s="15"/>
      <c r="BF483" s="15">
        <f>AX483+BB483</f>
        <v>859000</v>
      </c>
      <c r="BG483" s="15">
        <f>AY483+BC483</f>
        <v>859000</v>
      </c>
      <c r="BH483" s="15">
        <f>AZ483+BD483</f>
        <v>0</v>
      </c>
      <c r="BI483" s="15">
        <f>BA483+BE483</f>
        <v>0</v>
      </c>
      <c r="BJ483" s="19"/>
      <c r="BK483" s="19"/>
    </row>
    <row r="484" spans="1:63" ht="20.25" hidden="1" customHeight="1" x14ac:dyDescent="0.25">
      <c r="A484" s="124" t="s">
        <v>141</v>
      </c>
      <c r="B484" s="28"/>
      <c r="C484" s="28"/>
      <c r="D484" s="28"/>
      <c r="E484" s="3">
        <v>853</v>
      </c>
      <c r="F484" s="13" t="s">
        <v>137</v>
      </c>
      <c r="G484" s="13" t="s">
        <v>44</v>
      </c>
      <c r="H484" s="4" t="s">
        <v>48</v>
      </c>
      <c r="I484" s="13"/>
      <c r="J484" s="16">
        <f t="shared" ref="J484:S486" si="776">J485</f>
        <v>1500000</v>
      </c>
      <c r="K484" s="16">
        <f t="shared" si="776"/>
        <v>0</v>
      </c>
      <c r="L484" s="16">
        <f t="shared" si="776"/>
        <v>1500000</v>
      </c>
      <c r="M484" s="16">
        <f t="shared" si="776"/>
        <v>0</v>
      </c>
      <c r="N484" s="16">
        <f t="shared" si="776"/>
        <v>359000</v>
      </c>
      <c r="O484" s="16">
        <f t="shared" si="776"/>
        <v>0</v>
      </c>
      <c r="P484" s="16">
        <f t="shared" si="776"/>
        <v>359000</v>
      </c>
      <c r="Q484" s="16">
        <f t="shared" si="776"/>
        <v>0</v>
      </c>
      <c r="R484" s="16">
        <f t="shared" si="776"/>
        <v>1859000</v>
      </c>
      <c r="S484" s="16">
        <f t="shared" si="776"/>
        <v>0</v>
      </c>
      <c r="T484" s="16">
        <f t="shared" ref="T484:AI486" si="777">T485</f>
        <v>1859000</v>
      </c>
      <c r="U484" s="16">
        <f t="shared" si="777"/>
        <v>0</v>
      </c>
      <c r="V484" s="16">
        <f t="shared" si="777"/>
        <v>0</v>
      </c>
      <c r="W484" s="16">
        <f t="shared" si="777"/>
        <v>0</v>
      </c>
      <c r="X484" s="16">
        <f t="shared" si="777"/>
        <v>0</v>
      </c>
      <c r="Y484" s="16">
        <f t="shared" si="777"/>
        <v>0</v>
      </c>
      <c r="Z484" s="16">
        <f t="shared" si="777"/>
        <v>1859000</v>
      </c>
      <c r="AA484" s="16">
        <f t="shared" si="777"/>
        <v>0</v>
      </c>
      <c r="AB484" s="16">
        <f t="shared" si="777"/>
        <v>1859000</v>
      </c>
      <c r="AC484" s="16">
        <f t="shared" si="777"/>
        <v>0</v>
      </c>
      <c r="AD484" s="16">
        <f t="shared" si="777"/>
        <v>0</v>
      </c>
      <c r="AE484" s="16">
        <f t="shared" si="777"/>
        <v>0</v>
      </c>
      <c r="AF484" s="16">
        <f t="shared" si="777"/>
        <v>0</v>
      </c>
      <c r="AG484" s="16">
        <f t="shared" si="777"/>
        <v>0</v>
      </c>
      <c r="AH484" s="16">
        <f t="shared" si="777"/>
        <v>1859000</v>
      </c>
      <c r="AI484" s="16">
        <f t="shared" si="777"/>
        <v>0</v>
      </c>
      <c r="AJ484" s="16">
        <f t="shared" ref="AD484:AK486" si="778">AJ485</f>
        <v>1859000</v>
      </c>
      <c r="AK484" s="16">
        <f t="shared" si="778"/>
        <v>0</v>
      </c>
      <c r="AL484" s="16">
        <f t="shared" ref="AL484:AU486" si="779">AL485</f>
        <v>1500000</v>
      </c>
      <c r="AM484" s="16">
        <f t="shared" si="779"/>
        <v>0</v>
      </c>
      <c r="AN484" s="16">
        <f t="shared" si="779"/>
        <v>1500000</v>
      </c>
      <c r="AO484" s="16">
        <f t="shared" si="779"/>
        <v>0</v>
      </c>
      <c r="AP484" s="16">
        <f t="shared" si="779"/>
        <v>0</v>
      </c>
      <c r="AQ484" s="16">
        <f t="shared" si="779"/>
        <v>0</v>
      </c>
      <c r="AR484" s="16">
        <f t="shared" si="779"/>
        <v>0</v>
      </c>
      <c r="AS484" s="16">
        <f t="shared" si="779"/>
        <v>0</v>
      </c>
      <c r="AT484" s="16">
        <f t="shared" si="779"/>
        <v>1500000</v>
      </c>
      <c r="AU484" s="16">
        <f t="shared" si="779"/>
        <v>0</v>
      </c>
      <c r="AV484" s="16">
        <f t="shared" ref="AV484:BE486" si="780">AV485</f>
        <v>1500000</v>
      </c>
      <c r="AW484" s="16">
        <f t="shared" si="780"/>
        <v>0</v>
      </c>
      <c r="AX484" s="16">
        <f t="shared" si="780"/>
        <v>1500000</v>
      </c>
      <c r="AY484" s="16">
        <f t="shared" si="780"/>
        <v>0</v>
      </c>
      <c r="AZ484" s="16">
        <f t="shared" si="780"/>
        <v>1500000</v>
      </c>
      <c r="BA484" s="16">
        <f t="shared" si="780"/>
        <v>0</v>
      </c>
      <c r="BB484" s="16">
        <f t="shared" si="780"/>
        <v>0</v>
      </c>
      <c r="BC484" s="16">
        <f t="shared" si="780"/>
        <v>0</v>
      </c>
      <c r="BD484" s="16">
        <f t="shared" si="780"/>
        <v>0</v>
      </c>
      <c r="BE484" s="16">
        <f t="shared" si="780"/>
        <v>0</v>
      </c>
      <c r="BF484" s="16">
        <f t="shared" ref="BF484:BI486" si="781">BF485</f>
        <v>1500000</v>
      </c>
      <c r="BG484" s="16">
        <f t="shared" si="781"/>
        <v>0</v>
      </c>
      <c r="BH484" s="16">
        <f t="shared" si="781"/>
        <v>1500000</v>
      </c>
      <c r="BI484" s="16">
        <f t="shared" si="781"/>
        <v>0</v>
      </c>
      <c r="BJ484" s="19"/>
      <c r="BK484" s="19"/>
    </row>
    <row r="485" spans="1:63" ht="32.25" hidden="1" customHeight="1" x14ac:dyDescent="0.25">
      <c r="A485" s="125" t="s">
        <v>191</v>
      </c>
      <c r="B485" s="125"/>
      <c r="C485" s="125"/>
      <c r="D485" s="125"/>
      <c r="E485" s="3">
        <v>853</v>
      </c>
      <c r="F485" s="3" t="s">
        <v>137</v>
      </c>
      <c r="G485" s="3" t="s">
        <v>44</v>
      </c>
      <c r="H485" s="4" t="s">
        <v>719</v>
      </c>
      <c r="I485" s="3"/>
      <c r="J485" s="15">
        <f t="shared" si="776"/>
        <v>1500000</v>
      </c>
      <c r="K485" s="15">
        <f t="shared" si="776"/>
        <v>0</v>
      </c>
      <c r="L485" s="15">
        <f t="shared" si="776"/>
        <v>1500000</v>
      </c>
      <c r="M485" s="15">
        <f t="shared" si="776"/>
        <v>0</v>
      </c>
      <c r="N485" s="15">
        <f t="shared" si="776"/>
        <v>359000</v>
      </c>
      <c r="O485" s="15">
        <f t="shared" si="776"/>
        <v>0</v>
      </c>
      <c r="P485" s="15">
        <f t="shared" si="776"/>
        <v>359000</v>
      </c>
      <c r="Q485" s="15">
        <f t="shared" si="776"/>
        <v>0</v>
      </c>
      <c r="R485" s="15">
        <f t="shared" si="776"/>
        <v>1859000</v>
      </c>
      <c r="S485" s="15">
        <f t="shared" si="776"/>
        <v>0</v>
      </c>
      <c r="T485" s="15">
        <f t="shared" si="777"/>
        <v>1859000</v>
      </c>
      <c r="U485" s="15">
        <f t="shared" si="777"/>
        <v>0</v>
      </c>
      <c r="V485" s="15">
        <f t="shared" si="777"/>
        <v>0</v>
      </c>
      <c r="W485" s="15">
        <f t="shared" si="777"/>
        <v>0</v>
      </c>
      <c r="X485" s="15">
        <f t="shared" si="777"/>
        <v>0</v>
      </c>
      <c r="Y485" s="15">
        <f t="shared" si="777"/>
        <v>0</v>
      </c>
      <c r="Z485" s="15">
        <f t="shared" si="777"/>
        <v>1859000</v>
      </c>
      <c r="AA485" s="15">
        <f t="shared" si="777"/>
        <v>0</v>
      </c>
      <c r="AB485" s="15">
        <f t="shared" si="777"/>
        <v>1859000</v>
      </c>
      <c r="AC485" s="15">
        <f t="shared" si="777"/>
        <v>0</v>
      </c>
      <c r="AD485" s="15">
        <f t="shared" si="778"/>
        <v>0</v>
      </c>
      <c r="AE485" s="15">
        <f t="shared" si="778"/>
        <v>0</v>
      </c>
      <c r="AF485" s="15">
        <f t="shared" si="778"/>
        <v>0</v>
      </c>
      <c r="AG485" s="15">
        <f t="shared" si="778"/>
        <v>0</v>
      </c>
      <c r="AH485" s="15">
        <f t="shared" si="778"/>
        <v>1859000</v>
      </c>
      <c r="AI485" s="15">
        <f t="shared" si="778"/>
        <v>0</v>
      </c>
      <c r="AJ485" s="15">
        <f t="shared" si="778"/>
        <v>1859000</v>
      </c>
      <c r="AK485" s="15">
        <f t="shared" si="778"/>
        <v>0</v>
      </c>
      <c r="AL485" s="15">
        <f t="shared" si="779"/>
        <v>1500000</v>
      </c>
      <c r="AM485" s="15">
        <f t="shared" si="779"/>
        <v>0</v>
      </c>
      <c r="AN485" s="15">
        <f t="shared" si="779"/>
        <v>1500000</v>
      </c>
      <c r="AO485" s="15">
        <f t="shared" si="779"/>
        <v>0</v>
      </c>
      <c r="AP485" s="15">
        <f t="shared" si="779"/>
        <v>0</v>
      </c>
      <c r="AQ485" s="15">
        <f t="shared" si="779"/>
        <v>0</v>
      </c>
      <c r="AR485" s="15">
        <f t="shared" si="779"/>
        <v>0</v>
      </c>
      <c r="AS485" s="15">
        <f t="shared" si="779"/>
        <v>0</v>
      </c>
      <c r="AT485" s="15">
        <f t="shared" si="779"/>
        <v>1500000</v>
      </c>
      <c r="AU485" s="15">
        <f t="shared" si="779"/>
        <v>0</v>
      </c>
      <c r="AV485" s="15">
        <f t="shared" si="780"/>
        <v>1500000</v>
      </c>
      <c r="AW485" s="15">
        <f t="shared" si="780"/>
        <v>0</v>
      </c>
      <c r="AX485" s="15">
        <f t="shared" si="780"/>
        <v>1500000</v>
      </c>
      <c r="AY485" s="15">
        <f t="shared" si="780"/>
        <v>0</v>
      </c>
      <c r="AZ485" s="15">
        <f t="shared" si="780"/>
        <v>1500000</v>
      </c>
      <c r="BA485" s="15">
        <f t="shared" si="780"/>
        <v>0</v>
      </c>
      <c r="BB485" s="15">
        <f t="shared" si="780"/>
        <v>0</v>
      </c>
      <c r="BC485" s="15">
        <f t="shared" si="780"/>
        <v>0</v>
      </c>
      <c r="BD485" s="15">
        <f t="shared" si="780"/>
        <v>0</v>
      </c>
      <c r="BE485" s="15">
        <f t="shared" si="780"/>
        <v>0</v>
      </c>
      <c r="BF485" s="15">
        <f t="shared" si="781"/>
        <v>1500000</v>
      </c>
      <c r="BG485" s="15">
        <f t="shared" si="781"/>
        <v>0</v>
      </c>
      <c r="BH485" s="15">
        <f t="shared" si="781"/>
        <v>1500000</v>
      </c>
      <c r="BI485" s="15">
        <f t="shared" si="781"/>
        <v>0</v>
      </c>
      <c r="BJ485" s="19"/>
      <c r="BK485" s="19"/>
    </row>
    <row r="486" spans="1:63" s="17" customFormat="1" ht="32.25" hidden="1" customHeight="1" x14ac:dyDescent="0.25">
      <c r="A486" s="125" t="s">
        <v>34</v>
      </c>
      <c r="B486" s="125"/>
      <c r="C486" s="125"/>
      <c r="D486" s="125"/>
      <c r="E486" s="3">
        <v>853</v>
      </c>
      <c r="F486" s="3" t="s">
        <v>137</v>
      </c>
      <c r="G486" s="3" t="s">
        <v>44</v>
      </c>
      <c r="H486" s="4" t="s">
        <v>719</v>
      </c>
      <c r="I486" s="3" t="s">
        <v>35</v>
      </c>
      <c r="J486" s="15">
        <f t="shared" si="776"/>
        <v>1500000</v>
      </c>
      <c r="K486" s="15">
        <f t="shared" si="776"/>
        <v>0</v>
      </c>
      <c r="L486" s="15">
        <f t="shared" si="776"/>
        <v>1500000</v>
      </c>
      <c r="M486" s="15">
        <f t="shared" si="776"/>
        <v>0</v>
      </c>
      <c r="N486" s="15">
        <f t="shared" si="776"/>
        <v>359000</v>
      </c>
      <c r="O486" s="15">
        <f t="shared" si="776"/>
        <v>0</v>
      </c>
      <c r="P486" s="15">
        <f t="shared" si="776"/>
        <v>359000</v>
      </c>
      <c r="Q486" s="15">
        <f t="shared" si="776"/>
        <v>0</v>
      </c>
      <c r="R486" s="15">
        <f t="shared" si="776"/>
        <v>1859000</v>
      </c>
      <c r="S486" s="15">
        <f t="shared" si="776"/>
        <v>0</v>
      </c>
      <c r="T486" s="15">
        <f t="shared" si="777"/>
        <v>1859000</v>
      </c>
      <c r="U486" s="15">
        <f t="shared" si="777"/>
        <v>0</v>
      </c>
      <c r="V486" s="15">
        <f t="shared" si="777"/>
        <v>0</v>
      </c>
      <c r="W486" s="15">
        <f t="shared" si="777"/>
        <v>0</v>
      </c>
      <c r="X486" s="15">
        <f t="shared" si="777"/>
        <v>0</v>
      </c>
      <c r="Y486" s="15">
        <f t="shared" si="777"/>
        <v>0</v>
      </c>
      <c r="Z486" s="15">
        <f t="shared" si="777"/>
        <v>1859000</v>
      </c>
      <c r="AA486" s="15">
        <f t="shared" si="777"/>
        <v>0</v>
      </c>
      <c r="AB486" s="15">
        <f t="shared" si="777"/>
        <v>1859000</v>
      </c>
      <c r="AC486" s="15">
        <f t="shared" si="777"/>
        <v>0</v>
      </c>
      <c r="AD486" s="15">
        <f t="shared" si="778"/>
        <v>0</v>
      </c>
      <c r="AE486" s="15">
        <f t="shared" si="778"/>
        <v>0</v>
      </c>
      <c r="AF486" s="15">
        <f t="shared" si="778"/>
        <v>0</v>
      </c>
      <c r="AG486" s="15">
        <f t="shared" si="778"/>
        <v>0</v>
      </c>
      <c r="AH486" s="15">
        <f t="shared" si="778"/>
        <v>1859000</v>
      </c>
      <c r="AI486" s="15">
        <f t="shared" si="778"/>
        <v>0</v>
      </c>
      <c r="AJ486" s="15">
        <f t="shared" si="778"/>
        <v>1859000</v>
      </c>
      <c r="AK486" s="15">
        <f t="shared" si="778"/>
        <v>0</v>
      </c>
      <c r="AL486" s="15">
        <f t="shared" si="779"/>
        <v>1500000</v>
      </c>
      <c r="AM486" s="15">
        <f t="shared" si="779"/>
        <v>0</v>
      </c>
      <c r="AN486" s="15">
        <f t="shared" si="779"/>
        <v>1500000</v>
      </c>
      <c r="AO486" s="15">
        <f t="shared" si="779"/>
        <v>0</v>
      </c>
      <c r="AP486" s="15">
        <f t="shared" si="779"/>
        <v>0</v>
      </c>
      <c r="AQ486" s="15">
        <f t="shared" si="779"/>
        <v>0</v>
      </c>
      <c r="AR486" s="15">
        <f t="shared" si="779"/>
        <v>0</v>
      </c>
      <c r="AS486" s="15">
        <f t="shared" si="779"/>
        <v>0</v>
      </c>
      <c r="AT486" s="15">
        <f t="shared" si="779"/>
        <v>1500000</v>
      </c>
      <c r="AU486" s="15">
        <f t="shared" si="779"/>
        <v>0</v>
      </c>
      <c r="AV486" s="15">
        <f t="shared" si="780"/>
        <v>1500000</v>
      </c>
      <c r="AW486" s="15">
        <f t="shared" si="780"/>
        <v>0</v>
      </c>
      <c r="AX486" s="15">
        <f t="shared" si="780"/>
        <v>1500000</v>
      </c>
      <c r="AY486" s="15">
        <f t="shared" si="780"/>
        <v>0</v>
      </c>
      <c r="AZ486" s="15">
        <f t="shared" si="780"/>
        <v>1500000</v>
      </c>
      <c r="BA486" s="15">
        <f t="shared" si="780"/>
        <v>0</v>
      </c>
      <c r="BB486" s="15">
        <f t="shared" si="780"/>
        <v>0</v>
      </c>
      <c r="BC486" s="15">
        <f t="shared" si="780"/>
        <v>0</v>
      </c>
      <c r="BD486" s="15">
        <f t="shared" si="780"/>
        <v>0</v>
      </c>
      <c r="BE486" s="15">
        <f t="shared" si="780"/>
        <v>0</v>
      </c>
      <c r="BF486" s="15">
        <f t="shared" si="781"/>
        <v>1500000</v>
      </c>
      <c r="BG486" s="15">
        <f t="shared" si="781"/>
        <v>0</v>
      </c>
      <c r="BH486" s="15">
        <f t="shared" si="781"/>
        <v>1500000</v>
      </c>
      <c r="BI486" s="15">
        <f t="shared" si="781"/>
        <v>0</v>
      </c>
      <c r="BJ486" s="20"/>
      <c r="BK486" s="20"/>
    </row>
    <row r="487" spans="1:63" s="17" customFormat="1" ht="32.25" hidden="1" customHeight="1" x14ac:dyDescent="0.25">
      <c r="A487" s="125" t="s">
        <v>143</v>
      </c>
      <c r="B487" s="125"/>
      <c r="C487" s="125"/>
      <c r="D487" s="125"/>
      <c r="E487" s="3">
        <v>853</v>
      </c>
      <c r="F487" s="3" t="s">
        <v>137</v>
      </c>
      <c r="G487" s="3" t="s">
        <v>44</v>
      </c>
      <c r="H487" s="4" t="s">
        <v>719</v>
      </c>
      <c r="I487" s="3" t="s">
        <v>140</v>
      </c>
      <c r="J487" s="15">
        <v>1500000</v>
      </c>
      <c r="K487" s="15"/>
      <c r="L487" s="15">
        <f>J487</f>
        <v>1500000</v>
      </c>
      <c r="M487" s="15"/>
      <c r="N487" s="15">
        <v>359000</v>
      </c>
      <c r="O487" s="15"/>
      <c r="P487" s="15">
        <f>N487</f>
        <v>359000</v>
      </c>
      <c r="Q487" s="15"/>
      <c r="R487" s="15">
        <f>J487+N487</f>
        <v>1859000</v>
      </c>
      <c r="S487" s="15">
        <f>K487+O487</f>
        <v>0</v>
      </c>
      <c r="T487" s="15">
        <f>L487+P487</f>
        <v>1859000</v>
      </c>
      <c r="U487" s="15">
        <f>M487+Q487</f>
        <v>0</v>
      </c>
      <c r="V487" s="15"/>
      <c r="W487" s="15"/>
      <c r="X487" s="15">
        <f>V487</f>
        <v>0</v>
      </c>
      <c r="Y487" s="15"/>
      <c r="Z487" s="15">
        <f>R487+V487</f>
        <v>1859000</v>
      </c>
      <c r="AA487" s="15">
        <f>S487+W487</f>
        <v>0</v>
      </c>
      <c r="AB487" s="15">
        <f>T487+X487</f>
        <v>1859000</v>
      </c>
      <c r="AC487" s="15">
        <f>U487+Y487</f>
        <v>0</v>
      </c>
      <c r="AD487" s="15"/>
      <c r="AE487" s="15"/>
      <c r="AF487" s="15">
        <f>AD487</f>
        <v>0</v>
      </c>
      <c r="AG487" s="15"/>
      <c r="AH487" s="15">
        <f>Z487+AD487</f>
        <v>1859000</v>
      </c>
      <c r="AI487" s="15">
        <f>AA487+AE487</f>
        <v>0</v>
      </c>
      <c r="AJ487" s="15">
        <f>AB487+AF487</f>
        <v>1859000</v>
      </c>
      <c r="AK487" s="15">
        <f>AC487+AG487</f>
        <v>0</v>
      </c>
      <c r="AL487" s="15">
        <v>1500000</v>
      </c>
      <c r="AM487" s="15"/>
      <c r="AN487" s="15">
        <f>AL487</f>
        <v>1500000</v>
      </c>
      <c r="AO487" s="15"/>
      <c r="AP487" s="15"/>
      <c r="AQ487" s="15"/>
      <c r="AR487" s="15">
        <f>AP487</f>
        <v>0</v>
      </c>
      <c r="AS487" s="15"/>
      <c r="AT487" s="15">
        <f>AL487+AP487</f>
        <v>1500000</v>
      </c>
      <c r="AU487" s="15">
        <f>AM487+AQ487</f>
        <v>0</v>
      </c>
      <c r="AV487" s="15">
        <f>AN487+AR487</f>
        <v>1500000</v>
      </c>
      <c r="AW487" s="15">
        <f>AO487+AS487</f>
        <v>0</v>
      </c>
      <c r="AX487" s="15">
        <v>1500000</v>
      </c>
      <c r="AY487" s="15"/>
      <c r="AZ487" s="15">
        <f>AX487</f>
        <v>1500000</v>
      </c>
      <c r="BA487" s="15"/>
      <c r="BB487" s="15"/>
      <c r="BC487" s="15"/>
      <c r="BD487" s="15">
        <f>BB487</f>
        <v>0</v>
      </c>
      <c r="BE487" s="15"/>
      <c r="BF487" s="15">
        <f>AX487+BB487</f>
        <v>1500000</v>
      </c>
      <c r="BG487" s="15">
        <f>AY487+BC487</f>
        <v>0</v>
      </c>
      <c r="BH487" s="15">
        <f>AZ487+BD487</f>
        <v>1500000</v>
      </c>
      <c r="BI487" s="15">
        <f>BA487+BE487</f>
        <v>0</v>
      </c>
      <c r="BJ487" s="20"/>
      <c r="BK487" s="20"/>
    </row>
    <row r="488" spans="1:63" s="17" customFormat="1" ht="32.25" hidden="1" customHeight="1" x14ac:dyDescent="0.25">
      <c r="A488" s="30" t="s">
        <v>144</v>
      </c>
      <c r="B488" s="130"/>
      <c r="C488" s="130"/>
      <c r="D488" s="130"/>
      <c r="E488" s="13">
        <v>854</v>
      </c>
      <c r="F488" s="13"/>
      <c r="G488" s="13"/>
      <c r="H488" s="131" t="s">
        <v>48</v>
      </c>
      <c r="I488" s="13"/>
      <c r="J488" s="16">
        <f t="shared" ref="J488:S490" si="782">J489</f>
        <v>357700</v>
      </c>
      <c r="K488" s="16">
        <f t="shared" si="782"/>
        <v>0</v>
      </c>
      <c r="L488" s="16">
        <f t="shared" si="782"/>
        <v>357700</v>
      </c>
      <c r="M488" s="16">
        <f t="shared" si="782"/>
        <v>0</v>
      </c>
      <c r="N488" s="16">
        <f t="shared" si="782"/>
        <v>30100</v>
      </c>
      <c r="O488" s="16">
        <f t="shared" si="782"/>
        <v>0</v>
      </c>
      <c r="P488" s="16">
        <f t="shared" si="782"/>
        <v>30100</v>
      </c>
      <c r="Q488" s="16">
        <f t="shared" si="782"/>
        <v>0</v>
      </c>
      <c r="R488" s="16">
        <f t="shared" si="782"/>
        <v>387800</v>
      </c>
      <c r="S488" s="16">
        <f t="shared" si="782"/>
        <v>0</v>
      </c>
      <c r="T488" s="16">
        <f t="shared" ref="T488:AI490" si="783">T489</f>
        <v>387800</v>
      </c>
      <c r="U488" s="16">
        <f t="shared" si="783"/>
        <v>0</v>
      </c>
      <c r="V488" s="16">
        <f t="shared" si="783"/>
        <v>0</v>
      </c>
      <c r="W488" s="16">
        <f t="shared" si="783"/>
        <v>0</v>
      </c>
      <c r="X488" s="16">
        <f t="shared" si="783"/>
        <v>0</v>
      </c>
      <c r="Y488" s="16">
        <f t="shared" si="783"/>
        <v>0</v>
      </c>
      <c r="Z488" s="16">
        <f t="shared" si="783"/>
        <v>387800</v>
      </c>
      <c r="AA488" s="16">
        <f t="shared" si="783"/>
        <v>0</v>
      </c>
      <c r="AB488" s="16">
        <f t="shared" si="783"/>
        <v>387800</v>
      </c>
      <c r="AC488" s="16">
        <f t="shared" si="783"/>
        <v>0</v>
      </c>
      <c r="AD488" s="16">
        <f t="shared" si="783"/>
        <v>0</v>
      </c>
      <c r="AE488" s="16">
        <f t="shared" si="783"/>
        <v>0</v>
      </c>
      <c r="AF488" s="16">
        <f t="shared" si="783"/>
        <v>0</v>
      </c>
      <c r="AG488" s="16">
        <f t="shared" si="783"/>
        <v>0</v>
      </c>
      <c r="AH488" s="16">
        <f t="shared" si="783"/>
        <v>387800</v>
      </c>
      <c r="AI488" s="16">
        <f t="shared" si="783"/>
        <v>0</v>
      </c>
      <c r="AJ488" s="16">
        <f t="shared" ref="AD488:AK490" si="784">AJ489</f>
        <v>387800</v>
      </c>
      <c r="AK488" s="16">
        <f t="shared" si="784"/>
        <v>0</v>
      </c>
      <c r="AL488" s="16">
        <f t="shared" ref="AL488:AU490" si="785">AL489</f>
        <v>323900</v>
      </c>
      <c r="AM488" s="16">
        <f t="shared" si="785"/>
        <v>0</v>
      </c>
      <c r="AN488" s="16">
        <f t="shared" si="785"/>
        <v>323900</v>
      </c>
      <c r="AO488" s="16">
        <f t="shared" si="785"/>
        <v>0</v>
      </c>
      <c r="AP488" s="16">
        <f t="shared" si="785"/>
        <v>0</v>
      </c>
      <c r="AQ488" s="16">
        <f t="shared" si="785"/>
        <v>0</v>
      </c>
      <c r="AR488" s="16">
        <f t="shared" si="785"/>
        <v>0</v>
      </c>
      <c r="AS488" s="16">
        <f t="shared" si="785"/>
        <v>0</v>
      </c>
      <c r="AT488" s="16">
        <f t="shared" si="785"/>
        <v>323900</v>
      </c>
      <c r="AU488" s="16">
        <f t="shared" si="785"/>
        <v>0</v>
      </c>
      <c r="AV488" s="16">
        <f t="shared" ref="AV488:BE490" si="786">AV489</f>
        <v>323900</v>
      </c>
      <c r="AW488" s="16">
        <f t="shared" si="786"/>
        <v>0</v>
      </c>
      <c r="AX488" s="16">
        <f t="shared" si="786"/>
        <v>323900</v>
      </c>
      <c r="AY488" s="16">
        <f t="shared" si="786"/>
        <v>0</v>
      </c>
      <c r="AZ488" s="16">
        <f t="shared" si="786"/>
        <v>323900</v>
      </c>
      <c r="BA488" s="16">
        <f t="shared" si="786"/>
        <v>0</v>
      </c>
      <c r="BB488" s="16">
        <f t="shared" si="786"/>
        <v>0</v>
      </c>
      <c r="BC488" s="16">
        <f t="shared" si="786"/>
        <v>0</v>
      </c>
      <c r="BD488" s="16">
        <f t="shared" si="786"/>
        <v>0</v>
      </c>
      <c r="BE488" s="16">
        <f t="shared" si="786"/>
        <v>0</v>
      </c>
      <c r="BF488" s="16">
        <f t="shared" ref="BF488:BI490" si="787">BF489</f>
        <v>323900</v>
      </c>
      <c r="BG488" s="16">
        <f t="shared" si="787"/>
        <v>0</v>
      </c>
      <c r="BH488" s="16">
        <f t="shared" si="787"/>
        <v>323900</v>
      </c>
      <c r="BI488" s="16">
        <f t="shared" si="787"/>
        <v>0</v>
      </c>
      <c r="BJ488" s="20"/>
      <c r="BK488" s="20"/>
    </row>
    <row r="489" spans="1:63" ht="32.25" hidden="1" customHeight="1" x14ac:dyDescent="0.25">
      <c r="A489" s="6" t="s">
        <v>10</v>
      </c>
      <c r="B489" s="30"/>
      <c r="C489" s="30"/>
      <c r="D489" s="30"/>
      <c r="E489" s="4">
        <v>854</v>
      </c>
      <c r="F489" s="13" t="s">
        <v>11</v>
      </c>
      <c r="G489" s="13"/>
      <c r="H489" s="4" t="s">
        <v>48</v>
      </c>
      <c r="I489" s="13"/>
      <c r="J489" s="16">
        <f t="shared" si="782"/>
        <v>357700</v>
      </c>
      <c r="K489" s="16">
        <f t="shared" si="782"/>
        <v>0</v>
      </c>
      <c r="L489" s="16">
        <f t="shared" si="782"/>
        <v>357700</v>
      </c>
      <c r="M489" s="16">
        <f t="shared" si="782"/>
        <v>0</v>
      </c>
      <c r="N489" s="16">
        <f t="shared" si="782"/>
        <v>30100</v>
      </c>
      <c r="O489" s="16">
        <f t="shared" si="782"/>
        <v>0</v>
      </c>
      <c r="P489" s="16">
        <f t="shared" si="782"/>
        <v>30100</v>
      </c>
      <c r="Q489" s="16">
        <f t="shared" si="782"/>
        <v>0</v>
      </c>
      <c r="R489" s="16">
        <f t="shared" si="782"/>
        <v>387800</v>
      </c>
      <c r="S489" s="16">
        <f t="shared" si="782"/>
        <v>0</v>
      </c>
      <c r="T489" s="16">
        <f t="shared" si="783"/>
        <v>387800</v>
      </c>
      <c r="U489" s="16">
        <f t="shared" si="783"/>
        <v>0</v>
      </c>
      <c r="V489" s="16">
        <f t="shared" si="783"/>
        <v>0</v>
      </c>
      <c r="W489" s="16">
        <f t="shared" si="783"/>
        <v>0</v>
      </c>
      <c r="X489" s="16">
        <f t="shared" si="783"/>
        <v>0</v>
      </c>
      <c r="Y489" s="16">
        <f t="shared" si="783"/>
        <v>0</v>
      </c>
      <c r="Z489" s="16">
        <f t="shared" si="783"/>
        <v>387800</v>
      </c>
      <c r="AA489" s="16">
        <f t="shared" si="783"/>
        <v>0</v>
      </c>
      <c r="AB489" s="16">
        <f t="shared" si="783"/>
        <v>387800</v>
      </c>
      <c r="AC489" s="16">
        <f t="shared" si="783"/>
        <v>0</v>
      </c>
      <c r="AD489" s="16">
        <f t="shared" si="784"/>
        <v>0</v>
      </c>
      <c r="AE489" s="16">
        <f t="shared" si="784"/>
        <v>0</v>
      </c>
      <c r="AF489" s="16">
        <f t="shared" si="784"/>
        <v>0</v>
      </c>
      <c r="AG489" s="16">
        <f t="shared" si="784"/>
        <v>0</v>
      </c>
      <c r="AH489" s="16">
        <f t="shared" si="784"/>
        <v>387800</v>
      </c>
      <c r="AI489" s="16">
        <f t="shared" si="784"/>
        <v>0</v>
      </c>
      <c r="AJ489" s="16">
        <f t="shared" si="784"/>
        <v>387800</v>
      </c>
      <c r="AK489" s="16">
        <f t="shared" si="784"/>
        <v>0</v>
      </c>
      <c r="AL489" s="16">
        <f t="shared" si="785"/>
        <v>323900</v>
      </c>
      <c r="AM489" s="16">
        <f t="shared" si="785"/>
        <v>0</v>
      </c>
      <c r="AN489" s="16">
        <f t="shared" si="785"/>
        <v>323900</v>
      </c>
      <c r="AO489" s="16">
        <f t="shared" si="785"/>
        <v>0</v>
      </c>
      <c r="AP489" s="16">
        <f t="shared" si="785"/>
        <v>0</v>
      </c>
      <c r="AQ489" s="16">
        <f t="shared" si="785"/>
        <v>0</v>
      </c>
      <c r="AR489" s="16">
        <f t="shared" si="785"/>
        <v>0</v>
      </c>
      <c r="AS489" s="16">
        <f t="shared" si="785"/>
        <v>0</v>
      </c>
      <c r="AT489" s="16">
        <f t="shared" si="785"/>
        <v>323900</v>
      </c>
      <c r="AU489" s="16">
        <f t="shared" si="785"/>
        <v>0</v>
      </c>
      <c r="AV489" s="16">
        <f t="shared" si="786"/>
        <v>323900</v>
      </c>
      <c r="AW489" s="16">
        <f t="shared" si="786"/>
        <v>0</v>
      </c>
      <c r="AX489" s="16">
        <f t="shared" si="786"/>
        <v>323900</v>
      </c>
      <c r="AY489" s="16">
        <f t="shared" si="786"/>
        <v>0</v>
      </c>
      <c r="AZ489" s="16">
        <f t="shared" si="786"/>
        <v>323900</v>
      </c>
      <c r="BA489" s="16">
        <f t="shared" si="786"/>
        <v>0</v>
      </c>
      <c r="BB489" s="16">
        <f t="shared" si="786"/>
        <v>0</v>
      </c>
      <c r="BC489" s="16">
        <f t="shared" si="786"/>
        <v>0</v>
      </c>
      <c r="BD489" s="16">
        <f t="shared" si="786"/>
        <v>0</v>
      </c>
      <c r="BE489" s="16">
        <f t="shared" si="786"/>
        <v>0</v>
      </c>
      <c r="BF489" s="16">
        <f t="shared" si="787"/>
        <v>323900</v>
      </c>
      <c r="BG489" s="16">
        <f t="shared" si="787"/>
        <v>0</v>
      </c>
      <c r="BH489" s="16">
        <f t="shared" si="787"/>
        <v>323900</v>
      </c>
      <c r="BI489" s="16">
        <f t="shared" si="787"/>
        <v>0</v>
      </c>
      <c r="BJ489" s="19"/>
      <c r="BK489" s="19"/>
    </row>
    <row r="490" spans="1:63" ht="32.25" hidden="1" customHeight="1" x14ac:dyDescent="0.25">
      <c r="A490" s="6" t="s">
        <v>145</v>
      </c>
      <c r="B490" s="30"/>
      <c r="C490" s="30"/>
      <c r="D490" s="30"/>
      <c r="E490" s="4">
        <v>854</v>
      </c>
      <c r="F490" s="13" t="s">
        <v>11</v>
      </c>
      <c r="G490" s="13" t="s">
        <v>46</v>
      </c>
      <c r="H490" s="4" t="s">
        <v>48</v>
      </c>
      <c r="I490" s="13"/>
      <c r="J490" s="16">
        <f t="shared" si="782"/>
        <v>357700</v>
      </c>
      <c r="K490" s="16">
        <f t="shared" si="782"/>
        <v>0</v>
      </c>
      <c r="L490" s="16">
        <f t="shared" si="782"/>
        <v>357700</v>
      </c>
      <c r="M490" s="16">
        <f t="shared" si="782"/>
        <v>0</v>
      </c>
      <c r="N490" s="16">
        <f t="shared" si="782"/>
        <v>30100</v>
      </c>
      <c r="O490" s="16">
        <f t="shared" si="782"/>
        <v>0</v>
      </c>
      <c r="P490" s="16">
        <f t="shared" si="782"/>
        <v>30100</v>
      </c>
      <c r="Q490" s="16">
        <f t="shared" si="782"/>
        <v>0</v>
      </c>
      <c r="R490" s="16">
        <f t="shared" si="782"/>
        <v>387800</v>
      </c>
      <c r="S490" s="16">
        <f t="shared" si="782"/>
        <v>0</v>
      </c>
      <c r="T490" s="16">
        <f t="shared" si="783"/>
        <v>387800</v>
      </c>
      <c r="U490" s="16">
        <f t="shared" si="783"/>
        <v>0</v>
      </c>
      <c r="V490" s="16">
        <f t="shared" si="783"/>
        <v>0</v>
      </c>
      <c r="W490" s="16">
        <f t="shared" si="783"/>
        <v>0</v>
      </c>
      <c r="X490" s="16">
        <f t="shared" si="783"/>
        <v>0</v>
      </c>
      <c r="Y490" s="16">
        <f t="shared" si="783"/>
        <v>0</v>
      </c>
      <c r="Z490" s="16">
        <f t="shared" si="783"/>
        <v>387800</v>
      </c>
      <c r="AA490" s="16">
        <f t="shared" si="783"/>
        <v>0</v>
      </c>
      <c r="AB490" s="16">
        <f t="shared" si="783"/>
        <v>387800</v>
      </c>
      <c r="AC490" s="16">
        <f t="shared" si="783"/>
        <v>0</v>
      </c>
      <c r="AD490" s="16">
        <f t="shared" si="784"/>
        <v>0</v>
      </c>
      <c r="AE490" s="16">
        <f t="shared" si="784"/>
        <v>0</v>
      </c>
      <c r="AF490" s="16">
        <f t="shared" si="784"/>
        <v>0</v>
      </c>
      <c r="AG490" s="16">
        <f t="shared" si="784"/>
        <v>0</v>
      </c>
      <c r="AH490" s="16">
        <f t="shared" si="784"/>
        <v>387800</v>
      </c>
      <c r="AI490" s="16">
        <f t="shared" si="784"/>
        <v>0</v>
      </c>
      <c r="AJ490" s="16">
        <f t="shared" si="784"/>
        <v>387800</v>
      </c>
      <c r="AK490" s="16">
        <f t="shared" si="784"/>
        <v>0</v>
      </c>
      <c r="AL490" s="16">
        <f t="shared" si="785"/>
        <v>323900</v>
      </c>
      <c r="AM490" s="16">
        <f t="shared" si="785"/>
        <v>0</v>
      </c>
      <c r="AN490" s="16">
        <f t="shared" si="785"/>
        <v>323900</v>
      </c>
      <c r="AO490" s="16">
        <f t="shared" si="785"/>
        <v>0</v>
      </c>
      <c r="AP490" s="16">
        <f t="shared" si="785"/>
        <v>0</v>
      </c>
      <c r="AQ490" s="16">
        <f t="shared" si="785"/>
        <v>0</v>
      </c>
      <c r="AR490" s="16">
        <f t="shared" si="785"/>
        <v>0</v>
      </c>
      <c r="AS490" s="16">
        <f t="shared" si="785"/>
        <v>0</v>
      </c>
      <c r="AT490" s="16">
        <f t="shared" si="785"/>
        <v>323900</v>
      </c>
      <c r="AU490" s="16">
        <f t="shared" si="785"/>
        <v>0</v>
      </c>
      <c r="AV490" s="16">
        <f t="shared" si="786"/>
        <v>323900</v>
      </c>
      <c r="AW490" s="16">
        <f t="shared" si="786"/>
        <v>0</v>
      </c>
      <c r="AX490" s="16">
        <f t="shared" si="786"/>
        <v>323900</v>
      </c>
      <c r="AY490" s="16">
        <f t="shared" si="786"/>
        <v>0</v>
      </c>
      <c r="AZ490" s="16">
        <f t="shared" si="786"/>
        <v>323900</v>
      </c>
      <c r="BA490" s="16">
        <f t="shared" si="786"/>
        <v>0</v>
      </c>
      <c r="BB490" s="16">
        <f t="shared" si="786"/>
        <v>0</v>
      </c>
      <c r="BC490" s="16">
        <f t="shared" si="786"/>
        <v>0</v>
      </c>
      <c r="BD490" s="16">
        <f t="shared" si="786"/>
        <v>0</v>
      </c>
      <c r="BE490" s="16">
        <f t="shared" si="786"/>
        <v>0</v>
      </c>
      <c r="BF490" s="16">
        <f t="shared" si="787"/>
        <v>323900</v>
      </c>
      <c r="BG490" s="16">
        <f t="shared" si="787"/>
        <v>0</v>
      </c>
      <c r="BH490" s="16">
        <f t="shared" si="787"/>
        <v>323900</v>
      </c>
      <c r="BI490" s="16">
        <f t="shared" si="787"/>
        <v>0</v>
      </c>
      <c r="BJ490" s="19"/>
      <c r="BK490" s="19"/>
    </row>
    <row r="491" spans="1:63" ht="32.25" hidden="1" customHeight="1" x14ac:dyDescent="0.25">
      <c r="A491" s="125" t="s">
        <v>19</v>
      </c>
      <c r="B491" s="122"/>
      <c r="C491" s="122"/>
      <c r="D491" s="122"/>
      <c r="E491" s="4">
        <v>854</v>
      </c>
      <c r="F491" s="3" t="s">
        <v>16</v>
      </c>
      <c r="G491" s="3" t="s">
        <v>46</v>
      </c>
      <c r="H491" s="4" t="s">
        <v>146</v>
      </c>
      <c r="I491" s="3"/>
      <c r="J491" s="15">
        <f t="shared" ref="J491:BI491" si="788">J492+J494</f>
        <v>357700</v>
      </c>
      <c r="K491" s="15">
        <f t="shared" si="788"/>
        <v>0</v>
      </c>
      <c r="L491" s="15">
        <f t="shared" si="788"/>
        <v>357700</v>
      </c>
      <c r="M491" s="15">
        <f t="shared" si="788"/>
        <v>0</v>
      </c>
      <c r="N491" s="15">
        <f t="shared" si="788"/>
        <v>30100</v>
      </c>
      <c r="O491" s="15">
        <f t="shared" si="788"/>
        <v>0</v>
      </c>
      <c r="P491" s="15">
        <f t="shared" si="788"/>
        <v>30100</v>
      </c>
      <c r="Q491" s="15">
        <f t="shared" si="788"/>
        <v>0</v>
      </c>
      <c r="R491" s="15">
        <f t="shared" si="788"/>
        <v>387800</v>
      </c>
      <c r="S491" s="15">
        <f t="shared" si="788"/>
        <v>0</v>
      </c>
      <c r="T491" s="15">
        <f t="shared" si="788"/>
        <v>387800</v>
      </c>
      <c r="U491" s="15">
        <f t="shared" si="788"/>
        <v>0</v>
      </c>
      <c r="V491" s="15">
        <f t="shared" si="788"/>
        <v>0</v>
      </c>
      <c r="W491" s="15">
        <f t="shared" si="788"/>
        <v>0</v>
      </c>
      <c r="X491" s="15">
        <f t="shared" si="788"/>
        <v>0</v>
      </c>
      <c r="Y491" s="15">
        <f t="shared" si="788"/>
        <v>0</v>
      </c>
      <c r="Z491" s="15">
        <f t="shared" si="788"/>
        <v>387800</v>
      </c>
      <c r="AA491" s="15">
        <f t="shared" si="788"/>
        <v>0</v>
      </c>
      <c r="AB491" s="15">
        <f t="shared" si="788"/>
        <v>387800</v>
      </c>
      <c r="AC491" s="15">
        <f t="shared" si="788"/>
        <v>0</v>
      </c>
      <c r="AD491" s="15">
        <f t="shared" ref="AD491:AK491" si="789">AD492+AD494</f>
        <v>0</v>
      </c>
      <c r="AE491" s="15">
        <f t="shared" si="789"/>
        <v>0</v>
      </c>
      <c r="AF491" s="15">
        <f t="shared" si="789"/>
        <v>0</v>
      </c>
      <c r="AG491" s="15">
        <f t="shared" si="789"/>
        <v>0</v>
      </c>
      <c r="AH491" s="15">
        <f t="shared" si="789"/>
        <v>387800</v>
      </c>
      <c r="AI491" s="15">
        <f t="shared" si="789"/>
        <v>0</v>
      </c>
      <c r="AJ491" s="15">
        <f t="shared" si="789"/>
        <v>387800</v>
      </c>
      <c r="AK491" s="15">
        <f t="shared" si="789"/>
        <v>0</v>
      </c>
      <c r="AL491" s="15">
        <f t="shared" si="788"/>
        <v>323900</v>
      </c>
      <c r="AM491" s="15">
        <f t="shared" si="788"/>
        <v>0</v>
      </c>
      <c r="AN491" s="15">
        <f t="shared" si="788"/>
        <v>323900</v>
      </c>
      <c r="AO491" s="15">
        <f t="shared" si="788"/>
        <v>0</v>
      </c>
      <c r="AP491" s="15">
        <f t="shared" si="788"/>
        <v>0</v>
      </c>
      <c r="AQ491" s="15">
        <f t="shared" si="788"/>
        <v>0</v>
      </c>
      <c r="AR491" s="15">
        <f t="shared" si="788"/>
        <v>0</v>
      </c>
      <c r="AS491" s="15">
        <f t="shared" si="788"/>
        <v>0</v>
      </c>
      <c r="AT491" s="15">
        <f t="shared" si="788"/>
        <v>323900</v>
      </c>
      <c r="AU491" s="15">
        <f t="shared" si="788"/>
        <v>0</v>
      </c>
      <c r="AV491" s="15">
        <f t="shared" si="788"/>
        <v>323900</v>
      </c>
      <c r="AW491" s="15">
        <f t="shared" si="788"/>
        <v>0</v>
      </c>
      <c r="AX491" s="15">
        <f t="shared" si="788"/>
        <v>323900</v>
      </c>
      <c r="AY491" s="15">
        <f t="shared" si="788"/>
        <v>0</v>
      </c>
      <c r="AZ491" s="15">
        <f t="shared" si="788"/>
        <v>323900</v>
      </c>
      <c r="BA491" s="15">
        <f t="shared" si="788"/>
        <v>0</v>
      </c>
      <c r="BB491" s="15">
        <f t="shared" si="788"/>
        <v>0</v>
      </c>
      <c r="BC491" s="15">
        <f t="shared" si="788"/>
        <v>0</v>
      </c>
      <c r="BD491" s="15">
        <f t="shared" si="788"/>
        <v>0</v>
      </c>
      <c r="BE491" s="15">
        <f t="shared" si="788"/>
        <v>0</v>
      </c>
      <c r="BF491" s="15">
        <f t="shared" si="788"/>
        <v>323900</v>
      </c>
      <c r="BG491" s="15">
        <f t="shared" si="788"/>
        <v>0</v>
      </c>
      <c r="BH491" s="15">
        <f t="shared" si="788"/>
        <v>323900</v>
      </c>
      <c r="BI491" s="15">
        <f t="shared" si="788"/>
        <v>0</v>
      </c>
      <c r="BJ491" s="19"/>
      <c r="BK491" s="19"/>
    </row>
    <row r="492" spans="1:63" ht="32.25" hidden="1" customHeight="1" x14ac:dyDescent="0.25">
      <c r="A492" s="125" t="s">
        <v>15</v>
      </c>
      <c r="B492" s="122"/>
      <c r="C492" s="122"/>
      <c r="D492" s="122"/>
      <c r="E492" s="4">
        <v>854</v>
      </c>
      <c r="F492" s="3" t="s">
        <v>11</v>
      </c>
      <c r="G492" s="3" t="s">
        <v>46</v>
      </c>
      <c r="H492" s="4" t="s">
        <v>146</v>
      </c>
      <c r="I492" s="3" t="s">
        <v>17</v>
      </c>
      <c r="J492" s="15">
        <f t="shared" ref="J492:BI492" si="790">J493</f>
        <v>301300</v>
      </c>
      <c r="K492" s="15">
        <f t="shared" si="790"/>
        <v>0</v>
      </c>
      <c r="L492" s="15">
        <f t="shared" si="790"/>
        <v>301300</v>
      </c>
      <c r="M492" s="15">
        <f t="shared" si="790"/>
        <v>0</v>
      </c>
      <c r="N492" s="15">
        <f t="shared" si="790"/>
        <v>30100</v>
      </c>
      <c r="O492" s="15">
        <f t="shared" si="790"/>
        <v>0</v>
      </c>
      <c r="P492" s="15">
        <f t="shared" si="790"/>
        <v>30100</v>
      </c>
      <c r="Q492" s="15">
        <f t="shared" si="790"/>
        <v>0</v>
      </c>
      <c r="R492" s="15">
        <f t="shared" si="790"/>
        <v>331400</v>
      </c>
      <c r="S492" s="15">
        <f t="shared" si="790"/>
        <v>0</v>
      </c>
      <c r="T492" s="15">
        <f t="shared" si="790"/>
        <v>331400</v>
      </c>
      <c r="U492" s="15">
        <f t="shared" si="790"/>
        <v>0</v>
      </c>
      <c r="V492" s="15">
        <f t="shared" si="790"/>
        <v>0</v>
      </c>
      <c r="W492" s="15">
        <f t="shared" si="790"/>
        <v>0</v>
      </c>
      <c r="X492" s="15">
        <f t="shared" si="790"/>
        <v>0</v>
      </c>
      <c r="Y492" s="15">
        <f t="shared" si="790"/>
        <v>0</v>
      </c>
      <c r="Z492" s="15">
        <f t="shared" si="790"/>
        <v>331400</v>
      </c>
      <c r="AA492" s="15">
        <f t="shared" si="790"/>
        <v>0</v>
      </c>
      <c r="AB492" s="15">
        <f t="shared" si="790"/>
        <v>331400</v>
      </c>
      <c r="AC492" s="15">
        <f t="shared" si="790"/>
        <v>0</v>
      </c>
      <c r="AD492" s="15">
        <f t="shared" si="790"/>
        <v>0</v>
      </c>
      <c r="AE492" s="15">
        <f t="shared" si="790"/>
        <v>0</v>
      </c>
      <c r="AF492" s="15">
        <f t="shared" si="790"/>
        <v>0</v>
      </c>
      <c r="AG492" s="15">
        <f t="shared" si="790"/>
        <v>0</v>
      </c>
      <c r="AH492" s="15">
        <f t="shared" si="790"/>
        <v>331400</v>
      </c>
      <c r="AI492" s="15">
        <f t="shared" si="790"/>
        <v>0</v>
      </c>
      <c r="AJ492" s="15">
        <f t="shared" si="790"/>
        <v>331400</v>
      </c>
      <c r="AK492" s="15">
        <f t="shared" si="790"/>
        <v>0</v>
      </c>
      <c r="AL492" s="15">
        <f t="shared" si="790"/>
        <v>301300</v>
      </c>
      <c r="AM492" s="15">
        <f t="shared" si="790"/>
        <v>0</v>
      </c>
      <c r="AN492" s="15">
        <f t="shared" si="790"/>
        <v>301300</v>
      </c>
      <c r="AO492" s="15">
        <f t="shared" si="790"/>
        <v>0</v>
      </c>
      <c r="AP492" s="15">
        <f t="shared" si="790"/>
        <v>0</v>
      </c>
      <c r="AQ492" s="15">
        <f t="shared" si="790"/>
        <v>0</v>
      </c>
      <c r="AR492" s="15">
        <f t="shared" si="790"/>
        <v>0</v>
      </c>
      <c r="AS492" s="15">
        <f t="shared" si="790"/>
        <v>0</v>
      </c>
      <c r="AT492" s="15">
        <f t="shared" si="790"/>
        <v>301300</v>
      </c>
      <c r="AU492" s="15">
        <f t="shared" si="790"/>
        <v>0</v>
      </c>
      <c r="AV492" s="15">
        <f t="shared" si="790"/>
        <v>301300</v>
      </c>
      <c r="AW492" s="15">
        <f t="shared" si="790"/>
        <v>0</v>
      </c>
      <c r="AX492" s="15">
        <f t="shared" si="790"/>
        <v>301300</v>
      </c>
      <c r="AY492" s="15">
        <f t="shared" si="790"/>
        <v>0</v>
      </c>
      <c r="AZ492" s="15">
        <f t="shared" si="790"/>
        <v>301300</v>
      </c>
      <c r="BA492" s="15">
        <f t="shared" si="790"/>
        <v>0</v>
      </c>
      <c r="BB492" s="15">
        <f t="shared" si="790"/>
        <v>0</v>
      </c>
      <c r="BC492" s="15">
        <f t="shared" si="790"/>
        <v>0</v>
      </c>
      <c r="BD492" s="15">
        <f t="shared" si="790"/>
        <v>0</v>
      </c>
      <c r="BE492" s="15">
        <f t="shared" si="790"/>
        <v>0</v>
      </c>
      <c r="BF492" s="15">
        <f t="shared" si="790"/>
        <v>301300</v>
      </c>
      <c r="BG492" s="15">
        <f t="shared" si="790"/>
        <v>0</v>
      </c>
      <c r="BH492" s="15">
        <f t="shared" si="790"/>
        <v>301300</v>
      </c>
      <c r="BI492" s="15">
        <f t="shared" si="790"/>
        <v>0</v>
      </c>
      <c r="BJ492" s="19"/>
      <c r="BK492" s="19"/>
    </row>
    <row r="493" spans="1:63" ht="32.25" hidden="1" customHeight="1" x14ac:dyDescent="0.25">
      <c r="A493" s="125" t="s">
        <v>511</v>
      </c>
      <c r="B493" s="122"/>
      <c r="C493" s="122"/>
      <c r="D493" s="122"/>
      <c r="E493" s="4">
        <v>854</v>
      </c>
      <c r="F493" s="3" t="s">
        <v>11</v>
      </c>
      <c r="G493" s="3" t="s">
        <v>46</v>
      </c>
      <c r="H493" s="4" t="s">
        <v>146</v>
      </c>
      <c r="I493" s="3" t="s">
        <v>18</v>
      </c>
      <c r="J493" s="15">
        <v>301300</v>
      </c>
      <c r="K493" s="15"/>
      <c r="L493" s="15">
        <f>J493</f>
        <v>301300</v>
      </c>
      <c r="M493" s="15"/>
      <c r="N493" s="15">
        <v>30100</v>
      </c>
      <c r="O493" s="15"/>
      <c r="P493" s="15">
        <f>N493</f>
        <v>30100</v>
      </c>
      <c r="Q493" s="15"/>
      <c r="R493" s="15">
        <f>J493+N493</f>
        <v>331400</v>
      </c>
      <c r="S493" s="15">
        <f>K493+O493</f>
        <v>0</v>
      </c>
      <c r="T493" s="15">
        <f>L493+P493</f>
        <v>331400</v>
      </c>
      <c r="U493" s="15">
        <f>M493+Q493</f>
        <v>0</v>
      </c>
      <c r="V493" s="15"/>
      <c r="W493" s="15"/>
      <c r="X493" s="15">
        <f>V493</f>
        <v>0</v>
      </c>
      <c r="Y493" s="15"/>
      <c r="Z493" s="15">
        <f>R493+V493</f>
        <v>331400</v>
      </c>
      <c r="AA493" s="15">
        <f>S493+W493</f>
        <v>0</v>
      </c>
      <c r="AB493" s="15">
        <f>T493+X493</f>
        <v>331400</v>
      </c>
      <c r="AC493" s="15">
        <f>U493+Y493</f>
        <v>0</v>
      </c>
      <c r="AD493" s="15"/>
      <c r="AE493" s="15"/>
      <c r="AF493" s="15">
        <f>AD493</f>
        <v>0</v>
      </c>
      <c r="AG493" s="15"/>
      <c r="AH493" s="15">
        <f>Z493+AD493</f>
        <v>331400</v>
      </c>
      <c r="AI493" s="15">
        <f>AA493+AE493</f>
        <v>0</v>
      </c>
      <c r="AJ493" s="15">
        <f>AB493+AF493</f>
        <v>331400</v>
      </c>
      <c r="AK493" s="15">
        <f>AC493+AG493</f>
        <v>0</v>
      </c>
      <c r="AL493" s="15">
        <v>301300</v>
      </c>
      <c r="AM493" s="15"/>
      <c r="AN493" s="15">
        <f>AL493</f>
        <v>301300</v>
      </c>
      <c r="AO493" s="15"/>
      <c r="AP493" s="15"/>
      <c r="AQ493" s="15"/>
      <c r="AR493" s="15">
        <f>AP493</f>
        <v>0</v>
      </c>
      <c r="AS493" s="15"/>
      <c r="AT493" s="15">
        <f>AL493+AP493</f>
        <v>301300</v>
      </c>
      <c r="AU493" s="15">
        <f>AM493+AQ493</f>
        <v>0</v>
      </c>
      <c r="AV493" s="15">
        <f>AN493+AR493</f>
        <v>301300</v>
      </c>
      <c r="AW493" s="15">
        <f>AO493+AS493</f>
        <v>0</v>
      </c>
      <c r="AX493" s="15">
        <v>301300</v>
      </c>
      <c r="AY493" s="15"/>
      <c r="AZ493" s="15">
        <f>AX493</f>
        <v>301300</v>
      </c>
      <c r="BA493" s="15"/>
      <c r="BB493" s="15"/>
      <c r="BC493" s="15"/>
      <c r="BD493" s="15">
        <f>BB493</f>
        <v>0</v>
      </c>
      <c r="BE493" s="15"/>
      <c r="BF493" s="15">
        <f>AX493+BB493</f>
        <v>301300</v>
      </c>
      <c r="BG493" s="15">
        <f>AY493+BC493</f>
        <v>0</v>
      </c>
      <c r="BH493" s="15">
        <f>AZ493+BD493</f>
        <v>301300</v>
      </c>
      <c r="BI493" s="15">
        <f>BA493+BE493</f>
        <v>0</v>
      </c>
      <c r="BJ493" s="19"/>
      <c r="BK493" s="19"/>
    </row>
    <row r="494" spans="1:63" ht="32.25" hidden="1" customHeight="1" x14ac:dyDescent="0.25">
      <c r="A494" s="125" t="s">
        <v>20</v>
      </c>
      <c r="B494" s="122"/>
      <c r="C494" s="122"/>
      <c r="D494" s="122"/>
      <c r="E494" s="4">
        <v>854</v>
      </c>
      <c r="F494" s="3" t="s">
        <v>11</v>
      </c>
      <c r="G494" s="3" t="s">
        <v>46</v>
      </c>
      <c r="H494" s="4" t="s">
        <v>146</v>
      </c>
      <c r="I494" s="3" t="s">
        <v>21</v>
      </c>
      <c r="J494" s="15">
        <f t="shared" ref="J494:BI494" si="791">J495</f>
        <v>56400</v>
      </c>
      <c r="K494" s="15">
        <f t="shared" si="791"/>
        <v>0</v>
      </c>
      <c r="L494" s="15">
        <f t="shared" si="791"/>
        <v>56400</v>
      </c>
      <c r="M494" s="15">
        <f t="shared" si="791"/>
        <v>0</v>
      </c>
      <c r="N494" s="15">
        <f t="shared" si="791"/>
        <v>0</v>
      </c>
      <c r="O494" s="15">
        <f t="shared" si="791"/>
        <v>0</v>
      </c>
      <c r="P494" s="15">
        <f t="shared" si="791"/>
        <v>0</v>
      </c>
      <c r="Q494" s="15">
        <f t="shared" si="791"/>
        <v>0</v>
      </c>
      <c r="R494" s="15">
        <f t="shared" si="791"/>
        <v>56400</v>
      </c>
      <c r="S494" s="15">
        <f t="shared" si="791"/>
        <v>0</v>
      </c>
      <c r="T494" s="15">
        <f t="shared" si="791"/>
        <v>56400</v>
      </c>
      <c r="U494" s="15">
        <f t="shared" si="791"/>
        <v>0</v>
      </c>
      <c r="V494" s="15">
        <f t="shared" si="791"/>
        <v>0</v>
      </c>
      <c r="W494" s="15">
        <f t="shared" si="791"/>
        <v>0</v>
      </c>
      <c r="X494" s="15">
        <f t="shared" si="791"/>
        <v>0</v>
      </c>
      <c r="Y494" s="15">
        <f t="shared" si="791"/>
        <v>0</v>
      </c>
      <c r="Z494" s="15">
        <f t="shared" si="791"/>
        <v>56400</v>
      </c>
      <c r="AA494" s="15">
        <f t="shared" si="791"/>
        <v>0</v>
      </c>
      <c r="AB494" s="15">
        <f t="shared" si="791"/>
        <v>56400</v>
      </c>
      <c r="AC494" s="15">
        <f t="shared" si="791"/>
        <v>0</v>
      </c>
      <c r="AD494" s="15">
        <f t="shared" si="791"/>
        <v>0</v>
      </c>
      <c r="AE494" s="15">
        <f t="shared" si="791"/>
        <v>0</v>
      </c>
      <c r="AF494" s="15">
        <f t="shared" si="791"/>
        <v>0</v>
      </c>
      <c r="AG494" s="15">
        <f t="shared" si="791"/>
        <v>0</v>
      </c>
      <c r="AH494" s="15">
        <f t="shared" si="791"/>
        <v>56400</v>
      </c>
      <c r="AI494" s="15">
        <f t="shared" si="791"/>
        <v>0</v>
      </c>
      <c r="AJ494" s="15">
        <f t="shared" si="791"/>
        <v>56400</v>
      </c>
      <c r="AK494" s="15">
        <f t="shared" si="791"/>
        <v>0</v>
      </c>
      <c r="AL494" s="15">
        <f t="shared" si="791"/>
        <v>22600</v>
      </c>
      <c r="AM494" s="15">
        <f t="shared" si="791"/>
        <v>0</v>
      </c>
      <c r="AN494" s="15">
        <f t="shared" si="791"/>
        <v>22600</v>
      </c>
      <c r="AO494" s="15">
        <f t="shared" si="791"/>
        <v>0</v>
      </c>
      <c r="AP494" s="15">
        <f t="shared" si="791"/>
        <v>0</v>
      </c>
      <c r="AQ494" s="15">
        <f t="shared" si="791"/>
        <v>0</v>
      </c>
      <c r="AR494" s="15">
        <f t="shared" si="791"/>
        <v>0</v>
      </c>
      <c r="AS494" s="15">
        <f t="shared" si="791"/>
        <v>0</v>
      </c>
      <c r="AT494" s="15">
        <f t="shared" si="791"/>
        <v>22600</v>
      </c>
      <c r="AU494" s="15">
        <f t="shared" si="791"/>
        <v>0</v>
      </c>
      <c r="AV494" s="15">
        <f t="shared" si="791"/>
        <v>22600</v>
      </c>
      <c r="AW494" s="15">
        <f t="shared" si="791"/>
        <v>0</v>
      </c>
      <c r="AX494" s="15">
        <f t="shared" si="791"/>
        <v>22600</v>
      </c>
      <c r="AY494" s="15">
        <f t="shared" si="791"/>
        <v>0</v>
      </c>
      <c r="AZ494" s="15">
        <f t="shared" si="791"/>
        <v>22600</v>
      </c>
      <c r="BA494" s="15">
        <f t="shared" si="791"/>
        <v>0</v>
      </c>
      <c r="BB494" s="15">
        <f t="shared" si="791"/>
        <v>0</v>
      </c>
      <c r="BC494" s="15">
        <f t="shared" si="791"/>
        <v>0</v>
      </c>
      <c r="BD494" s="15">
        <f t="shared" si="791"/>
        <v>0</v>
      </c>
      <c r="BE494" s="15">
        <f t="shared" si="791"/>
        <v>0</v>
      </c>
      <c r="BF494" s="15">
        <f t="shared" si="791"/>
        <v>22600</v>
      </c>
      <c r="BG494" s="15">
        <f t="shared" si="791"/>
        <v>0</v>
      </c>
      <c r="BH494" s="15">
        <f t="shared" si="791"/>
        <v>22600</v>
      </c>
      <c r="BI494" s="15">
        <f t="shared" si="791"/>
        <v>0</v>
      </c>
      <c r="BJ494" s="19"/>
      <c r="BK494" s="19"/>
    </row>
    <row r="495" spans="1:63" ht="32.25" hidden="1" customHeight="1" x14ac:dyDescent="0.25">
      <c r="A495" s="125" t="s">
        <v>9</v>
      </c>
      <c r="B495" s="122"/>
      <c r="C495" s="122"/>
      <c r="D495" s="122"/>
      <c r="E495" s="4">
        <v>854</v>
      </c>
      <c r="F495" s="3" t="s">
        <v>11</v>
      </c>
      <c r="G495" s="3" t="s">
        <v>46</v>
      </c>
      <c r="H495" s="4" t="s">
        <v>146</v>
      </c>
      <c r="I495" s="3" t="s">
        <v>22</v>
      </c>
      <c r="J495" s="15">
        <v>56400</v>
      </c>
      <c r="K495" s="15"/>
      <c r="L495" s="15">
        <f>J495</f>
        <v>56400</v>
      </c>
      <c r="M495" s="15"/>
      <c r="N495" s="15"/>
      <c r="O495" s="15"/>
      <c r="P495" s="15">
        <f>N495</f>
        <v>0</v>
      </c>
      <c r="Q495" s="15"/>
      <c r="R495" s="15">
        <f>J495+N495</f>
        <v>56400</v>
      </c>
      <c r="S495" s="15">
        <f>K495+O495</f>
        <v>0</v>
      </c>
      <c r="T495" s="15">
        <f>L495+P495</f>
        <v>56400</v>
      </c>
      <c r="U495" s="15">
        <f>M495+Q495</f>
        <v>0</v>
      </c>
      <c r="V495" s="15"/>
      <c r="W495" s="15"/>
      <c r="X495" s="15">
        <f>V495</f>
        <v>0</v>
      </c>
      <c r="Y495" s="15"/>
      <c r="Z495" s="15">
        <f>R495+V495</f>
        <v>56400</v>
      </c>
      <c r="AA495" s="15">
        <f>S495+W495</f>
        <v>0</v>
      </c>
      <c r="AB495" s="15">
        <f>T495+X495</f>
        <v>56400</v>
      </c>
      <c r="AC495" s="15">
        <f>U495+Y495</f>
        <v>0</v>
      </c>
      <c r="AD495" s="15"/>
      <c r="AE495" s="15"/>
      <c r="AF495" s="15">
        <f>AD495</f>
        <v>0</v>
      </c>
      <c r="AG495" s="15"/>
      <c r="AH495" s="15">
        <f>Z495+AD495</f>
        <v>56400</v>
      </c>
      <c r="AI495" s="15">
        <f>AA495+AE495</f>
        <v>0</v>
      </c>
      <c r="AJ495" s="15">
        <f>AB495+AF495</f>
        <v>56400</v>
      </c>
      <c r="AK495" s="15">
        <f>AC495+AG495</f>
        <v>0</v>
      </c>
      <c r="AL495" s="15">
        <v>22600</v>
      </c>
      <c r="AM495" s="15"/>
      <c r="AN495" s="15">
        <f>AL495</f>
        <v>22600</v>
      </c>
      <c r="AO495" s="15"/>
      <c r="AP495" s="15"/>
      <c r="AQ495" s="15"/>
      <c r="AR495" s="15">
        <f>AP495</f>
        <v>0</v>
      </c>
      <c r="AS495" s="15"/>
      <c r="AT495" s="15">
        <f>AL495+AP495</f>
        <v>22600</v>
      </c>
      <c r="AU495" s="15">
        <f>AM495+AQ495</f>
        <v>0</v>
      </c>
      <c r="AV495" s="15">
        <f>AN495+AR495</f>
        <v>22600</v>
      </c>
      <c r="AW495" s="15">
        <f>AO495+AS495</f>
        <v>0</v>
      </c>
      <c r="AX495" s="15">
        <v>22600</v>
      </c>
      <c r="AY495" s="15"/>
      <c r="AZ495" s="15">
        <f>AX495</f>
        <v>22600</v>
      </c>
      <c r="BA495" s="15"/>
      <c r="BB495" s="15"/>
      <c r="BC495" s="15"/>
      <c r="BD495" s="15">
        <f>BB495</f>
        <v>0</v>
      </c>
      <c r="BE495" s="15"/>
      <c r="BF495" s="15">
        <f>AX495+BB495</f>
        <v>22600</v>
      </c>
      <c r="BG495" s="15">
        <f>AY495+BC495</f>
        <v>0</v>
      </c>
      <c r="BH495" s="15">
        <f>AZ495+BD495</f>
        <v>22600</v>
      </c>
      <c r="BI495" s="15">
        <f>BA495+BE495</f>
        <v>0</v>
      </c>
      <c r="BJ495" s="19"/>
      <c r="BK495" s="19"/>
    </row>
    <row r="496" spans="1:63" s="17" customFormat="1" ht="51.75" hidden="1" customHeight="1" x14ac:dyDescent="0.25">
      <c r="A496" s="30" t="s">
        <v>147</v>
      </c>
      <c r="B496" s="130"/>
      <c r="C496" s="130"/>
      <c r="D496" s="130"/>
      <c r="E496" s="18">
        <v>857</v>
      </c>
      <c r="F496" s="13"/>
      <c r="G496" s="13"/>
      <c r="H496" s="131" t="s">
        <v>48</v>
      </c>
      <c r="I496" s="13"/>
      <c r="J496" s="16">
        <f t="shared" ref="J496:S497" si="792">J497</f>
        <v>709100</v>
      </c>
      <c r="K496" s="16">
        <f t="shared" si="792"/>
        <v>0</v>
      </c>
      <c r="L496" s="16">
        <f t="shared" si="792"/>
        <v>691100</v>
      </c>
      <c r="M496" s="16">
        <f t="shared" si="792"/>
        <v>18000</v>
      </c>
      <c r="N496" s="16">
        <f t="shared" si="792"/>
        <v>58100</v>
      </c>
      <c r="O496" s="16">
        <f t="shared" si="792"/>
        <v>0</v>
      </c>
      <c r="P496" s="16">
        <f t="shared" si="792"/>
        <v>58100</v>
      </c>
      <c r="Q496" s="16">
        <f t="shared" si="792"/>
        <v>0</v>
      </c>
      <c r="R496" s="16">
        <f t="shared" si="792"/>
        <v>767200</v>
      </c>
      <c r="S496" s="16">
        <f t="shared" si="792"/>
        <v>0</v>
      </c>
      <c r="T496" s="16">
        <f t="shared" ref="T496:AI497" si="793">T497</f>
        <v>749200</v>
      </c>
      <c r="U496" s="16">
        <f t="shared" si="793"/>
        <v>18000</v>
      </c>
      <c r="V496" s="16">
        <f t="shared" si="793"/>
        <v>0</v>
      </c>
      <c r="W496" s="16">
        <f t="shared" si="793"/>
        <v>0</v>
      </c>
      <c r="X496" s="16">
        <f t="shared" si="793"/>
        <v>0</v>
      </c>
      <c r="Y496" s="16">
        <f t="shared" si="793"/>
        <v>0</v>
      </c>
      <c r="Z496" s="16">
        <f t="shared" si="793"/>
        <v>767200</v>
      </c>
      <c r="AA496" s="16">
        <f t="shared" si="793"/>
        <v>0</v>
      </c>
      <c r="AB496" s="16">
        <f t="shared" si="793"/>
        <v>749200</v>
      </c>
      <c r="AC496" s="16">
        <f t="shared" si="793"/>
        <v>18000</v>
      </c>
      <c r="AD496" s="16">
        <f t="shared" si="793"/>
        <v>0</v>
      </c>
      <c r="AE496" s="16">
        <f t="shared" si="793"/>
        <v>0</v>
      </c>
      <c r="AF496" s="16">
        <f t="shared" si="793"/>
        <v>0</v>
      </c>
      <c r="AG496" s="16">
        <f t="shared" si="793"/>
        <v>0</v>
      </c>
      <c r="AH496" s="16">
        <f t="shared" si="793"/>
        <v>767200</v>
      </c>
      <c r="AI496" s="16">
        <f t="shared" si="793"/>
        <v>0</v>
      </c>
      <c r="AJ496" s="16">
        <f t="shared" ref="AD496:AK497" si="794">AJ497</f>
        <v>749200</v>
      </c>
      <c r="AK496" s="16">
        <f t="shared" si="794"/>
        <v>18000</v>
      </c>
      <c r="AL496" s="16">
        <f t="shared" ref="AL496:AU497" si="795">AL497</f>
        <v>686600</v>
      </c>
      <c r="AM496" s="16">
        <f t="shared" si="795"/>
        <v>0</v>
      </c>
      <c r="AN496" s="16">
        <f t="shared" si="795"/>
        <v>668600</v>
      </c>
      <c r="AO496" s="16">
        <f t="shared" si="795"/>
        <v>18000</v>
      </c>
      <c r="AP496" s="16">
        <f t="shared" si="795"/>
        <v>0</v>
      </c>
      <c r="AQ496" s="16">
        <f t="shared" si="795"/>
        <v>0</v>
      </c>
      <c r="AR496" s="16">
        <f t="shared" si="795"/>
        <v>0</v>
      </c>
      <c r="AS496" s="16">
        <f t="shared" si="795"/>
        <v>0</v>
      </c>
      <c r="AT496" s="16">
        <f t="shared" si="795"/>
        <v>686600</v>
      </c>
      <c r="AU496" s="16">
        <f t="shared" si="795"/>
        <v>0</v>
      </c>
      <c r="AV496" s="16">
        <f t="shared" ref="AV496:BE497" si="796">AV497</f>
        <v>668600</v>
      </c>
      <c r="AW496" s="16">
        <f t="shared" si="796"/>
        <v>18000</v>
      </c>
      <c r="AX496" s="16">
        <f t="shared" si="796"/>
        <v>686600</v>
      </c>
      <c r="AY496" s="16">
        <f t="shared" si="796"/>
        <v>0</v>
      </c>
      <c r="AZ496" s="16">
        <f t="shared" si="796"/>
        <v>668600</v>
      </c>
      <c r="BA496" s="16">
        <f t="shared" si="796"/>
        <v>18000</v>
      </c>
      <c r="BB496" s="16">
        <f t="shared" si="796"/>
        <v>0</v>
      </c>
      <c r="BC496" s="16">
        <f t="shared" si="796"/>
        <v>0</v>
      </c>
      <c r="BD496" s="16">
        <f t="shared" si="796"/>
        <v>0</v>
      </c>
      <c r="BE496" s="16">
        <f t="shared" si="796"/>
        <v>0</v>
      </c>
      <c r="BF496" s="16">
        <f t="shared" ref="BF496:BI497" si="797">BF497</f>
        <v>686600</v>
      </c>
      <c r="BG496" s="16">
        <f t="shared" si="797"/>
        <v>0</v>
      </c>
      <c r="BH496" s="16">
        <f t="shared" si="797"/>
        <v>668600</v>
      </c>
      <c r="BI496" s="16">
        <f t="shared" si="797"/>
        <v>18000</v>
      </c>
      <c r="BJ496" s="20"/>
      <c r="BK496" s="20"/>
    </row>
    <row r="497" spans="1:63" s="17" customFormat="1" ht="32.25" hidden="1" customHeight="1" x14ac:dyDescent="0.25">
      <c r="A497" s="6" t="s">
        <v>10</v>
      </c>
      <c r="B497" s="30"/>
      <c r="C497" s="30"/>
      <c r="D497" s="30"/>
      <c r="E497" s="18">
        <v>857</v>
      </c>
      <c r="F497" s="13" t="s">
        <v>11</v>
      </c>
      <c r="G497" s="13"/>
      <c r="H497" s="4" t="s">
        <v>48</v>
      </c>
      <c r="I497" s="13"/>
      <c r="J497" s="16">
        <f t="shared" si="792"/>
        <v>709100</v>
      </c>
      <c r="K497" s="16">
        <f t="shared" si="792"/>
        <v>0</v>
      </c>
      <c r="L497" s="16">
        <f t="shared" si="792"/>
        <v>691100</v>
      </c>
      <c r="M497" s="16">
        <f t="shared" si="792"/>
        <v>18000</v>
      </c>
      <c r="N497" s="16">
        <f t="shared" si="792"/>
        <v>58100</v>
      </c>
      <c r="O497" s="16">
        <f t="shared" si="792"/>
        <v>0</v>
      </c>
      <c r="P497" s="16">
        <f t="shared" si="792"/>
        <v>58100</v>
      </c>
      <c r="Q497" s="16">
        <f t="shared" si="792"/>
        <v>0</v>
      </c>
      <c r="R497" s="16">
        <f t="shared" si="792"/>
        <v>767200</v>
      </c>
      <c r="S497" s="16">
        <f t="shared" si="792"/>
        <v>0</v>
      </c>
      <c r="T497" s="16">
        <f t="shared" si="793"/>
        <v>749200</v>
      </c>
      <c r="U497" s="16">
        <f t="shared" si="793"/>
        <v>18000</v>
      </c>
      <c r="V497" s="16">
        <f t="shared" si="793"/>
        <v>0</v>
      </c>
      <c r="W497" s="16">
        <f t="shared" si="793"/>
        <v>0</v>
      </c>
      <c r="X497" s="16">
        <f t="shared" si="793"/>
        <v>0</v>
      </c>
      <c r="Y497" s="16">
        <f t="shared" si="793"/>
        <v>0</v>
      </c>
      <c r="Z497" s="16">
        <f t="shared" si="793"/>
        <v>767200</v>
      </c>
      <c r="AA497" s="16">
        <f t="shared" si="793"/>
        <v>0</v>
      </c>
      <c r="AB497" s="16">
        <f t="shared" si="793"/>
        <v>749200</v>
      </c>
      <c r="AC497" s="16">
        <f t="shared" si="793"/>
        <v>18000</v>
      </c>
      <c r="AD497" s="16">
        <f t="shared" si="794"/>
        <v>0</v>
      </c>
      <c r="AE497" s="16">
        <f t="shared" si="794"/>
        <v>0</v>
      </c>
      <c r="AF497" s="16">
        <f t="shared" si="794"/>
        <v>0</v>
      </c>
      <c r="AG497" s="16">
        <f t="shared" si="794"/>
        <v>0</v>
      </c>
      <c r="AH497" s="16">
        <f t="shared" si="794"/>
        <v>767200</v>
      </c>
      <c r="AI497" s="16">
        <f t="shared" si="794"/>
        <v>0</v>
      </c>
      <c r="AJ497" s="16">
        <f t="shared" si="794"/>
        <v>749200</v>
      </c>
      <c r="AK497" s="16">
        <f t="shared" si="794"/>
        <v>18000</v>
      </c>
      <c r="AL497" s="16">
        <f t="shared" si="795"/>
        <v>686600</v>
      </c>
      <c r="AM497" s="16">
        <f t="shared" si="795"/>
        <v>0</v>
      </c>
      <c r="AN497" s="16">
        <f t="shared" si="795"/>
        <v>668600</v>
      </c>
      <c r="AO497" s="16">
        <f t="shared" si="795"/>
        <v>18000</v>
      </c>
      <c r="AP497" s="16">
        <f t="shared" si="795"/>
        <v>0</v>
      </c>
      <c r="AQ497" s="16">
        <f t="shared" si="795"/>
        <v>0</v>
      </c>
      <c r="AR497" s="16">
        <f t="shared" si="795"/>
        <v>0</v>
      </c>
      <c r="AS497" s="16">
        <f t="shared" si="795"/>
        <v>0</v>
      </c>
      <c r="AT497" s="16">
        <f t="shared" si="795"/>
        <v>686600</v>
      </c>
      <c r="AU497" s="16">
        <f t="shared" si="795"/>
        <v>0</v>
      </c>
      <c r="AV497" s="16">
        <f t="shared" si="796"/>
        <v>668600</v>
      </c>
      <c r="AW497" s="16">
        <f t="shared" si="796"/>
        <v>18000</v>
      </c>
      <c r="AX497" s="16">
        <f t="shared" si="796"/>
        <v>686600</v>
      </c>
      <c r="AY497" s="16">
        <f t="shared" si="796"/>
        <v>0</v>
      </c>
      <c r="AZ497" s="16">
        <f t="shared" si="796"/>
        <v>668600</v>
      </c>
      <c r="BA497" s="16">
        <f t="shared" si="796"/>
        <v>18000</v>
      </c>
      <c r="BB497" s="16">
        <f t="shared" si="796"/>
        <v>0</v>
      </c>
      <c r="BC497" s="16">
        <f t="shared" si="796"/>
        <v>0</v>
      </c>
      <c r="BD497" s="16">
        <f t="shared" si="796"/>
        <v>0</v>
      </c>
      <c r="BE497" s="16">
        <f t="shared" si="796"/>
        <v>0</v>
      </c>
      <c r="BF497" s="16">
        <f t="shared" si="797"/>
        <v>686600</v>
      </c>
      <c r="BG497" s="16">
        <f t="shared" si="797"/>
        <v>0</v>
      </c>
      <c r="BH497" s="16">
        <f t="shared" si="797"/>
        <v>668600</v>
      </c>
      <c r="BI497" s="16">
        <f t="shared" si="797"/>
        <v>18000</v>
      </c>
      <c r="BJ497" s="20"/>
      <c r="BK497" s="20"/>
    </row>
    <row r="498" spans="1:63" s="17" customFormat="1" ht="32.25" hidden="1" customHeight="1" x14ac:dyDescent="0.25">
      <c r="A498" s="6" t="s">
        <v>132</v>
      </c>
      <c r="B498" s="30"/>
      <c r="C498" s="30"/>
      <c r="D498" s="30"/>
      <c r="E498" s="4">
        <v>857</v>
      </c>
      <c r="F498" s="13" t="s">
        <v>11</v>
      </c>
      <c r="G498" s="13" t="s">
        <v>104</v>
      </c>
      <c r="H498" s="4" t="s">
        <v>48</v>
      </c>
      <c r="I498" s="13"/>
      <c r="J498" s="16">
        <f t="shared" ref="J498:BI498" si="798">J499+J502+J506</f>
        <v>709100</v>
      </c>
      <c r="K498" s="16">
        <f t="shared" si="798"/>
        <v>0</v>
      </c>
      <c r="L498" s="16">
        <f t="shared" si="798"/>
        <v>691100</v>
      </c>
      <c r="M498" s="16">
        <f t="shared" si="798"/>
        <v>18000</v>
      </c>
      <c r="N498" s="16">
        <f t="shared" si="798"/>
        <v>58100</v>
      </c>
      <c r="O498" s="16">
        <f t="shared" si="798"/>
        <v>0</v>
      </c>
      <c r="P498" s="16">
        <f t="shared" si="798"/>
        <v>58100</v>
      </c>
      <c r="Q498" s="16">
        <f t="shared" si="798"/>
        <v>0</v>
      </c>
      <c r="R498" s="16">
        <f t="shared" si="798"/>
        <v>767200</v>
      </c>
      <c r="S498" s="16">
        <f t="shared" si="798"/>
        <v>0</v>
      </c>
      <c r="T498" s="16">
        <f t="shared" si="798"/>
        <v>749200</v>
      </c>
      <c r="U498" s="16">
        <f t="shared" si="798"/>
        <v>18000</v>
      </c>
      <c r="V498" s="16">
        <f t="shared" si="798"/>
        <v>0</v>
      </c>
      <c r="W498" s="16">
        <f t="shared" si="798"/>
        <v>0</v>
      </c>
      <c r="X498" s="16">
        <f t="shared" si="798"/>
        <v>0</v>
      </c>
      <c r="Y498" s="16">
        <f t="shared" si="798"/>
        <v>0</v>
      </c>
      <c r="Z498" s="16">
        <f t="shared" si="798"/>
        <v>767200</v>
      </c>
      <c r="AA498" s="16">
        <f t="shared" si="798"/>
        <v>0</v>
      </c>
      <c r="AB498" s="16">
        <f t="shared" si="798"/>
        <v>749200</v>
      </c>
      <c r="AC498" s="16">
        <f t="shared" si="798"/>
        <v>18000</v>
      </c>
      <c r="AD498" s="16">
        <f t="shared" ref="AD498:AK498" si="799">AD499+AD502+AD506</f>
        <v>0</v>
      </c>
      <c r="AE498" s="16">
        <f t="shared" si="799"/>
        <v>0</v>
      </c>
      <c r="AF498" s="16">
        <f t="shared" si="799"/>
        <v>0</v>
      </c>
      <c r="AG498" s="16">
        <f t="shared" si="799"/>
        <v>0</v>
      </c>
      <c r="AH498" s="16">
        <f t="shared" si="799"/>
        <v>767200</v>
      </c>
      <c r="AI498" s="16">
        <f t="shared" si="799"/>
        <v>0</v>
      </c>
      <c r="AJ498" s="16">
        <f t="shared" si="799"/>
        <v>749200</v>
      </c>
      <c r="AK498" s="16">
        <f t="shared" si="799"/>
        <v>18000</v>
      </c>
      <c r="AL498" s="16">
        <f t="shared" si="798"/>
        <v>686600</v>
      </c>
      <c r="AM498" s="16">
        <f t="shared" si="798"/>
        <v>0</v>
      </c>
      <c r="AN498" s="16">
        <f t="shared" si="798"/>
        <v>668600</v>
      </c>
      <c r="AO498" s="16">
        <f t="shared" si="798"/>
        <v>18000</v>
      </c>
      <c r="AP498" s="16">
        <f t="shared" si="798"/>
        <v>0</v>
      </c>
      <c r="AQ498" s="16">
        <f t="shared" si="798"/>
        <v>0</v>
      </c>
      <c r="AR498" s="16">
        <f t="shared" si="798"/>
        <v>0</v>
      </c>
      <c r="AS498" s="16">
        <f t="shared" si="798"/>
        <v>0</v>
      </c>
      <c r="AT498" s="16">
        <f t="shared" si="798"/>
        <v>686600</v>
      </c>
      <c r="AU498" s="16">
        <f t="shared" si="798"/>
        <v>0</v>
      </c>
      <c r="AV498" s="16">
        <f t="shared" si="798"/>
        <v>668600</v>
      </c>
      <c r="AW498" s="16">
        <f t="shared" si="798"/>
        <v>18000</v>
      </c>
      <c r="AX498" s="16">
        <f t="shared" si="798"/>
        <v>686600</v>
      </c>
      <c r="AY498" s="16">
        <f t="shared" si="798"/>
        <v>0</v>
      </c>
      <c r="AZ498" s="16">
        <f t="shared" si="798"/>
        <v>668600</v>
      </c>
      <c r="BA498" s="16">
        <f t="shared" si="798"/>
        <v>18000</v>
      </c>
      <c r="BB498" s="16">
        <f t="shared" si="798"/>
        <v>0</v>
      </c>
      <c r="BC498" s="16">
        <f t="shared" si="798"/>
        <v>0</v>
      </c>
      <c r="BD498" s="16">
        <f t="shared" si="798"/>
        <v>0</v>
      </c>
      <c r="BE498" s="16">
        <f t="shared" si="798"/>
        <v>0</v>
      </c>
      <c r="BF498" s="16">
        <f t="shared" si="798"/>
        <v>686600</v>
      </c>
      <c r="BG498" s="16">
        <f t="shared" si="798"/>
        <v>0</v>
      </c>
      <c r="BH498" s="16">
        <f t="shared" si="798"/>
        <v>668600</v>
      </c>
      <c r="BI498" s="16">
        <f t="shared" si="798"/>
        <v>18000</v>
      </c>
      <c r="BJ498" s="20"/>
      <c r="BK498" s="20"/>
    </row>
    <row r="499" spans="1:63" s="17" customFormat="1" ht="32.25" hidden="1" customHeight="1" x14ac:dyDescent="0.25">
      <c r="A499" s="125" t="s">
        <v>19</v>
      </c>
      <c r="B499" s="30"/>
      <c r="C499" s="30"/>
      <c r="D499" s="30"/>
      <c r="E499" s="4">
        <v>857</v>
      </c>
      <c r="F499" s="3" t="s">
        <v>11</v>
      </c>
      <c r="G499" s="3" t="s">
        <v>104</v>
      </c>
      <c r="H499" s="4" t="s">
        <v>146</v>
      </c>
      <c r="I499" s="3"/>
      <c r="J499" s="15">
        <f t="shared" ref="J499:S500" si="800">J500</f>
        <v>20500</v>
      </c>
      <c r="K499" s="15">
        <f t="shared" si="800"/>
        <v>0</v>
      </c>
      <c r="L499" s="15">
        <f t="shared" si="800"/>
        <v>20500</v>
      </c>
      <c r="M499" s="15">
        <f t="shared" si="800"/>
        <v>0</v>
      </c>
      <c r="N499" s="15">
        <f t="shared" si="800"/>
        <v>0</v>
      </c>
      <c r="O499" s="15">
        <f t="shared" si="800"/>
        <v>0</v>
      </c>
      <c r="P499" s="15">
        <f t="shared" si="800"/>
        <v>0</v>
      </c>
      <c r="Q499" s="15">
        <f t="shared" si="800"/>
        <v>0</v>
      </c>
      <c r="R499" s="15">
        <f t="shared" si="800"/>
        <v>20500</v>
      </c>
      <c r="S499" s="15">
        <f t="shared" si="800"/>
        <v>0</v>
      </c>
      <c r="T499" s="15">
        <f t="shared" ref="T499:AI500" si="801">T500</f>
        <v>20500</v>
      </c>
      <c r="U499" s="15">
        <f t="shared" si="801"/>
        <v>0</v>
      </c>
      <c r="V499" s="15">
        <f t="shared" si="801"/>
        <v>0</v>
      </c>
      <c r="W499" s="15">
        <f t="shared" si="801"/>
        <v>0</v>
      </c>
      <c r="X499" s="15">
        <f t="shared" si="801"/>
        <v>0</v>
      </c>
      <c r="Y499" s="15">
        <f t="shared" si="801"/>
        <v>0</v>
      </c>
      <c r="Z499" s="15">
        <f t="shared" si="801"/>
        <v>20500</v>
      </c>
      <c r="AA499" s="15">
        <f t="shared" si="801"/>
        <v>0</v>
      </c>
      <c r="AB499" s="15">
        <f t="shared" si="801"/>
        <v>20500</v>
      </c>
      <c r="AC499" s="15">
        <f t="shared" si="801"/>
        <v>0</v>
      </c>
      <c r="AD499" s="15">
        <f t="shared" si="801"/>
        <v>0</v>
      </c>
      <c r="AE499" s="15">
        <f t="shared" si="801"/>
        <v>0</v>
      </c>
      <c r="AF499" s="15">
        <f t="shared" si="801"/>
        <v>0</v>
      </c>
      <c r="AG499" s="15">
        <f t="shared" si="801"/>
        <v>0</v>
      </c>
      <c r="AH499" s="15">
        <f t="shared" si="801"/>
        <v>20500</v>
      </c>
      <c r="AI499" s="15">
        <f t="shared" si="801"/>
        <v>0</v>
      </c>
      <c r="AJ499" s="15">
        <f t="shared" ref="AD499:AK500" si="802">AJ500</f>
        <v>20500</v>
      </c>
      <c r="AK499" s="15">
        <f t="shared" si="802"/>
        <v>0</v>
      </c>
      <c r="AL499" s="15">
        <f t="shared" ref="AL499:AU500" si="803">AL500</f>
        <v>0</v>
      </c>
      <c r="AM499" s="15">
        <f t="shared" si="803"/>
        <v>0</v>
      </c>
      <c r="AN499" s="15">
        <f t="shared" si="803"/>
        <v>0</v>
      </c>
      <c r="AO499" s="15">
        <f t="shared" si="803"/>
        <v>0</v>
      </c>
      <c r="AP499" s="15">
        <f t="shared" si="803"/>
        <v>0</v>
      </c>
      <c r="AQ499" s="15">
        <f t="shared" si="803"/>
        <v>0</v>
      </c>
      <c r="AR499" s="15">
        <f t="shared" si="803"/>
        <v>0</v>
      </c>
      <c r="AS499" s="15">
        <f t="shared" si="803"/>
        <v>0</v>
      </c>
      <c r="AT499" s="15">
        <f t="shared" si="803"/>
        <v>0</v>
      </c>
      <c r="AU499" s="15">
        <f t="shared" si="803"/>
        <v>0</v>
      </c>
      <c r="AV499" s="15">
        <f t="shared" ref="AV499:BE500" si="804">AV500</f>
        <v>0</v>
      </c>
      <c r="AW499" s="15">
        <f t="shared" si="804"/>
        <v>0</v>
      </c>
      <c r="AX499" s="15">
        <f t="shared" si="804"/>
        <v>0</v>
      </c>
      <c r="AY499" s="15">
        <f t="shared" si="804"/>
        <v>0</v>
      </c>
      <c r="AZ499" s="15">
        <f t="shared" si="804"/>
        <v>0</v>
      </c>
      <c r="BA499" s="15">
        <f t="shared" si="804"/>
        <v>0</v>
      </c>
      <c r="BB499" s="15">
        <f t="shared" si="804"/>
        <v>0</v>
      </c>
      <c r="BC499" s="15">
        <f t="shared" si="804"/>
        <v>0</v>
      </c>
      <c r="BD499" s="15">
        <f t="shared" si="804"/>
        <v>0</v>
      </c>
      <c r="BE499" s="15">
        <f t="shared" si="804"/>
        <v>0</v>
      </c>
      <c r="BF499" s="15">
        <f t="shared" ref="BF499:BI500" si="805">BF500</f>
        <v>0</v>
      </c>
      <c r="BG499" s="15">
        <f t="shared" si="805"/>
        <v>0</v>
      </c>
      <c r="BH499" s="15">
        <f t="shared" si="805"/>
        <v>0</v>
      </c>
      <c r="BI499" s="15">
        <f t="shared" si="805"/>
        <v>0</v>
      </c>
      <c r="BJ499" s="20"/>
      <c r="BK499" s="20"/>
    </row>
    <row r="500" spans="1:63" s="17" customFormat="1" ht="32.25" hidden="1" customHeight="1" x14ac:dyDescent="0.25">
      <c r="A500" s="125" t="s">
        <v>20</v>
      </c>
      <c r="B500" s="124"/>
      <c r="C500" s="124"/>
      <c r="D500" s="3" t="s">
        <v>11</v>
      </c>
      <c r="E500" s="4">
        <v>857</v>
      </c>
      <c r="F500" s="3" t="s">
        <v>11</v>
      </c>
      <c r="G500" s="3" t="s">
        <v>104</v>
      </c>
      <c r="H500" s="4" t="s">
        <v>146</v>
      </c>
      <c r="I500" s="3" t="s">
        <v>21</v>
      </c>
      <c r="J500" s="15">
        <f t="shared" si="800"/>
        <v>20500</v>
      </c>
      <c r="K500" s="15">
        <f t="shared" si="800"/>
        <v>0</v>
      </c>
      <c r="L500" s="15">
        <f t="shared" si="800"/>
        <v>20500</v>
      </c>
      <c r="M500" s="15">
        <f t="shared" si="800"/>
        <v>0</v>
      </c>
      <c r="N500" s="15">
        <f t="shared" si="800"/>
        <v>0</v>
      </c>
      <c r="O500" s="15">
        <f t="shared" si="800"/>
        <v>0</v>
      </c>
      <c r="P500" s="15">
        <f t="shared" si="800"/>
        <v>0</v>
      </c>
      <c r="Q500" s="15">
        <f t="shared" si="800"/>
        <v>0</v>
      </c>
      <c r="R500" s="15">
        <f t="shared" si="800"/>
        <v>20500</v>
      </c>
      <c r="S500" s="15">
        <f t="shared" si="800"/>
        <v>0</v>
      </c>
      <c r="T500" s="15">
        <f t="shared" si="801"/>
        <v>20500</v>
      </c>
      <c r="U500" s="15">
        <f t="shared" si="801"/>
        <v>0</v>
      </c>
      <c r="V500" s="15">
        <f t="shared" si="801"/>
        <v>0</v>
      </c>
      <c r="W500" s="15">
        <f t="shared" si="801"/>
        <v>0</v>
      </c>
      <c r="X500" s="15">
        <f t="shared" si="801"/>
        <v>0</v>
      </c>
      <c r="Y500" s="15">
        <f t="shared" si="801"/>
        <v>0</v>
      </c>
      <c r="Z500" s="15">
        <f t="shared" si="801"/>
        <v>20500</v>
      </c>
      <c r="AA500" s="15">
        <f t="shared" si="801"/>
        <v>0</v>
      </c>
      <c r="AB500" s="15">
        <f t="shared" si="801"/>
        <v>20500</v>
      </c>
      <c r="AC500" s="15">
        <f t="shared" si="801"/>
        <v>0</v>
      </c>
      <c r="AD500" s="15">
        <f t="shared" si="802"/>
        <v>0</v>
      </c>
      <c r="AE500" s="15">
        <f t="shared" si="802"/>
        <v>0</v>
      </c>
      <c r="AF500" s="15">
        <f t="shared" si="802"/>
        <v>0</v>
      </c>
      <c r="AG500" s="15">
        <f t="shared" si="802"/>
        <v>0</v>
      </c>
      <c r="AH500" s="15">
        <f t="shared" si="802"/>
        <v>20500</v>
      </c>
      <c r="AI500" s="15">
        <f t="shared" si="802"/>
        <v>0</v>
      </c>
      <c r="AJ500" s="15">
        <f t="shared" si="802"/>
        <v>20500</v>
      </c>
      <c r="AK500" s="15">
        <f t="shared" si="802"/>
        <v>0</v>
      </c>
      <c r="AL500" s="15">
        <f t="shared" si="803"/>
        <v>0</v>
      </c>
      <c r="AM500" s="15">
        <f t="shared" si="803"/>
        <v>0</v>
      </c>
      <c r="AN500" s="15">
        <f t="shared" si="803"/>
        <v>0</v>
      </c>
      <c r="AO500" s="15">
        <f t="shared" si="803"/>
        <v>0</v>
      </c>
      <c r="AP500" s="15">
        <f t="shared" si="803"/>
        <v>0</v>
      </c>
      <c r="AQ500" s="15">
        <f t="shared" si="803"/>
        <v>0</v>
      </c>
      <c r="AR500" s="15">
        <f t="shared" si="803"/>
        <v>0</v>
      </c>
      <c r="AS500" s="15">
        <f t="shared" si="803"/>
        <v>0</v>
      </c>
      <c r="AT500" s="15">
        <f t="shared" si="803"/>
        <v>0</v>
      </c>
      <c r="AU500" s="15">
        <f t="shared" si="803"/>
        <v>0</v>
      </c>
      <c r="AV500" s="15">
        <f t="shared" si="804"/>
        <v>0</v>
      </c>
      <c r="AW500" s="15">
        <f t="shared" si="804"/>
        <v>0</v>
      </c>
      <c r="AX500" s="15">
        <f t="shared" si="804"/>
        <v>0</v>
      </c>
      <c r="AY500" s="15">
        <f t="shared" si="804"/>
        <v>0</v>
      </c>
      <c r="AZ500" s="15">
        <f t="shared" si="804"/>
        <v>0</v>
      </c>
      <c r="BA500" s="15">
        <f t="shared" si="804"/>
        <v>0</v>
      </c>
      <c r="BB500" s="15">
        <f t="shared" si="804"/>
        <v>0</v>
      </c>
      <c r="BC500" s="15">
        <f t="shared" si="804"/>
        <v>0</v>
      </c>
      <c r="BD500" s="15">
        <f t="shared" si="804"/>
        <v>0</v>
      </c>
      <c r="BE500" s="15">
        <f t="shared" si="804"/>
        <v>0</v>
      </c>
      <c r="BF500" s="15">
        <f t="shared" si="805"/>
        <v>0</v>
      </c>
      <c r="BG500" s="15">
        <f t="shared" si="805"/>
        <v>0</v>
      </c>
      <c r="BH500" s="15">
        <f t="shared" si="805"/>
        <v>0</v>
      </c>
      <c r="BI500" s="15">
        <f t="shared" si="805"/>
        <v>0</v>
      </c>
      <c r="BJ500" s="20"/>
      <c r="BK500" s="20"/>
    </row>
    <row r="501" spans="1:63" s="17" customFormat="1" ht="32.25" hidden="1" customHeight="1" x14ac:dyDescent="0.25">
      <c r="A501" s="125" t="s">
        <v>9</v>
      </c>
      <c r="B501" s="125"/>
      <c r="C501" s="125"/>
      <c r="D501" s="3" t="s">
        <v>11</v>
      </c>
      <c r="E501" s="4">
        <v>857</v>
      </c>
      <c r="F501" s="3" t="s">
        <v>11</v>
      </c>
      <c r="G501" s="3" t="s">
        <v>104</v>
      </c>
      <c r="H501" s="4" t="s">
        <v>146</v>
      </c>
      <c r="I501" s="3" t="s">
        <v>22</v>
      </c>
      <c r="J501" s="15">
        <v>20500</v>
      </c>
      <c r="K501" s="15"/>
      <c r="L501" s="15">
        <f>J501</f>
        <v>20500</v>
      </c>
      <c r="M501" s="15"/>
      <c r="N501" s="15"/>
      <c r="O501" s="15"/>
      <c r="P501" s="15">
        <f>N501</f>
        <v>0</v>
      </c>
      <c r="Q501" s="15"/>
      <c r="R501" s="15">
        <f>J501+N501</f>
        <v>20500</v>
      </c>
      <c r="S501" s="15">
        <f>K501+O501</f>
        <v>0</v>
      </c>
      <c r="T501" s="15">
        <f>L501+P501</f>
        <v>20500</v>
      </c>
      <c r="U501" s="15">
        <f>M501+Q501</f>
        <v>0</v>
      </c>
      <c r="V501" s="15"/>
      <c r="W501" s="15"/>
      <c r="X501" s="15">
        <f>V501</f>
        <v>0</v>
      </c>
      <c r="Y501" s="15"/>
      <c r="Z501" s="15">
        <f>R501+V501</f>
        <v>20500</v>
      </c>
      <c r="AA501" s="15">
        <f>S501+W501</f>
        <v>0</v>
      </c>
      <c r="AB501" s="15">
        <f>T501+X501</f>
        <v>20500</v>
      </c>
      <c r="AC501" s="15">
        <f>U501+Y501</f>
        <v>0</v>
      </c>
      <c r="AD501" s="15"/>
      <c r="AE501" s="15"/>
      <c r="AF501" s="15">
        <f>AD501</f>
        <v>0</v>
      </c>
      <c r="AG501" s="15"/>
      <c r="AH501" s="15">
        <f>Z501+AD501</f>
        <v>20500</v>
      </c>
      <c r="AI501" s="15">
        <f>AA501+AE501</f>
        <v>0</v>
      </c>
      <c r="AJ501" s="15">
        <f>AB501+AF501</f>
        <v>20500</v>
      </c>
      <c r="AK501" s="15">
        <f>AC501+AG501</f>
        <v>0</v>
      </c>
      <c r="AL501" s="15"/>
      <c r="AM501" s="15"/>
      <c r="AN501" s="15">
        <f>AL501</f>
        <v>0</v>
      </c>
      <c r="AO501" s="15"/>
      <c r="AP501" s="15"/>
      <c r="AQ501" s="15"/>
      <c r="AR501" s="15">
        <f>AP501</f>
        <v>0</v>
      </c>
      <c r="AS501" s="15"/>
      <c r="AT501" s="15">
        <f>AL501+AP501</f>
        <v>0</v>
      </c>
      <c r="AU501" s="15">
        <f>AM501+AQ501</f>
        <v>0</v>
      </c>
      <c r="AV501" s="15">
        <f>AN501+AR501</f>
        <v>0</v>
      </c>
      <c r="AW501" s="15">
        <f>AO501+AS501</f>
        <v>0</v>
      </c>
      <c r="AX501" s="15"/>
      <c r="AY501" s="15"/>
      <c r="AZ501" s="15">
        <f>AX501</f>
        <v>0</v>
      </c>
      <c r="BA501" s="15"/>
      <c r="BB501" s="15"/>
      <c r="BC501" s="15"/>
      <c r="BD501" s="15">
        <f>BB501</f>
        <v>0</v>
      </c>
      <c r="BE501" s="15"/>
      <c r="BF501" s="15">
        <f>AX501+BB501</f>
        <v>0</v>
      </c>
      <c r="BG501" s="15">
        <f>AY501+BC501</f>
        <v>0</v>
      </c>
      <c r="BH501" s="15">
        <f>AZ501+BD501</f>
        <v>0</v>
      </c>
      <c r="BI501" s="15">
        <f>BA501+BE501</f>
        <v>0</v>
      </c>
      <c r="BJ501" s="20"/>
      <c r="BK501" s="20"/>
    </row>
    <row r="502" spans="1:63" ht="32.25" hidden="1" customHeight="1" x14ac:dyDescent="0.25">
      <c r="A502" s="125" t="s">
        <v>148</v>
      </c>
      <c r="B502" s="125"/>
      <c r="C502" s="125"/>
      <c r="D502" s="125"/>
      <c r="E502" s="4">
        <v>857</v>
      </c>
      <c r="F502" s="3" t="s">
        <v>11</v>
      </c>
      <c r="G502" s="3" t="s">
        <v>104</v>
      </c>
      <c r="H502" s="4" t="s">
        <v>149</v>
      </c>
      <c r="I502" s="3"/>
      <c r="J502" s="15">
        <f t="shared" ref="J502:S503" si="806">J503</f>
        <v>670600</v>
      </c>
      <c r="K502" s="15">
        <f t="shared" si="806"/>
        <v>0</v>
      </c>
      <c r="L502" s="15">
        <f t="shared" si="806"/>
        <v>670600</v>
      </c>
      <c r="M502" s="15">
        <f t="shared" si="806"/>
        <v>0</v>
      </c>
      <c r="N502" s="15">
        <f t="shared" si="806"/>
        <v>58100</v>
      </c>
      <c r="O502" s="15">
        <f t="shared" si="806"/>
        <v>0</v>
      </c>
      <c r="P502" s="15">
        <f t="shared" si="806"/>
        <v>58100</v>
      </c>
      <c r="Q502" s="15">
        <f t="shared" si="806"/>
        <v>0</v>
      </c>
      <c r="R502" s="15">
        <f t="shared" si="806"/>
        <v>728700</v>
      </c>
      <c r="S502" s="15">
        <f t="shared" si="806"/>
        <v>0</v>
      </c>
      <c r="T502" s="15">
        <f t="shared" ref="T502:AI503" si="807">T503</f>
        <v>728700</v>
      </c>
      <c r="U502" s="15">
        <f t="shared" si="807"/>
        <v>0</v>
      </c>
      <c r="V502" s="15">
        <f t="shared" si="807"/>
        <v>0</v>
      </c>
      <c r="W502" s="15">
        <f t="shared" si="807"/>
        <v>0</v>
      </c>
      <c r="X502" s="15">
        <f t="shared" si="807"/>
        <v>0</v>
      </c>
      <c r="Y502" s="15">
        <f t="shared" si="807"/>
        <v>0</v>
      </c>
      <c r="Z502" s="15">
        <f t="shared" si="807"/>
        <v>728700</v>
      </c>
      <c r="AA502" s="15">
        <f t="shared" si="807"/>
        <v>0</v>
      </c>
      <c r="AB502" s="15">
        <f t="shared" si="807"/>
        <v>728700</v>
      </c>
      <c r="AC502" s="15">
        <f t="shared" si="807"/>
        <v>0</v>
      </c>
      <c r="AD502" s="15">
        <f t="shared" si="807"/>
        <v>0</v>
      </c>
      <c r="AE502" s="15">
        <f t="shared" si="807"/>
        <v>0</v>
      </c>
      <c r="AF502" s="15">
        <f t="shared" si="807"/>
        <v>0</v>
      </c>
      <c r="AG502" s="15">
        <f t="shared" si="807"/>
        <v>0</v>
      </c>
      <c r="AH502" s="15">
        <f t="shared" si="807"/>
        <v>728700</v>
      </c>
      <c r="AI502" s="15">
        <f t="shared" si="807"/>
        <v>0</v>
      </c>
      <c r="AJ502" s="15">
        <f t="shared" ref="AD502:AK503" si="808">AJ503</f>
        <v>728700</v>
      </c>
      <c r="AK502" s="15">
        <f t="shared" si="808"/>
        <v>0</v>
      </c>
      <c r="AL502" s="15">
        <f t="shared" ref="AL502:AU503" si="809">AL503</f>
        <v>668600</v>
      </c>
      <c r="AM502" s="15">
        <f t="shared" si="809"/>
        <v>0</v>
      </c>
      <c r="AN502" s="15">
        <f t="shared" si="809"/>
        <v>668600</v>
      </c>
      <c r="AO502" s="15">
        <f t="shared" si="809"/>
        <v>0</v>
      </c>
      <c r="AP502" s="15">
        <f t="shared" si="809"/>
        <v>0</v>
      </c>
      <c r="AQ502" s="15">
        <f t="shared" si="809"/>
        <v>0</v>
      </c>
      <c r="AR502" s="15">
        <f t="shared" si="809"/>
        <v>0</v>
      </c>
      <c r="AS502" s="15">
        <f t="shared" si="809"/>
        <v>0</v>
      </c>
      <c r="AT502" s="15">
        <f t="shared" si="809"/>
        <v>668600</v>
      </c>
      <c r="AU502" s="15">
        <f t="shared" si="809"/>
        <v>0</v>
      </c>
      <c r="AV502" s="15">
        <f t="shared" ref="AV502:BE503" si="810">AV503</f>
        <v>668600</v>
      </c>
      <c r="AW502" s="15">
        <f t="shared" si="810"/>
        <v>0</v>
      </c>
      <c r="AX502" s="15">
        <f t="shared" si="810"/>
        <v>668600</v>
      </c>
      <c r="AY502" s="15">
        <f t="shared" si="810"/>
        <v>0</v>
      </c>
      <c r="AZ502" s="15">
        <f t="shared" si="810"/>
        <v>668600</v>
      </c>
      <c r="BA502" s="15">
        <f t="shared" si="810"/>
        <v>0</v>
      </c>
      <c r="BB502" s="15">
        <f t="shared" si="810"/>
        <v>0</v>
      </c>
      <c r="BC502" s="15">
        <f t="shared" si="810"/>
        <v>0</v>
      </c>
      <c r="BD502" s="15">
        <f t="shared" si="810"/>
        <v>0</v>
      </c>
      <c r="BE502" s="15">
        <f t="shared" si="810"/>
        <v>0</v>
      </c>
      <c r="BF502" s="15">
        <f t="shared" ref="BF502:BI503" si="811">BF503</f>
        <v>668600</v>
      </c>
      <c r="BG502" s="15">
        <f t="shared" si="811"/>
        <v>0</v>
      </c>
      <c r="BH502" s="15">
        <f t="shared" si="811"/>
        <v>668600</v>
      </c>
      <c r="BI502" s="15">
        <f t="shared" si="811"/>
        <v>0</v>
      </c>
      <c r="BJ502" s="19"/>
      <c r="BK502" s="19"/>
    </row>
    <row r="503" spans="1:63" ht="32.25" hidden="1" customHeight="1" x14ac:dyDescent="0.25">
      <c r="A503" s="125" t="s">
        <v>15</v>
      </c>
      <c r="B503" s="125"/>
      <c r="C503" s="125"/>
      <c r="D503" s="125"/>
      <c r="E503" s="4">
        <v>857</v>
      </c>
      <c r="F503" s="3" t="s">
        <v>16</v>
      </c>
      <c r="G503" s="3" t="s">
        <v>104</v>
      </c>
      <c r="H503" s="4" t="s">
        <v>149</v>
      </c>
      <c r="I503" s="3" t="s">
        <v>17</v>
      </c>
      <c r="J503" s="15">
        <f t="shared" si="806"/>
        <v>670600</v>
      </c>
      <c r="K503" s="15">
        <f t="shared" si="806"/>
        <v>0</v>
      </c>
      <c r="L503" s="15">
        <f t="shared" si="806"/>
        <v>670600</v>
      </c>
      <c r="M503" s="15">
        <f t="shared" si="806"/>
        <v>0</v>
      </c>
      <c r="N503" s="15">
        <f t="shared" si="806"/>
        <v>58100</v>
      </c>
      <c r="O503" s="15">
        <f t="shared" si="806"/>
        <v>0</v>
      </c>
      <c r="P503" s="15">
        <f t="shared" si="806"/>
        <v>58100</v>
      </c>
      <c r="Q503" s="15">
        <f t="shared" si="806"/>
        <v>0</v>
      </c>
      <c r="R503" s="15">
        <f t="shared" si="806"/>
        <v>728700</v>
      </c>
      <c r="S503" s="15">
        <f t="shared" si="806"/>
        <v>0</v>
      </c>
      <c r="T503" s="15">
        <f t="shared" si="807"/>
        <v>728700</v>
      </c>
      <c r="U503" s="15">
        <f t="shared" si="807"/>
        <v>0</v>
      </c>
      <c r="V503" s="15">
        <f t="shared" si="807"/>
        <v>0</v>
      </c>
      <c r="W503" s="15">
        <f t="shared" si="807"/>
        <v>0</v>
      </c>
      <c r="X503" s="15">
        <f t="shared" si="807"/>
        <v>0</v>
      </c>
      <c r="Y503" s="15">
        <f t="shared" si="807"/>
        <v>0</v>
      </c>
      <c r="Z503" s="15">
        <f t="shared" si="807"/>
        <v>728700</v>
      </c>
      <c r="AA503" s="15">
        <f t="shared" si="807"/>
        <v>0</v>
      </c>
      <c r="AB503" s="15">
        <f t="shared" si="807"/>
        <v>728700</v>
      </c>
      <c r="AC503" s="15">
        <f t="shared" si="807"/>
        <v>0</v>
      </c>
      <c r="AD503" s="15">
        <f t="shared" si="808"/>
        <v>0</v>
      </c>
      <c r="AE503" s="15">
        <f t="shared" si="808"/>
        <v>0</v>
      </c>
      <c r="AF503" s="15">
        <f t="shared" si="808"/>
        <v>0</v>
      </c>
      <c r="AG503" s="15">
        <f t="shared" si="808"/>
        <v>0</v>
      </c>
      <c r="AH503" s="15">
        <f t="shared" si="808"/>
        <v>728700</v>
      </c>
      <c r="AI503" s="15">
        <f t="shared" si="808"/>
        <v>0</v>
      </c>
      <c r="AJ503" s="15">
        <f t="shared" si="808"/>
        <v>728700</v>
      </c>
      <c r="AK503" s="15">
        <f t="shared" si="808"/>
        <v>0</v>
      </c>
      <c r="AL503" s="15">
        <f t="shared" si="809"/>
        <v>668600</v>
      </c>
      <c r="AM503" s="15">
        <f t="shared" si="809"/>
        <v>0</v>
      </c>
      <c r="AN503" s="15">
        <f t="shared" si="809"/>
        <v>668600</v>
      </c>
      <c r="AO503" s="15">
        <f t="shared" si="809"/>
        <v>0</v>
      </c>
      <c r="AP503" s="15">
        <f t="shared" si="809"/>
        <v>0</v>
      </c>
      <c r="AQ503" s="15">
        <f t="shared" si="809"/>
        <v>0</v>
      </c>
      <c r="AR503" s="15">
        <f t="shared" si="809"/>
        <v>0</v>
      </c>
      <c r="AS503" s="15">
        <f t="shared" si="809"/>
        <v>0</v>
      </c>
      <c r="AT503" s="15">
        <f t="shared" si="809"/>
        <v>668600</v>
      </c>
      <c r="AU503" s="15">
        <f t="shared" si="809"/>
        <v>0</v>
      </c>
      <c r="AV503" s="15">
        <f t="shared" si="810"/>
        <v>668600</v>
      </c>
      <c r="AW503" s="15">
        <f t="shared" si="810"/>
        <v>0</v>
      </c>
      <c r="AX503" s="15">
        <f t="shared" si="810"/>
        <v>668600</v>
      </c>
      <c r="AY503" s="15">
        <f t="shared" si="810"/>
        <v>0</v>
      </c>
      <c r="AZ503" s="15">
        <f t="shared" si="810"/>
        <v>668600</v>
      </c>
      <c r="BA503" s="15">
        <f t="shared" si="810"/>
        <v>0</v>
      </c>
      <c r="BB503" s="15">
        <f t="shared" si="810"/>
        <v>0</v>
      </c>
      <c r="BC503" s="15">
        <f t="shared" si="810"/>
        <v>0</v>
      </c>
      <c r="BD503" s="15">
        <f t="shared" si="810"/>
        <v>0</v>
      </c>
      <c r="BE503" s="15">
        <f t="shared" si="810"/>
        <v>0</v>
      </c>
      <c r="BF503" s="15">
        <f t="shared" si="811"/>
        <v>668600</v>
      </c>
      <c r="BG503" s="15">
        <f t="shared" si="811"/>
        <v>0</v>
      </c>
      <c r="BH503" s="15">
        <f t="shared" si="811"/>
        <v>668600</v>
      </c>
      <c r="BI503" s="15">
        <f t="shared" si="811"/>
        <v>0</v>
      </c>
      <c r="BJ503" s="19"/>
      <c r="BK503" s="19"/>
    </row>
    <row r="504" spans="1:63" ht="32.25" hidden="1" customHeight="1" x14ac:dyDescent="0.25">
      <c r="A504" s="125" t="s">
        <v>511</v>
      </c>
      <c r="B504" s="124"/>
      <c r="C504" s="124"/>
      <c r="D504" s="124"/>
      <c r="E504" s="4">
        <v>857</v>
      </c>
      <c r="F504" s="3" t="s">
        <v>11</v>
      </c>
      <c r="G504" s="3" t="s">
        <v>104</v>
      </c>
      <c r="H504" s="4" t="s">
        <v>149</v>
      </c>
      <c r="I504" s="3" t="s">
        <v>18</v>
      </c>
      <c r="J504" s="15">
        <v>670600</v>
      </c>
      <c r="K504" s="15"/>
      <c r="L504" s="15">
        <f>J504</f>
        <v>670600</v>
      </c>
      <c r="M504" s="15"/>
      <c r="N504" s="15">
        <v>58100</v>
      </c>
      <c r="O504" s="15"/>
      <c r="P504" s="15">
        <f>N504</f>
        <v>58100</v>
      </c>
      <c r="Q504" s="15"/>
      <c r="R504" s="15">
        <f>J504+N504</f>
        <v>728700</v>
      </c>
      <c r="S504" s="15">
        <f>K504+O504</f>
        <v>0</v>
      </c>
      <c r="T504" s="15">
        <f>L504+P504</f>
        <v>728700</v>
      </c>
      <c r="U504" s="15">
        <f>M504+Q504</f>
        <v>0</v>
      </c>
      <c r="V504" s="15"/>
      <c r="W504" s="15"/>
      <c r="X504" s="15">
        <f>V504</f>
        <v>0</v>
      </c>
      <c r="Y504" s="15"/>
      <c r="Z504" s="15">
        <f>R504+V504</f>
        <v>728700</v>
      </c>
      <c r="AA504" s="15">
        <f>S504+W504</f>
        <v>0</v>
      </c>
      <c r="AB504" s="15">
        <f>T504+X504</f>
        <v>728700</v>
      </c>
      <c r="AC504" s="15">
        <f>U504+Y504</f>
        <v>0</v>
      </c>
      <c r="AD504" s="15"/>
      <c r="AE504" s="15"/>
      <c r="AF504" s="15">
        <f>AD504</f>
        <v>0</v>
      </c>
      <c r="AG504" s="15"/>
      <c r="AH504" s="15">
        <f>Z504+AD504</f>
        <v>728700</v>
      </c>
      <c r="AI504" s="15">
        <f>AA504+AE504</f>
        <v>0</v>
      </c>
      <c r="AJ504" s="15">
        <f>AB504+AF504</f>
        <v>728700</v>
      </c>
      <c r="AK504" s="15">
        <f>AC504+AG504</f>
        <v>0</v>
      </c>
      <c r="AL504" s="15">
        <v>668600</v>
      </c>
      <c r="AM504" s="15"/>
      <c r="AN504" s="15">
        <f>AL504</f>
        <v>668600</v>
      </c>
      <c r="AO504" s="15"/>
      <c r="AP504" s="15"/>
      <c r="AQ504" s="15"/>
      <c r="AR504" s="15">
        <f>AP504</f>
        <v>0</v>
      </c>
      <c r="AS504" s="15"/>
      <c r="AT504" s="15">
        <f>AL504+AP504</f>
        <v>668600</v>
      </c>
      <c r="AU504" s="15">
        <f>AM504+AQ504</f>
        <v>0</v>
      </c>
      <c r="AV504" s="15">
        <f>AN504+AR504</f>
        <v>668600</v>
      </c>
      <c r="AW504" s="15">
        <f>AO504+AS504</f>
        <v>0</v>
      </c>
      <c r="AX504" s="15">
        <v>668600</v>
      </c>
      <c r="AY504" s="15"/>
      <c r="AZ504" s="15">
        <f>AX504</f>
        <v>668600</v>
      </c>
      <c r="BA504" s="15"/>
      <c r="BB504" s="15"/>
      <c r="BC504" s="15"/>
      <c r="BD504" s="15">
        <f>BB504</f>
        <v>0</v>
      </c>
      <c r="BE504" s="15"/>
      <c r="BF504" s="15">
        <f>AX504+BB504</f>
        <v>668600</v>
      </c>
      <c r="BG504" s="15">
        <f>AY504+BC504</f>
        <v>0</v>
      </c>
      <c r="BH504" s="15">
        <f>AZ504+BD504</f>
        <v>668600</v>
      </c>
      <c r="BI504" s="15">
        <f>BA504+BE504</f>
        <v>0</v>
      </c>
      <c r="BJ504" s="19"/>
      <c r="BK504" s="19"/>
    </row>
    <row r="505" spans="1:63" ht="32.25" hidden="1" customHeight="1" x14ac:dyDescent="0.25">
      <c r="A505" s="125" t="s">
        <v>150</v>
      </c>
      <c r="B505" s="125"/>
      <c r="C505" s="125"/>
      <c r="D505" s="3" t="s">
        <v>11</v>
      </c>
      <c r="E505" s="4">
        <v>857</v>
      </c>
      <c r="F505" s="3" t="s">
        <v>16</v>
      </c>
      <c r="G505" s="3" t="s">
        <v>104</v>
      </c>
      <c r="H505" s="4" t="s">
        <v>151</v>
      </c>
      <c r="I505" s="3"/>
      <c r="J505" s="15">
        <f t="shared" ref="J505:S506" si="812">J506</f>
        <v>18000</v>
      </c>
      <c r="K505" s="15">
        <f t="shared" si="812"/>
        <v>0</v>
      </c>
      <c r="L505" s="15">
        <f t="shared" si="812"/>
        <v>0</v>
      </c>
      <c r="M505" s="15">
        <f t="shared" si="812"/>
        <v>18000</v>
      </c>
      <c r="N505" s="15">
        <f t="shared" si="812"/>
        <v>0</v>
      </c>
      <c r="O505" s="15">
        <f t="shared" si="812"/>
        <v>0</v>
      </c>
      <c r="P505" s="15">
        <f t="shared" si="812"/>
        <v>0</v>
      </c>
      <c r="Q505" s="15">
        <f t="shared" si="812"/>
        <v>0</v>
      </c>
      <c r="R505" s="15">
        <f t="shared" si="812"/>
        <v>18000</v>
      </c>
      <c r="S505" s="15">
        <f t="shared" si="812"/>
        <v>0</v>
      </c>
      <c r="T505" s="15">
        <f t="shared" ref="T505:AI506" si="813">T506</f>
        <v>0</v>
      </c>
      <c r="U505" s="15">
        <f t="shared" si="813"/>
        <v>18000</v>
      </c>
      <c r="V505" s="15">
        <f t="shared" si="813"/>
        <v>0</v>
      </c>
      <c r="W505" s="15">
        <f t="shared" si="813"/>
        <v>0</v>
      </c>
      <c r="X505" s="15">
        <f t="shared" si="813"/>
        <v>0</v>
      </c>
      <c r="Y505" s="15">
        <f t="shared" si="813"/>
        <v>0</v>
      </c>
      <c r="Z505" s="15">
        <f t="shared" si="813"/>
        <v>18000</v>
      </c>
      <c r="AA505" s="15">
        <f t="shared" si="813"/>
        <v>0</v>
      </c>
      <c r="AB505" s="15">
        <f t="shared" si="813"/>
        <v>0</v>
      </c>
      <c r="AC505" s="15">
        <f t="shared" si="813"/>
        <v>18000</v>
      </c>
      <c r="AD505" s="15">
        <f t="shared" si="813"/>
        <v>0</v>
      </c>
      <c r="AE505" s="15">
        <f t="shared" si="813"/>
        <v>0</v>
      </c>
      <c r="AF505" s="15">
        <f t="shared" si="813"/>
        <v>0</v>
      </c>
      <c r="AG505" s="15">
        <f t="shared" si="813"/>
        <v>0</v>
      </c>
      <c r="AH505" s="15">
        <f t="shared" si="813"/>
        <v>18000</v>
      </c>
      <c r="AI505" s="15">
        <f t="shared" si="813"/>
        <v>0</v>
      </c>
      <c r="AJ505" s="15">
        <f t="shared" ref="AD505:AK506" si="814">AJ506</f>
        <v>0</v>
      </c>
      <c r="AK505" s="15">
        <f t="shared" si="814"/>
        <v>18000</v>
      </c>
      <c r="AL505" s="15">
        <f t="shared" ref="AL505:AU506" si="815">AL506</f>
        <v>18000</v>
      </c>
      <c r="AM505" s="15">
        <f t="shared" si="815"/>
        <v>0</v>
      </c>
      <c r="AN505" s="15">
        <f t="shared" si="815"/>
        <v>0</v>
      </c>
      <c r="AO505" s="15">
        <f t="shared" si="815"/>
        <v>18000</v>
      </c>
      <c r="AP505" s="15">
        <f t="shared" si="815"/>
        <v>0</v>
      </c>
      <c r="AQ505" s="15">
        <f t="shared" si="815"/>
        <v>0</v>
      </c>
      <c r="AR505" s="15">
        <f t="shared" si="815"/>
        <v>0</v>
      </c>
      <c r="AS505" s="15">
        <f t="shared" si="815"/>
        <v>0</v>
      </c>
      <c r="AT505" s="15">
        <f t="shared" si="815"/>
        <v>18000</v>
      </c>
      <c r="AU505" s="15">
        <f t="shared" si="815"/>
        <v>0</v>
      </c>
      <c r="AV505" s="15">
        <f t="shared" ref="AV505:BE506" si="816">AV506</f>
        <v>0</v>
      </c>
      <c r="AW505" s="15">
        <f t="shared" si="816"/>
        <v>18000</v>
      </c>
      <c r="AX505" s="15">
        <f t="shared" si="816"/>
        <v>18000</v>
      </c>
      <c r="AY505" s="15">
        <f t="shared" si="816"/>
        <v>0</v>
      </c>
      <c r="AZ505" s="15">
        <f t="shared" si="816"/>
        <v>0</v>
      </c>
      <c r="BA505" s="15">
        <f t="shared" si="816"/>
        <v>18000</v>
      </c>
      <c r="BB505" s="15">
        <f t="shared" si="816"/>
        <v>0</v>
      </c>
      <c r="BC505" s="15">
        <f t="shared" si="816"/>
        <v>0</v>
      </c>
      <c r="BD505" s="15">
        <f t="shared" si="816"/>
        <v>0</v>
      </c>
      <c r="BE505" s="15">
        <f t="shared" si="816"/>
        <v>0</v>
      </c>
      <c r="BF505" s="15">
        <f t="shared" ref="BF505:BI506" si="817">BF506</f>
        <v>18000</v>
      </c>
      <c r="BG505" s="15">
        <f t="shared" si="817"/>
        <v>0</v>
      </c>
      <c r="BH505" s="15">
        <f t="shared" si="817"/>
        <v>0</v>
      </c>
      <c r="BI505" s="15">
        <f t="shared" si="817"/>
        <v>18000</v>
      </c>
      <c r="BJ505" s="19"/>
      <c r="BK505" s="19"/>
    </row>
    <row r="506" spans="1:63" ht="32.25" hidden="1" customHeight="1" x14ac:dyDescent="0.25">
      <c r="A506" s="125" t="s">
        <v>20</v>
      </c>
      <c r="B506" s="124"/>
      <c r="C506" s="124"/>
      <c r="D506" s="3" t="s">
        <v>11</v>
      </c>
      <c r="E506" s="4">
        <v>857</v>
      </c>
      <c r="F506" s="3" t="s">
        <v>11</v>
      </c>
      <c r="G506" s="3" t="s">
        <v>104</v>
      </c>
      <c r="H506" s="4" t="s">
        <v>151</v>
      </c>
      <c r="I506" s="3" t="s">
        <v>21</v>
      </c>
      <c r="J506" s="15">
        <f t="shared" si="812"/>
        <v>18000</v>
      </c>
      <c r="K506" s="15">
        <f t="shared" si="812"/>
        <v>0</v>
      </c>
      <c r="L506" s="15">
        <f t="shared" si="812"/>
        <v>0</v>
      </c>
      <c r="M506" s="15">
        <f t="shared" si="812"/>
        <v>18000</v>
      </c>
      <c r="N506" s="15">
        <f t="shared" si="812"/>
        <v>0</v>
      </c>
      <c r="O506" s="15">
        <f t="shared" si="812"/>
        <v>0</v>
      </c>
      <c r="P506" s="15">
        <f t="shared" si="812"/>
        <v>0</v>
      </c>
      <c r="Q506" s="15">
        <f t="shared" si="812"/>
        <v>0</v>
      </c>
      <c r="R506" s="15">
        <f t="shared" si="812"/>
        <v>18000</v>
      </c>
      <c r="S506" s="15">
        <f t="shared" si="812"/>
        <v>0</v>
      </c>
      <c r="T506" s="15">
        <f t="shared" si="813"/>
        <v>0</v>
      </c>
      <c r="U506" s="15">
        <f t="shared" si="813"/>
        <v>18000</v>
      </c>
      <c r="V506" s="15">
        <f t="shared" si="813"/>
        <v>0</v>
      </c>
      <c r="W506" s="15">
        <f t="shared" si="813"/>
        <v>0</v>
      </c>
      <c r="X506" s="15">
        <f t="shared" si="813"/>
        <v>0</v>
      </c>
      <c r="Y506" s="15">
        <f t="shared" si="813"/>
        <v>0</v>
      </c>
      <c r="Z506" s="15">
        <f t="shared" si="813"/>
        <v>18000</v>
      </c>
      <c r="AA506" s="15">
        <f t="shared" si="813"/>
        <v>0</v>
      </c>
      <c r="AB506" s="15">
        <f t="shared" si="813"/>
        <v>0</v>
      </c>
      <c r="AC506" s="15">
        <f t="shared" si="813"/>
        <v>18000</v>
      </c>
      <c r="AD506" s="15">
        <f t="shared" si="814"/>
        <v>0</v>
      </c>
      <c r="AE506" s="15">
        <f t="shared" si="814"/>
        <v>0</v>
      </c>
      <c r="AF506" s="15">
        <f t="shared" si="814"/>
        <v>0</v>
      </c>
      <c r="AG506" s="15">
        <f t="shared" si="814"/>
        <v>0</v>
      </c>
      <c r="AH506" s="15">
        <f t="shared" si="814"/>
        <v>18000</v>
      </c>
      <c r="AI506" s="15">
        <f t="shared" si="814"/>
        <v>0</v>
      </c>
      <c r="AJ506" s="15">
        <f t="shared" si="814"/>
        <v>0</v>
      </c>
      <c r="AK506" s="15">
        <f t="shared" si="814"/>
        <v>18000</v>
      </c>
      <c r="AL506" s="15">
        <f t="shared" si="815"/>
        <v>18000</v>
      </c>
      <c r="AM506" s="15">
        <f t="shared" si="815"/>
        <v>0</v>
      </c>
      <c r="AN506" s="15">
        <f t="shared" si="815"/>
        <v>0</v>
      </c>
      <c r="AO506" s="15">
        <f t="shared" si="815"/>
        <v>18000</v>
      </c>
      <c r="AP506" s="15">
        <f t="shared" si="815"/>
        <v>0</v>
      </c>
      <c r="AQ506" s="15">
        <f t="shared" si="815"/>
        <v>0</v>
      </c>
      <c r="AR506" s="15">
        <f t="shared" si="815"/>
        <v>0</v>
      </c>
      <c r="AS506" s="15">
        <f t="shared" si="815"/>
        <v>0</v>
      </c>
      <c r="AT506" s="15">
        <f t="shared" si="815"/>
        <v>18000</v>
      </c>
      <c r="AU506" s="15">
        <f t="shared" si="815"/>
        <v>0</v>
      </c>
      <c r="AV506" s="15">
        <f t="shared" si="816"/>
        <v>0</v>
      </c>
      <c r="AW506" s="15">
        <f t="shared" si="816"/>
        <v>18000</v>
      </c>
      <c r="AX506" s="15">
        <f t="shared" si="816"/>
        <v>18000</v>
      </c>
      <c r="AY506" s="15">
        <f t="shared" si="816"/>
        <v>0</v>
      </c>
      <c r="AZ506" s="15">
        <f t="shared" si="816"/>
        <v>0</v>
      </c>
      <c r="BA506" s="15">
        <f t="shared" si="816"/>
        <v>18000</v>
      </c>
      <c r="BB506" s="15">
        <f t="shared" si="816"/>
        <v>0</v>
      </c>
      <c r="BC506" s="15">
        <f t="shared" si="816"/>
        <v>0</v>
      </c>
      <c r="BD506" s="15">
        <f t="shared" si="816"/>
        <v>0</v>
      </c>
      <c r="BE506" s="15">
        <f t="shared" si="816"/>
        <v>0</v>
      </c>
      <c r="BF506" s="15">
        <f t="shared" si="817"/>
        <v>18000</v>
      </c>
      <c r="BG506" s="15">
        <f t="shared" si="817"/>
        <v>0</v>
      </c>
      <c r="BH506" s="15">
        <f t="shared" si="817"/>
        <v>0</v>
      </c>
      <c r="BI506" s="15">
        <f t="shared" si="817"/>
        <v>18000</v>
      </c>
      <c r="BJ506" s="19"/>
      <c r="BK506" s="19"/>
    </row>
    <row r="507" spans="1:63" ht="11.45" hidden="1" customHeight="1" x14ac:dyDescent="0.25">
      <c r="A507" s="125" t="s">
        <v>9</v>
      </c>
      <c r="B507" s="125"/>
      <c r="C507" s="125"/>
      <c r="D507" s="3" t="s">
        <v>11</v>
      </c>
      <c r="E507" s="4">
        <v>857</v>
      </c>
      <c r="F507" s="3" t="s">
        <v>11</v>
      </c>
      <c r="G507" s="3" t="s">
        <v>104</v>
      </c>
      <c r="H507" s="4" t="s">
        <v>151</v>
      </c>
      <c r="I507" s="3" t="s">
        <v>22</v>
      </c>
      <c r="J507" s="15">
        <v>18000</v>
      </c>
      <c r="K507" s="15"/>
      <c r="L507" s="15"/>
      <c r="M507" s="15">
        <f>J507</f>
        <v>18000</v>
      </c>
      <c r="N507" s="15"/>
      <c r="O507" s="15"/>
      <c r="P507" s="15"/>
      <c r="Q507" s="15">
        <f>N507</f>
        <v>0</v>
      </c>
      <c r="R507" s="15">
        <f>J507+N507</f>
        <v>18000</v>
      </c>
      <c r="S507" s="15">
        <f>K507+O507</f>
        <v>0</v>
      </c>
      <c r="T507" s="15">
        <f>L507+P507</f>
        <v>0</v>
      </c>
      <c r="U507" s="15">
        <f>M507+Q507</f>
        <v>18000</v>
      </c>
      <c r="V507" s="15"/>
      <c r="W507" s="15"/>
      <c r="X507" s="15"/>
      <c r="Y507" s="15">
        <f>V507</f>
        <v>0</v>
      </c>
      <c r="Z507" s="15">
        <f>R507+V507</f>
        <v>18000</v>
      </c>
      <c r="AA507" s="15">
        <f>S507+W507</f>
        <v>0</v>
      </c>
      <c r="AB507" s="15">
        <f>T507+X507</f>
        <v>0</v>
      </c>
      <c r="AC507" s="15">
        <f>U507+Y507</f>
        <v>18000</v>
      </c>
      <c r="AD507" s="15"/>
      <c r="AE507" s="15"/>
      <c r="AF507" s="15"/>
      <c r="AG507" s="15">
        <f>AD507</f>
        <v>0</v>
      </c>
      <c r="AH507" s="15">
        <f>Z507+AD507</f>
        <v>18000</v>
      </c>
      <c r="AI507" s="15">
        <f>AA507+AE507</f>
        <v>0</v>
      </c>
      <c r="AJ507" s="15">
        <f>AB507+AF507</f>
        <v>0</v>
      </c>
      <c r="AK507" s="15">
        <f>AC507+AG507</f>
        <v>18000</v>
      </c>
      <c r="AL507" s="15">
        <v>18000</v>
      </c>
      <c r="AM507" s="15"/>
      <c r="AN507" s="15"/>
      <c r="AO507" s="15">
        <f>AL507</f>
        <v>18000</v>
      </c>
      <c r="AP507" s="15"/>
      <c r="AQ507" s="15"/>
      <c r="AR507" s="15"/>
      <c r="AS507" s="15">
        <f>AP507</f>
        <v>0</v>
      </c>
      <c r="AT507" s="15">
        <f>AL507+AP507</f>
        <v>18000</v>
      </c>
      <c r="AU507" s="15">
        <f>AM507+AQ507</f>
        <v>0</v>
      </c>
      <c r="AV507" s="15">
        <f>AN507+AR507</f>
        <v>0</v>
      </c>
      <c r="AW507" s="15">
        <f>AO507+AS507</f>
        <v>18000</v>
      </c>
      <c r="AX507" s="15">
        <v>18000</v>
      </c>
      <c r="AY507" s="15"/>
      <c r="AZ507" s="15"/>
      <c r="BA507" s="15">
        <f>AX507</f>
        <v>18000</v>
      </c>
      <c r="BB507" s="15"/>
      <c r="BC507" s="15"/>
      <c r="BD507" s="15"/>
      <c r="BE507" s="15">
        <f>BB507</f>
        <v>0</v>
      </c>
      <c r="BF507" s="15">
        <f>AX507+BB507</f>
        <v>18000</v>
      </c>
      <c r="BG507" s="15">
        <f>AY507+BC507</f>
        <v>0</v>
      </c>
      <c r="BH507" s="15">
        <f>AZ507+BD507</f>
        <v>0</v>
      </c>
      <c r="BI507" s="15">
        <f>BA507+BE507</f>
        <v>18000</v>
      </c>
      <c r="BJ507" s="19"/>
      <c r="BK507" s="19"/>
    </row>
    <row r="508" spans="1:63" ht="18" customHeight="1" x14ac:dyDescent="0.25">
      <c r="A508" s="6" t="s">
        <v>152</v>
      </c>
      <c r="B508" s="6"/>
      <c r="C508" s="6"/>
      <c r="D508" s="6"/>
      <c r="E508" s="18"/>
      <c r="F508" s="13"/>
      <c r="G508" s="13"/>
      <c r="H508" s="18"/>
      <c r="I508" s="13"/>
      <c r="J508" s="16">
        <f t="shared" ref="J508:BI508" si="818">J9+J299+J457+J488+J496</f>
        <v>314596460.25</v>
      </c>
      <c r="K508" s="16">
        <f t="shared" si="818"/>
        <v>168355534.84999999</v>
      </c>
      <c r="L508" s="16">
        <f t="shared" si="818"/>
        <v>139636600</v>
      </c>
      <c r="M508" s="16">
        <f t="shared" si="818"/>
        <v>6604325.4000000004</v>
      </c>
      <c r="N508" s="16">
        <f t="shared" si="818"/>
        <v>67407698.890000015</v>
      </c>
      <c r="O508" s="16">
        <f t="shared" si="818"/>
        <v>53581033.410000004</v>
      </c>
      <c r="P508" s="16">
        <f t="shared" si="818"/>
        <v>13826665.48</v>
      </c>
      <c r="Q508" s="16">
        <f t="shared" si="818"/>
        <v>0</v>
      </c>
      <c r="R508" s="16">
        <f t="shared" si="818"/>
        <v>382004159.14000005</v>
      </c>
      <c r="S508" s="16">
        <f t="shared" si="818"/>
        <v>221936568.25999999</v>
      </c>
      <c r="T508" s="16">
        <f t="shared" si="818"/>
        <v>153463265.47999999</v>
      </c>
      <c r="U508" s="16">
        <f t="shared" si="818"/>
        <v>6604325.4000000004</v>
      </c>
      <c r="V508" s="16">
        <f t="shared" si="818"/>
        <v>941546.37000000011</v>
      </c>
      <c r="W508" s="16">
        <f t="shared" si="818"/>
        <v>-2588821.7900000005</v>
      </c>
      <c r="X508" s="16">
        <f t="shared" si="818"/>
        <v>3530368.16</v>
      </c>
      <c r="Y508" s="16">
        <f t="shared" si="818"/>
        <v>0</v>
      </c>
      <c r="Z508" s="16">
        <f t="shared" si="818"/>
        <v>382945705.50999999</v>
      </c>
      <c r="AA508" s="16">
        <f t="shared" si="818"/>
        <v>219347746.47</v>
      </c>
      <c r="AB508" s="16">
        <f t="shared" si="818"/>
        <v>156993633.63999999</v>
      </c>
      <c r="AC508" s="16">
        <f t="shared" si="818"/>
        <v>6604325.4000000004</v>
      </c>
      <c r="AD508" s="16">
        <f t="shared" ref="AD508:AK508" si="819">AD9+AD299+AD457+AD488+AD496</f>
        <v>5699060.1299999999</v>
      </c>
      <c r="AE508" s="16">
        <f t="shared" si="819"/>
        <v>4295600.33</v>
      </c>
      <c r="AF508" s="16">
        <f t="shared" si="819"/>
        <v>1362067</v>
      </c>
      <c r="AG508" s="16">
        <f t="shared" si="819"/>
        <v>41392.800000000003</v>
      </c>
      <c r="AH508" s="16">
        <f t="shared" si="819"/>
        <v>388644765.63999999</v>
      </c>
      <c r="AI508" s="16">
        <f t="shared" si="819"/>
        <v>223643346.80000001</v>
      </c>
      <c r="AJ508" s="16">
        <f t="shared" si="819"/>
        <v>158355700.63999999</v>
      </c>
      <c r="AK508" s="16">
        <f t="shared" si="819"/>
        <v>6645718.2000000002</v>
      </c>
      <c r="AL508" s="16">
        <f t="shared" si="818"/>
        <v>284937300.90999997</v>
      </c>
      <c r="AM508" s="16">
        <f t="shared" si="818"/>
        <v>170864486.31</v>
      </c>
      <c r="AN508" s="16">
        <f t="shared" si="818"/>
        <v>107445400</v>
      </c>
      <c r="AO508" s="16">
        <f t="shared" si="818"/>
        <v>6627414.5999999996</v>
      </c>
      <c r="AP508" s="16">
        <f t="shared" si="818"/>
        <v>0</v>
      </c>
      <c r="AQ508" s="16">
        <f t="shared" si="818"/>
        <v>0</v>
      </c>
      <c r="AR508" s="16">
        <f t="shared" si="818"/>
        <v>0</v>
      </c>
      <c r="AS508" s="16">
        <f t="shared" si="818"/>
        <v>0</v>
      </c>
      <c r="AT508" s="16">
        <f t="shared" si="818"/>
        <v>284937300.90999997</v>
      </c>
      <c r="AU508" s="16">
        <f t="shared" si="818"/>
        <v>170864486.31</v>
      </c>
      <c r="AV508" s="16">
        <f t="shared" si="818"/>
        <v>107445400</v>
      </c>
      <c r="AW508" s="16">
        <f t="shared" si="818"/>
        <v>6627414.5999999996</v>
      </c>
      <c r="AX508" s="16">
        <f t="shared" si="818"/>
        <v>262559068.88</v>
      </c>
      <c r="AY508" s="16">
        <f t="shared" si="818"/>
        <v>143604038.47999999</v>
      </c>
      <c r="AZ508" s="16">
        <f t="shared" si="818"/>
        <v>112302600</v>
      </c>
      <c r="BA508" s="16">
        <f t="shared" si="818"/>
        <v>6652430.4000000004</v>
      </c>
      <c r="BB508" s="16">
        <f t="shared" si="818"/>
        <v>0</v>
      </c>
      <c r="BC508" s="16">
        <f t="shared" si="818"/>
        <v>0</v>
      </c>
      <c r="BD508" s="16">
        <f t="shared" si="818"/>
        <v>0</v>
      </c>
      <c r="BE508" s="16">
        <f t="shared" si="818"/>
        <v>0</v>
      </c>
      <c r="BF508" s="16">
        <f t="shared" si="818"/>
        <v>262559068.88</v>
      </c>
      <c r="BG508" s="16">
        <f t="shared" si="818"/>
        <v>143604038.47999999</v>
      </c>
      <c r="BH508" s="16">
        <f t="shared" si="818"/>
        <v>112302600</v>
      </c>
      <c r="BI508" s="16">
        <f t="shared" si="818"/>
        <v>6652430.4000000004</v>
      </c>
      <c r="BJ508" s="129">
        <v>0</v>
      </c>
      <c r="BK508" s="129">
        <v>0</v>
      </c>
    </row>
    <row r="509" spans="1:63" x14ac:dyDescent="0.25">
      <c r="A509" s="64"/>
      <c r="E509" s="70"/>
      <c r="F509" s="70"/>
      <c r="G509" s="70"/>
      <c r="I509" s="70"/>
      <c r="J509" s="70"/>
      <c r="K509" s="70"/>
      <c r="L509" s="70"/>
      <c r="M509" s="70"/>
      <c r="N509" s="70"/>
      <c r="O509" s="70"/>
      <c r="P509" s="70"/>
      <c r="Q509" s="70"/>
      <c r="R509" s="70"/>
      <c r="S509" s="70"/>
      <c r="T509" s="70"/>
      <c r="U509" s="70"/>
      <c r="V509" s="70"/>
      <c r="W509" s="70"/>
      <c r="X509" s="70"/>
      <c r="Y509" s="70"/>
      <c r="Z509" s="70"/>
      <c r="AA509" s="70"/>
      <c r="AB509" s="70"/>
      <c r="AC509" s="70"/>
      <c r="AD509" s="82"/>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row>
    <row r="510" spans="1:63" x14ac:dyDescent="0.25">
      <c r="A510" s="64"/>
      <c r="E510" s="70"/>
      <c r="F510" s="70"/>
      <c r="G510" s="70"/>
      <c r="I510" s="70"/>
      <c r="J510" s="70"/>
      <c r="K510" s="70"/>
      <c r="L510" s="70"/>
      <c r="M510" s="70"/>
      <c r="N510" s="70"/>
      <c r="O510" s="70"/>
      <c r="P510" s="70"/>
      <c r="Q510" s="70"/>
      <c r="R510" s="70"/>
      <c r="S510" s="70"/>
      <c r="T510" s="70"/>
      <c r="U510" s="70"/>
      <c r="V510" s="70"/>
      <c r="W510" s="70"/>
      <c r="X510" s="70"/>
      <c r="Y510" s="70"/>
      <c r="Z510" s="70"/>
      <c r="AA510" s="70"/>
      <c r="AB510" s="70"/>
      <c r="AC510" s="70"/>
      <c r="AD510" s="82"/>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row>
    <row r="511" spans="1:63" x14ac:dyDescent="0.25">
      <c r="A511" s="64"/>
      <c r="E511" s="70"/>
      <c r="F511" s="70"/>
      <c r="G511" s="70"/>
      <c r="I511" s="70"/>
      <c r="J511" s="70"/>
      <c r="K511" s="70"/>
      <c r="L511" s="70"/>
      <c r="M511" s="70"/>
      <c r="N511" s="70"/>
      <c r="O511" s="70"/>
      <c r="P511" s="70"/>
      <c r="Q511" s="70"/>
      <c r="R511" s="70"/>
      <c r="S511" s="70"/>
      <c r="T511" s="70"/>
      <c r="U511" s="70"/>
      <c r="V511" s="70"/>
      <c r="W511" s="70"/>
      <c r="X511" s="70"/>
      <c r="Y511" s="70"/>
      <c r="Z511" s="70"/>
      <c r="AA511" s="70"/>
      <c r="AB511" s="70"/>
      <c r="AC511" s="70"/>
      <c r="AD511" s="82"/>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row>
    <row r="512" spans="1:63" x14ac:dyDescent="0.25">
      <c r="A512" s="64"/>
      <c r="E512" s="70"/>
      <c r="F512" s="70"/>
      <c r="G512" s="70"/>
      <c r="I512" s="70"/>
      <c r="J512" s="70"/>
      <c r="K512" s="70"/>
      <c r="L512" s="70"/>
      <c r="M512" s="70"/>
      <c r="N512" s="70"/>
      <c r="O512" s="70"/>
      <c r="P512" s="70"/>
      <c r="Q512" s="70"/>
      <c r="R512" s="70"/>
      <c r="S512" s="70"/>
      <c r="T512" s="70"/>
      <c r="U512" s="70"/>
      <c r="V512" s="70"/>
      <c r="W512" s="70"/>
      <c r="X512" s="70"/>
      <c r="Y512" s="70"/>
      <c r="Z512" s="70"/>
      <c r="AA512" s="70"/>
      <c r="AB512" s="70"/>
      <c r="AC512" s="70"/>
      <c r="AD512" s="82"/>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row>
    <row r="513" spans="1:61" x14ac:dyDescent="0.25">
      <c r="A513" s="64"/>
      <c r="E513" s="70"/>
      <c r="F513" s="70"/>
      <c r="G513" s="70"/>
      <c r="I513" s="70"/>
      <c r="J513" s="70"/>
      <c r="K513" s="70"/>
      <c r="L513" s="70"/>
      <c r="M513" s="70"/>
      <c r="N513" s="70"/>
      <c r="O513" s="70"/>
      <c r="P513" s="70"/>
      <c r="Q513" s="70"/>
      <c r="R513" s="70"/>
      <c r="S513" s="70"/>
      <c r="T513" s="70"/>
      <c r="U513" s="70"/>
      <c r="V513" s="70"/>
      <c r="W513" s="70"/>
      <c r="X513" s="70"/>
      <c r="Y513" s="70"/>
      <c r="Z513" s="70"/>
      <c r="AA513" s="70"/>
      <c r="AB513" s="70"/>
      <c r="AC513" s="70"/>
      <c r="AD513" s="82"/>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row>
    <row r="514" spans="1:61" x14ac:dyDescent="0.25">
      <c r="A514" s="64"/>
      <c r="E514" s="70"/>
      <c r="F514" s="70"/>
      <c r="G514" s="70"/>
      <c r="I514" s="70"/>
      <c r="J514" s="70"/>
      <c r="K514" s="70"/>
      <c r="L514" s="70"/>
      <c r="M514" s="70"/>
      <c r="N514" s="70"/>
      <c r="O514" s="70"/>
      <c r="P514" s="70"/>
      <c r="Q514" s="70"/>
      <c r="R514" s="70"/>
      <c r="S514" s="70"/>
      <c r="T514" s="70"/>
      <c r="U514" s="70"/>
      <c r="V514" s="70"/>
      <c r="W514" s="70"/>
      <c r="X514" s="70"/>
      <c r="Y514" s="70"/>
      <c r="Z514" s="70"/>
      <c r="AA514" s="70"/>
      <c r="AB514" s="70"/>
      <c r="AC514" s="70"/>
      <c r="AD514" s="82"/>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row>
    <row r="515" spans="1:61" x14ac:dyDescent="0.25">
      <c r="A515" s="64"/>
      <c r="E515" s="70"/>
      <c r="F515" s="70"/>
      <c r="G515" s="70"/>
      <c r="I515" s="70"/>
      <c r="J515" s="70"/>
      <c r="K515" s="70"/>
      <c r="L515" s="70"/>
      <c r="M515" s="70"/>
      <c r="N515" s="70"/>
      <c r="O515" s="70"/>
      <c r="P515" s="70"/>
      <c r="Q515" s="70"/>
      <c r="R515" s="70"/>
      <c r="S515" s="70"/>
      <c r="T515" s="70"/>
      <c r="U515" s="70"/>
      <c r="V515" s="70"/>
      <c r="W515" s="70"/>
      <c r="X515" s="70"/>
      <c r="Y515" s="70"/>
      <c r="Z515" s="70"/>
      <c r="AA515" s="70"/>
      <c r="AB515" s="70"/>
      <c r="AC515" s="70"/>
      <c r="AD515" s="82"/>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row>
    <row r="516" spans="1:61" x14ac:dyDescent="0.25">
      <c r="A516" s="64"/>
      <c r="E516" s="70"/>
      <c r="F516" s="70"/>
      <c r="G516" s="70"/>
      <c r="I516" s="70"/>
      <c r="J516" s="70"/>
      <c r="K516" s="70"/>
      <c r="L516" s="70"/>
      <c r="M516" s="70"/>
      <c r="N516" s="70"/>
      <c r="O516" s="70"/>
      <c r="P516" s="70"/>
      <c r="Q516" s="70"/>
      <c r="R516" s="70"/>
      <c r="S516" s="70"/>
      <c r="T516" s="70"/>
      <c r="U516" s="70"/>
      <c r="V516" s="70"/>
      <c r="W516" s="70"/>
      <c r="X516" s="70"/>
      <c r="Y516" s="70"/>
      <c r="Z516" s="70"/>
      <c r="AA516" s="70"/>
      <c r="AB516" s="70"/>
      <c r="AC516" s="70"/>
      <c r="AD516" s="82"/>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row>
    <row r="517" spans="1:61" x14ac:dyDescent="0.25">
      <c r="A517" s="64"/>
      <c r="E517" s="70"/>
      <c r="F517" s="70"/>
      <c r="G517" s="70"/>
      <c r="I517" s="70"/>
      <c r="J517" s="70"/>
      <c r="K517" s="70"/>
      <c r="L517" s="70"/>
      <c r="M517" s="70"/>
      <c r="N517" s="70"/>
      <c r="O517" s="70"/>
      <c r="P517" s="70"/>
      <c r="Q517" s="70"/>
      <c r="R517" s="70"/>
      <c r="S517" s="70"/>
      <c r="T517" s="70"/>
      <c r="U517" s="70"/>
      <c r="V517" s="70"/>
      <c r="W517" s="70"/>
      <c r="X517" s="70"/>
      <c r="Y517" s="70"/>
      <c r="Z517" s="70"/>
      <c r="AA517" s="70"/>
      <c r="AB517" s="70"/>
      <c r="AC517" s="70"/>
      <c r="AD517" s="82"/>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70"/>
      <c r="BI517" s="70"/>
    </row>
    <row r="518" spans="1:61" x14ac:dyDescent="0.25">
      <c r="A518" s="64"/>
      <c r="E518" s="70"/>
      <c r="F518" s="70"/>
      <c r="G518" s="70"/>
      <c r="I518" s="70"/>
      <c r="J518" s="70"/>
      <c r="K518" s="70"/>
      <c r="L518" s="70"/>
      <c r="M518" s="70"/>
      <c r="N518" s="70"/>
      <c r="O518" s="70"/>
      <c r="P518" s="70"/>
      <c r="Q518" s="70"/>
      <c r="R518" s="70"/>
      <c r="S518" s="70"/>
      <c r="T518" s="70"/>
      <c r="U518" s="70"/>
      <c r="V518" s="70"/>
      <c r="W518" s="70"/>
      <c r="X518" s="70"/>
      <c r="Y518" s="70"/>
      <c r="Z518" s="70"/>
      <c r="AA518" s="70"/>
      <c r="AB518" s="70"/>
      <c r="AC518" s="70"/>
      <c r="AD518" s="82"/>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row>
    <row r="519" spans="1:61" x14ac:dyDescent="0.25">
      <c r="A519" s="64"/>
      <c r="E519" s="70"/>
      <c r="F519" s="70"/>
      <c r="G519" s="70"/>
      <c r="I519" s="70"/>
      <c r="J519" s="70"/>
      <c r="K519" s="70"/>
      <c r="L519" s="70"/>
      <c r="M519" s="70"/>
      <c r="N519" s="70"/>
      <c r="O519" s="70"/>
      <c r="P519" s="70"/>
      <c r="Q519" s="70"/>
      <c r="R519" s="70"/>
      <c r="S519" s="70"/>
      <c r="T519" s="70"/>
      <c r="U519" s="70"/>
      <c r="V519" s="70"/>
      <c r="W519" s="70"/>
      <c r="X519" s="70"/>
      <c r="Y519" s="70"/>
      <c r="Z519" s="70"/>
      <c r="AA519" s="70"/>
      <c r="AB519" s="70"/>
      <c r="AC519" s="70"/>
      <c r="AD519" s="82"/>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70"/>
      <c r="BI519" s="70"/>
    </row>
    <row r="520" spans="1:61" x14ac:dyDescent="0.25">
      <c r="A520" s="64"/>
      <c r="E520" s="70"/>
      <c r="F520" s="70"/>
      <c r="G520" s="70"/>
      <c r="I520" s="70"/>
      <c r="J520" s="70"/>
      <c r="K520" s="70"/>
      <c r="L520" s="70"/>
      <c r="M520" s="70"/>
      <c r="N520" s="70"/>
      <c r="O520" s="70"/>
      <c r="P520" s="70"/>
      <c r="Q520" s="70"/>
      <c r="R520" s="70"/>
      <c r="S520" s="70"/>
      <c r="T520" s="70"/>
      <c r="U520" s="70"/>
      <c r="V520" s="70"/>
      <c r="W520" s="70"/>
      <c r="X520" s="70"/>
      <c r="Y520" s="70"/>
      <c r="Z520" s="70"/>
      <c r="AA520" s="70"/>
      <c r="AB520" s="70"/>
      <c r="AC520" s="70"/>
      <c r="AD520" s="82"/>
      <c r="AE520" s="70"/>
      <c r="AF520" s="70"/>
      <c r="AG520" s="70"/>
      <c r="AH520" s="70"/>
      <c r="AI520" s="70"/>
      <c r="AJ520" s="70"/>
      <c r="AK520" s="70"/>
      <c r="AL520" s="70"/>
      <c r="AM520" s="70"/>
      <c r="AN520" s="70"/>
      <c r="AO520" s="70"/>
      <c r="AP520" s="70"/>
      <c r="AQ520" s="70"/>
      <c r="AR520" s="70"/>
      <c r="AS520" s="70"/>
      <c r="AT520" s="70"/>
      <c r="AU520" s="70"/>
      <c r="AV520" s="70"/>
      <c r="AW520" s="70"/>
      <c r="AX520" s="70"/>
      <c r="AY520" s="70"/>
      <c r="AZ520" s="70"/>
      <c r="BA520" s="70"/>
      <c r="BB520" s="70"/>
      <c r="BC520" s="70"/>
      <c r="BD520" s="70"/>
      <c r="BE520" s="70"/>
      <c r="BF520" s="70"/>
      <c r="BG520" s="70"/>
      <c r="BH520" s="70"/>
      <c r="BI520" s="70"/>
    </row>
    <row r="521" spans="1:61" x14ac:dyDescent="0.25">
      <c r="A521" s="64"/>
      <c r="E521" s="70"/>
      <c r="F521" s="70"/>
      <c r="G521" s="70"/>
      <c r="I521" s="70"/>
      <c r="J521" s="70"/>
      <c r="K521" s="70"/>
      <c r="L521" s="70"/>
      <c r="M521" s="70"/>
      <c r="N521" s="70"/>
      <c r="O521" s="70"/>
      <c r="P521" s="70"/>
      <c r="Q521" s="70"/>
      <c r="R521" s="70"/>
      <c r="S521" s="70"/>
      <c r="T521" s="70"/>
      <c r="U521" s="70"/>
      <c r="V521" s="70"/>
      <c r="W521" s="70"/>
      <c r="X521" s="70"/>
      <c r="Y521" s="70"/>
      <c r="Z521" s="70"/>
      <c r="AA521" s="70"/>
      <c r="AB521" s="70"/>
      <c r="AC521" s="70"/>
      <c r="AD521" s="82"/>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c r="BI521" s="70"/>
    </row>
    <row r="522" spans="1:61" x14ac:dyDescent="0.25">
      <c r="A522" s="64"/>
      <c r="E522" s="70"/>
      <c r="F522" s="70"/>
      <c r="G522" s="70"/>
      <c r="I522" s="70"/>
      <c r="J522" s="70"/>
      <c r="K522" s="70"/>
      <c r="L522" s="70"/>
      <c r="M522" s="70"/>
      <c r="N522" s="70"/>
      <c r="O522" s="70"/>
      <c r="P522" s="70"/>
      <c r="Q522" s="70"/>
      <c r="R522" s="70"/>
      <c r="S522" s="70"/>
      <c r="T522" s="70"/>
      <c r="U522" s="70"/>
      <c r="V522" s="70"/>
      <c r="W522" s="70"/>
      <c r="X522" s="70"/>
      <c r="Y522" s="70"/>
      <c r="Z522" s="70"/>
      <c r="AA522" s="70"/>
      <c r="AB522" s="70"/>
      <c r="AC522" s="70"/>
      <c r="AD522" s="82"/>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c r="BI522" s="70"/>
    </row>
    <row r="523" spans="1:61" x14ac:dyDescent="0.25">
      <c r="A523" s="64"/>
      <c r="E523" s="70"/>
      <c r="F523" s="70"/>
      <c r="G523" s="70"/>
      <c r="I523" s="70"/>
      <c r="J523" s="70"/>
      <c r="K523" s="70"/>
      <c r="L523" s="70"/>
      <c r="M523" s="70"/>
      <c r="N523" s="70"/>
      <c r="O523" s="70"/>
      <c r="P523" s="70"/>
      <c r="Q523" s="70"/>
      <c r="R523" s="70"/>
      <c r="S523" s="70"/>
      <c r="T523" s="70"/>
      <c r="U523" s="70"/>
      <c r="V523" s="70"/>
      <c r="W523" s="70"/>
      <c r="X523" s="70"/>
      <c r="Y523" s="70"/>
      <c r="Z523" s="70"/>
      <c r="AA523" s="70"/>
      <c r="AB523" s="70"/>
      <c r="AC523" s="70"/>
      <c r="AD523" s="82"/>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row>
    <row r="524" spans="1:61" x14ac:dyDescent="0.25">
      <c r="A524" s="64"/>
      <c r="E524" s="70"/>
      <c r="F524" s="70"/>
      <c r="G524" s="70"/>
      <c r="I524" s="70"/>
      <c r="J524" s="70"/>
      <c r="K524" s="70"/>
      <c r="L524" s="70"/>
      <c r="M524" s="70"/>
      <c r="N524" s="70"/>
      <c r="O524" s="70"/>
      <c r="P524" s="70"/>
      <c r="Q524" s="70"/>
      <c r="R524" s="70"/>
      <c r="S524" s="70"/>
      <c r="T524" s="70"/>
      <c r="U524" s="70"/>
      <c r="V524" s="70"/>
      <c r="W524" s="70"/>
      <c r="X524" s="70"/>
      <c r="Y524" s="70"/>
      <c r="Z524" s="70"/>
      <c r="AA524" s="70"/>
      <c r="AB524" s="70"/>
      <c r="AC524" s="70"/>
      <c r="AD524" s="82"/>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row>
    <row r="525" spans="1:61" x14ac:dyDescent="0.25">
      <c r="A525" s="64"/>
      <c r="E525" s="70"/>
      <c r="F525" s="70"/>
      <c r="G525" s="70"/>
      <c r="I525" s="70"/>
      <c r="J525" s="70"/>
      <c r="K525" s="70"/>
      <c r="L525" s="70"/>
      <c r="M525" s="70"/>
      <c r="N525" s="70"/>
      <c r="O525" s="70"/>
      <c r="P525" s="70"/>
      <c r="Q525" s="70"/>
      <c r="R525" s="70"/>
      <c r="S525" s="70"/>
      <c r="T525" s="70"/>
      <c r="U525" s="70"/>
      <c r="V525" s="70"/>
      <c r="W525" s="70"/>
      <c r="X525" s="70"/>
      <c r="Y525" s="70"/>
      <c r="Z525" s="70"/>
      <c r="AA525" s="70"/>
      <c r="AB525" s="70"/>
      <c r="AC525" s="70"/>
      <c r="AD525" s="82"/>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c r="BI525" s="70"/>
    </row>
    <row r="526" spans="1:61" x14ac:dyDescent="0.25">
      <c r="A526" s="64"/>
      <c r="E526" s="70"/>
      <c r="F526" s="70"/>
      <c r="G526" s="70"/>
      <c r="I526" s="70"/>
      <c r="J526" s="70"/>
      <c r="K526" s="70"/>
      <c r="L526" s="70"/>
      <c r="M526" s="70"/>
      <c r="N526" s="70"/>
      <c r="O526" s="70"/>
      <c r="P526" s="70"/>
      <c r="Q526" s="70"/>
      <c r="R526" s="70"/>
      <c r="S526" s="70"/>
      <c r="T526" s="70"/>
      <c r="U526" s="70"/>
      <c r="V526" s="70"/>
      <c r="W526" s="70"/>
      <c r="X526" s="70"/>
      <c r="Y526" s="70"/>
      <c r="Z526" s="70"/>
      <c r="AA526" s="70"/>
      <c r="AB526" s="70"/>
      <c r="AC526" s="70"/>
      <c r="AD526" s="82"/>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row>
    <row r="527" spans="1:61" x14ac:dyDescent="0.25">
      <c r="A527" s="64"/>
      <c r="E527" s="70"/>
      <c r="F527" s="70"/>
      <c r="G527" s="70"/>
      <c r="I527" s="70"/>
      <c r="J527" s="70"/>
      <c r="K527" s="70"/>
      <c r="L527" s="70"/>
      <c r="M527" s="70"/>
      <c r="N527" s="70"/>
      <c r="O527" s="70"/>
      <c r="P527" s="70"/>
      <c r="Q527" s="70"/>
      <c r="R527" s="70"/>
      <c r="S527" s="70"/>
      <c r="T527" s="70"/>
      <c r="U527" s="70"/>
      <c r="V527" s="70"/>
      <c r="W527" s="70"/>
      <c r="X527" s="70"/>
      <c r="Y527" s="70"/>
      <c r="Z527" s="70"/>
      <c r="AA527" s="70"/>
      <c r="AB527" s="70"/>
      <c r="AC527" s="70"/>
      <c r="AD527" s="82"/>
      <c r="AE527" s="70"/>
      <c r="AF527" s="70"/>
      <c r="AG527" s="70"/>
      <c r="AH527" s="70"/>
      <c r="AI527" s="70"/>
      <c r="AJ527" s="70"/>
      <c r="AK527" s="70"/>
      <c r="AL527" s="70"/>
      <c r="AM527" s="70"/>
      <c r="AN527" s="70"/>
      <c r="AO527" s="70"/>
      <c r="AP527" s="70"/>
      <c r="AQ527" s="70"/>
      <c r="AR527" s="70"/>
      <c r="AS527" s="70"/>
      <c r="AT527" s="70"/>
      <c r="AU527" s="70"/>
      <c r="AV527" s="70"/>
      <c r="AW527" s="70"/>
      <c r="AX527" s="70"/>
      <c r="AY527" s="70"/>
      <c r="AZ527" s="70"/>
      <c r="BA527" s="70"/>
      <c r="BB527" s="70"/>
      <c r="BC527" s="70"/>
      <c r="BD527" s="70"/>
      <c r="BE527" s="70"/>
      <c r="BF527" s="70"/>
      <c r="BG527" s="70"/>
      <c r="BH527" s="70"/>
      <c r="BI527" s="70"/>
    </row>
    <row r="528" spans="1:61" x14ac:dyDescent="0.25">
      <c r="A528" s="64"/>
      <c r="E528" s="70"/>
      <c r="F528" s="70"/>
      <c r="G528" s="70"/>
      <c r="I528" s="70"/>
      <c r="J528" s="70"/>
      <c r="K528" s="70"/>
      <c r="L528" s="70"/>
      <c r="M528" s="70"/>
      <c r="N528" s="70"/>
      <c r="O528" s="70"/>
      <c r="P528" s="70"/>
      <c r="Q528" s="70"/>
      <c r="R528" s="70"/>
      <c r="S528" s="70"/>
      <c r="T528" s="70"/>
      <c r="U528" s="70"/>
      <c r="V528" s="70"/>
      <c r="W528" s="70"/>
      <c r="X528" s="70"/>
      <c r="Y528" s="70"/>
      <c r="Z528" s="70"/>
      <c r="AA528" s="70"/>
      <c r="AB528" s="70"/>
      <c r="AC528" s="70"/>
      <c r="AD528" s="82"/>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70"/>
      <c r="BC528" s="70"/>
      <c r="BD528" s="70"/>
      <c r="BE528" s="70"/>
      <c r="BF528" s="70"/>
      <c r="BG528" s="70"/>
      <c r="BH528" s="70"/>
      <c r="BI528" s="70"/>
    </row>
    <row r="529" spans="1:61" x14ac:dyDescent="0.25">
      <c r="A529" s="64"/>
      <c r="E529" s="70"/>
      <c r="F529" s="70"/>
      <c r="G529" s="70"/>
      <c r="I529" s="70"/>
      <c r="J529" s="70"/>
      <c r="K529" s="70"/>
      <c r="L529" s="70"/>
      <c r="M529" s="70"/>
      <c r="N529" s="70"/>
      <c r="O529" s="70"/>
      <c r="P529" s="70"/>
      <c r="Q529" s="70"/>
      <c r="R529" s="70"/>
      <c r="S529" s="70"/>
      <c r="T529" s="70"/>
      <c r="U529" s="70"/>
      <c r="V529" s="70"/>
      <c r="W529" s="70"/>
      <c r="X529" s="70"/>
      <c r="Y529" s="70"/>
      <c r="Z529" s="70"/>
      <c r="AA529" s="70"/>
      <c r="AB529" s="70"/>
      <c r="AC529" s="70"/>
      <c r="AD529" s="82"/>
      <c r="AE529" s="70"/>
      <c r="AF529" s="70"/>
      <c r="AG529" s="70"/>
      <c r="AH529" s="70"/>
      <c r="AI529" s="70"/>
      <c r="AJ529" s="70"/>
      <c r="AK529" s="70"/>
      <c r="AL529" s="70"/>
      <c r="AM529" s="70"/>
      <c r="AN529" s="70"/>
      <c r="AO529" s="70"/>
      <c r="AP529" s="70"/>
      <c r="AQ529" s="70"/>
      <c r="AR529" s="70"/>
      <c r="AS529" s="70"/>
      <c r="AT529" s="70"/>
      <c r="AU529" s="70"/>
      <c r="AV529" s="70"/>
      <c r="AW529" s="70"/>
      <c r="AX529" s="70"/>
      <c r="AY529" s="70"/>
      <c r="AZ529" s="70"/>
      <c r="BA529" s="70"/>
      <c r="BB529" s="70"/>
      <c r="BC529" s="70"/>
      <c r="BD529" s="70"/>
      <c r="BE529" s="70"/>
      <c r="BF529" s="70"/>
      <c r="BG529" s="70"/>
      <c r="BH529" s="70"/>
      <c r="BI529" s="70"/>
    </row>
    <row r="530" spans="1:61" x14ac:dyDescent="0.25">
      <c r="A530" s="64"/>
      <c r="E530" s="70"/>
      <c r="F530" s="70"/>
      <c r="G530" s="70"/>
      <c r="I530" s="70"/>
      <c r="J530" s="70"/>
      <c r="K530" s="70"/>
      <c r="L530" s="70"/>
      <c r="M530" s="70"/>
      <c r="N530" s="70"/>
      <c r="O530" s="70"/>
      <c r="P530" s="70"/>
      <c r="Q530" s="70"/>
      <c r="R530" s="70"/>
      <c r="S530" s="70"/>
      <c r="T530" s="70"/>
      <c r="U530" s="70"/>
      <c r="V530" s="70"/>
      <c r="W530" s="70"/>
      <c r="X530" s="70"/>
      <c r="Y530" s="70"/>
      <c r="Z530" s="70"/>
      <c r="AA530" s="70"/>
      <c r="AB530" s="70"/>
      <c r="AC530" s="70"/>
      <c r="AD530" s="82"/>
      <c r="AE530" s="70"/>
      <c r="AF530" s="70"/>
      <c r="AG530" s="70"/>
      <c r="AH530" s="70"/>
      <c r="AI530" s="70"/>
      <c r="AJ530" s="70"/>
      <c r="AK530" s="70"/>
      <c r="AL530" s="70"/>
      <c r="AM530" s="70"/>
      <c r="AN530" s="70"/>
      <c r="AO530" s="70"/>
      <c r="AP530" s="70"/>
      <c r="AQ530" s="70"/>
      <c r="AR530" s="70"/>
      <c r="AS530" s="70"/>
      <c r="AT530" s="70"/>
      <c r="AU530" s="70"/>
      <c r="AV530" s="70"/>
      <c r="AW530" s="70"/>
      <c r="AX530" s="70"/>
      <c r="AY530" s="70"/>
      <c r="AZ530" s="70"/>
      <c r="BA530" s="70"/>
      <c r="BB530" s="70"/>
      <c r="BC530" s="70"/>
      <c r="BD530" s="70"/>
      <c r="BE530" s="70"/>
      <c r="BF530" s="70"/>
      <c r="BG530" s="70"/>
      <c r="BH530" s="70"/>
      <c r="BI530" s="70"/>
    </row>
    <row r="531" spans="1:61" x14ac:dyDescent="0.25">
      <c r="A531" s="64"/>
      <c r="E531" s="70"/>
      <c r="F531" s="70"/>
      <c r="G531" s="70"/>
      <c r="I531" s="70"/>
      <c r="J531" s="70"/>
      <c r="K531" s="70"/>
      <c r="L531" s="70"/>
      <c r="M531" s="70"/>
      <c r="N531" s="70"/>
      <c r="O531" s="70"/>
      <c r="P531" s="70"/>
      <c r="Q531" s="70"/>
      <c r="R531" s="70"/>
      <c r="S531" s="70"/>
      <c r="T531" s="70"/>
      <c r="U531" s="70"/>
      <c r="V531" s="70"/>
      <c r="W531" s="70"/>
      <c r="X531" s="70"/>
      <c r="Y531" s="70"/>
      <c r="Z531" s="70"/>
      <c r="AA531" s="70"/>
      <c r="AB531" s="70"/>
      <c r="AC531" s="70"/>
      <c r="AD531" s="82"/>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70"/>
      <c r="BC531" s="70"/>
      <c r="BD531" s="70"/>
      <c r="BE531" s="70"/>
      <c r="BF531" s="70"/>
      <c r="BG531" s="70"/>
      <c r="BH531" s="70"/>
      <c r="BI531" s="70"/>
    </row>
    <row r="532" spans="1:61" x14ac:dyDescent="0.25">
      <c r="A532" s="64"/>
      <c r="E532" s="70"/>
      <c r="F532" s="70"/>
      <c r="G532" s="70"/>
      <c r="I532" s="70"/>
      <c r="J532" s="70"/>
      <c r="K532" s="70"/>
      <c r="L532" s="70"/>
      <c r="M532" s="70"/>
      <c r="N532" s="70"/>
      <c r="O532" s="70"/>
      <c r="P532" s="70"/>
      <c r="Q532" s="70"/>
      <c r="R532" s="70"/>
      <c r="S532" s="70"/>
      <c r="T532" s="70"/>
      <c r="U532" s="70"/>
      <c r="V532" s="70"/>
      <c r="W532" s="70"/>
      <c r="X532" s="70"/>
      <c r="Y532" s="70"/>
      <c r="Z532" s="70"/>
      <c r="AA532" s="70"/>
      <c r="AB532" s="70"/>
      <c r="AC532" s="70"/>
      <c r="AD532" s="82"/>
      <c r="AE532" s="70"/>
      <c r="AF532" s="70"/>
      <c r="AG532" s="70"/>
      <c r="AH532" s="70"/>
      <c r="AI532" s="70"/>
      <c r="AJ532" s="70"/>
      <c r="AK532" s="70"/>
      <c r="AL532" s="70"/>
      <c r="AM532" s="70"/>
      <c r="AN532" s="70"/>
      <c r="AO532" s="70"/>
      <c r="AP532" s="70"/>
      <c r="AQ532" s="70"/>
      <c r="AR532" s="70"/>
      <c r="AS532" s="70"/>
      <c r="AT532" s="70"/>
      <c r="AU532" s="70"/>
      <c r="AV532" s="70"/>
      <c r="AW532" s="70"/>
      <c r="AX532" s="70"/>
      <c r="AY532" s="70"/>
      <c r="AZ532" s="70"/>
      <c r="BA532" s="70"/>
      <c r="BB532" s="70"/>
      <c r="BC532" s="70"/>
      <c r="BD532" s="70"/>
      <c r="BE532" s="70"/>
      <c r="BF532" s="70"/>
      <c r="BG532" s="70"/>
      <c r="BH532" s="70"/>
      <c r="BI532" s="70"/>
    </row>
    <row r="533" spans="1:61" x14ac:dyDescent="0.25">
      <c r="A533" s="64"/>
      <c r="E533" s="70"/>
      <c r="F533" s="70"/>
      <c r="G533" s="70"/>
      <c r="I533" s="70"/>
      <c r="J533" s="70"/>
      <c r="K533" s="70"/>
      <c r="L533" s="70"/>
      <c r="M533" s="70"/>
      <c r="N533" s="70"/>
      <c r="O533" s="70"/>
      <c r="P533" s="70"/>
      <c r="Q533" s="70"/>
      <c r="R533" s="70"/>
      <c r="S533" s="70"/>
      <c r="T533" s="70"/>
      <c r="U533" s="70"/>
      <c r="V533" s="70"/>
      <c r="W533" s="70"/>
      <c r="X533" s="70"/>
      <c r="Y533" s="70"/>
      <c r="Z533" s="70"/>
      <c r="AA533" s="70"/>
      <c r="AB533" s="70"/>
      <c r="AC533" s="70"/>
      <c r="AD533" s="82"/>
      <c r="AE533" s="70"/>
      <c r="AF533" s="70"/>
      <c r="AG533" s="70"/>
      <c r="AH533" s="70"/>
      <c r="AI533" s="70"/>
      <c r="AJ533" s="70"/>
      <c r="AK533" s="70"/>
      <c r="AL533" s="70"/>
      <c r="AM533" s="70"/>
      <c r="AN533" s="70"/>
      <c r="AO533" s="70"/>
      <c r="AP533" s="70"/>
      <c r="AQ533" s="70"/>
      <c r="AR533" s="70"/>
      <c r="AS533" s="70"/>
      <c r="AT533" s="70"/>
      <c r="AU533" s="70"/>
      <c r="AV533" s="70"/>
      <c r="AW533" s="70"/>
      <c r="AX533" s="70"/>
      <c r="AY533" s="70"/>
      <c r="AZ533" s="70"/>
      <c r="BA533" s="70"/>
      <c r="BB533" s="70"/>
      <c r="BC533" s="70"/>
      <c r="BD533" s="70"/>
      <c r="BE533" s="70"/>
      <c r="BF533" s="70"/>
      <c r="BG533" s="70"/>
      <c r="BH533" s="70"/>
      <c r="BI533" s="70"/>
    </row>
    <row r="534" spans="1:61" x14ac:dyDescent="0.25">
      <c r="A534" s="64"/>
      <c r="E534" s="70"/>
      <c r="F534" s="70"/>
      <c r="G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70"/>
      <c r="AK534" s="70"/>
      <c r="AL534" s="70"/>
      <c r="AM534" s="70"/>
      <c r="AN534" s="70"/>
      <c r="AO534" s="70"/>
      <c r="AP534" s="70"/>
      <c r="AQ534" s="70"/>
      <c r="AR534" s="70"/>
      <c r="AS534" s="70"/>
      <c r="AT534" s="70"/>
      <c r="AU534" s="70"/>
      <c r="AV534" s="70"/>
      <c r="AW534" s="70"/>
      <c r="AX534" s="70"/>
      <c r="AY534" s="70"/>
      <c r="AZ534" s="70"/>
      <c r="BA534" s="70"/>
      <c r="BB534" s="70"/>
      <c r="BC534" s="70"/>
      <c r="BD534" s="70"/>
      <c r="BE534" s="70"/>
      <c r="BF534" s="70"/>
      <c r="BG534" s="70"/>
      <c r="BH534" s="70"/>
      <c r="BI534" s="70"/>
    </row>
    <row r="535" spans="1:61" x14ac:dyDescent="0.25">
      <c r="A535" s="64"/>
      <c r="E535" s="70"/>
      <c r="F535" s="70"/>
      <c r="G535" s="70"/>
      <c r="I535" s="70"/>
      <c r="J535" s="70"/>
      <c r="K535" s="70"/>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row>
    <row r="536" spans="1:61" x14ac:dyDescent="0.25">
      <c r="A536" s="64"/>
      <c r="E536" s="70"/>
      <c r="F536" s="70"/>
      <c r="G536" s="70"/>
      <c r="I536" s="70"/>
      <c r="J536" s="70"/>
      <c r="K536" s="70"/>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c r="AV536" s="70"/>
      <c r="AW536" s="70"/>
      <c r="AX536" s="70"/>
      <c r="AY536" s="70"/>
      <c r="AZ536" s="70"/>
      <c r="BA536" s="70"/>
      <c r="BB536" s="70"/>
      <c r="BC536" s="70"/>
      <c r="BD536" s="70"/>
      <c r="BE536" s="70"/>
      <c r="BF536" s="70"/>
      <c r="BG536" s="70"/>
      <c r="BH536" s="70"/>
      <c r="BI536" s="70"/>
    </row>
    <row r="537" spans="1:61" x14ac:dyDescent="0.25">
      <c r="A537" s="64"/>
      <c r="E537" s="70"/>
      <c r="F537" s="70"/>
      <c r="G537" s="70"/>
      <c r="I537" s="70"/>
      <c r="J537" s="70"/>
      <c r="K537" s="70"/>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c r="AV537" s="70"/>
      <c r="AW537" s="70"/>
      <c r="AX537" s="70"/>
      <c r="AY537" s="70"/>
      <c r="AZ537" s="70"/>
      <c r="BA537" s="70"/>
      <c r="BB537" s="70"/>
      <c r="BC537" s="70"/>
      <c r="BD537" s="70"/>
      <c r="BE537" s="70"/>
      <c r="BF537" s="70"/>
      <c r="BG537" s="70"/>
      <c r="BH537" s="70"/>
      <c r="BI537" s="70"/>
    </row>
    <row r="538" spans="1:61" x14ac:dyDescent="0.25">
      <c r="A538" s="64"/>
      <c r="E538" s="70"/>
      <c r="F538" s="70"/>
      <c r="G538" s="70"/>
      <c r="I538" s="70"/>
      <c r="J538" s="70"/>
      <c r="K538" s="70"/>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c r="AV538" s="70"/>
      <c r="AW538" s="70"/>
      <c r="AX538" s="70"/>
      <c r="AY538" s="70"/>
      <c r="AZ538" s="70"/>
      <c r="BA538" s="70"/>
      <c r="BB538" s="70"/>
      <c r="BC538" s="70"/>
      <c r="BD538" s="70"/>
      <c r="BE538" s="70"/>
      <c r="BF538" s="70"/>
      <c r="BG538" s="70"/>
      <c r="BH538" s="70"/>
      <c r="BI538" s="70"/>
    </row>
    <row r="539" spans="1:61" x14ac:dyDescent="0.25">
      <c r="A539" s="64"/>
      <c r="E539" s="70"/>
      <c r="F539" s="70"/>
      <c r="G539" s="70"/>
      <c r="I539" s="70"/>
      <c r="J539" s="70"/>
      <c r="K539" s="70"/>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c r="AV539" s="70"/>
      <c r="AW539" s="70"/>
      <c r="AX539" s="70"/>
      <c r="AY539" s="70"/>
      <c r="AZ539" s="70"/>
      <c r="BA539" s="70"/>
      <c r="BB539" s="70"/>
      <c r="BC539" s="70"/>
      <c r="BD539" s="70"/>
      <c r="BE539" s="70"/>
      <c r="BF539" s="70"/>
      <c r="BG539" s="70"/>
      <c r="BH539" s="70"/>
      <c r="BI539" s="70"/>
    </row>
    <row r="540" spans="1:61" x14ac:dyDescent="0.25">
      <c r="A540" s="64"/>
      <c r="E540" s="70"/>
      <c r="F540" s="70"/>
      <c r="G540" s="70"/>
      <c r="I540" s="70"/>
      <c r="J540" s="70"/>
      <c r="K540" s="70"/>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c r="AV540" s="70"/>
      <c r="AW540" s="70"/>
      <c r="AX540" s="70"/>
      <c r="AY540" s="70"/>
      <c r="AZ540" s="70"/>
      <c r="BA540" s="70"/>
      <c r="BB540" s="70"/>
      <c r="BC540" s="70"/>
      <c r="BD540" s="70"/>
      <c r="BE540" s="70"/>
      <c r="BF540" s="70"/>
      <c r="BG540" s="70"/>
      <c r="BH540" s="70"/>
      <c r="BI540" s="70"/>
    </row>
    <row r="541" spans="1:61" x14ac:dyDescent="0.25">
      <c r="A541" s="64"/>
      <c r="E541" s="70"/>
      <c r="F541" s="70"/>
      <c r="G541" s="70"/>
      <c r="I541" s="70"/>
      <c r="J541" s="70"/>
      <c r="K541" s="70"/>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c r="AV541" s="70"/>
      <c r="AW541" s="70"/>
      <c r="AX541" s="70"/>
      <c r="AY541" s="70"/>
      <c r="AZ541" s="70"/>
      <c r="BA541" s="70"/>
      <c r="BB541" s="70"/>
      <c r="BC541" s="70"/>
      <c r="BD541" s="70"/>
      <c r="BE541" s="70"/>
      <c r="BF541" s="70"/>
      <c r="BG541" s="70"/>
      <c r="BH541" s="70"/>
      <c r="BI541" s="70"/>
    </row>
    <row r="542" spans="1:61" x14ac:dyDescent="0.25">
      <c r="A542" s="64"/>
      <c r="E542" s="70"/>
      <c r="F542" s="70"/>
      <c r="G542" s="70"/>
      <c r="I542" s="70"/>
      <c r="J542" s="70"/>
      <c r="K542" s="70"/>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c r="AR542" s="70"/>
      <c r="AS542" s="70"/>
      <c r="AT542" s="70"/>
      <c r="AU542" s="70"/>
      <c r="AV542" s="70"/>
      <c r="AW542" s="70"/>
      <c r="AX542" s="70"/>
      <c r="AY542" s="70"/>
      <c r="AZ542" s="70"/>
      <c r="BA542" s="70"/>
      <c r="BB542" s="70"/>
      <c r="BC542" s="70"/>
      <c r="BD542" s="70"/>
      <c r="BE542" s="70"/>
      <c r="BF542" s="70"/>
      <c r="BG542" s="70"/>
      <c r="BH542" s="70"/>
      <c r="BI542" s="70"/>
    </row>
    <row r="543" spans="1:61" x14ac:dyDescent="0.25">
      <c r="A543" s="64"/>
      <c r="E543" s="70"/>
      <c r="F543" s="70"/>
      <c r="G543" s="70"/>
      <c r="I543" s="70"/>
      <c r="J543" s="70"/>
      <c r="K543" s="70"/>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c r="AR543" s="70"/>
      <c r="AS543" s="70"/>
      <c r="AT543" s="70"/>
      <c r="AU543" s="70"/>
      <c r="AV543" s="70"/>
      <c r="AW543" s="70"/>
      <c r="AX543" s="70"/>
      <c r="AY543" s="70"/>
      <c r="AZ543" s="70"/>
      <c r="BA543" s="70"/>
      <c r="BB543" s="70"/>
      <c r="BC543" s="70"/>
      <c r="BD543" s="70"/>
      <c r="BE543" s="70"/>
      <c r="BF543" s="70"/>
      <c r="BG543" s="70"/>
      <c r="BH543" s="70"/>
      <c r="BI543" s="70"/>
    </row>
    <row r="544" spans="1:61" x14ac:dyDescent="0.25">
      <c r="A544" s="64"/>
      <c r="E544" s="70"/>
      <c r="F544" s="70"/>
      <c r="G544" s="70"/>
      <c r="I544" s="70"/>
      <c r="J544" s="70"/>
      <c r="K544" s="70"/>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c r="AV544" s="70"/>
      <c r="AW544" s="70"/>
      <c r="AX544" s="70"/>
      <c r="AY544" s="70"/>
      <c r="AZ544" s="70"/>
      <c r="BA544" s="70"/>
      <c r="BB544" s="70"/>
      <c r="BC544" s="70"/>
      <c r="BD544" s="70"/>
      <c r="BE544" s="70"/>
      <c r="BF544" s="70"/>
      <c r="BG544" s="70"/>
      <c r="BH544" s="70"/>
      <c r="BI544" s="70"/>
    </row>
    <row r="545" spans="1:61" x14ac:dyDescent="0.25">
      <c r="A545" s="64"/>
      <c r="E545" s="70"/>
      <c r="F545" s="70"/>
      <c r="G545" s="70"/>
      <c r="I545" s="70"/>
      <c r="J545" s="70"/>
      <c r="K545" s="70"/>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c r="AV545" s="70"/>
      <c r="AW545" s="70"/>
      <c r="AX545" s="70"/>
      <c r="AY545" s="70"/>
      <c r="AZ545" s="70"/>
      <c r="BA545" s="70"/>
      <c r="BB545" s="70"/>
      <c r="BC545" s="70"/>
      <c r="BD545" s="70"/>
      <c r="BE545" s="70"/>
      <c r="BF545" s="70"/>
      <c r="BG545" s="70"/>
      <c r="BH545" s="70"/>
      <c r="BI545" s="70"/>
    </row>
    <row r="546" spans="1:61" x14ac:dyDescent="0.25">
      <c r="A546" s="64"/>
      <c r="E546" s="70"/>
      <c r="F546" s="70"/>
      <c r="G546" s="70"/>
      <c r="I546" s="70"/>
      <c r="J546" s="70"/>
      <c r="K546" s="70"/>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c r="AV546" s="70"/>
      <c r="AW546" s="70"/>
      <c r="AX546" s="70"/>
      <c r="AY546" s="70"/>
      <c r="AZ546" s="70"/>
      <c r="BA546" s="70"/>
      <c r="BB546" s="70"/>
      <c r="BC546" s="70"/>
      <c r="BD546" s="70"/>
      <c r="BE546" s="70"/>
      <c r="BF546" s="70"/>
      <c r="BG546" s="70"/>
      <c r="BH546" s="70"/>
      <c r="BI546" s="70"/>
    </row>
    <row r="547" spans="1:61" x14ac:dyDescent="0.25">
      <c r="A547" s="64"/>
      <c r="E547" s="70"/>
      <c r="F547" s="70"/>
      <c r="G547" s="70"/>
      <c r="I547" s="70"/>
      <c r="J547" s="70"/>
      <c r="K547" s="70"/>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c r="AV547" s="70"/>
      <c r="AW547" s="70"/>
      <c r="AX547" s="70"/>
      <c r="AY547" s="70"/>
      <c r="AZ547" s="70"/>
      <c r="BA547" s="70"/>
      <c r="BB547" s="70"/>
      <c r="BC547" s="70"/>
      <c r="BD547" s="70"/>
      <c r="BE547" s="70"/>
      <c r="BF547" s="70"/>
      <c r="BG547" s="70"/>
      <c r="BH547" s="70"/>
      <c r="BI547" s="70"/>
    </row>
    <row r="548" spans="1:61" x14ac:dyDescent="0.25">
      <c r="A548" s="64"/>
      <c r="E548" s="70"/>
      <c r="F548" s="70"/>
      <c r="G548" s="70"/>
      <c r="I548" s="70"/>
      <c r="J548" s="70"/>
      <c r="K548" s="70"/>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c r="AV548" s="70"/>
      <c r="AW548" s="70"/>
      <c r="AX548" s="70"/>
      <c r="AY548" s="70"/>
      <c r="AZ548" s="70"/>
      <c r="BA548" s="70"/>
      <c r="BB548" s="70"/>
      <c r="BC548" s="70"/>
      <c r="BD548" s="70"/>
      <c r="BE548" s="70"/>
      <c r="BF548" s="70"/>
      <c r="BG548" s="70"/>
      <c r="BH548" s="70"/>
      <c r="BI548" s="70"/>
    </row>
    <row r="549" spans="1:61" x14ac:dyDescent="0.25">
      <c r="A549" s="64"/>
      <c r="E549" s="70"/>
      <c r="F549" s="70"/>
      <c r="G549" s="70"/>
      <c r="I549" s="70"/>
      <c r="J549" s="70"/>
      <c r="K549" s="70"/>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c r="AV549" s="70"/>
      <c r="AW549" s="70"/>
      <c r="AX549" s="70"/>
      <c r="AY549" s="70"/>
      <c r="AZ549" s="70"/>
      <c r="BA549" s="70"/>
      <c r="BB549" s="70"/>
      <c r="BC549" s="70"/>
      <c r="BD549" s="70"/>
      <c r="BE549" s="70"/>
      <c r="BF549" s="70"/>
      <c r="BG549" s="70"/>
      <c r="BH549" s="70"/>
      <c r="BI549" s="70"/>
    </row>
    <row r="550" spans="1:61" x14ac:dyDescent="0.25">
      <c r="A550" s="64"/>
      <c r="E550" s="70"/>
      <c r="F550" s="70"/>
      <c r="G550" s="70"/>
      <c r="I550" s="70"/>
      <c r="J550" s="70"/>
      <c r="K550" s="70"/>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row>
    <row r="551" spans="1:61" x14ac:dyDescent="0.25">
      <c r="A551" s="64"/>
      <c r="E551" s="70"/>
      <c r="F551" s="70"/>
      <c r="G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row>
    <row r="552" spans="1:61" x14ac:dyDescent="0.25">
      <c r="A552" s="64"/>
      <c r="E552" s="70"/>
      <c r="F552" s="70"/>
      <c r="G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row>
    <row r="553" spans="1:61" x14ac:dyDescent="0.25">
      <c r="A553" s="64"/>
      <c r="E553" s="70"/>
      <c r="F553" s="70"/>
      <c r="G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row>
    <row r="554" spans="1:61" x14ac:dyDescent="0.25">
      <c r="A554" s="64"/>
      <c r="E554" s="70"/>
      <c r="F554" s="70"/>
      <c r="G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row>
    <row r="555" spans="1:61" x14ac:dyDescent="0.25">
      <c r="A555" s="64"/>
      <c r="E555" s="70"/>
      <c r="F555" s="70"/>
      <c r="G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row>
    <row r="556" spans="1:61" x14ac:dyDescent="0.25">
      <c r="A556" s="64"/>
      <c r="E556" s="70"/>
      <c r="F556" s="70"/>
      <c r="G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row>
    <row r="557" spans="1:61" x14ac:dyDescent="0.25">
      <c r="A557" s="64"/>
      <c r="E557" s="70"/>
      <c r="F557" s="70"/>
      <c r="G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row>
    <row r="558" spans="1:61" x14ac:dyDescent="0.25">
      <c r="A558" s="64"/>
      <c r="E558" s="70"/>
      <c r="F558" s="70"/>
      <c r="G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row>
    <row r="559" spans="1:61" x14ac:dyDescent="0.25">
      <c r="A559" s="64"/>
      <c r="E559" s="70"/>
      <c r="F559" s="70"/>
      <c r="G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row>
    <row r="560" spans="1:61" x14ac:dyDescent="0.25">
      <c r="A560" s="64"/>
      <c r="E560" s="70"/>
      <c r="F560" s="70"/>
      <c r="G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row>
    <row r="561" spans="1:61" x14ac:dyDescent="0.25">
      <c r="A561" s="64"/>
      <c r="E561" s="70"/>
      <c r="F561" s="70"/>
      <c r="G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row>
    <row r="562" spans="1:61" x14ac:dyDescent="0.25">
      <c r="A562" s="64"/>
      <c r="E562" s="70"/>
      <c r="F562" s="70"/>
      <c r="G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row>
    <row r="563" spans="1:61" x14ac:dyDescent="0.25">
      <c r="A563" s="64"/>
      <c r="E563" s="70"/>
      <c r="F563" s="70"/>
      <c r="G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row>
    <row r="564" spans="1:61" x14ac:dyDescent="0.25">
      <c r="A564" s="64"/>
      <c r="E564" s="70"/>
      <c r="F564" s="70"/>
      <c r="G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row>
    <row r="565" spans="1:61" x14ac:dyDescent="0.25">
      <c r="A565" s="64"/>
      <c r="E565" s="70"/>
      <c r="F565" s="70"/>
      <c r="G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row>
    <row r="566" spans="1:61" x14ac:dyDescent="0.25">
      <c r="A566" s="64"/>
      <c r="E566" s="70"/>
      <c r="F566" s="70"/>
      <c r="G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row>
    <row r="567" spans="1:61" x14ac:dyDescent="0.25">
      <c r="A567" s="64"/>
      <c r="E567" s="70"/>
      <c r="F567" s="70"/>
      <c r="G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row>
    <row r="568" spans="1:61" x14ac:dyDescent="0.25">
      <c r="A568" s="64"/>
      <c r="E568" s="70"/>
      <c r="F568" s="70"/>
      <c r="G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row>
    <row r="569" spans="1:61" x14ac:dyDescent="0.25">
      <c r="A569" s="64"/>
      <c r="E569" s="70"/>
      <c r="F569" s="70"/>
      <c r="G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row>
    <row r="570" spans="1:61" x14ac:dyDescent="0.25">
      <c r="A570" s="64"/>
      <c r="E570" s="70"/>
      <c r="F570" s="70"/>
      <c r="G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row>
    <row r="571" spans="1:61" x14ac:dyDescent="0.25">
      <c r="A571" s="64"/>
      <c r="E571" s="70"/>
      <c r="F571" s="70"/>
      <c r="G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row>
    <row r="572" spans="1:61" x14ac:dyDescent="0.25">
      <c r="A572" s="64"/>
      <c r="E572" s="70"/>
      <c r="F572" s="70"/>
      <c r="G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row>
    <row r="573" spans="1:61" x14ac:dyDescent="0.25">
      <c r="A573" s="64"/>
      <c r="E573" s="70"/>
      <c r="F573" s="70"/>
      <c r="G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row>
    <row r="574" spans="1:61" x14ac:dyDescent="0.25">
      <c r="A574" s="64"/>
      <c r="E574" s="70"/>
      <c r="F574" s="70"/>
      <c r="G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row>
    <row r="575" spans="1:61" x14ac:dyDescent="0.25">
      <c r="A575" s="64"/>
      <c r="E575" s="70"/>
      <c r="F575" s="70"/>
      <c r="G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row>
    <row r="576" spans="1:61" x14ac:dyDescent="0.25">
      <c r="A576" s="64"/>
      <c r="E576" s="70"/>
      <c r="F576" s="70"/>
      <c r="G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row>
    <row r="577" spans="1:61" x14ac:dyDescent="0.25">
      <c r="A577" s="64"/>
      <c r="E577" s="70"/>
      <c r="F577" s="70"/>
      <c r="G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row>
    <row r="578" spans="1:61" x14ac:dyDescent="0.25">
      <c r="A578" s="64"/>
      <c r="E578" s="70"/>
      <c r="F578" s="70"/>
      <c r="G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row>
    <row r="579" spans="1:61" x14ac:dyDescent="0.25">
      <c r="A579" s="64"/>
      <c r="E579" s="70"/>
      <c r="F579" s="70"/>
      <c r="G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row>
    <row r="580" spans="1:61" x14ac:dyDescent="0.25">
      <c r="A580" s="64"/>
      <c r="E580" s="70"/>
      <c r="F580" s="70"/>
      <c r="G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row>
    <row r="581" spans="1:61" x14ac:dyDescent="0.25">
      <c r="A581" s="64"/>
      <c r="E581" s="70"/>
      <c r="F581" s="70"/>
      <c r="G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row>
    <row r="582" spans="1:61" x14ac:dyDescent="0.25">
      <c r="A582" s="64"/>
      <c r="E582" s="70"/>
      <c r="F582" s="70"/>
      <c r="G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row>
    <row r="583" spans="1:61" x14ac:dyDescent="0.25">
      <c r="A583" s="64"/>
      <c r="E583" s="70"/>
      <c r="F583" s="70"/>
      <c r="G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row>
    <row r="584" spans="1:61" x14ac:dyDescent="0.25">
      <c r="A584" s="64"/>
      <c r="E584" s="70"/>
      <c r="F584" s="70"/>
      <c r="G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row>
    <row r="585" spans="1:61" x14ac:dyDescent="0.25">
      <c r="A585" s="64"/>
      <c r="E585" s="70"/>
      <c r="F585" s="70"/>
      <c r="G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row>
    <row r="586" spans="1:61" x14ac:dyDescent="0.25">
      <c r="A586" s="64"/>
      <c r="E586" s="70"/>
      <c r="F586" s="70"/>
      <c r="G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row>
    <row r="587" spans="1:61" x14ac:dyDescent="0.25">
      <c r="A587" s="64"/>
      <c r="E587" s="70"/>
      <c r="F587" s="70"/>
      <c r="G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row>
    <row r="588" spans="1:61" x14ac:dyDescent="0.25">
      <c r="A588" s="64"/>
      <c r="E588" s="70"/>
      <c r="F588" s="70"/>
      <c r="G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row>
    <row r="589" spans="1:61" x14ac:dyDescent="0.25">
      <c r="A589" s="64"/>
      <c r="E589" s="70"/>
      <c r="F589" s="70"/>
      <c r="G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row>
    <row r="590" spans="1:61" x14ac:dyDescent="0.25">
      <c r="A590" s="64"/>
      <c r="E590" s="70"/>
      <c r="F590" s="70"/>
      <c r="G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row>
    <row r="591" spans="1:61" x14ac:dyDescent="0.25">
      <c r="A591" s="64"/>
      <c r="E591" s="70"/>
      <c r="F591" s="70"/>
      <c r="G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row>
    <row r="592" spans="1:61" x14ac:dyDescent="0.25">
      <c r="A592" s="64"/>
      <c r="E592" s="70"/>
      <c r="F592" s="70"/>
      <c r="G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row>
    <row r="593" spans="1:61" x14ac:dyDescent="0.25">
      <c r="A593" s="64"/>
      <c r="E593" s="70"/>
      <c r="F593" s="70"/>
      <c r="G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row>
    <row r="594" spans="1:61" x14ac:dyDescent="0.25">
      <c r="A594" s="64"/>
      <c r="E594" s="70"/>
      <c r="F594" s="70"/>
      <c r="G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row>
    <row r="595" spans="1:61" x14ac:dyDescent="0.25">
      <c r="A595" s="64"/>
      <c r="E595" s="70"/>
      <c r="F595" s="70"/>
      <c r="G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row>
    <row r="596" spans="1:61" x14ac:dyDescent="0.25">
      <c r="A596" s="64"/>
      <c r="E596" s="70"/>
      <c r="F596" s="70"/>
      <c r="G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row>
    <row r="597" spans="1:61" x14ac:dyDescent="0.25">
      <c r="A597" s="64"/>
      <c r="E597" s="70"/>
      <c r="F597" s="70"/>
      <c r="G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row>
    <row r="598" spans="1:61" x14ac:dyDescent="0.25">
      <c r="A598" s="64"/>
      <c r="E598" s="70"/>
      <c r="F598" s="70"/>
      <c r="G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row>
    <row r="599" spans="1:61" x14ac:dyDescent="0.25">
      <c r="A599" s="64"/>
      <c r="E599" s="70"/>
      <c r="F599" s="70"/>
      <c r="G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row>
    <row r="600" spans="1:61" x14ac:dyDescent="0.25">
      <c r="A600" s="64"/>
      <c r="E600" s="70"/>
      <c r="F600" s="70"/>
      <c r="G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row>
    <row r="601" spans="1:61" x14ac:dyDescent="0.25">
      <c r="A601" s="64"/>
      <c r="E601" s="70"/>
      <c r="F601" s="70"/>
      <c r="G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row>
    <row r="602" spans="1:61" x14ac:dyDescent="0.25">
      <c r="A602" s="64"/>
      <c r="E602" s="70"/>
      <c r="F602" s="70"/>
      <c r="G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row>
    <row r="603" spans="1:61" x14ac:dyDescent="0.25">
      <c r="A603" s="64"/>
      <c r="E603" s="70"/>
      <c r="F603" s="70"/>
      <c r="G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row>
    <row r="604" spans="1:61" x14ac:dyDescent="0.25">
      <c r="A604" s="64"/>
      <c r="E604" s="70"/>
      <c r="F604" s="70"/>
      <c r="G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row>
    <row r="605" spans="1:61" x14ac:dyDescent="0.25">
      <c r="A605" s="64"/>
      <c r="E605" s="70"/>
      <c r="F605" s="70"/>
      <c r="G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row>
    <row r="606" spans="1:61" x14ac:dyDescent="0.25">
      <c r="A606" s="64"/>
      <c r="E606" s="70"/>
      <c r="F606" s="70"/>
      <c r="G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row>
    <row r="607" spans="1:61" x14ac:dyDescent="0.25">
      <c r="A607" s="64"/>
      <c r="E607" s="70"/>
      <c r="F607" s="70"/>
      <c r="G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row>
    <row r="608" spans="1:61" x14ac:dyDescent="0.25">
      <c r="A608" s="64"/>
      <c r="E608" s="70"/>
      <c r="F608" s="70"/>
      <c r="G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row>
    <row r="609" spans="1:61" x14ac:dyDescent="0.25">
      <c r="A609" s="64"/>
      <c r="E609" s="70"/>
      <c r="F609" s="70"/>
      <c r="G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row>
    <row r="610" spans="1:61" x14ac:dyDescent="0.25">
      <c r="A610" s="64"/>
      <c r="E610" s="70"/>
      <c r="F610" s="70"/>
      <c r="G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row>
    <row r="611" spans="1:61" x14ac:dyDescent="0.25">
      <c r="A611" s="64"/>
      <c r="E611" s="70"/>
      <c r="F611" s="70"/>
      <c r="G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row>
    <row r="612" spans="1:61" x14ac:dyDescent="0.25">
      <c r="A612" s="64"/>
      <c r="E612" s="70"/>
      <c r="F612" s="70"/>
      <c r="G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row>
    <row r="613" spans="1:61" x14ac:dyDescent="0.25">
      <c r="A613" s="64"/>
      <c r="E613" s="70"/>
      <c r="F613" s="70"/>
      <c r="G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row>
    <row r="614" spans="1:61" x14ac:dyDescent="0.25">
      <c r="A614" s="64"/>
      <c r="E614" s="70"/>
      <c r="F614" s="70"/>
      <c r="G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row>
    <row r="615" spans="1:61" x14ac:dyDescent="0.25">
      <c r="A615" s="64"/>
      <c r="E615" s="70"/>
      <c r="F615" s="70"/>
      <c r="G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row>
    <row r="616" spans="1:61" x14ac:dyDescent="0.25">
      <c r="A616" s="64"/>
      <c r="E616" s="70"/>
      <c r="F616" s="70"/>
      <c r="G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row>
    <row r="617" spans="1:61" x14ac:dyDescent="0.25">
      <c r="A617" s="64"/>
      <c r="E617" s="70"/>
      <c r="F617" s="70"/>
      <c r="G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row>
    <row r="618" spans="1:61" x14ac:dyDescent="0.25">
      <c r="A618" s="64"/>
      <c r="E618" s="70"/>
      <c r="F618" s="70"/>
      <c r="G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row>
    <row r="619" spans="1:61" x14ac:dyDescent="0.25">
      <c r="A619" s="64"/>
      <c r="E619" s="70"/>
      <c r="F619" s="70"/>
      <c r="G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row>
    <row r="620" spans="1:61" x14ac:dyDescent="0.25">
      <c r="A620" s="64"/>
      <c r="E620" s="70"/>
      <c r="F620" s="70"/>
      <c r="G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row>
    <row r="621" spans="1:61" x14ac:dyDescent="0.25">
      <c r="A621" s="64"/>
      <c r="E621" s="70"/>
      <c r="F621" s="70"/>
      <c r="G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row>
    <row r="622" spans="1:61" x14ac:dyDescent="0.25">
      <c r="A622" s="64"/>
      <c r="E622" s="70"/>
      <c r="F622" s="70"/>
      <c r="G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row>
    <row r="623" spans="1:61" x14ac:dyDescent="0.25">
      <c r="A623" s="64"/>
      <c r="E623" s="70"/>
      <c r="F623" s="70"/>
      <c r="G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row>
    <row r="624" spans="1:61" x14ac:dyDescent="0.25">
      <c r="A624" s="64"/>
      <c r="E624" s="70"/>
      <c r="F624" s="70"/>
      <c r="G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row>
    <row r="625" spans="1:61" x14ac:dyDescent="0.25">
      <c r="A625" s="64"/>
      <c r="E625" s="70"/>
      <c r="F625" s="70"/>
      <c r="G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row>
    <row r="626" spans="1:61" x14ac:dyDescent="0.25">
      <c r="A626" s="64"/>
      <c r="E626" s="70"/>
      <c r="F626" s="70"/>
      <c r="G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row>
    <row r="627" spans="1:61" x14ac:dyDescent="0.25">
      <c r="A627" s="64"/>
      <c r="E627" s="70"/>
      <c r="F627" s="70"/>
      <c r="G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row>
    <row r="628" spans="1:61" x14ac:dyDescent="0.25">
      <c r="A628" s="64"/>
      <c r="E628" s="70"/>
      <c r="F628" s="70"/>
      <c r="G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row>
    <row r="629" spans="1:61" x14ac:dyDescent="0.25">
      <c r="A629" s="64"/>
      <c r="E629" s="70"/>
      <c r="F629" s="70"/>
      <c r="G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row>
    <row r="630" spans="1:61" x14ac:dyDescent="0.25">
      <c r="A630" s="64"/>
      <c r="E630" s="70"/>
      <c r="F630" s="70"/>
      <c r="G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row>
    <row r="631" spans="1:61" x14ac:dyDescent="0.25">
      <c r="A631" s="64"/>
      <c r="E631" s="70"/>
      <c r="F631" s="70"/>
      <c r="G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row>
    <row r="632" spans="1:61" x14ac:dyDescent="0.25">
      <c r="A632" s="64"/>
      <c r="E632" s="70"/>
      <c r="F632" s="70"/>
      <c r="G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row>
    <row r="633" spans="1:61" x14ac:dyDescent="0.25">
      <c r="A633" s="64"/>
      <c r="E633" s="70"/>
      <c r="F633" s="70"/>
      <c r="G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row>
    <row r="634" spans="1:61" x14ac:dyDescent="0.25">
      <c r="A634" s="64"/>
      <c r="E634" s="70"/>
      <c r="F634" s="70"/>
      <c r="G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row>
    <row r="635" spans="1:61" x14ac:dyDescent="0.25">
      <c r="A635" s="64"/>
      <c r="E635" s="70"/>
      <c r="F635" s="70"/>
      <c r="G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row>
    <row r="636" spans="1:61" x14ac:dyDescent="0.25">
      <c r="A636" s="64"/>
      <c r="E636" s="70"/>
      <c r="F636" s="70"/>
      <c r="G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row>
    <row r="637" spans="1:61" x14ac:dyDescent="0.25">
      <c r="A637" s="64"/>
      <c r="E637" s="70"/>
      <c r="F637" s="70"/>
      <c r="G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row>
    <row r="638" spans="1:61" x14ac:dyDescent="0.25">
      <c r="A638" s="64"/>
      <c r="E638" s="70"/>
      <c r="F638" s="70"/>
      <c r="G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row>
    <row r="639" spans="1:61" x14ac:dyDescent="0.25">
      <c r="A639" s="64"/>
      <c r="E639" s="70"/>
      <c r="F639" s="70"/>
      <c r="G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row>
    <row r="640" spans="1:61" x14ac:dyDescent="0.25">
      <c r="A640" s="64"/>
      <c r="E640" s="70"/>
      <c r="F640" s="70"/>
      <c r="G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row>
    <row r="641" spans="1:61" x14ac:dyDescent="0.25">
      <c r="A641" s="64"/>
      <c r="E641" s="70"/>
      <c r="F641" s="70"/>
      <c r="G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row>
    <row r="642" spans="1:61" x14ac:dyDescent="0.25">
      <c r="A642" s="64"/>
      <c r="E642" s="70"/>
      <c r="F642" s="70"/>
      <c r="G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row>
    <row r="643" spans="1:61" x14ac:dyDescent="0.25">
      <c r="A643" s="64"/>
      <c r="E643" s="70"/>
      <c r="F643" s="70"/>
      <c r="G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row>
    <row r="644" spans="1:61" x14ac:dyDescent="0.25">
      <c r="A644" s="64"/>
      <c r="E644" s="70"/>
      <c r="F644" s="70"/>
      <c r="G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row>
    <row r="645" spans="1:61" x14ac:dyDescent="0.25">
      <c r="A645" s="64"/>
      <c r="E645" s="70"/>
      <c r="F645" s="70"/>
      <c r="G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row>
    <row r="646" spans="1:61" x14ac:dyDescent="0.25">
      <c r="A646" s="64"/>
      <c r="E646" s="70"/>
      <c r="F646" s="70"/>
      <c r="G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row>
    <row r="647" spans="1:61" x14ac:dyDescent="0.25">
      <c r="A647" s="64"/>
      <c r="E647" s="70"/>
      <c r="F647" s="70"/>
      <c r="G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row>
    <row r="648" spans="1:61" x14ac:dyDescent="0.25">
      <c r="A648" s="64"/>
      <c r="E648" s="70"/>
      <c r="F648" s="70"/>
      <c r="G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row>
    <row r="649" spans="1:61" x14ac:dyDescent="0.25">
      <c r="A649" s="64"/>
      <c r="E649" s="70"/>
      <c r="F649" s="70"/>
      <c r="G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row>
    <row r="650" spans="1:61" x14ac:dyDescent="0.25">
      <c r="A650" s="64"/>
      <c r="E650" s="70"/>
      <c r="F650" s="70"/>
      <c r="G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row>
    <row r="651" spans="1:61" x14ac:dyDescent="0.25">
      <c r="A651" s="64"/>
      <c r="E651" s="70"/>
      <c r="F651" s="70"/>
      <c r="G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row>
    <row r="652" spans="1:61" x14ac:dyDescent="0.25">
      <c r="A652" s="64"/>
      <c r="E652" s="70"/>
      <c r="F652" s="70"/>
      <c r="G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row>
    <row r="653" spans="1:61" x14ac:dyDescent="0.25">
      <c r="A653" s="64"/>
      <c r="E653" s="70"/>
      <c r="F653" s="70"/>
      <c r="G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row>
    <row r="654" spans="1:61" x14ac:dyDescent="0.25">
      <c r="A654" s="64"/>
      <c r="E654" s="70"/>
      <c r="F654" s="70"/>
      <c r="G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row>
    <row r="655" spans="1:61" x14ac:dyDescent="0.25">
      <c r="A655" s="64"/>
      <c r="E655" s="70"/>
      <c r="F655" s="70"/>
      <c r="G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row>
    <row r="656" spans="1:61" x14ac:dyDescent="0.25">
      <c r="A656" s="64"/>
      <c r="E656" s="70"/>
      <c r="F656" s="70"/>
      <c r="G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row>
    <row r="657" spans="1:61" x14ac:dyDescent="0.25">
      <c r="A657" s="64"/>
      <c r="E657" s="70"/>
      <c r="F657" s="70"/>
      <c r="G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row>
    <row r="658" spans="1:61" x14ac:dyDescent="0.25">
      <c r="A658" s="64"/>
      <c r="E658" s="70"/>
      <c r="F658" s="70"/>
      <c r="G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row>
    <row r="659" spans="1:61" x14ac:dyDescent="0.25">
      <c r="A659" s="64"/>
      <c r="E659" s="70"/>
      <c r="F659" s="70"/>
      <c r="G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row>
    <row r="660" spans="1:61" x14ac:dyDescent="0.25">
      <c r="A660" s="64"/>
      <c r="E660" s="70"/>
      <c r="F660" s="70"/>
      <c r="G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row>
    <row r="661" spans="1:61" x14ac:dyDescent="0.25">
      <c r="A661" s="64"/>
      <c r="E661" s="70"/>
      <c r="F661" s="70"/>
      <c r="G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row>
    <row r="662" spans="1:61" x14ac:dyDescent="0.25">
      <c r="A662" s="64"/>
      <c r="E662" s="70"/>
      <c r="F662" s="70"/>
      <c r="G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row>
    <row r="663" spans="1:61" x14ac:dyDescent="0.25">
      <c r="A663" s="64"/>
      <c r="E663" s="70"/>
      <c r="F663" s="70"/>
      <c r="G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row>
    <row r="664" spans="1:61" x14ac:dyDescent="0.25">
      <c r="A664" s="64"/>
      <c r="E664" s="70"/>
      <c r="F664" s="70"/>
      <c r="G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row>
    <row r="665" spans="1:61" x14ac:dyDescent="0.25">
      <c r="A665" s="64"/>
      <c r="E665" s="70"/>
      <c r="F665" s="70"/>
      <c r="G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row>
    <row r="666" spans="1:61" x14ac:dyDescent="0.25">
      <c r="A666" s="64"/>
      <c r="E666" s="70"/>
      <c r="F666" s="70"/>
      <c r="G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row>
    <row r="667" spans="1:61" x14ac:dyDescent="0.25">
      <c r="A667" s="64"/>
      <c r="E667" s="70"/>
      <c r="F667" s="70"/>
      <c r="G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row>
    <row r="668" spans="1:61" x14ac:dyDescent="0.25">
      <c r="A668" s="64"/>
      <c r="E668" s="70"/>
      <c r="F668" s="70"/>
      <c r="G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row>
    <row r="669" spans="1:61" x14ac:dyDescent="0.25">
      <c r="A669" s="64"/>
      <c r="E669" s="70"/>
      <c r="F669" s="70"/>
      <c r="G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row>
    <row r="670" spans="1:61" x14ac:dyDescent="0.25">
      <c r="A670" s="64"/>
      <c r="E670" s="70"/>
      <c r="F670" s="70"/>
      <c r="G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row>
    <row r="671" spans="1:61" x14ac:dyDescent="0.25">
      <c r="A671" s="64"/>
      <c r="E671" s="70"/>
      <c r="F671" s="70"/>
      <c r="G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row>
    <row r="672" spans="1:61" x14ac:dyDescent="0.25">
      <c r="A672" s="64"/>
      <c r="E672" s="70"/>
      <c r="F672" s="70"/>
      <c r="G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row>
    <row r="673" spans="1:61" x14ac:dyDescent="0.25">
      <c r="A673" s="64"/>
      <c r="E673" s="70"/>
      <c r="F673" s="70"/>
      <c r="G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row>
    <row r="674" spans="1:61" x14ac:dyDescent="0.25">
      <c r="A674" s="64"/>
      <c r="E674" s="70"/>
      <c r="F674" s="70"/>
      <c r="G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row>
    <row r="675" spans="1:61" x14ac:dyDescent="0.25">
      <c r="A675" s="64"/>
      <c r="E675" s="70"/>
      <c r="F675" s="70"/>
      <c r="G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row>
    <row r="676" spans="1:61" x14ac:dyDescent="0.25">
      <c r="A676" s="64"/>
      <c r="E676" s="70"/>
      <c r="F676" s="70"/>
      <c r="G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row>
    <row r="677" spans="1:61" x14ac:dyDescent="0.25">
      <c r="A677" s="64"/>
      <c r="E677" s="70"/>
      <c r="F677" s="70"/>
      <c r="G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row>
    <row r="678" spans="1:61" x14ac:dyDescent="0.25">
      <c r="A678" s="64"/>
      <c r="E678" s="70"/>
      <c r="F678" s="70"/>
      <c r="G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row>
    <row r="679" spans="1:61" x14ac:dyDescent="0.25">
      <c r="A679" s="64"/>
      <c r="E679" s="70"/>
      <c r="F679" s="70"/>
      <c r="G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row>
    <row r="680" spans="1:61" x14ac:dyDescent="0.25">
      <c r="A680" s="64"/>
      <c r="E680" s="70"/>
      <c r="F680" s="70"/>
      <c r="G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row>
    <row r="681" spans="1:61" x14ac:dyDescent="0.25">
      <c r="A681" s="64"/>
      <c r="E681" s="70"/>
      <c r="F681" s="70"/>
      <c r="G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row>
    <row r="682" spans="1:61" x14ac:dyDescent="0.25">
      <c r="A682" s="64"/>
      <c r="E682" s="70"/>
      <c r="F682" s="70"/>
      <c r="G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row>
    <row r="683" spans="1:61" x14ac:dyDescent="0.25">
      <c r="A683" s="64"/>
      <c r="E683" s="70"/>
      <c r="F683" s="70"/>
      <c r="G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row>
    <row r="684" spans="1:61" x14ac:dyDescent="0.25">
      <c r="A684" s="64"/>
      <c r="E684" s="70"/>
      <c r="F684" s="70"/>
      <c r="G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row>
    <row r="685" spans="1:61" x14ac:dyDescent="0.25">
      <c r="A685" s="64"/>
      <c r="E685" s="70"/>
      <c r="F685" s="70"/>
      <c r="G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row>
    <row r="686" spans="1:61" x14ac:dyDescent="0.25">
      <c r="A686" s="64"/>
      <c r="E686" s="70"/>
      <c r="F686" s="70"/>
      <c r="G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row>
    <row r="687" spans="1:61" x14ac:dyDescent="0.25">
      <c r="A687" s="64"/>
      <c r="E687" s="70"/>
      <c r="F687" s="70"/>
      <c r="G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row>
    <row r="688" spans="1:61" x14ac:dyDescent="0.25">
      <c r="A688" s="64"/>
      <c r="E688" s="70"/>
      <c r="F688" s="70"/>
      <c r="G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row>
    <row r="689" spans="1:61" x14ac:dyDescent="0.25">
      <c r="A689" s="64"/>
      <c r="E689" s="70"/>
      <c r="F689" s="70"/>
      <c r="G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row>
    <row r="690" spans="1:61" x14ac:dyDescent="0.25">
      <c r="A690" s="64"/>
      <c r="E690" s="70"/>
      <c r="F690" s="70"/>
      <c r="G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row>
    <row r="691" spans="1:61" x14ac:dyDescent="0.25">
      <c r="A691" s="64"/>
      <c r="E691" s="70"/>
      <c r="F691" s="70"/>
      <c r="G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row>
    <row r="692" spans="1:61" x14ac:dyDescent="0.25">
      <c r="A692" s="64"/>
      <c r="E692" s="70"/>
      <c r="F692" s="70"/>
      <c r="G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row>
    <row r="693" spans="1:61" x14ac:dyDescent="0.25">
      <c r="A693" s="64"/>
      <c r="E693" s="70"/>
      <c r="F693" s="70"/>
      <c r="G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row>
    <row r="694" spans="1:61" x14ac:dyDescent="0.25">
      <c r="A694" s="64"/>
      <c r="E694" s="70"/>
      <c r="F694" s="70"/>
      <c r="G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row>
    <row r="695" spans="1:61" x14ac:dyDescent="0.25">
      <c r="A695" s="64"/>
      <c r="E695" s="70"/>
      <c r="F695" s="70"/>
      <c r="G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row>
    <row r="696" spans="1:61" x14ac:dyDescent="0.25">
      <c r="A696" s="64"/>
      <c r="E696" s="70"/>
      <c r="F696" s="70"/>
      <c r="G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row>
    <row r="697" spans="1:61" x14ac:dyDescent="0.25">
      <c r="A697" s="64"/>
      <c r="E697" s="70"/>
      <c r="F697" s="70"/>
      <c r="G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row>
    <row r="698" spans="1:61" x14ac:dyDescent="0.25">
      <c r="A698" s="64"/>
      <c r="E698" s="70"/>
      <c r="F698" s="70"/>
      <c r="G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row>
    <row r="699" spans="1:61" x14ac:dyDescent="0.25">
      <c r="A699" s="64"/>
      <c r="E699" s="70"/>
      <c r="F699" s="70"/>
      <c r="G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row>
    <row r="700" spans="1:61" x14ac:dyDescent="0.25">
      <c r="A700" s="64"/>
      <c r="E700" s="70"/>
      <c r="F700" s="70"/>
      <c r="G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row>
    <row r="701" spans="1:61" x14ac:dyDescent="0.25">
      <c r="A701" s="64"/>
      <c r="E701" s="70"/>
      <c r="F701" s="70"/>
      <c r="G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row>
    <row r="702" spans="1:61" x14ac:dyDescent="0.25">
      <c r="A702" s="64"/>
      <c r="E702" s="70"/>
      <c r="F702" s="70"/>
      <c r="G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row>
    <row r="703" spans="1:61" x14ac:dyDescent="0.25">
      <c r="A703" s="64"/>
      <c r="E703" s="70"/>
      <c r="F703" s="70"/>
      <c r="G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row>
    <row r="704" spans="1:61" x14ac:dyDescent="0.25">
      <c r="A704" s="64"/>
      <c r="E704" s="70"/>
      <c r="F704" s="70"/>
      <c r="G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row>
    <row r="705" spans="1:61" x14ac:dyDescent="0.25">
      <c r="A705" s="64"/>
      <c r="E705" s="70"/>
      <c r="F705" s="70"/>
      <c r="G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row>
    <row r="706" spans="1:61" x14ac:dyDescent="0.25">
      <c r="A706" s="64"/>
      <c r="E706" s="70"/>
      <c r="F706" s="70"/>
      <c r="G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row>
    <row r="707" spans="1:61" x14ac:dyDescent="0.25">
      <c r="A707" s="64"/>
      <c r="E707" s="70"/>
      <c r="F707" s="70"/>
      <c r="G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row>
    <row r="708" spans="1:61" x14ac:dyDescent="0.25">
      <c r="A708" s="64"/>
      <c r="E708" s="70"/>
      <c r="F708" s="70"/>
      <c r="G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row>
    <row r="709" spans="1:61" x14ac:dyDescent="0.25">
      <c r="A709" s="64"/>
      <c r="E709" s="70"/>
      <c r="F709" s="70"/>
      <c r="G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row>
    <row r="710" spans="1:61" x14ac:dyDescent="0.25">
      <c r="A710" s="64"/>
      <c r="E710" s="70"/>
      <c r="F710" s="70"/>
      <c r="G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row>
    <row r="711" spans="1:61" x14ac:dyDescent="0.25">
      <c r="A711" s="64"/>
      <c r="E711" s="70"/>
      <c r="F711" s="70"/>
      <c r="G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row>
    <row r="712" spans="1:61" x14ac:dyDescent="0.25">
      <c r="A712" s="64"/>
      <c r="E712" s="70"/>
      <c r="F712" s="70"/>
      <c r="G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row>
    <row r="713" spans="1:61" x14ac:dyDescent="0.25">
      <c r="A713" s="64"/>
      <c r="E713" s="70"/>
      <c r="F713" s="70"/>
      <c r="G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row>
    <row r="714" spans="1:61" x14ac:dyDescent="0.25">
      <c r="A714" s="64"/>
      <c r="E714" s="70"/>
      <c r="F714" s="70"/>
      <c r="G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row>
    <row r="715" spans="1:61" x14ac:dyDescent="0.25">
      <c r="A715" s="64"/>
      <c r="E715" s="70"/>
      <c r="F715" s="70"/>
      <c r="G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row>
    <row r="716" spans="1:61" x14ac:dyDescent="0.25">
      <c r="A716" s="64"/>
      <c r="E716" s="70"/>
      <c r="F716" s="70"/>
      <c r="G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row>
    <row r="717" spans="1:61" x14ac:dyDescent="0.25">
      <c r="A717" s="64"/>
      <c r="E717" s="70"/>
      <c r="F717" s="70"/>
      <c r="G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row>
    <row r="718" spans="1:61" x14ac:dyDescent="0.25">
      <c r="A718" s="64"/>
      <c r="E718" s="70"/>
      <c r="F718" s="70"/>
      <c r="G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row>
    <row r="719" spans="1:61" x14ac:dyDescent="0.25">
      <c r="A719" s="64"/>
      <c r="E719" s="70"/>
      <c r="F719" s="70"/>
      <c r="G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row>
    <row r="720" spans="1:61" x14ac:dyDescent="0.25">
      <c r="A720" s="64"/>
      <c r="E720" s="70"/>
      <c r="F720" s="70"/>
      <c r="G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row>
    <row r="721" spans="1:61" x14ac:dyDescent="0.25">
      <c r="A721" s="64"/>
      <c r="E721" s="70"/>
      <c r="F721" s="70"/>
      <c r="G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row>
    <row r="722" spans="1:61" x14ac:dyDescent="0.25">
      <c r="A722" s="64"/>
      <c r="E722" s="70"/>
      <c r="F722" s="70"/>
      <c r="G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row>
    <row r="723" spans="1:61" x14ac:dyDescent="0.25">
      <c r="A723" s="64"/>
      <c r="E723" s="70"/>
      <c r="F723" s="70"/>
      <c r="G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row>
    <row r="724" spans="1:61" x14ac:dyDescent="0.25">
      <c r="A724" s="64"/>
      <c r="E724" s="70"/>
      <c r="F724" s="70"/>
      <c r="G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row>
    <row r="725" spans="1:61" x14ac:dyDescent="0.25">
      <c r="A725" s="64"/>
      <c r="E725" s="70"/>
      <c r="F725" s="70"/>
      <c r="G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row>
    <row r="726" spans="1:61" x14ac:dyDescent="0.25">
      <c r="A726" s="64"/>
      <c r="E726" s="70"/>
      <c r="F726" s="70"/>
      <c r="G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row>
    <row r="727" spans="1:61" x14ac:dyDescent="0.25">
      <c r="A727" s="64"/>
      <c r="E727" s="70"/>
      <c r="F727" s="70"/>
      <c r="G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row>
    <row r="728" spans="1:61" x14ac:dyDescent="0.25">
      <c r="A728" s="64"/>
      <c r="E728" s="70"/>
      <c r="F728" s="70"/>
      <c r="G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row>
    <row r="729" spans="1:61" x14ac:dyDescent="0.25">
      <c r="A729" s="64"/>
      <c r="E729" s="70"/>
      <c r="F729" s="70"/>
      <c r="G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row>
    <row r="730" spans="1:61" x14ac:dyDescent="0.25">
      <c r="A730" s="64"/>
      <c r="E730" s="70"/>
      <c r="F730" s="70"/>
      <c r="G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row>
    <row r="731" spans="1:61" x14ac:dyDescent="0.25">
      <c r="A731" s="64"/>
      <c r="E731" s="70"/>
      <c r="F731" s="70"/>
      <c r="G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row>
    <row r="732" spans="1:61" x14ac:dyDescent="0.25">
      <c r="A732" s="64"/>
      <c r="E732" s="70"/>
      <c r="F732" s="70"/>
      <c r="G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row>
    <row r="733" spans="1:61" x14ac:dyDescent="0.25">
      <c r="A733" s="64"/>
      <c r="E733" s="70"/>
      <c r="F733" s="70"/>
      <c r="G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row>
    <row r="734" spans="1:61" x14ac:dyDescent="0.25">
      <c r="A734" s="64"/>
      <c r="E734" s="70"/>
      <c r="F734" s="70"/>
      <c r="G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row>
    <row r="735" spans="1:61" x14ac:dyDescent="0.25">
      <c r="A735" s="64"/>
      <c r="E735" s="70"/>
      <c r="F735" s="70"/>
      <c r="G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row>
    <row r="736" spans="1:61" x14ac:dyDescent="0.25">
      <c r="A736" s="64"/>
      <c r="E736" s="70"/>
      <c r="F736" s="70"/>
      <c r="G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c r="AF736" s="70"/>
      <c r="AG736" s="70"/>
      <c r="AH736" s="70"/>
      <c r="AI736" s="70"/>
      <c r="AJ736" s="70"/>
      <c r="AK736" s="70"/>
      <c r="AL736" s="70"/>
      <c r="AM736" s="70"/>
      <c r="AN736" s="70"/>
      <c r="AO736" s="70"/>
      <c r="AP736" s="70"/>
      <c r="AQ736" s="70"/>
      <c r="AR736" s="70"/>
      <c r="AS736" s="70"/>
      <c r="AT736" s="70"/>
      <c r="AU736" s="70"/>
      <c r="AV736" s="70"/>
      <c r="AW736" s="70"/>
      <c r="AX736" s="70"/>
      <c r="AY736" s="70"/>
      <c r="AZ736" s="70"/>
      <c r="BA736" s="70"/>
      <c r="BB736" s="70"/>
      <c r="BC736" s="70"/>
      <c r="BD736" s="70"/>
      <c r="BE736" s="70"/>
      <c r="BF736" s="70"/>
      <c r="BG736" s="70"/>
      <c r="BH736" s="70"/>
      <c r="BI736" s="70"/>
    </row>
    <row r="737" spans="1:61" x14ac:dyDescent="0.25">
      <c r="A737" s="64"/>
      <c r="E737" s="70"/>
      <c r="F737" s="70"/>
      <c r="G737" s="70"/>
      <c r="I737" s="70"/>
      <c r="J737" s="70"/>
      <c r="K737" s="70"/>
      <c r="L737" s="70"/>
      <c r="M737" s="70"/>
      <c r="N737" s="70"/>
      <c r="O737" s="70"/>
      <c r="P737" s="70"/>
      <c r="Q737" s="70"/>
      <c r="R737" s="70"/>
      <c r="S737" s="70"/>
      <c r="T737" s="70"/>
      <c r="U737" s="70"/>
      <c r="V737" s="70"/>
      <c r="W737" s="70"/>
      <c r="X737" s="70"/>
      <c r="Y737" s="70"/>
      <c r="Z737" s="70"/>
      <c r="AA737" s="70"/>
      <c r="AB737" s="70"/>
      <c r="AC737" s="70"/>
      <c r="AD737" s="70"/>
      <c r="AE737" s="70"/>
      <c r="AF737" s="70"/>
      <c r="AG737" s="70"/>
      <c r="AH737" s="70"/>
      <c r="AI737" s="70"/>
      <c r="AJ737" s="70"/>
      <c r="AK737" s="70"/>
      <c r="AL737" s="70"/>
      <c r="AM737" s="70"/>
      <c r="AN737" s="70"/>
      <c r="AO737" s="70"/>
      <c r="AP737" s="70"/>
      <c r="AQ737" s="70"/>
      <c r="AR737" s="70"/>
      <c r="AS737" s="70"/>
      <c r="AT737" s="70"/>
      <c r="AU737" s="70"/>
      <c r="AV737" s="70"/>
      <c r="AW737" s="70"/>
      <c r="AX737" s="70"/>
      <c r="AY737" s="70"/>
      <c r="AZ737" s="70"/>
      <c r="BA737" s="70"/>
      <c r="BB737" s="70"/>
      <c r="BC737" s="70"/>
      <c r="BD737" s="70"/>
      <c r="BE737" s="70"/>
      <c r="BF737" s="70"/>
      <c r="BG737" s="70"/>
      <c r="BH737" s="70"/>
      <c r="BI737" s="70"/>
    </row>
    <row r="738" spans="1:61" x14ac:dyDescent="0.25">
      <c r="A738" s="64"/>
      <c r="E738" s="70"/>
      <c r="F738" s="70"/>
      <c r="G738" s="70"/>
      <c r="I738" s="70"/>
      <c r="J738" s="70"/>
      <c r="K738" s="70"/>
      <c r="L738" s="70"/>
      <c r="M738" s="70"/>
      <c r="N738" s="70"/>
      <c r="O738" s="70"/>
      <c r="P738" s="70"/>
      <c r="Q738" s="70"/>
      <c r="R738" s="70"/>
      <c r="S738" s="70"/>
      <c r="T738" s="70"/>
      <c r="U738" s="70"/>
      <c r="V738" s="70"/>
      <c r="W738" s="70"/>
      <c r="X738" s="70"/>
      <c r="Y738" s="70"/>
      <c r="Z738" s="70"/>
      <c r="AA738" s="70"/>
      <c r="AB738" s="70"/>
      <c r="AC738" s="70"/>
      <c r="AD738" s="70"/>
      <c r="AE738" s="70"/>
      <c r="AF738" s="70"/>
      <c r="AG738" s="70"/>
      <c r="AH738" s="70"/>
      <c r="AI738" s="70"/>
      <c r="AJ738" s="70"/>
      <c r="AK738" s="70"/>
      <c r="AL738" s="70"/>
      <c r="AM738" s="70"/>
      <c r="AN738" s="70"/>
      <c r="AO738" s="70"/>
      <c r="AP738" s="70"/>
      <c r="AQ738" s="70"/>
      <c r="AR738" s="70"/>
      <c r="AS738" s="70"/>
      <c r="AT738" s="70"/>
      <c r="AU738" s="70"/>
      <c r="AV738" s="70"/>
      <c r="AW738" s="70"/>
      <c r="AX738" s="70"/>
      <c r="AY738" s="70"/>
      <c r="AZ738" s="70"/>
      <c r="BA738" s="70"/>
      <c r="BB738" s="70"/>
      <c r="BC738" s="70"/>
      <c r="BD738" s="70"/>
      <c r="BE738" s="70"/>
      <c r="BF738" s="70"/>
      <c r="BG738" s="70"/>
      <c r="BH738" s="70"/>
      <c r="BI738" s="70"/>
    </row>
    <row r="739" spans="1:61" x14ac:dyDescent="0.25">
      <c r="A739" s="64"/>
      <c r="E739" s="70"/>
      <c r="F739" s="70"/>
      <c r="G739" s="70"/>
      <c r="I739" s="70"/>
      <c r="J739" s="70"/>
      <c r="K739" s="70"/>
      <c r="L739" s="70"/>
      <c r="M739" s="70"/>
      <c r="N739" s="70"/>
      <c r="O739" s="70"/>
      <c r="P739" s="70"/>
      <c r="Q739" s="70"/>
      <c r="R739" s="70"/>
      <c r="S739" s="70"/>
      <c r="T739" s="70"/>
      <c r="U739" s="70"/>
      <c r="V739" s="70"/>
      <c r="W739" s="70"/>
      <c r="X739" s="70"/>
      <c r="Y739" s="70"/>
      <c r="Z739" s="70"/>
      <c r="AA739" s="70"/>
      <c r="AB739" s="70"/>
      <c r="AC739" s="70"/>
      <c r="AD739" s="70"/>
      <c r="AE739" s="70"/>
      <c r="AF739" s="70"/>
      <c r="AG739" s="70"/>
      <c r="AH739" s="70"/>
      <c r="AI739" s="70"/>
      <c r="AJ739" s="70"/>
      <c r="AK739" s="70"/>
      <c r="AL739" s="70"/>
      <c r="AM739" s="70"/>
      <c r="AN739" s="70"/>
      <c r="AO739" s="70"/>
      <c r="AP739" s="70"/>
      <c r="AQ739" s="70"/>
      <c r="AR739" s="70"/>
      <c r="AS739" s="70"/>
      <c r="AT739" s="70"/>
      <c r="AU739" s="70"/>
      <c r="AV739" s="70"/>
      <c r="AW739" s="70"/>
      <c r="AX739" s="70"/>
      <c r="AY739" s="70"/>
      <c r="AZ739" s="70"/>
      <c r="BA739" s="70"/>
      <c r="BB739" s="70"/>
      <c r="BC739" s="70"/>
      <c r="BD739" s="70"/>
      <c r="BE739" s="70"/>
      <c r="BF739" s="70"/>
      <c r="BG739" s="70"/>
      <c r="BH739" s="70"/>
      <c r="BI739" s="70"/>
    </row>
    <row r="740" spans="1:61" x14ac:dyDescent="0.25">
      <c r="A740" s="64"/>
      <c r="E740" s="70"/>
      <c r="F740" s="70"/>
      <c r="G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row>
    <row r="741" spans="1:61" x14ac:dyDescent="0.25">
      <c r="A741" s="64"/>
      <c r="E741" s="70"/>
      <c r="F741" s="70"/>
      <c r="G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row>
    <row r="742" spans="1:61" x14ac:dyDescent="0.25">
      <c r="A742" s="64"/>
      <c r="E742" s="70"/>
      <c r="F742" s="70"/>
      <c r="G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row>
    <row r="743" spans="1:61" x14ac:dyDescent="0.25">
      <c r="A743" s="64"/>
      <c r="E743" s="70"/>
      <c r="F743" s="70"/>
      <c r="G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row>
    <row r="744" spans="1:61" x14ac:dyDescent="0.25">
      <c r="A744" s="64"/>
      <c r="E744" s="70"/>
      <c r="F744" s="70"/>
      <c r="G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row>
    <row r="745" spans="1:61" x14ac:dyDescent="0.25">
      <c r="A745" s="64"/>
      <c r="E745" s="70"/>
      <c r="F745" s="70"/>
      <c r="G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row>
    <row r="746" spans="1:61" x14ac:dyDescent="0.25">
      <c r="A746" s="64"/>
      <c r="E746" s="70"/>
      <c r="F746" s="70"/>
      <c r="G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row>
    <row r="747" spans="1:61" x14ac:dyDescent="0.25">
      <c r="A747" s="64"/>
      <c r="E747" s="70"/>
      <c r="F747" s="70"/>
      <c r="G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row>
    <row r="748" spans="1:61" x14ac:dyDescent="0.25">
      <c r="A748" s="64"/>
      <c r="E748" s="70"/>
      <c r="F748" s="70"/>
      <c r="G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row>
    <row r="749" spans="1:61" x14ac:dyDescent="0.25">
      <c r="A749" s="64"/>
      <c r="E749" s="70"/>
      <c r="F749" s="70"/>
      <c r="G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row>
    <row r="750" spans="1:61" x14ac:dyDescent="0.25">
      <c r="A750" s="64"/>
      <c r="E750" s="70"/>
      <c r="F750" s="70"/>
      <c r="G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row>
    <row r="751" spans="1:61" x14ac:dyDescent="0.25">
      <c r="A751" s="64"/>
      <c r="E751" s="70"/>
      <c r="F751" s="70"/>
      <c r="G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row>
    <row r="752" spans="1:61" x14ac:dyDescent="0.25">
      <c r="A752" s="64"/>
      <c r="E752" s="70"/>
      <c r="F752" s="70"/>
      <c r="G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row>
    <row r="753" spans="1:61" x14ac:dyDescent="0.25">
      <c r="A753" s="64"/>
      <c r="E753" s="70"/>
      <c r="F753" s="70"/>
      <c r="G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row>
    <row r="754" spans="1:61" x14ac:dyDescent="0.25">
      <c r="A754" s="64"/>
      <c r="E754" s="70"/>
      <c r="F754" s="70"/>
      <c r="G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row>
    <row r="755" spans="1:61" x14ac:dyDescent="0.25">
      <c r="A755" s="64"/>
      <c r="E755" s="70"/>
      <c r="F755" s="70"/>
      <c r="G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row>
    <row r="756" spans="1:61" x14ac:dyDescent="0.25">
      <c r="A756" s="64"/>
      <c r="E756" s="70"/>
      <c r="F756" s="70"/>
      <c r="G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row>
    <row r="757" spans="1:61" x14ac:dyDescent="0.25">
      <c r="A757" s="64"/>
      <c r="E757" s="70"/>
      <c r="F757" s="70"/>
      <c r="G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row>
    <row r="758" spans="1:61" x14ac:dyDescent="0.25">
      <c r="A758" s="64"/>
      <c r="E758" s="70"/>
      <c r="F758" s="70"/>
      <c r="G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row>
    <row r="759" spans="1:61" x14ac:dyDescent="0.25">
      <c r="A759" s="64"/>
      <c r="E759" s="70"/>
      <c r="F759" s="70"/>
      <c r="G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row>
    <row r="760" spans="1:61" x14ac:dyDescent="0.25">
      <c r="A760" s="64"/>
      <c r="E760" s="70"/>
      <c r="F760" s="70"/>
      <c r="G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row>
    <row r="761" spans="1:61" x14ac:dyDescent="0.25">
      <c r="A761" s="64"/>
      <c r="E761" s="70"/>
      <c r="F761" s="70"/>
      <c r="G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row>
    <row r="762" spans="1:61" x14ac:dyDescent="0.25">
      <c r="A762" s="64"/>
      <c r="E762" s="70"/>
      <c r="F762" s="70"/>
      <c r="G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row>
    <row r="763" spans="1:61" x14ac:dyDescent="0.25">
      <c r="A763" s="64"/>
      <c r="E763" s="70"/>
      <c r="F763" s="70"/>
      <c r="G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row>
    <row r="764" spans="1:61" x14ac:dyDescent="0.25">
      <c r="A764" s="64"/>
      <c r="E764" s="70"/>
      <c r="F764" s="70"/>
      <c r="G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row>
    <row r="765" spans="1:61" x14ac:dyDescent="0.25">
      <c r="A765" s="64"/>
      <c r="E765" s="70"/>
      <c r="F765" s="70"/>
      <c r="G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row>
    <row r="766" spans="1:61" x14ac:dyDescent="0.25">
      <c r="A766" s="64"/>
      <c r="E766" s="70"/>
      <c r="F766" s="70"/>
      <c r="G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row>
    <row r="767" spans="1:61" x14ac:dyDescent="0.25">
      <c r="A767" s="64"/>
      <c r="E767" s="70"/>
      <c r="F767" s="70"/>
      <c r="G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row>
    <row r="768" spans="1:61" x14ac:dyDescent="0.25">
      <c r="A768" s="64"/>
      <c r="E768" s="70"/>
      <c r="F768" s="70"/>
      <c r="G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row>
    <row r="769" spans="1:61" x14ac:dyDescent="0.25">
      <c r="A769" s="64"/>
      <c r="E769" s="70"/>
      <c r="F769" s="70"/>
      <c r="G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row>
    <row r="770" spans="1:61" x14ac:dyDescent="0.25">
      <c r="A770" s="64"/>
      <c r="E770" s="70"/>
      <c r="F770" s="70"/>
      <c r="G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row>
    <row r="771" spans="1:61" x14ac:dyDescent="0.25">
      <c r="A771" s="64"/>
      <c r="E771" s="70"/>
      <c r="F771" s="70"/>
      <c r="G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row>
    <row r="772" spans="1:61" x14ac:dyDescent="0.25">
      <c r="A772" s="64"/>
      <c r="E772" s="70"/>
      <c r="F772" s="70"/>
      <c r="G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row>
    <row r="773" spans="1:61" x14ac:dyDescent="0.25">
      <c r="A773" s="64"/>
      <c r="E773" s="70"/>
      <c r="F773" s="70"/>
      <c r="G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row>
    <row r="774" spans="1:61" x14ac:dyDescent="0.25">
      <c r="A774" s="64"/>
      <c r="E774" s="70"/>
      <c r="F774" s="70"/>
      <c r="G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row>
    <row r="775" spans="1:61" x14ac:dyDescent="0.25">
      <c r="A775" s="64"/>
      <c r="E775" s="70"/>
      <c r="F775" s="70"/>
      <c r="G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row>
    <row r="776" spans="1:61" x14ac:dyDescent="0.25">
      <c r="A776" s="64"/>
      <c r="E776" s="70"/>
      <c r="F776" s="70"/>
      <c r="G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row>
    <row r="777" spans="1:61" x14ac:dyDescent="0.25">
      <c r="A777" s="64"/>
      <c r="E777" s="70"/>
      <c r="F777" s="70"/>
      <c r="G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row>
    <row r="778" spans="1:61" x14ac:dyDescent="0.25">
      <c r="A778" s="64"/>
      <c r="E778" s="70"/>
      <c r="F778" s="70"/>
      <c r="G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row>
    <row r="779" spans="1:61" x14ac:dyDescent="0.25">
      <c r="A779" s="64"/>
      <c r="E779" s="70"/>
      <c r="F779" s="70"/>
      <c r="G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row>
    <row r="780" spans="1:61" x14ac:dyDescent="0.25">
      <c r="A780" s="64"/>
      <c r="E780" s="70"/>
      <c r="F780" s="70"/>
      <c r="G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row>
    <row r="781" spans="1:61" x14ac:dyDescent="0.25">
      <c r="A781" s="64"/>
      <c r="E781" s="70"/>
      <c r="F781" s="70"/>
      <c r="G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row>
    <row r="782" spans="1:61" x14ac:dyDescent="0.25">
      <c r="A782" s="64"/>
      <c r="E782" s="70"/>
      <c r="F782" s="70"/>
      <c r="G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row>
    <row r="783" spans="1:61" x14ac:dyDescent="0.25">
      <c r="A783" s="64"/>
      <c r="E783" s="70"/>
      <c r="F783" s="70"/>
      <c r="G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row>
    <row r="784" spans="1:61" x14ac:dyDescent="0.25">
      <c r="A784" s="64"/>
      <c r="E784" s="70"/>
      <c r="F784" s="70"/>
      <c r="G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row>
    <row r="785" spans="1:61" x14ac:dyDescent="0.25">
      <c r="A785" s="64"/>
      <c r="E785" s="70"/>
      <c r="F785" s="70"/>
      <c r="G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row>
    <row r="786" spans="1:61" x14ac:dyDescent="0.25">
      <c r="A786" s="64"/>
      <c r="E786" s="70"/>
      <c r="F786" s="70"/>
      <c r="G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row>
    <row r="787" spans="1:61" x14ac:dyDescent="0.25">
      <c r="A787" s="64"/>
      <c r="E787" s="70"/>
      <c r="F787" s="70"/>
      <c r="G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row>
    <row r="788" spans="1:61" x14ac:dyDescent="0.25">
      <c r="A788" s="64"/>
      <c r="E788" s="70"/>
      <c r="F788" s="70"/>
      <c r="G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row>
    <row r="789" spans="1:61" x14ac:dyDescent="0.25">
      <c r="A789" s="64"/>
      <c r="E789" s="70"/>
      <c r="F789" s="70"/>
      <c r="G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row>
    <row r="790" spans="1:61" x14ac:dyDescent="0.25">
      <c r="A790" s="64"/>
      <c r="E790" s="70"/>
      <c r="F790" s="70"/>
      <c r="G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row>
    <row r="791" spans="1:61" x14ac:dyDescent="0.25">
      <c r="A791" s="64"/>
      <c r="E791" s="70"/>
      <c r="F791" s="70"/>
      <c r="G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row>
    <row r="792" spans="1:61" x14ac:dyDescent="0.25">
      <c r="A792" s="64"/>
      <c r="E792" s="70"/>
      <c r="F792" s="70"/>
      <c r="G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row>
    <row r="793" spans="1:61" x14ac:dyDescent="0.25">
      <c r="A793" s="64"/>
      <c r="E793" s="70"/>
      <c r="F793" s="70"/>
      <c r="G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row>
    <row r="794" spans="1:61" x14ac:dyDescent="0.25">
      <c r="A794" s="64"/>
      <c r="E794" s="70"/>
      <c r="F794" s="70"/>
      <c r="G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row>
    <row r="795" spans="1:61" x14ac:dyDescent="0.25">
      <c r="A795" s="64"/>
      <c r="E795" s="70"/>
      <c r="F795" s="70"/>
      <c r="G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row>
    <row r="796" spans="1:61" x14ac:dyDescent="0.25">
      <c r="A796" s="64"/>
      <c r="E796" s="70"/>
      <c r="F796" s="70"/>
      <c r="G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row>
    <row r="797" spans="1:61" x14ac:dyDescent="0.25">
      <c r="A797" s="64"/>
      <c r="E797" s="70"/>
      <c r="F797" s="70"/>
      <c r="G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row>
    <row r="798" spans="1:61" x14ac:dyDescent="0.25">
      <c r="A798" s="64"/>
      <c r="E798" s="70"/>
      <c r="F798" s="70"/>
      <c r="G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row>
    <row r="799" spans="1:61" x14ac:dyDescent="0.25">
      <c r="A799" s="64"/>
      <c r="E799" s="70"/>
      <c r="F799" s="70"/>
      <c r="G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row>
    <row r="800" spans="1:61" x14ac:dyDescent="0.25">
      <c r="A800" s="64"/>
      <c r="E800" s="70"/>
      <c r="F800" s="70"/>
      <c r="G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row>
    <row r="801" spans="1:61" x14ac:dyDescent="0.25">
      <c r="A801" s="64"/>
      <c r="E801" s="70"/>
      <c r="F801" s="70"/>
      <c r="G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row>
    <row r="802" spans="1:61" x14ac:dyDescent="0.25">
      <c r="A802" s="64"/>
      <c r="E802" s="70"/>
      <c r="F802" s="70"/>
      <c r="G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row>
    <row r="803" spans="1:61" x14ac:dyDescent="0.25">
      <c r="A803" s="64"/>
      <c r="E803" s="70"/>
      <c r="F803" s="70"/>
      <c r="G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row>
    <row r="804" spans="1:61" x14ac:dyDescent="0.25">
      <c r="A804" s="64"/>
      <c r="E804" s="70"/>
      <c r="F804" s="70"/>
      <c r="G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row>
    <row r="805" spans="1:61" x14ac:dyDescent="0.25">
      <c r="A805" s="64"/>
      <c r="E805" s="70"/>
      <c r="F805" s="70"/>
      <c r="G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row>
    <row r="806" spans="1:61" x14ac:dyDescent="0.25">
      <c r="A806" s="64"/>
      <c r="E806" s="70"/>
      <c r="F806" s="70"/>
      <c r="G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row>
    <row r="807" spans="1:61" x14ac:dyDescent="0.25">
      <c r="A807" s="64"/>
      <c r="E807" s="70"/>
      <c r="F807" s="70"/>
      <c r="G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row>
    <row r="808" spans="1:61" x14ac:dyDescent="0.25">
      <c r="A808" s="64"/>
      <c r="E808" s="70"/>
      <c r="F808" s="70"/>
      <c r="G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row>
    <row r="809" spans="1:61" x14ac:dyDescent="0.25">
      <c r="A809" s="64"/>
      <c r="E809" s="70"/>
      <c r="F809" s="70"/>
      <c r="G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row>
    <row r="810" spans="1:61" x14ac:dyDescent="0.25">
      <c r="A810" s="64"/>
      <c r="E810" s="70"/>
      <c r="F810" s="70"/>
      <c r="G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row>
    <row r="811" spans="1:61" x14ac:dyDescent="0.25">
      <c r="A811" s="64"/>
      <c r="E811" s="70"/>
      <c r="F811" s="70"/>
      <c r="G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row>
    <row r="812" spans="1:61" x14ac:dyDescent="0.25">
      <c r="A812" s="64"/>
      <c r="E812" s="70"/>
      <c r="F812" s="70"/>
      <c r="G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row>
    <row r="813" spans="1:61" x14ac:dyDescent="0.25">
      <c r="A813" s="64"/>
      <c r="E813" s="70"/>
      <c r="F813" s="70"/>
      <c r="G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row>
    <row r="814" spans="1:61" x14ac:dyDescent="0.25">
      <c r="A814" s="64"/>
      <c r="E814" s="70"/>
      <c r="F814" s="70"/>
      <c r="G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row>
    <row r="815" spans="1:61" x14ac:dyDescent="0.25">
      <c r="A815" s="64"/>
      <c r="E815" s="70"/>
      <c r="F815" s="70"/>
      <c r="G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row>
    <row r="816" spans="1:61" x14ac:dyDescent="0.25">
      <c r="A816" s="64"/>
      <c r="E816" s="70"/>
      <c r="F816" s="70"/>
      <c r="G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row>
    <row r="817" spans="1:61" x14ac:dyDescent="0.25">
      <c r="A817" s="64"/>
      <c r="E817" s="70"/>
      <c r="F817" s="70"/>
      <c r="G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row>
    <row r="818" spans="1:61" x14ac:dyDescent="0.25">
      <c r="A818" s="64"/>
      <c r="E818" s="70"/>
      <c r="F818" s="70"/>
      <c r="G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row>
    <row r="819" spans="1:61" x14ac:dyDescent="0.25">
      <c r="A819" s="64"/>
      <c r="E819" s="70"/>
      <c r="F819" s="70"/>
      <c r="G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row>
    <row r="820" spans="1:61" x14ac:dyDescent="0.25">
      <c r="A820" s="64"/>
      <c r="E820" s="70"/>
      <c r="F820" s="70"/>
      <c r="G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row>
    <row r="821" spans="1:61" x14ac:dyDescent="0.25">
      <c r="A821" s="64"/>
      <c r="E821" s="70"/>
      <c r="F821" s="70"/>
      <c r="G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row>
    <row r="822" spans="1:61" x14ac:dyDescent="0.25">
      <c r="A822" s="64"/>
      <c r="E822" s="70"/>
      <c r="F822" s="70"/>
      <c r="G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row>
    <row r="823" spans="1:61" x14ac:dyDescent="0.25">
      <c r="A823" s="64"/>
      <c r="E823" s="70"/>
      <c r="F823" s="70"/>
      <c r="G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row>
    <row r="824" spans="1:61" x14ac:dyDescent="0.25">
      <c r="A824" s="64"/>
      <c r="E824" s="70"/>
      <c r="F824" s="70"/>
      <c r="G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row>
    <row r="825" spans="1:61" x14ac:dyDescent="0.25">
      <c r="A825" s="64"/>
      <c r="E825" s="70"/>
      <c r="F825" s="70"/>
      <c r="G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row>
    <row r="826" spans="1:61" x14ac:dyDescent="0.25">
      <c r="A826" s="64"/>
      <c r="E826" s="70"/>
      <c r="F826" s="70"/>
      <c r="G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row>
    <row r="827" spans="1:61" x14ac:dyDescent="0.25">
      <c r="A827" s="64"/>
      <c r="E827" s="70"/>
      <c r="F827" s="70"/>
      <c r="G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row>
    <row r="828" spans="1:61" x14ac:dyDescent="0.25">
      <c r="A828" s="64"/>
      <c r="E828" s="70"/>
      <c r="F828" s="70"/>
      <c r="G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row>
    <row r="829" spans="1:61" x14ac:dyDescent="0.25">
      <c r="A829" s="64"/>
      <c r="E829" s="70"/>
      <c r="F829" s="70"/>
      <c r="G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row>
  </sheetData>
  <mergeCells count="5">
    <mergeCell ref="A5:BK5"/>
    <mergeCell ref="AD4:BK4"/>
    <mergeCell ref="AD3:BK3"/>
    <mergeCell ref="AD2:BK2"/>
    <mergeCell ref="AD1:BK1"/>
  </mergeCells>
  <pageMargins left="0.59055118110236227" right="0.39370078740157483" top="0.39370078740157483" bottom="0.39370078740157483" header="0.31496062992125984" footer="0.31496062992125984"/>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CI489"/>
  <sheetViews>
    <sheetView zoomScale="80" zoomScaleNormal="80" workbookViewId="0">
      <pane xSplit="9" ySplit="7" topLeftCell="AD124" activePane="bottomRight" state="frozen"/>
      <selection activeCell="V5" sqref="V5:V6"/>
      <selection pane="topRight" activeCell="V5" sqref="V5:V6"/>
      <selection pane="bottomLeft" activeCell="V5" sqref="V5:V6"/>
      <selection pane="bottomRight" activeCell="F130" sqref="F130"/>
    </sheetView>
  </sheetViews>
  <sheetFormatPr defaultRowHeight="15" x14ac:dyDescent="0.25"/>
  <cols>
    <col min="1" max="1" width="40.28515625" style="9" customWidth="1"/>
    <col min="2" max="4" width="4" style="9" hidden="1" customWidth="1"/>
    <col min="5" max="5" width="4.5703125" style="8" hidden="1" customWidth="1"/>
    <col min="6" max="7" width="5.28515625" style="8" customWidth="1"/>
    <col min="8" max="8" width="13.7109375" style="2" customWidth="1"/>
    <col min="9" max="9" width="5.85546875" style="9" customWidth="1"/>
    <col min="10" max="10" width="14.42578125" style="17" hidden="1" customWidth="1"/>
    <col min="11" max="11" width="14.28515625" style="9" hidden="1" customWidth="1"/>
    <col min="12" max="12" width="14.42578125" style="9" hidden="1" customWidth="1"/>
    <col min="13" max="13" width="12.85546875" style="9" hidden="1" customWidth="1"/>
    <col min="14" max="14" width="13.85546875" style="17" hidden="1" customWidth="1"/>
    <col min="15" max="15" width="13.7109375" style="9" hidden="1" customWidth="1"/>
    <col min="16" max="16" width="13.85546875" style="9" hidden="1" customWidth="1"/>
    <col min="17" max="17" width="12.85546875" style="9" hidden="1" customWidth="1"/>
    <col min="18" max="18" width="16.140625" style="17" hidden="1" customWidth="1"/>
    <col min="19" max="19" width="15.140625" style="9" hidden="1" customWidth="1"/>
    <col min="20" max="20" width="14.7109375" style="9" hidden="1" customWidth="1"/>
    <col min="21" max="21" width="12.85546875" style="9" hidden="1" customWidth="1"/>
    <col min="22" max="22" width="13.85546875" style="17" hidden="1" customWidth="1"/>
    <col min="23" max="23" width="13.7109375" style="9" hidden="1" customWidth="1"/>
    <col min="24" max="24" width="13.85546875" style="9" hidden="1" customWidth="1"/>
    <col min="25" max="25" width="12.85546875" style="9" hidden="1" customWidth="1"/>
    <col min="26" max="26" width="16.140625" style="17" hidden="1" customWidth="1"/>
    <col min="27" max="27" width="15.140625" style="9" hidden="1" customWidth="1"/>
    <col min="28" max="28" width="14.7109375" style="9" hidden="1" customWidth="1"/>
    <col min="29" max="29" width="12.85546875" style="9" hidden="1" customWidth="1"/>
    <col min="30" max="30" width="15.140625" style="17" customWidth="1"/>
    <col min="31" max="32" width="15.85546875" style="9" hidden="1" customWidth="1"/>
    <col min="33" max="33" width="12.85546875" style="9" hidden="1" customWidth="1"/>
    <col min="34" max="34" width="16.140625" style="17" hidden="1" customWidth="1"/>
    <col min="35" max="35" width="15.140625" style="9" hidden="1" customWidth="1"/>
    <col min="36" max="36" width="14.7109375" style="9" hidden="1" customWidth="1"/>
    <col min="37" max="37" width="12.85546875" style="9" hidden="1" customWidth="1"/>
    <col min="38" max="38" width="15.5703125" style="17" hidden="1" customWidth="1"/>
    <col min="39" max="39" width="15.28515625" style="9" hidden="1" customWidth="1"/>
    <col min="40" max="40" width="14.42578125" style="9" hidden="1" customWidth="1"/>
    <col min="41" max="41" width="12.7109375" style="9" hidden="1" customWidth="1"/>
    <col min="42" max="42" width="15.5703125" style="17" hidden="1" customWidth="1"/>
    <col min="43" max="45" width="12.7109375" style="9" hidden="1" customWidth="1"/>
    <col min="46" max="46" width="15.5703125" style="17" hidden="1" customWidth="1"/>
    <col min="47" max="49" width="12.7109375" style="9" hidden="1" customWidth="1"/>
    <col min="50" max="50" width="14.42578125" style="17" hidden="1" customWidth="1"/>
    <col min="51" max="52" width="14.42578125" style="9" hidden="1" customWidth="1"/>
    <col min="53" max="53" width="12.85546875" style="9" hidden="1" customWidth="1"/>
    <col min="54" max="54" width="12.5703125" style="9" hidden="1" customWidth="1"/>
    <col min="55" max="57" width="0" style="9" hidden="1" customWidth="1"/>
    <col min="58" max="58" width="17.42578125" style="17" hidden="1" customWidth="1"/>
    <col min="59" max="60" width="16.140625" style="9" hidden="1" customWidth="1"/>
    <col min="61" max="61" width="13.42578125" style="9" hidden="1" customWidth="1"/>
    <col min="62" max="63" width="13.7109375" style="9" customWidth="1"/>
    <col min="64" max="87" width="9.28515625" style="9" bestFit="1" customWidth="1"/>
    <col min="88" max="171" width="9.140625" style="9"/>
    <col min="172" max="172" width="1.42578125" style="9" customWidth="1"/>
    <col min="173" max="173" width="59.5703125" style="9" customWidth="1"/>
    <col min="174" max="174" width="9.140625" style="9" customWidth="1"/>
    <col min="175" max="176" width="3.85546875" style="9" customWidth="1"/>
    <col min="177" max="177" width="10.5703125" style="9" customWidth="1"/>
    <col min="178" max="178" width="3.85546875" style="9" customWidth="1"/>
    <col min="179" max="181" width="14.42578125" style="9" customWidth="1"/>
    <col min="182" max="182" width="4.140625" style="9" customWidth="1"/>
    <col min="183" max="183" width="15" style="9" customWidth="1"/>
    <col min="184" max="185" width="9.140625" style="9" customWidth="1"/>
    <col min="186" max="186" width="11.5703125" style="9" customWidth="1"/>
    <col min="187" max="187" width="18.140625" style="9" customWidth="1"/>
    <col min="188" max="188" width="13.140625" style="9" customWidth="1"/>
    <col min="189" max="189" width="12.28515625" style="9" customWidth="1"/>
    <col min="190" max="427" width="9.140625" style="9"/>
    <col min="428" max="428" width="1.42578125" style="9" customWidth="1"/>
    <col min="429" max="429" width="59.5703125" style="9" customWidth="1"/>
    <col min="430" max="430" width="9.140625" style="9" customWidth="1"/>
    <col min="431" max="432" width="3.85546875" style="9" customWidth="1"/>
    <col min="433" max="433" width="10.5703125" style="9" customWidth="1"/>
    <col min="434" max="434" width="3.85546875" style="9" customWidth="1"/>
    <col min="435" max="437" width="14.42578125" style="9" customWidth="1"/>
    <col min="438" max="438" width="4.140625" style="9" customWidth="1"/>
    <col min="439" max="439" width="15" style="9" customWidth="1"/>
    <col min="440" max="441" width="9.140625" style="9" customWidth="1"/>
    <col min="442" max="442" width="11.5703125" style="9" customWidth="1"/>
    <col min="443" max="443" width="18.140625" style="9" customWidth="1"/>
    <col min="444" max="444" width="13.140625" style="9" customWidth="1"/>
    <col min="445" max="445" width="12.28515625" style="9" customWidth="1"/>
    <col min="446" max="683" width="9.140625" style="9"/>
    <col min="684" max="684" width="1.42578125" style="9" customWidth="1"/>
    <col min="685" max="685" width="59.5703125" style="9" customWidth="1"/>
    <col min="686" max="686" width="9.140625" style="9" customWidth="1"/>
    <col min="687" max="688" width="3.85546875" style="9" customWidth="1"/>
    <col min="689" max="689" width="10.5703125" style="9" customWidth="1"/>
    <col min="690" max="690" width="3.85546875" style="9" customWidth="1"/>
    <col min="691" max="693" width="14.42578125" style="9" customWidth="1"/>
    <col min="694" max="694" width="4.140625" style="9" customWidth="1"/>
    <col min="695" max="695" width="15" style="9" customWidth="1"/>
    <col min="696" max="697" width="9.140625" style="9" customWidth="1"/>
    <col min="698" max="698" width="11.5703125" style="9" customWidth="1"/>
    <col min="699" max="699" width="18.140625" style="9" customWidth="1"/>
    <col min="700" max="700" width="13.140625" style="9" customWidth="1"/>
    <col min="701" max="701" width="12.28515625" style="9" customWidth="1"/>
    <col min="702" max="939" width="9.140625" style="9"/>
    <col min="940" max="940" width="1.42578125" style="9" customWidth="1"/>
    <col min="941" max="941" width="59.5703125" style="9" customWidth="1"/>
    <col min="942" max="942" width="9.140625" style="9" customWidth="1"/>
    <col min="943" max="944" width="3.85546875" style="9" customWidth="1"/>
    <col min="945" max="945" width="10.5703125" style="9" customWidth="1"/>
    <col min="946" max="946" width="3.85546875" style="9" customWidth="1"/>
    <col min="947" max="949" width="14.42578125" style="9" customWidth="1"/>
    <col min="950" max="950" width="4.140625" style="9" customWidth="1"/>
    <col min="951" max="951" width="15" style="9" customWidth="1"/>
    <col min="952" max="953" width="9.140625" style="9" customWidth="1"/>
    <col min="954" max="954" width="11.5703125" style="9" customWidth="1"/>
    <col min="955" max="955" width="18.140625" style="9" customWidth="1"/>
    <col min="956" max="956" width="13.140625" style="9" customWidth="1"/>
    <col min="957" max="957" width="12.28515625" style="9" customWidth="1"/>
    <col min="958" max="1195" width="9.140625" style="9"/>
    <col min="1196" max="1196" width="1.42578125" style="9" customWidth="1"/>
    <col min="1197" max="1197" width="59.5703125" style="9" customWidth="1"/>
    <col min="1198" max="1198" width="9.140625" style="9" customWidth="1"/>
    <col min="1199" max="1200" width="3.85546875" style="9" customWidth="1"/>
    <col min="1201" max="1201" width="10.5703125" style="9" customWidth="1"/>
    <col min="1202" max="1202" width="3.85546875" style="9" customWidth="1"/>
    <col min="1203" max="1205" width="14.42578125" style="9" customWidth="1"/>
    <col min="1206" max="1206" width="4.140625" style="9" customWidth="1"/>
    <col min="1207" max="1207" width="15" style="9" customWidth="1"/>
    <col min="1208" max="1209" width="9.140625" style="9" customWidth="1"/>
    <col min="1210" max="1210" width="11.5703125" style="9" customWidth="1"/>
    <col min="1211" max="1211" width="18.140625" style="9" customWidth="1"/>
    <col min="1212" max="1212" width="13.140625" style="9" customWidth="1"/>
    <col min="1213" max="1213" width="12.28515625" style="9" customWidth="1"/>
    <col min="1214" max="1451" width="9.140625" style="9"/>
    <col min="1452" max="1452" width="1.42578125" style="9" customWidth="1"/>
    <col min="1453" max="1453" width="59.5703125" style="9" customWidth="1"/>
    <col min="1454" max="1454" width="9.140625" style="9" customWidth="1"/>
    <col min="1455" max="1456" width="3.85546875" style="9" customWidth="1"/>
    <col min="1457" max="1457" width="10.5703125" style="9" customWidth="1"/>
    <col min="1458" max="1458" width="3.85546875" style="9" customWidth="1"/>
    <col min="1459" max="1461" width="14.42578125" style="9" customWidth="1"/>
    <col min="1462" max="1462" width="4.140625" style="9" customWidth="1"/>
    <col min="1463" max="1463" width="15" style="9" customWidth="1"/>
    <col min="1464" max="1465" width="9.140625" style="9" customWidth="1"/>
    <col min="1466" max="1466" width="11.5703125" style="9" customWidth="1"/>
    <col min="1467" max="1467" width="18.140625" style="9" customWidth="1"/>
    <col min="1468" max="1468" width="13.140625" style="9" customWidth="1"/>
    <col min="1469" max="1469" width="12.28515625" style="9" customWidth="1"/>
    <col min="1470" max="1707" width="9.140625" style="9"/>
    <col min="1708" max="1708" width="1.42578125" style="9" customWidth="1"/>
    <col min="1709" max="1709" width="59.5703125" style="9" customWidth="1"/>
    <col min="1710" max="1710" width="9.140625" style="9" customWidth="1"/>
    <col min="1711" max="1712" width="3.85546875" style="9" customWidth="1"/>
    <col min="1713" max="1713" width="10.5703125" style="9" customWidth="1"/>
    <col min="1714" max="1714" width="3.85546875" style="9" customWidth="1"/>
    <col min="1715" max="1717" width="14.42578125" style="9" customWidth="1"/>
    <col min="1718" max="1718" width="4.140625" style="9" customWidth="1"/>
    <col min="1719" max="1719" width="15" style="9" customWidth="1"/>
    <col min="1720" max="1721" width="9.140625" style="9" customWidth="1"/>
    <col min="1722" max="1722" width="11.5703125" style="9" customWidth="1"/>
    <col min="1723" max="1723" width="18.140625" style="9" customWidth="1"/>
    <col min="1724" max="1724" width="13.140625" style="9" customWidth="1"/>
    <col min="1725" max="1725" width="12.28515625" style="9" customWidth="1"/>
    <col min="1726" max="1963" width="9.140625" style="9"/>
    <col min="1964" max="1964" width="1.42578125" style="9" customWidth="1"/>
    <col min="1965" max="1965" width="59.5703125" style="9" customWidth="1"/>
    <col min="1966" max="1966" width="9.140625" style="9" customWidth="1"/>
    <col min="1967" max="1968" width="3.85546875" style="9" customWidth="1"/>
    <col min="1969" max="1969" width="10.5703125" style="9" customWidth="1"/>
    <col min="1970" max="1970" width="3.85546875" style="9" customWidth="1"/>
    <col min="1971" max="1973" width="14.42578125" style="9" customWidth="1"/>
    <col min="1974" max="1974" width="4.140625" style="9" customWidth="1"/>
    <col min="1975" max="1975" width="15" style="9" customWidth="1"/>
    <col min="1976" max="1977" width="9.140625" style="9" customWidth="1"/>
    <col min="1978" max="1978" width="11.5703125" style="9" customWidth="1"/>
    <col min="1979" max="1979" width="18.140625" style="9" customWidth="1"/>
    <col min="1980" max="1980" width="13.140625" style="9" customWidth="1"/>
    <col min="1981" max="1981" width="12.28515625" style="9" customWidth="1"/>
    <col min="1982" max="2219" width="9.140625" style="9"/>
    <col min="2220" max="2220" width="1.42578125" style="9" customWidth="1"/>
    <col min="2221" max="2221" width="59.5703125" style="9" customWidth="1"/>
    <col min="2222" max="2222" width="9.140625" style="9" customWidth="1"/>
    <col min="2223" max="2224" width="3.85546875" style="9" customWidth="1"/>
    <col min="2225" max="2225" width="10.5703125" style="9" customWidth="1"/>
    <col min="2226" max="2226" width="3.85546875" style="9" customWidth="1"/>
    <col min="2227" max="2229" width="14.42578125" style="9" customWidth="1"/>
    <col min="2230" max="2230" width="4.140625" style="9" customWidth="1"/>
    <col min="2231" max="2231" width="15" style="9" customWidth="1"/>
    <col min="2232" max="2233" width="9.140625" style="9" customWidth="1"/>
    <col min="2234" max="2234" width="11.5703125" style="9" customWidth="1"/>
    <col min="2235" max="2235" width="18.140625" style="9" customWidth="1"/>
    <col min="2236" max="2236" width="13.140625" style="9" customWidth="1"/>
    <col min="2237" max="2237" width="12.28515625" style="9" customWidth="1"/>
    <col min="2238" max="2475" width="9.140625" style="9"/>
    <col min="2476" max="2476" width="1.42578125" style="9" customWidth="1"/>
    <col min="2477" max="2477" width="59.5703125" style="9" customWidth="1"/>
    <col min="2478" max="2478" width="9.140625" style="9" customWidth="1"/>
    <col min="2479" max="2480" width="3.85546875" style="9" customWidth="1"/>
    <col min="2481" max="2481" width="10.5703125" style="9" customWidth="1"/>
    <col min="2482" max="2482" width="3.85546875" style="9" customWidth="1"/>
    <col min="2483" max="2485" width="14.42578125" style="9" customWidth="1"/>
    <col min="2486" max="2486" width="4.140625" style="9" customWidth="1"/>
    <col min="2487" max="2487" width="15" style="9" customWidth="1"/>
    <col min="2488" max="2489" width="9.140625" style="9" customWidth="1"/>
    <col min="2490" max="2490" width="11.5703125" style="9" customWidth="1"/>
    <col min="2491" max="2491" width="18.140625" style="9" customWidth="1"/>
    <col min="2492" max="2492" width="13.140625" style="9" customWidth="1"/>
    <col min="2493" max="2493" width="12.28515625" style="9" customWidth="1"/>
    <col min="2494" max="2731" width="9.140625" style="9"/>
    <col min="2732" max="2732" width="1.42578125" style="9" customWidth="1"/>
    <col min="2733" max="2733" width="59.5703125" style="9" customWidth="1"/>
    <col min="2734" max="2734" width="9.140625" style="9" customWidth="1"/>
    <col min="2735" max="2736" width="3.85546875" style="9" customWidth="1"/>
    <col min="2737" max="2737" width="10.5703125" style="9" customWidth="1"/>
    <col min="2738" max="2738" width="3.85546875" style="9" customWidth="1"/>
    <col min="2739" max="2741" width="14.42578125" style="9" customWidth="1"/>
    <col min="2742" max="2742" width="4.140625" style="9" customWidth="1"/>
    <col min="2743" max="2743" width="15" style="9" customWidth="1"/>
    <col min="2744" max="2745" width="9.140625" style="9" customWidth="1"/>
    <col min="2746" max="2746" width="11.5703125" style="9" customWidth="1"/>
    <col min="2747" max="2747" width="18.140625" style="9" customWidth="1"/>
    <col min="2748" max="2748" width="13.140625" style="9" customWidth="1"/>
    <col min="2749" max="2749" width="12.28515625" style="9" customWidth="1"/>
    <col min="2750" max="2987" width="9.140625" style="9"/>
    <col min="2988" max="2988" width="1.42578125" style="9" customWidth="1"/>
    <col min="2989" max="2989" width="59.5703125" style="9" customWidth="1"/>
    <col min="2990" max="2990" width="9.140625" style="9" customWidth="1"/>
    <col min="2991" max="2992" width="3.85546875" style="9" customWidth="1"/>
    <col min="2993" max="2993" width="10.5703125" style="9" customWidth="1"/>
    <col min="2994" max="2994" width="3.85546875" style="9" customWidth="1"/>
    <col min="2995" max="2997" width="14.42578125" style="9" customWidth="1"/>
    <col min="2998" max="2998" width="4.140625" style="9" customWidth="1"/>
    <col min="2999" max="2999" width="15" style="9" customWidth="1"/>
    <col min="3000" max="3001" width="9.140625" style="9" customWidth="1"/>
    <col min="3002" max="3002" width="11.5703125" style="9" customWidth="1"/>
    <col min="3003" max="3003" width="18.140625" style="9" customWidth="1"/>
    <col min="3004" max="3004" width="13.140625" style="9" customWidth="1"/>
    <col min="3005" max="3005" width="12.28515625" style="9" customWidth="1"/>
    <col min="3006" max="3243" width="9.140625" style="9"/>
    <col min="3244" max="3244" width="1.42578125" style="9" customWidth="1"/>
    <col min="3245" max="3245" width="59.5703125" style="9" customWidth="1"/>
    <col min="3246" max="3246" width="9.140625" style="9" customWidth="1"/>
    <col min="3247" max="3248" width="3.85546875" style="9" customWidth="1"/>
    <col min="3249" max="3249" width="10.5703125" style="9" customWidth="1"/>
    <col min="3250" max="3250" width="3.85546875" style="9" customWidth="1"/>
    <col min="3251" max="3253" width="14.42578125" style="9" customWidth="1"/>
    <col min="3254" max="3254" width="4.140625" style="9" customWidth="1"/>
    <col min="3255" max="3255" width="15" style="9" customWidth="1"/>
    <col min="3256" max="3257" width="9.140625" style="9" customWidth="1"/>
    <col min="3258" max="3258" width="11.5703125" style="9" customWidth="1"/>
    <col min="3259" max="3259" width="18.140625" style="9" customWidth="1"/>
    <col min="3260" max="3260" width="13.140625" style="9" customWidth="1"/>
    <col min="3261" max="3261" width="12.28515625" style="9" customWidth="1"/>
    <col min="3262" max="3499" width="9.140625" style="9"/>
    <col min="3500" max="3500" width="1.42578125" style="9" customWidth="1"/>
    <col min="3501" max="3501" width="59.5703125" style="9" customWidth="1"/>
    <col min="3502" max="3502" width="9.140625" style="9" customWidth="1"/>
    <col min="3503" max="3504" width="3.85546875" style="9" customWidth="1"/>
    <col min="3505" max="3505" width="10.5703125" style="9" customWidth="1"/>
    <col min="3506" max="3506" width="3.85546875" style="9" customWidth="1"/>
    <col min="3507" max="3509" width="14.42578125" style="9" customWidth="1"/>
    <col min="3510" max="3510" width="4.140625" style="9" customWidth="1"/>
    <col min="3511" max="3511" width="15" style="9" customWidth="1"/>
    <col min="3512" max="3513" width="9.140625" style="9" customWidth="1"/>
    <col min="3514" max="3514" width="11.5703125" style="9" customWidth="1"/>
    <col min="3515" max="3515" width="18.140625" style="9" customWidth="1"/>
    <col min="3516" max="3516" width="13.140625" style="9" customWidth="1"/>
    <col min="3517" max="3517" width="12.28515625" style="9" customWidth="1"/>
    <col min="3518" max="3755" width="9.140625" style="9"/>
    <col min="3756" max="3756" width="1.42578125" style="9" customWidth="1"/>
    <col min="3757" max="3757" width="59.5703125" style="9" customWidth="1"/>
    <col min="3758" max="3758" width="9.140625" style="9" customWidth="1"/>
    <col min="3759" max="3760" width="3.85546875" style="9" customWidth="1"/>
    <col min="3761" max="3761" width="10.5703125" style="9" customWidth="1"/>
    <col min="3762" max="3762" width="3.85546875" style="9" customWidth="1"/>
    <col min="3763" max="3765" width="14.42578125" style="9" customWidth="1"/>
    <col min="3766" max="3766" width="4.140625" style="9" customWidth="1"/>
    <col min="3767" max="3767" width="15" style="9" customWidth="1"/>
    <col min="3768" max="3769" width="9.140625" style="9" customWidth="1"/>
    <col min="3770" max="3770" width="11.5703125" style="9" customWidth="1"/>
    <col min="3771" max="3771" width="18.140625" style="9" customWidth="1"/>
    <col min="3772" max="3772" width="13.140625" style="9" customWidth="1"/>
    <col min="3773" max="3773" width="12.28515625" style="9" customWidth="1"/>
    <col min="3774" max="4011" width="9.140625" style="9"/>
    <col min="4012" max="4012" width="1.42578125" style="9" customWidth="1"/>
    <col min="4013" max="4013" width="59.5703125" style="9" customWidth="1"/>
    <col min="4014" max="4014" width="9.140625" style="9" customWidth="1"/>
    <col min="4015" max="4016" width="3.85546875" style="9" customWidth="1"/>
    <col min="4017" max="4017" width="10.5703125" style="9" customWidth="1"/>
    <col min="4018" max="4018" width="3.85546875" style="9" customWidth="1"/>
    <col min="4019" max="4021" width="14.42578125" style="9" customWidth="1"/>
    <col min="4022" max="4022" width="4.140625" style="9" customWidth="1"/>
    <col min="4023" max="4023" width="15" style="9" customWidth="1"/>
    <col min="4024" max="4025" width="9.140625" style="9" customWidth="1"/>
    <col min="4026" max="4026" width="11.5703125" style="9" customWidth="1"/>
    <col min="4027" max="4027" width="18.140625" style="9" customWidth="1"/>
    <col min="4028" max="4028" width="13.140625" style="9" customWidth="1"/>
    <col min="4029" max="4029" width="12.28515625" style="9" customWidth="1"/>
    <col min="4030" max="4267" width="9.140625" style="9"/>
    <col min="4268" max="4268" width="1.42578125" style="9" customWidth="1"/>
    <col min="4269" max="4269" width="59.5703125" style="9" customWidth="1"/>
    <col min="4270" max="4270" width="9.140625" style="9" customWidth="1"/>
    <col min="4271" max="4272" width="3.85546875" style="9" customWidth="1"/>
    <col min="4273" max="4273" width="10.5703125" style="9" customWidth="1"/>
    <col min="4274" max="4274" width="3.85546875" style="9" customWidth="1"/>
    <col min="4275" max="4277" width="14.42578125" style="9" customWidth="1"/>
    <col min="4278" max="4278" width="4.140625" style="9" customWidth="1"/>
    <col min="4279" max="4279" width="15" style="9" customWidth="1"/>
    <col min="4280" max="4281" width="9.140625" style="9" customWidth="1"/>
    <col min="4282" max="4282" width="11.5703125" style="9" customWidth="1"/>
    <col min="4283" max="4283" width="18.140625" style="9" customWidth="1"/>
    <col min="4284" max="4284" width="13.140625" style="9" customWidth="1"/>
    <col min="4285" max="4285" width="12.28515625" style="9" customWidth="1"/>
    <col min="4286" max="4523" width="9.140625" style="9"/>
    <col min="4524" max="4524" width="1.42578125" style="9" customWidth="1"/>
    <col min="4525" max="4525" width="59.5703125" style="9" customWidth="1"/>
    <col min="4526" max="4526" width="9.140625" style="9" customWidth="1"/>
    <col min="4527" max="4528" width="3.85546875" style="9" customWidth="1"/>
    <col min="4529" max="4529" width="10.5703125" style="9" customWidth="1"/>
    <col min="4530" max="4530" width="3.85546875" style="9" customWidth="1"/>
    <col min="4531" max="4533" width="14.42578125" style="9" customWidth="1"/>
    <col min="4534" max="4534" width="4.140625" style="9" customWidth="1"/>
    <col min="4535" max="4535" width="15" style="9" customWidth="1"/>
    <col min="4536" max="4537" width="9.140625" style="9" customWidth="1"/>
    <col min="4538" max="4538" width="11.5703125" style="9" customWidth="1"/>
    <col min="4539" max="4539" width="18.140625" style="9" customWidth="1"/>
    <col min="4540" max="4540" width="13.140625" style="9" customWidth="1"/>
    <col min="4541" max="4541" width="12.28515625" style="9" customWidth="1"/>
    <col min="4542" max="4779" width="9.140625" style="9"/>
    <col min="4780" max="4780" width="1.42578125" style="9" customWidth="1"/>
    <col min="4781" max="4781" width="59.5703125" style="9" customWidth="1"/>
    <col min="4782" max="4782" width="9.140625" style="9" customWidth="1"/>
    <col min="4783" max="4784" width="3.85546875" style="9" customWidth="1"/>
    <col min="4785" max="4785" width="10.5703125" style="9" customWidth="1"/>
    <col min="4786" max="4786" width="3.85546875" style="9" customWidth="1"/>
    <col min="4787" max="4789" width="14.42578125" style="9" customWidth="1"/>
    <col min="4790" max="4790" width="4.140625" style="9" customWidth="1"/>
    <col min="4791" max="4791" width="15" style="9" customWidth="1"/>
    <col min="4792" max="4793" width="9.140625" style="9" customWidth="1"/>
    <col min="4794" max="4794" width="11.5703125" style="9" customWidth="1"/>
    <col min="4795" max="4795" width="18.140625" style="9" customWidth="1"/>
    <col min="4796" max="4796" width="13.140625" style="9" customWidth="1"/>
    <col min="4797" max="4797" width="12.28515625" style="9" customWidth="1"/>
    <col min="4798" max="5035" width="9.140625" style="9"/>
    <col min="5036" max="5036" width="1.42578125" style="9" customWidth="1"/>
    <col min="5037" max="5037" width="59.5703125" style="9" customWidth="1"/>
    <col min="5038" max="5038" width="9.140625" style="9" customWidth="1"/>
    <col min="5039" max="5040" width="3.85546875" style="9" customWidth="1"/>
    <col min="5041" max="5041" width="10.5703125" style="9" customWidth="1"/>
    <col min="5042" max="5042" width="3.85546875" style="9" customWidth="1"/>
    <col min="5043" max="5045" width="14.42578125" style="9" customWidth="1"/>
    <col min="5046" max="5046" width="4.140625" style="9" customWidth="1"/>
    <col min="5047" max="5047" width="15" style="9" customWidth="1"/>
    <col min="5048" max="5049" width="9.140625" style="9" customWidth="1"/>
    <col min="5050" max="5050" width="11.5703125" style="9" customWidth="1"/>
    <col min="5051" max="5051" width="18.140625" style="9" customWidth="1"/>
    <col min="5052" max="5052" width="13.140625" style="9" customWidth="1"/>
    <col min="5053" max="5053" width="12.28515625" style="9" customWidth="1"/>
    <col min="5054" max="5291" width="9.140625" style="9"/>
    <col min="5292" max="5292" width="1.42578125" style="9" customWidth="1"/>
    <col min="5293" max="5293" width="59.5703125" style="9" customWidth="1"/>
    <col min="5294" max="5294" width="9.140625" style="9" customWidth="1"/>
    <col min="5295" max="5296" width="3.85546875" style="9" customWidth="1"/>
    <col min="5297" max="5297" width="10.5703125" style="9" customWidth="1"/>
    <col min="5298" max="5298" width="3.85546875" style="9" customWidth="1"/>
    <col min="5299" max="5301" width="14.42578125" style="9" customWidth="1"/>
    <col min="5302" max="5302" width="4.140625" style="9" customWidth="1"/>
    <col min="5303" max="5303" width="15" style="9" customWidth="1"/>
    <col min="5304" max="5305" width="9.140625" style="9" customWidth="1"/>
    <col min="5306" max="5306" width="11.5703125" style="9" customWidth="1"/>
    <col min="5307" max="5307" width="18.140625" style="9" customWidth="1"/>
    <col min="5308" max="5308" width="13.140625" style="9" customWidth="1"/>
    <col min="5309" max="5309" width="12.28515625" style="9" customWidth="1"/>
    <col min="5310" max="5547" width="9.140625" style="9"/>
    <col min="5548" max="5548" width="1.42578125" style="9" customWidth="1"/>
    <col min="5549" max="5549" width="59.5703125" style="9" customWidth="1"/>
    <col min="5550" max="5550" width="9.140625" style="9" customWidth="1"/>
    <col min="5551" max="5552" width="3.85546875" style="9" customWidth="1"/>
    <col min="5553" max="5553" width="10.5703125" style="9" customWidth="1"/>
    <col min="5554" max="5554" width="3.85546875" style="9" customWidth="1"/>
    <col min="5555" max="5557" width="14.42578125" style="9" customWidth="1"/>
    <col min="5558" max="5558" width="4.140625" style="9" customWidth="1"/>
    <col min="5559" max="5559" width="15" style="9" customWidth="1"/>
    <col min="5560" max="5561" width="9.140625" style="9" customWidth="1"/>
    <col min="5562" max="5562" width="11.5703125" style="9" customWidth="1"/>
    <col min="5563" max="5563" width="18.140625" style="9" customWidth="1"/>
    <col min="5564" max="5564" width="13.140625" style="9" customWidth="1"/>
    <col min="5565" max="5565" width="12.28515625" style="9" customWidth="1"/>
    <col min="5566" max="5803" width="9.140625" style="9"/>
    <col min="5804" max="5804" width="1.42578125" style="9" customWidth="1"/>
    <col min="5805" max="5805" width="59.5703125" style="9" customWidth="1"/>
    <col min="5806" max="5806" width="9.140625" style="9" customWidth="1"/>
    <col min="5807" max="5808" width="3.85546875" style="9" customWidth="1"/>
    <col min="5809" max="5809" width="10.5703125" style="9" customWidth="1"/>
    <col min="5810" max="5810" width="3.85546875" style="9" customWidth="1"/>
    <col min="5811" max="5813" width="14.42578125" style="9" customWidth="1"/>
    <col min="5814" max="5814" width="4.140625" style="9" customWidth="1"/>
    <col min="5815" max="5815" width="15" style="9" customWidth="1"/>
    <col min="5816" max="5817" width="9.140625" style="9" customWidth="1"/>
    <col min="5818" max="5818" width="11.5703125" style="9" customWidth="1"/>
    <col min="5819" max="5819" width="18.140625" style="9" customWidth="1"/>
    <col min="5820" max="5820" width="13.140625" style="9" customWidth="1"/>
    <col min="5821" max="5821" width="12.28515625" style="9" customWidth="1"/>
    <col min="5822" max="6059" width="9.140625" style="9"/>
    <col min="6060" max="6060" width="1.42578125" style="9" customWidth="1"/>
    <col min="6061" max="6061" width="59.5703125" style="9" customWidth="1"/>
    <col min="6062" max="6062" width="9.140625" style="9" customWidth="1"/>
    <col min="6063" max="6064" width="3.85546875" style="9" customWidth="1"/>
    <col min="6065" max="6065" width="10.5703125" style="9" customWidth="1"/>
    <col min="6066" max="6066" width="3.85546875" style="9" customWidth="1"/>
    <col min="6067" max="6069" width="14.42578125" style="9" customWidth="1"/>
    <col min="6070" max="6070" width="4.140625" style="9" customWidth="1"/>
    <col min="6071" max="6071" width="15" style="9" customWidth="1"/>
    <col min="6072" max="6073" width="9.140625" style="9" customWidth="1"/>
    <col min="6074" max="6074" width="11.5703125" style="9" customWidth="1"/>
    <col min="6075" max="6075" width="18.140625" style="9" customWidth="1"/>
    <col min="6076" max="6076" width="13.140625" style="9" customWidth="1"/>
    <col min="6077" max="6077" width="12.28515625" style="9" customWidth="1"/>
    <col min="6078" max="6315" width="9.140625" style="9"/>
    <col min="6316" max="6316" width="1.42578125" style="9" customWidth="1"/>
    <col min="6317" max="6317" width="59.5703125" style="9" customWidth="1"/>
    <col min="6318" max="6318" width="9.140625" style="9" customWidth="1"/>
    <col min="6319" max="6320" width="3.85546875" style="9" customWidth="1"/>
    <col min="6321" max="6321" width="10.5703125" style="9" customWidth="1"/>
    <col min="6322" max="6322" width="3.85546875" style="9" customWidth="1"/>
    <col min="6323" max="6325" width="14.42578125" style="9" customWidth="1"/>
    <col min="6326" max="6326" width="4.140625" style="9" customWidth="1"/>
    <col min="6327" max="6327" width="15" style="9" customWidth="1"/>
    <col min="6328" max="6329" width="9.140625" style="9" customWidth="1"/>
    <col min="6330" max="6330" width="11.5703125" style="9" customWidth="1"/>
    <col min="6331" max="6331" width="18.140625" style="9" customWidth="1"/>
    <col min="6332" max="6332" width="13.140625" style="9" customWidth="1"/>
    <col min="6333" max="6333" width="12.28515625" style="9" customWidth="1"/>
    <col min="6334" max="6571" width="9.140625" style="9"/>
    <col min="6572" max="6572" width="1.42578125" style="9" customWidth="1"/>
    <col min="6573" max="6573" width="59.5703125" style="9" customWidth="1"/>
    <col min="6574" max="6574" width="9.140625" style="9" customWidth="1"/>
    <col min="6575" max="6576" width="3.85546875" style="9" customWidth="1"/>
    <col min="6577" max="6577" width="10.5703125" style="9" customWidth="1"/>
    <col min="6578" max="6578" width="3.85546875" style="9" customWidth="1"/>
    <col min="6579" max="6581" width="14.42578125" style="9" customWidth="1"/>
    <col min="6582" max="6582" width="4.140625" style="9" customWidth="1"/>
    <col min="6583" max="6583" width="15" style="9" customWidth="1"/>
    <col min="6584" max="6585" width="9.140625" style="9" customWidth="1"/>
    <col min="6586" max="6586" width="11.5703125" style="9" customWidth="1"/>
    <col min="6587" max="6587" width="18.140625" style="9" customWidth="1"/>
    <col min="6588" max="6588" width="13.140625" style="9" customWidth="1"/>
    <col min="6589" max="6589" width="12.28515625" style="9" customWidth="1"/>
    <col min="6590" max="6827" width="9.140625" style="9"/>
    <col min="6828" max="6828" width="1.42578125" style="9" customWidth="1"/>
    <col min="6829" max="6829" width="59.5703125" style="9" customWidth="1"/>
    <col min="6830" max="6830" width="9.140625" style="9" customWidth="1"/>
    <col min="6831" max="6832" width="3.85546875" style="9" customWidth="1"/>
    <col min="6833" max="6833" width="10.5703125" style="9" customWidth="1"/>
    <col min="6834" max="6834" width="3.85546875" style="9" customWidth="1"/>
    <col min="6835" max="6837" width="14.42578125" style="9" customWidth="1"/>
    <col min="6838" max="6838" width="4.140625" style="9" customWidth="1"/>
    <col min="6839" max="6839" width="15" style="9" customWidth="1"/>
    <col min="6840" max="6841" width="9.140625" style="9" customWidth="1"/>
    <col min="6842" max="6842" width="11.5703125" style="9" customWidth="1"/>
    <col min="6843" max="6843" width="18.140625" style="9" customWidth="1"/>
    <col min="6844" max="6844" width="13.140625" style="9" customWidth="1"/>
    <col min="6845" max="6845" width="12.28515625" style="9" customWidth="1"/>
    <col min="6846" max="7083" width="9.140625" style="9"/>
    <col min="7084" max="7084" width="1.42578125" style="9" customWidth="1"/>
    <col min="7085" max="7085" width="59.5703125" style="9" customWidth="1"/>
    <col min="7086" max="7086" width="9.140625" style="9" customWidth="1"/>
    <col min="7087" max="7088" width="3.85546875" style="9" customWidth="1"/>
    <col min="7089" max="7089" width="10.5703125" style="9" customWidth="1"/>
    <col min="7090" max="7090" width="3.85546875" style="9" customWidth="1"/>
    <col min="7091" max="7093" width="14.42578125" style="9" customWidth="1"/>
    <col min="7094" max="7094" width="4.140625" style="9" customWidth="1"/>
    <col min="7095" max="7095" width="15" style="9" customWidth="1"/>
    <col min="7096" max="7097" width="9.140625" style="9" customWidth="1"/>
    <col min="7098" max="7098" width="11.5703125" style="9" customWidth="1"/>
    <col min="7099" max="7099" width="18.140625" style="9" customWidth="1"/>
    <col min="7100" max="7100" width="13.140625" style="9" customWidth="1"/>
    <col min="7101" max="7101" width="12.28515625" style="9" customWidth="1"/>
    <col min="7102" max="7339" width="9.140625" style="9"/>
    <col min="7340" max="7340" width="1.42578125" style="9" customWidth="1"/>
    <col min="7341" max="7341" width="59.5703125" style="9" customWidth="1"/>
    <col min="7342" max="7342" width="9.140625" style="9" customWidth="1"/>
    <col min="7343" max="7344" width="3.85546875" style="9" customWidth="1"/>
    <col min="7345" max="7345" width="10.5703125" style="9" customWidth="1"/>
    <col min="7346" max="7346" width="3.85546875" style="9" customWidth="1"/>
    <col min="7347" max="7349" width="14.42578125" style="9" customWidth="1"/>
    <col min="7350" max="7350" width="4.140625" style="9" customWidth="1"/>
    <col min="7351" max="7351" width="15" style="9" customWidth="1"/>
    <col min="7352" max="7353" width="9.140625" style="9" customWidth="1"/>
    <col min="7354" max="7354" width="11.5703125" style="9" customWidth="1"/>
    <col min="7355" max="7355" width="18.140625" style="9" customWidth="1"/>
    <col min="7356" max="7356" width="13.140625" style="9" customWidth="1"/>
    <col min="7357" max="7357" width="12.28515625" style="9" customWidth="1"/>
    <col min="7358" max="7595" width="9.140625" style="9"/>
    <col min="7596" max="7596" width="1.42578125" style="9" customWidth="1"/>
    <col min="7597" max="7597" width="59.5703125" style="9" customWidth="1"/>
    <col min="7598" max="7598" width="9.140625" style="9" customWidth="1"/>
    <col min="7599" max="7600" width="3.85546875" style="9" customWidth="1"/>
    <col min="7601" max="7601" width="10.5703125" style="9" customWidth="1"/>
    <col min="7602" max="7602" width="3.85546875" style="9" customWidth="1"/>
    <col min="7603" max="7605" width="14.42578125" style="9" customWidth="1"/>
    <col min="7606" max="7606" width="4.140625" style="9" customWidth="1"/>
    <col min="7607" max="7607" width="15" style="9" customWidth="1"/>
    <col min="7608" max="7609" width="9.140625" style="9" customWidth="1"/>
    <col min="7610" max="7610" width="11.5703125" style="9" customWidth="1"/>
    <col min="7611" max="7611" width="18.140625" style="9" customWidth="1"/>
    <col min="7612" max="7612" width="13.140625" style="9" customWidth="1"/>
    <col min="7613" max="7613" width="12.28515625" style="9" customWidth="1"/>
    <col min="7614" max="7851" width="9.140625" style="9"/>
    <col min="7852" max="7852" width="1.42578125" style="9" customWidth="1"/>
    <col min="7853" max="7853" width="59.5703125" style="9" customWidth="1"/>
    <col min="7854" max="7854" width="9.140625" style="9" customWidth="1"/>
    <col min="7855" max="7856" width="3.85546875" style="9" customWidth="1"/>
    <col min="7857" max="7857" width="10.5703125" style="9" customWidth="1"/>
    <col min="7858" max="7858" width="3.85546875" style="9" customWidth="1"/>
    <col min="7859" max="7861" width="14.42578125" style="9" customWidth="1"/>
    <col min="7862" max="7862" width="4.140625" style="9" customWidth="1"/>
    <col min="7863" max="7863" width="15" style="9" customWidth="1"/>
    <col min="7864" max="7865" width="9.140625" style="9" customWidth="1"/>
    <col min="7866" max="7866" width="11.5703125" style="9" customWidth="1"/>
    <col min="7867" max="7867" width="18.140625" style="9" customWidth="1"/>
    <col min="7868" max="7868" width="13.140625" style="9" customWidth="1"/>
    <col min="7869" max="7869" width="12.28515625" style="9" customWidth="1"/>
    <col min="7870" max="8107" width="9.140625" style="9"/>
    <col min="8108" max="8108" width="1.42578125" style="9" customWidth="1"/>
    <col min="8109" max="8109" width="59.5703125" style="9" customWidth="1"/>
    <col min="8110" max="8110" width="9.140625" style="9" customWidth="1"/>
    <col min="8111" max="8112" width="3.85546875" style="9" customWidth="1"/>
    <col min="8113" max="8113" width="10.5703125" style="9" customWidth="1"/>
    <col min="8114" max="8114" width="3.85546875" style="9" customWidth="1"/>
    <col min="8115" max="8117" width="14.42578125" style="9" customWidth="1"/>
    <col min="8118" max="8118" width="4.140625" style="9" customWidth="1"/>
    <col min="8119" max="8119" width="15" style="9" customWidth="1"/>
    <col min="8120" max="8121" width="9.140625" style="9" customWidth="1"/>
    <col min="8122" max="8122" width="11.5703125" style="9" customWidth="1"/>
    <col min="8123" max="8123" width="18.140625" style="9" customWidth="1"/>
    <col min="8124" max="8124" width="13.140625" style="9" customWidth="1"/>
    <col min="8125" max="8125" width="12.28515625" style="9" customWidth="1"/>
    <col min="8126" max="8363" width="9.140625" style="9"/>
    <col min="8364" max="8364" width="1.42578125" style="9" customWidth="1"/>
    <col min="8365" max="8365" width="59.5703125" style="9" customWidth="1"/>
    <col min="8366" max="8366" width="9.140625" style="9" customWidth="1"/>
    <col min="8367" max="8368" width="3.85546875" style="9" customWidth="1"/>
    <col min="8369" max="8369" width="10.5703125" style="9" customWidth="1"/>
    <col min="8370" max="8370" width="3.85546875" style="9" customWidth="1"/>
    <col min="8371" max="8373" width="14.42578125" style="9" customWidth="1"/>
    <col min="8374" max="8374" width="4.140625" style="9" customWidth="1"/>
    <col min="8375" max="8375" width="15" style="9" customWidth="1"/>
    <col min="8376" max="8377" width="9.140625" style="9" customWidth="1"/>
    <col min="8378" max="8378" width="11.5703125" style="9" customWidth="1"/>
    <col min="8379" max="8379" width="18.140625" style="9" customWidth="1"/>
    <col min="8380" max="8380" width="13.140625" style="9" customWidth="1"/>
    <col min="8381" max="8381" width="12.28515625" style="9" customWidth="1"/>
    <col min="8382" max="8619" width="9.140625" style="9"/>
    <col min="8620" max="8620" width="1.42578125" style="9" customWidth="1"/>
    <col min="8621" max="8621" width="59.5703125" style="9" customWidth="1"/>
    <col min="8622" max="8622" width="9.140625" style="9" customWidth="1"/>
    <col min="8623" max="8624" width="3.85546875" style="9" customWidth="1"/>
    <col min="8625" max="8625" width="10.5703125" style="9" customWidth="1"/>
    <col min="8626" max="8626" width="3.85546875" style="9" customWidth="1"/>
    <col min="8627" max="8629" width="14.42578125" style="9" customWidth="1"/>
    <col min="8630" max="8630" width="4.140625" style="9" customWidth="1"/>
    <col min="8631" max="8631" width="15" style="9" customWidth="1"/>
    <col min="8632" max="8633" width="9.140625" style="9" customWidth="1"/>
    <col min="8634" max="8634" width="11.5703125" style="9" customWidth="1"/>
    <col min="8635" max="8635" width="18.140625" style="9" customWidth="1"/>
    <col min="8636" max="8636" width="13.140625" style="9" customWidth="1"/>
    <col min="8637" max="8637" width="12.28515625" style="9" customWidth="1"/>
    <col min="8638" max="8875" width="9.140625" style="9"/>
    <col min="8876" max="8876" width="1.42578125" style="9" customWidth="1"/>
    <col min="8877" max="8877" width="59.5703125" style="9" customWidth="1"/>
    <col min="8878" max="8878" width="9.140625" style="9" customWidth="1"/>
    <col min="8879" max="8880" width="3.85546875" style="9" customWidth="1"/>
    <col min="8881" max="8881" width="10.5703125" style="9" customWidth="1"/>
    <col min="8882" max="8882" width="3.85546875" style="9" customWidth="1"/>
    <col min="8883" max="8885" width="14.42578125" style="9" customWidth="1"/>
    <col min="8886" max="8886" width="4.140625" style="9" customWidth="1"/>
    <col min="8887" max="8887" width="15" style="9" customWidth="1"/>
    <col min="8888" max="8889" width="9.140625" style="9" customWidth="1"/>
    <col min="8890" max="8890" width="11.5703125" style="9" customWidth="1"/>
    <col min="8891" max="8891" width="18.140625" style="9" customWidth="1"/>
    <col min="8892" max="8892" width="13.140625" style="9" customWidth="1"/>
    <col min="8893" max="8893" width="12.28515625" style="9" customWidth="1"/>
    <col min="8894" max="9131" width="9.140625" style="9"/>
    <col min="9132" max="9132" width="1.42578125" style="9" customWidth="1"/>
    <col min="9133" max="9133" width="59.5703125" style="9" customWidth="1"/>
    <col min="9134" max="9134" width="9.140625" style="9" customWidth="1"/>
    <col min="9135" max="9136" width="3.85546875" style="9" customWidth="1"/>
    <col min="9137" max="9137" width="10.5703125" style="9" customWidth="1"/>
    <col min="9138" max="9138" width="3.85546875" style="9" customWidth="1"/>
    <col min="9139" max="9141" width="14.42578125" style="9" customWidth="1"/>
    <col min="9142" max="9142" width="4.140625" style="9" customWidth="1"/>
    <col min="9143" max="9143" width="15" style="9" customWidth="1"/>
    <col min="9144" max="9145" width="9.140625" style="9" customWidth="1"/>
    <col min="9146" max="9146" width="11.5703125" style="9" customWidth="1"/>
    <col min="9147" max="9147" width="18.140625" style="9" customWidth="1"/>
    <col min="9148" max="9148" width="13.140625" style="9" customWidth="1"/>
    <col min="9149" max="9149" width="12.28515625" style="9" customWidth="1"/>
    <col min="9150" max="9387" width="9.140625" style="9"/>
    <col min="9388" max="9388" width="1.42578125" style="9" customWidth="1"/>
    <col min="9389" max="9389" width="59.5703125" style="9" customWidth="1"/>
    <col min="9390" max="9390" width="9.140625" style="9" customWidth="1"/>
    <col min="9391" max="9392" width="3.85546875" style="9" customWidth="1"/>
    <col min="9393" max="9393" width="10.5703125" style="9" customWidth="1"/>
    <col min="9394" max="9394" width="3.85546875" style="9" customWidth="1"/>
    <col min="9395" max="9397" width="14.42578125" style="9" customWidth="1"/>
    <col min="9398" max="9398" width="4.140625" style="9" customWidth="1"/>
    <col min="9399" max="9399" width="15" style="9" customWidth="1"/>
    <col min="9400" max="9401" width="9.140625" style="9" customWidth="1"/>
    <col min="9402" max="9402" width="11.5703125" style="9" customWidth="1"/>
    <col min="9403" max="9403" width="18.140625" style="9" customWidth="1"/>
    <col min="9404" max="9404" width="13.140625" style="9" customWidth="1"/>
    <col min="9405" max="9405" width="12.28515625" style="9" customWidth="1"/>
    <col min="9406" max="9643" width="9.140625" style="9"/>
    <col min="9644" max="9644" width="1.42578125" style="9" customWidth="1"/>
    <col min="9645" max="9645" width="59.5703125" style="9" customWidth="1"/>
    <col min="9646" max="9646" width="9.140625" style="9" customWidth="1"/>
    <col min="9647" max="9648" width="3.85546875" style="9" customWidth="1"/>
    <col min="9649" max="9649" width="10.5703125" style="9" customWidth="1"/>
    <col min="9650" max="9650" width="3.85546875" style="9" customWidth="1"/>
    <col min="9651" max="9653" width="14.42578125" style="9" customWidth="1"/>
    <col min="9654" max="9654" width="4.140625" style="9" customWidth="1"/>
    <col min="9655" max="9655" width="15" style="9" customWidth="1"/>
    <col min="9656" max="9657" width="9.140625" style="9" customWidth="1"/>
    <col min="9658" max="9658" width="11.5703125" style="9" customWidth="1"/>
    <col min="9659" max="9659" width="18.140625" style="9" customWidth="1"/>
    <col min="9660" max="9660" width="13.140625" style="9" customWidth="1"/>
    <col min="9661" max="9661" width="12.28515625" style="9" customWidth="1"/>
    <col min="9662" max="9899" width="9.140625" style="9"/>
    <col min="9900" max="9900" width="1.42578125" style="9" customWidth="1"/>
    <col min="9901" max="9901" width="59.5703125" style="9" customWidth="1"/>
    <col min="9902" max="9902" width="9.140625" style="9" customWidth="1"/>
    <col min="9903" max="9904" width="3.85546875" style="9" customWidth="1"/>
    <col min="9905" max="9905" width="10.5703125" style="9" customWidth="1"/>
    <col min="9906" max="9906" width="3.85546875" style="9" customWidth="1"/>
    <col min="9907" max="9909" width="14.42578125" style="9" customWidth="1"/>
    <col min="9910" max="9910" width="4.140625" style="9" customWidth="1"/>
    <col min="9911" max="9911" width="15" style="9" customWidth="1"/>
    <col min="9912" max="9913" width="9.140625" style="9" customWidth="1"/>
    <col min="9914" max="9914" width="11.5703125" style="9" customWidth="1"/>
    <col min="9915" max="9915" width="18.140625" style="9" customWidth="1"/>
    <col min="9916" max="9916" width="13.140625" style="9" customWidth="1"/>
    <col min="9917" max="9917" width="12.28515625" style="9" customWidth="1"/>
    <col min="9918" max="10155" width="9.140625" style="9"/>
    <col min="10156" max="10156" width="1.42578125" style="9" customWidth="1"/>
    <col min="10157" max="10157" width="59.5703125" style="9" customWidth="1"/>
    <col min="10158" max="10158" width="9.140625" style="9" customWidth="1"/>
    <col min="10159" max="10160" width="3.85546875" style="9" customWidth="1"/>
    <col min="10161" max="10161" width="10.5703125" style="9" customWidth="1"/>
    <col min="10162" max="10162" width="3.85546875" style="9" customWidth="1"/>
    <col min="10163" max="10165" width="14.42578125" style="9" customWidth="1"/>
    <col min="10166" max="10166" width="4.140625" style="9" customWidth="1"/>
    <col min="10167" max="10167" width="15" style="9" customWidth="1"/>
    <col min="10168" max="10169" width="9.140625" style="9" customWidth="1"/>
    <col min="10170" max="10170" width="11.5703125" style="9" customWidth="1"/>
    <col min="10171" max="10171" width="18.140625" style="9" customWidth="1"/>
    <col min="10172" max="10172" width="13.140625" style="9" customWidth="1"/>
    <col min="10173" max="10173" width="12.28515625" style="9" customWidth="1"/>
    <col min="10174" max="10411" width="9.140625" style="9"/>
    <col min="10412" max="10412" width="1.42578125" style="9" customWidth="1"/>
    <col min="10413" max="10413" width="59.5703125" style="9" customWidth="1"/>
    <col min="10414" max="10414" width="9.140625" style="9" customWidth="1"/>
    <col min="10415" max="10416" width="3.85546875" style="9" customWidth="1"/>
    <col min="10417" max="10417" width="10.5703125" style="9" customWidth="1"/>
    <col min="10418" max="10418" width="3.85546875" style="9" customWidth="1"/>
    <col min="10419" max="10421" width="14.42578125" style="9" customWidth="1"/>
    <col min="10422" max="10422" width="4.140625" style="9" customWidth="1"/>
    <col min="10423" max="10423" width="15" style="9" customWidth="1"/>
    <col min="10424" max="10425" width="9.140625" style="9" customWidth="1"/>
    <col min="10426" max="10426" width="11.5703125" style="9" customWidth="1"/>
    <col min="10427" max="10427" width="18.140625" style="9" customWidth="1"/>
    <col min="10428" max="10428" width="13.140625" style="9" customWidth="1"/>
    <col min="10429" max="10429" width="12.28515625" style="9" customWidth="1"/>
    <col min="10430" max="10667" width="9.140625" style="9"/>
    <col min="10668" max="10668" width="1.42578125" style="9" customWidth="1"/>
    <col min="10669" max="10669" width="59.5703125" style="9" customWidth="1"/>
    <col min="10670" max="10670" width="9.140625" style="9" customWidth="1"/>
    <col min="10671" max="10672" width="3.85546875" style="9" customWidth="1"/>
    <col min="10673" max="10673" width="10.5703125" style="9" customWidth="1"/>
    <col min="10674" max="10674" width="3.85546875" style="9" customWidth="1"/>
    <col min="10675" max="10677" width="14.42578125" style="9" customWidth="1"/>
    <col min="10678" max="10678" width="4.140625" style="9" customWidth="1"/>
    <col min="10679" max="10679" width="15" style="9" customWidth="1"/>
    <col min="10680" max="10681" width="9.140625" style="9" customWidth="1"/>
    <col min="10682" max="10682" width="11.5703125" style="9" customWidth="1"/>
    <col min="10683" max="10683" width="18.140625" style="9" customWidth="1"/>
    <col min="10684" max="10684" width="13.140625" style="9" customWidth="1"/>
    <col min="10685" max="10685" width="12.28515625" style="9" customWidth="1"/>
    <col min="10686" max="10923" width="9.140625" style="9"/>
    <col min="10924" max="10924" width="1.42578125" style="9" customWidth="1"/>
    <col min="10925" max="10925" width="59.5703125" style="9" customWidth="1"/>
    <col min="10926" max="10926" width="9.140625" style="9" customWidth="1"/>
    <col min="10927" max="10928" width="3.85546875" style="9" customWidth="1"/>
    <col min="10929" max="10929" width="10.5703125" style="9" customWidth="1"/>
    <col min="10930" max="10930" width="3.85546875" style="9" customWidth="1"/>
    <col min="10931" max="10933" width="14.42578125" style="9" customWidth="1"/>
    <col min="10934" max="10934" width="4.140625" style="9" customWidth="1"/>
    <col min="10935" max="10935" width="15" style="9" customWidth="1"/>
    <col min="10936" max="10937" width="9.140625" style="9" customWidth="1"/>
    <col min="10938" max="10938" width="11.5703125" style="9" customWidth="1"/>
    <col min="10939" max="10939" width="18.140625" style="9" customWidth="1"/>
    <col min="10940" max="10940" width="13.140625" style="9" customWidth="1"/>
    <col min="10941" max="10941" width="12.28515625" style="9" customWidth="1"/>
    <col min="10942" max="11179" width="9.140625" style="9"/>
    <col min="11180" max="11180" width="1.42578125" style="9" customWidth="1"/>
    <col min="11181" max="11181" width="59.5703125" style="9" customWidth="1"/>
    <col min="11182" max="11182" width="9.140625" style="9" customWidth="1"/>
    <col min="11183" max="11184" width="3.85546875" style="9" customWidth="1"/>
    <col min="11185" max="11185" width="10.5703125" style="9" customWidth="1"/>
    <col min="11186" max="11186" width="3.85546875" style="9" customWidth="1"/>
    <col min="11187" max="11189" width="14.42578125" style="9" customWidth="1"/>
    <col min="11190" max="11190" width="4.140625" style="9" customWidth="1"/>
    <col min="11191" max="11191" width="15" style="9" customWidth="1"/>
    <col min="11192" max="11193" width="9.140625" style="9" customWidth="1"/>
    <col min="11194" max="11194" width="11.5703125" style="9" customWidth="1"/>
    <col min="11195" max="11195" width="18.140625" style="9" customWidth="1"/>
    <col min="11196" max="11196" width="13.140625" style="9" customWidth="1"/>
    <col min="11197" max="11197" width="12.28515625" style="9" customWidth="1"/>
    <col min="11198" max="11435" width="9.140625" style="9"/>
    <col min="11436" max="11436" width="1.42578125" style="9" customWidth="1"/>
    <col min="11437" max="11437" width="59.5703125" style="9" customWidth="1"/>
    <col min="11438" max="11438" width="9.140625" style="9" customWidth="1"/>
    <col min="11439" max="11440" width="3.85546875" style="9" customWidth="1"/>
    <col min="11441" max="11441" width="10.5703125" style="9" customWidth="1"/>
    <col min="11442" max="11442" width="3.85546875" style="9" customWidth="1"/>
    <col min="11443" max="11445" width="14.42578125" style="9" customWidth="1"/>
    <col min="11446" max="11446" width="4.140625" style="9" customWidth="1"/>
    <col min="11447" max="11447" width="15" style="9" customWidth="1"/>
    <col min="11448" max="11449" width="9.140625" style="9" customWidth="1"/>
    <col min="11450" max="11450" width="11.5703125" style="9" customWidth="1"/>
    <col min="11451" max="11451" width="18.140625" style="9" customWidth="1"/>
    <col min="11452" max="11452" width="13.140625" style="9" customWidth="1"/>
    <col min="11453" max="11453" width="12.28515625" style="9" customWidth="1"/>
    <col min="11454" max="11691" width="9.140625" style="9"/>
    <col min="11692" max="11692" width="1.42578125" style="9" customWidth="1"/>
    <col min="11693" max="11693" width="59.5703125" style="9" customWidth="1"/>
    <col min="11694" max="11694" width="9.140625" style="9" customWidth="1"/>
    <col min="11695" max="11696" width="3.85546875" style="9" customWidth="1"/>
    <col min="11697" max="11697" width="10.5703125" style="9" customWidth="1"/>
    <col min="11698" max="11698" width="3.85546875" style="9" customWidth="1"/>
    <col min="11699" max="11701" width="14.42578125" style="9" customWidth="1"/>
    <col min="11702" max="11702" width="4.140625" style="9" customWidth="1"/>
    <col min="11703" max="11703" width="15" style="9" customWidth="1"/>
    <col min="11704" max="11705" width="9.140625" style="9" customWidth="1"/>
    <col min="11706" max="11706" width="11.5703125" style="9" customWidth="1"/>
    <col min="11707" max="11707" width="18.140625" style="9" customWidth="1"/>
    <col min="11708" max="11708" width="13.140625" style="9" customWidth="1"/>
    <col min="11709" max="11709" width="12.28515625" style="9" customWidth="1"/>
    <col min="11710" max="11947" width="9.140625" style="9"/>
    <col min="11948" max="11948" width="1.42578125" style="9" customWidth="1"/>
    <col min="11949" max="11949" width="59.5703125" style="9" customWidth="1"/>
    <col min="11950" max="11950" width="9.140625" style="9" customWidth="1"/>
    <col min="11951" max="11952" width="3.85546875" style="9" customWidth="1"/>
    <col min="11953" max="11953" width="10.5703125" style="9" customWidth="1"/>
    <col min="11954" max="11954" width="3.85546875" style="9" customWidth="1"/>
    <col min="11955" max="11957" width="14.42578125" style="9" customWidth="1"/>
    <col min="11958" max="11958" width="4.140625" style="9" customWidth="1"/>
    <col min="11959" max="11959" width="15" style="9" customWidth="1"/>
    <col min="11960" max="11961" width="9.140625" style="9" customWidth="1"/>
    <col min="11962" max="11962" width="11.5703125" style="9" customWidth="1"/>
    <col min="11963" max="11963" width="18.140625" style="9" customWidth="1"/>
    <col min="11964" max="11964" width="13.140625" style="9" customWidth="1"/>
    <col min="11965" max="11965" width="12.28515625" style="9" customWidth="1"/>
    <col min="11966" max="12203" width="9.140625" style="9"/>
    <col min="12204" max="12204" width="1.42578125" style="9" customWidth="1"/>
    <col min="12205" max="12205" width="59.5703125" style="9" customWidth="1"/>
    <col min="12206" max="12206" width="9.140625" style="9" customWidth="1"/>
    <col min="12207" max="12208" width="3.85546875" style="9" customWidth="1"/>
    <col min="12209" max="12209" width="10.5703125" style="9" customWidth="1"/>
    <col min="12210" max="12210" width="3.85546875" style="9" customWidth="1"/>
    <col min="12211" max="12213" width="14.42578125" style="9" customWidth="1"/>
    <col min="12214" max="12214" width="4.140625" style="9" customWidth="1"/>
    <col min="12215" max="12215" width="15" style="9" customWidth="1"/>
    <col min="12216" max="12217" width="9.140625" style="9" customWidth="1"/>
    <col min="12218" max="12218" width="11.5703125" style="9" customWidth="1"/>
    <col min="12219" max="12219" width="18.140625" style="9" customWidth="1"/>
    <col min="12220" max="12220" width="13.140625" style="9" customWidth="1"/>
    <col min="12221" max="12221" width="12.28515625" style="9" customWidth="1"/>
    <col min="12222" max="12459" width="9.140625" style="9"/>
    <col min="12460" max="12460" width="1.42578125" style="9" customWidth="1"/>
    <col min="12461" max="12461" width="59.5703125" style="9" customWidth="1"/>
    <col min="12462" max="12462" width="9.140625" style="9" customWidth="1"/>
    <col min="12463" max="12464" width="3.85546875" style="9" customWidth="1"/>
    <col min="12465" max="12465" width="10.5703125" style="9" customWidth="1"/>
    <col min="12466" max="12466" width="3.85546875" style="9" customWidth="1"/>
    <col min="12467" max="12469" width="14.42578125" style="9" customWidth="1"/>
    <col min="12470" max="12470" width="4.140625" style="9" customWidth="1"/>
    <col min="12471" max="12471" width="15" style="9" customWidth="1"/>
    <col min="12472" max="12473" width="9.140625" style="9" customWidth="1"/>
    <col min="12474" max="12474" width="11.5703125" style="9" customWidth="1"/>
    <col min="12475" max="12475" width="18.140625" style="9" customWidth="1"/>
    <col min="12476" max="12476" width="13.140625" style="9" customWidth="1"/>
    <col min="12477" max="12477" width="12.28515625" style="9" customWidth="1"/>
    <col min="12478" max="12715" width="9.140625" style="9"/>
    <col min="12716" max="12716" width="1.42578125" style="9" customWidth="1"/>
    <col min="12717" max="12717" width="59.5703125" style="9" customWidth="1"/>
    <col min="12718" max="12718" width="9.140625" style="9" customWidth="1"/>
    <col min="12719" max="12720" width="3.85546875" style="9" customWidth="1"/>
    <col min="12721" max="12721" width="10.5703125" style="9" customWidth="1"/>
    <col min="12722" max="12722" width="3.85546875" style="9" customWidth="1"/>
    <col min="12723" max="12725" width="14.42578125" style="9" customWidth="1"/>
    <col min="12726" max="12726" width="4.140625" style="9" customWidth="1"/>
    <col min="12727" max="12727" width="15" style="9" customWidth="1"/>
    <col min="12728" max="12729" width="9.140625" style="9" customWidth="1"/>
    <col min="12730" max="12730" width="11.5703125" style="9" customWidth="1"/>
    <col min="12731" max="12731" width="18.140625" style="9" customWidth="1"/>
    <col min="12732" max="12732" width="13.140625" style="9" customWidth="1"/>
    <col min="12733" max="12733" width="12.28515625" style="9" customWidth="1"/>
    <col min="12734" max="12971" width="9.140625" style="9"/>
    <col min="12972" max="12972" width="1.42578125" style="9" customWidth="1"/>
    <col min="12973" max="12973" width="59.5703125" style="9" customWidth="1"/>
    <col min="12974" max="12974" width="9.140625" style="9" customWidth="1"/>
    <col min="12975" max="12976" width="3.85546875" style="9" customWidth="1"/>
    <col min="12977" max="12977" width="10.5703125" style="9" customWidth="1"/>
    <col min="12978" max="12978" width="3.85546875" style="9" customWidth="1"/>
    <col min="12979" max="12981" width="14.42578125" style="9" customWidth="1"/>
    <col min="12982" max="12982" width="4.140625" style="9" customWidth="1"/>
    <col min="12983" max="12983" width="15" style="9" customWidth="1"/>
    <col min="12984" max="12985" width="9.140625" style="9" customWidth="1"/>
    <col min="12986" max="12986" width="11.5703125" style="9" customWidth="1"/>
    <col min="12987" max="12987" width="18.140625" style="9" customWidth="1"/>
    <col min="12988" max="12988" width="13.140625" style="9" customWidth="1"/>
    <col min="12989" max="12989" width="12.28515625" style="9" customWidth="1"/>
    <col min="12990" max="13227" width="9.140625" style="9"/>
    <col min="13228" max="13228" width="1.42578125" style="9" customWidth="1"/>
    <col min="13229" max="13229" width="59.5703125" style="9" customWidth="1"/>
    <col min="13230" max="13230" width="9.140625" style="9" customWidth="1"/>
    <col min="13231" max="13232" width="3.85546875" style="9" customWidth="1"/>
    <col min="13233" max="13233" width="10.5703125" style="9" customWidth="1"/>
    <col min="13234" max="13234" width="3.85546875" style="9" customWidth="1"/>
    <col min="13235" max="13237" width="14.42578125" style="9" customWidth="1"/>
    <col min="13238" max="13238" width="4.140625" style="9" customWidth="1"/>
    <col min="13239" max="13239" width="15" style="9" customWidth="1"/>
    <col min="13240" max="13241" width="9.140625" style="9" customWidth="1"/>
    <col min="13242" max="13242" width="11.5703125" style="9" customWidth="1"/>
    <col min="13243" max="13243" width="18.140625" style="9" customWidth="1"/>
    <col min="13244" max="13244" width="13.140625" style="9" customWidth="1"/>
    <col min="13245" max="13245" width="12.28515625" style="9" customWidth="1"/>
    <col min="13246" max="13483" width="9.140625" style="9"/>
    <col min="13484" max="13484" width="1.42578125" style="9" customWidth="1"/>
    <col min="13485" max="13485" width="59.5703125" style="9" customWidth="1"/>
    <col min="13486" max="13486" width="9.140625" style="9" customWidth="1"/>
    <col min="13487" max="13488" width="3.85546875" style="9" customWidth="1"/>
    <col min="13489" max="13489" width="10.5703125" style="9" customWidth="1"/>
    <col min="13490" max="13490" width="3.85546875" style="9" customWidth="1"/>
    <col min="13491" max="13493" width="14.42578125" style="9" customWidth="1"/>
    <col min="13494" max="13494" width="4.140625" style="9" customWidth="1"/>
    <col min="13495" max="13495" width="15" style="9" customWidth="1"/>
    <col min="13496" max="13497" width="9.140625" style="9" customWidth="1"/>
    <col min="13498" max="13498" width="11.5703125" style="9" customWidth="1"/>
    <col min="13499" max="13499" width="18.140625" style="9" customWidth="1"/>
    <col min="13500" max="13500" width="13.140625" style="9" customWidth="1"/>
    <col min="13501" max="13501" width="12.28515625" style="9" customWidth="1"/>
    <col min="13502" max="13739" width="9.140625" style="9"/>
    <col min="13740" max="13740" width="1.42578125" style="9" customWidth="1"/>
    <col min="13741" max="13741" width="59.5703125" style="9" customWidth="1"/>
    <col min="13742" max="13742" width="9.140625" style="9" customWidth="1"/>
    <col min="13743" max="13744" width="3.85546875" style="9" customWidth="1"/>
    <col min="13745" max="13745" width="10.5703125" style="9" customWidth="1"/>
    <col min="13746" max="13746" width="3.85546875" style="9" customWidth="1"/>
    <col min="13747" max="13749" width="14.42578125" style="9" customWidth="1"/>
    <col min="13750" max="13750" width="4.140625" style="9" customWidth="1"/>
    <col min="13751" max="13751" width="15" style="9" customWidth="1"/>
    <col min="13752" max="13753" width="9.140625" style="9" customWidth="1"/>
    <col min="13754" max="13754" width="11.5703125" style="9" customWidth="1"/>
    <col min="13755" max="13755" width="18.140625" style="9" customWidth="1"/>
    <col min="13756" max="13756" width="13.140625" style="9" customWidth="1"/>
    <col min="13757" max="13757" width="12.28515625" style="9" customWidth="1"/>
    <col min="13758" max="13995" width="9.140625" style="9"/>
    <col min="13996" max="13996" width="1.42578125" style="9" customWidth="1"/>
    <col min="13997" max="13997" width="59.5703125" style="9" customWidth="1"/>
    <col min="13998" max="13998" width="9.140625" style="9" customWidth="1"/>
    <col min="13999" max="14000" width="3.85546875" style="9" customWidth="1"/>
    <col min="14001" max="14001" width="10.5703125" style="9" customWidth="1"/>
    <col min="14002" max="14002" width="3.85546875" style="9" customWidth="1"/>
    <col min="14003" max="14005" width="14.42578125" style="9" customWidth="1"/>
    <col min="14006" max="14006" width="4.140625" style="9" customWidth="1"/>
    <col min="14007" max="14007" width="15" style="9" customWidth="1"/>
    <col min="14008" max="14009" width="9.140625" style="9" customWidth="1"/>
    <col min="14010" max="14010" width="11.5703125" style="9" customWidth="1"/>
    <col min="14011" max="14011" width="18.140625" style="9" customWidth="1"/>
    <col min="14012" max="14012" width="13.140625" style="9" customWidth="1"/>
    <col min="14013" max="14013" width="12.28515625" style="9" customWidth="1"/>
    <col min="14014" max="14251" width="9.140625" style="9"/>
    <col min="14252" max="14252" width="1.42578125" style="9" customWidth="1"/>
    <col min="14253" max="14253" width="59.5703125" style="9" customWidth="1"/>
    <col min="14254" max="14254" width="9.140625" style="9" customWidth="1"/>
    <col min="14255" max="14256" width="3.85546875" style="9" customWidth="1"/>
    <col min="14257" max="14257" width="10.5703125" style="9" customWidth="1"/>
    <col min="14258" max="14258" width="3.85546875" style="9" customWidth="1"/>
    <col min="14259" max="14261" width="14.42578125" style="9" customWidth="1"/>
    <col min="14262" max="14262" width="4.140625" style="9" customWidth="1"/>
    <col min="14263" max="14263" width="15" style="9" customWidth="1"/>
    <col min="14264" max="14265" width="9.140625" style="9" customWidth="1"/>
    <col min="14266" max="14266" width="11.5703125" style="9" customWidth="1"/>
    <col min="14267" max="14267" width="18.140625" style="9" customWidth="1"/>
    <col min="14268" max="14268" width="13.140625" style="9" customWidth="1"/>
    <col min="14269" max="14269" width="12.28515625" style="9" customWidth="1"/>
    <col min="14270" max="14507" width="9.140625" style="9"/>
    <col min="14508" max="14508" width="1.42578125" style="9" customWidth="1"/>
    <col min="14509" max="14509" width="59.5703125" style="9" customWidth="1"/>
    <col min="14510" max="14510" width="9.140625" style="9" customWidth="1"/>
    <col min="14511" max="14512" width="3.85546875" style="9" customWidth="1"/>
    <col min="14513" max="14513" width="10.5703125" style="9" customWidth="1"/>
    <col min="14514" max="14514" width="3.85546875" style="9" customWidth="1"/>
    <col min="14515" max="14517" width="14.42578125" style="9" customWidth="1"/>
    <col min="14518" max="14518" width="4.140625" style="9" customWidth="1"/>
    <col min="14519" max="14519" width="15" style="9" customWidth="1"/>
    <col min="14520" max="14521" width="9.140625" style="9" customWidth="1"/>
    <col min="14522" max="14522" width="11.5703125" style="9" customWidth="1"/>
    <col min="14523" max="14523" width="18.140625" style="9" customWidth="1"/>
    <col min="14524" max="14524" width="13.140625" style="9" customWidth="1"/>
    <col min="14525" max="14525" width="12.28515625" style="9" customWidth="1"/>
    <col min="14526" max="14763" width="9.140625" style="9"/>
    <col min="14764" max="14764" width="1.42578125" style="9" customWidth="1"/>
    <col min="14765" max="14765" width="59.5703125" style="9" customWidth="1"/>
    <col min="14766" max="14766" width="9.140625" style="9" customWidth="1"/>
    <col min="14767" max="14768" width="3.85546875" style="9" customWidth="1"/>
    <col min="14769" max="14769" width="10.5703125" style="9" customWidth="1"/>
    <col min="14770" max="14770" width="3.85546875" style="9" customWidth="1"/>
    <col min="14771" max="14773" width="14.42578125" style="9" customWidth="1"/>
    <col min="14774" max="14774" width="4.140625" style="9" customWidth="1"/>
    <col min="14775" max="14775" width="15" style="9" customWidth="1"/>
    <col min="14776" max="14777" width="9.140625" style="9" customWidth="1"/>
    <col min="14778" max="14778" width="11.5703125" style="9" customWidth="1"/>
    <col min="14779" max="14779" width="18.140625" style="9" customWidth="1"/>
    <col min="14780" max="14780" width="13.140625" style="9" customWidth="1"/>
    <col min="14781" max="14781" width="12.28515625" style="9" customWidth="1"/>
    <col min="14782" max="15019" width="9.140625" style="9"/>
    <col min="15020" max="15020" width="1.42578125" style="9" customWidth="1"/>
    <col min="15021" max="15021" width="59.5703125" style="9" customWidth="1"/>
    <col min="15022" max="15022" width="9.140625" style="9" customWidth="1"/>
    <col min="15023" max="15024" width="3.85546875" style="9" customWidth="1"/>
    <col min="15025" max="15025" width="10.5703125" style="9" customWidth="1"/>
    <col min="15026" max="15026" width="3.85546875" style="9" customWidth="1"/>
    <col min="15027" max="15029" width="14.42578125" style="9" customWidth="1"/>
    <col min="15030" max="15030" width="4.140625" style="9" customWidth="1"/>
    <col min="15031" max="15031" width="15" style="9" customWidth="1"/>
    <col min="15032" max="15033" width="9.140625" style="9" customWidth="1"/>
    <col min="15034" max="15034" width="11.5703125" style="9" customWidth="1"/>
    <col min="15035" max="15035" width="18.140625" style="9" customWidth="1"/>
    <col min="15036" max="15036" width="13.140625" style="9" customWidth="1"/>
    <col min="15037" max="15037" width="12.28515625" style="9" customWidth="1"/>
    <col min="15038" max="15275" width="9.140625" style="9"/>
    <col min="15276" max="15276" width="1.42578125" style="9" customWidth="1"/>
    <col min="15277" max="15277" width="59.5703125" style="9" customWidth="1"/>
    <col min="15278" max="15278" width="9.140625" style="9" customWidth="1"/>
    <col min="15279" max="15280" width="3.85546875" style="9" customWidth="1"/>
    <col min="15281" max="15281" width="10.5703125" style="9" customWidth="1"/>
    <col min="15282" max="15282" width="3.85546875" style="9" customWidth="1"/>
    <col min="15283" max="15285" width="14.42578125" style="9" customWidth="1"/>
    <col min="15286" max="15286" width="4.140625" style="9" customWidth="1"/>
    <col min="15287" max="15287" width="15" style="9" customWidth="1"/>
    <col min="15288" max="15289" width="9.140625" style="9" customWidth="1"/>
    <col min="15290" max="15290" width="11.5703125" style="9" customWidth="1"/>
    <col min="15291" max="15291" width="18.140625" style="9" customWidth="1"/>
    <col min="15292" max="15292" width="13.140625" style="9" customWidth="1"/>
    <col min="15293" max="15293" width="12.28515625" style="9" customWidth="1"/>
    <col min="15294" max="15531" width="9.140625" style="9"/>
    <col min="15532" max="15532" width="1.42578125" style="9" customWidth="1"/>
    <col min="15533" max="15533" width="59.5703125" style="9" customWidth="1"/>
    <col min="15534" max="15534" width="9.140625" style="9" customWidth="1"/>
    <col min="15535" max="15536" width="3.85546875" style="9" customWidth="1"/>
    <col min="15537" max="15537" width="10.5703125" style="9" customWidth="1"/>
    <col min="15538" max="15538" width="3.85546875" style="9" customWidth="1"/>
    <col min="15539" max="15541" width="14.42578125" style="9" customWidth="1"/>
    <col min="15542" max="15542" width="4.140625" style="9" customWidth="1"/>
    <col min="15543" max="15543" width="15" style="9" customWidth="1"/>
    <col min="15544" max="15545" width="9.140625" style="9" customWidth="1"/>
    <col min="15546" max="15546" width="11.5703125" style="9" customWidth="1"/>
    <col min="15547" max="15547" width="18.140625" style="9" customWidth="1"/>
    <col min="15548" max="15548" width="13.140625" style="9" customWidth="1"/>
    <col min="15549" max="15549" width="12.28515625" style="9" customWidth="1"/>
    <col min="15550" max="15787" width="9.140625" style="9"/>
    <col min="15788" max="15788" width="1.42578125" style="9" customWidth="1"/>
    <col min="15789" max="15789" width="59.5703125" style="9" customWidth="1"/>
    <col min="15790" max="15790" width="9.140625" style="9" customWidth="1"/>
    <col min="15791" max="15792" width="3.85546875" style="9" customWidth="1"/>
    <col min="15793" max="15793" width="10.5703125" style="9" customWidth="1"/>
    <col min="15794" max="15794" width="3.85546875" style="9" customWidth="1"/>
    <col min="15795" max="15797" width="14.42578125" style="9" customWidth="1"/>
    <col min="15798" max="15798" width="4.140625" style="9" customWidth="1"/>
    <col min="15799" max="15799" width="15" style="9" customWidth="1"/>
    <col min="15800" max="15801" width="9.140625" style="9" customWidth="1"/>
    <col min="15802" max="15802" width="11.5703125" style="9" customWidth="1"/>
    <col min="15803" max="15803" width="18.140625" style="9" customWidth="1"/>
    <col min="15804" max="15804" width="13.140625" style="9" customWidth="1"/>
    <col min="15805" max="15805" width="12.28515625" style="9" customWidth="1"/>
    <col min="15806" max="16043" width="9.140625" style="9"/>
    <col min="16044" max="16044" width="1.42578125" style="9" customWidth="1"/>
    <col min="16045" max="16045" width="59.5703125" style="9" customWidth="1"/>
    <col min="16046" max="16046" width="9.140625" style="9" customWidth="1"/>
    <col min="16047" max="16048" width="3.85546875" style="9" customWidth="1"/>
    <col min="16049" max="16049" width="10.5703125" style="9" customWidth="1"/>
    <col min="16050" max="16050" width="3.85546875" style="9" customWidth="1"/>
    <col min="16051" max="16053" width="14.42578125" style="9" customWidth="1"/>
    <col min="16054" max="16054" width="4.140625" style="9" customWidth="1"/>
    <col min="16055" max="16055" width="15" style="9" customWidth="1"/>
    <col min="16056" max="16057" width="9.140625" style="9" customWidth="1"/>
    <col min="16058" max="16058" width="11.5703125" style="9" customWidth="1"/>
    <col min="16059" max="16059" width="18.140625" style="9" customWidth="1"/>
    <col min="16060" max="16060" width="13.140625" style="9" customWidth="1"/>
    <col min="16061" max="16061" width="12.28515625" style="9" customWidth="1"/>
    <col min="16062" max="16384" width="9.140625" style="9"/>
  </cols>
  <sheetData>
    <row r="1" spans="1:63" x14ac:dyDescent="0.25">
      <c r="AD1" s="141" t="s">
        <v>875</v>
      </c>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row>
    <row r="2" spans="1:63" ht="102.6" customHeight="1" x14ac:dyDescent="0.25">
      <c r="AD2" s="142" t="s">
        <v>870</v>
      </c>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row>
    <row r="3" spans="1:63" s="10" customFormat="1" ht="15" customHeight="1" x14ac:dyDescent="0.25">
      <c r="A3" s="9"/>
      <c r="E3" s="11"/>
      <c r="F3" s="11"/>
      <c r="G3" s="121"/>
      <c r="H3" s="2"/>
      <c r="I3" s="2"/>
      <c r="J3" s="44"/>
      <c r="K3" s="2"/>
      <c r="L3" s="2"/>
      <c r="M3" s="2"/>
      <c r="N3" s="44"/>
      <c r="O3" s="2"/>
      <c r="P3" s="2"/>
      <c r="Q3" s="2"/>
      <c r="R3" s="44"/>
      <c r="S3" s="2"/>
      <c r="T3" s="2"/>
      <c r="U3" s="2"/>
      <c r="V3" s="44"/>
      <c r="W3" s="2"/>
      <c r="X3" s="2"/>
      <c r="Y3" s="2"/>
      <c r="Z3" s="44"/>
      <c r="AA3" s="2"/>
      <c r="AB3" s="2"/>
      <c r="AC3" s="2"/>
      <c r="AD3" s="141" t="s">
        <v>873</v>
      </c>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row>
    <row r="4" spans="1:63" s="10" customFormat="1" ht="83.25" customHeight="1" x14ac:dyDescent="0.25">
      <c r="A4" s="9"/>
      <c r="E4" s="11"/>
      <c r="F4" s="11"/>
      <c r="G4" s="50"/>
      <c r="H4" s="12"/>
      <c r="I4" s="12"/>
      <c r="J4" s="96"/>
      <c r="K4" s="12"/>
      <c r="L4" s="12"/>
      <c r="M4" s="12"/>
      <c r="N4" s="96"/>
      <c r="O4" s="12"/>
      <c r="P4" s="12"/>
      <c r="Q4" s="12"/>
      <c r="R4" s="96"/>
      <c r="S4" s="12"/>
      <c r="T4" s="12"/>
      <c r="U4" s="12"/>
      <c r="V4" s="96"/>
      <c r="W4" s="12"/>
      <c r="X4" s="12"/>
      <c r="Y4" s="12"/>
      <c r="Z4" s="96"/>
      <c r="AA4" s="12"/>
      <c r="AB4" s="12"/>
      <c r="AC4" s="12"/>
      <c r="AD4" s="140" t="s">
        <v>750</v>
      </c>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row>
    <row r="5" spans="1:63" ht="45.6" customHeight="1" x14ac:dyDescent="0.25">
      <c r="A5" s="144" t="s">
        <v>872</v>
      </c>
      <c r="B5" s="144"/>
      <c r="C5" s="144"/>
      <c r="D5" s="144"/>
      <c r="E5" s="144"/>
      <c r="F5" s="144"/>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row>
    <row r="6" spans="1:63" s="24" customFormat="1" ht="14.45" customHeight="1" x14ac:dyDescent="0.25">
      <c r="A6" s="22"/>
      <c r="B6" s="22"/>
      <c r="C6" s="22"/>
      <c r="D6" s="22"/>
      <c r="E6" s="23"/>
      <c r="F6" s="23"/>
      <c r="G6" s="23"/>
      <c r="H6" s="29"/>
      <c r="I6" s="22"/>
      <c r="J6" s="97"/>
      <c r="K6" s="81"/>
      <c r="L6" s="81"/>
      <c r="M6" s="81"/>
      <c r="N6" s="97"/>
      <c r="O6" s="81"/>
      <c r="P6" s="81"/>
      <c r="Q6" s="81"/>
      <c r="R6" s="97"/>
      <c r="S6" s="81"/>
      <c r="T6" s="81"/>
      <c r="U6" s="81"/>
      <c r="V6" s="97"/>
      <c r="W6" s="81"/>
      <c r="X6" s="81"/>
      <c r="Y6" s="81"/>
      <c r="Z6" s="97"/>
      <c r="AA6" s="81"/>
      <c r="AB6" s="81"/>
      <c r="AC6" s="81"/>
      <c r="AD6" s="97"/>
      <c r="AE6" s="81"/>
      <c r="AF6" s="81"/>
      <c r="AG6" s="81"/>
      <c r="AH6" s="97"/>
      <c r="AI6" s="81"/>
      <c r="AJ6" s="81"/>
      <c r="AK6" s="81"/>
      <c r="AL6" s="97"/>
      <c r="AM6" s="81"/>
      <c r="AN6" s="81"/>
      <c r="AO6" s="81"/>
      <c r="AP6" s="97"/>
      <c r="AQ6" s="81"/>
      <c r="AR6" s="81"/>
      <c r="AS6" s="81"/>
      <c r="AT6" s="97"/>
      <c r="AU6" s="81"/>
      <c r="AV6" s="81"/>
      <c r="AW6" s="81"/>
      <c r="AX6" s="97"/>
      <c r="AY6" s="81"/>
      <c r="AZ6" s="81"/>
      <c r="BA6" s="81"/>
      <c r="BF6" s="93"/>
      <c r="BK6" s="24" t="s">
        <v>235</v>
      </c>
    </row>
    <row r="7" spans="1:63" ht="30" customHeight="1" x14ac:dyDescent="0.25">
      <c r="A7" s="68" t="s">
        <v>0</v>
      </c>
      <c r="B7" s="68"/>
      <c r="C7" s="68"/>
      <c r="D7" s="68"/>
      <c r="E7" s="68" t="s">
        <v>1</v>
      </c>
      <c r="F7" s="74" t="s">
        <v>2</v>
      </c>
      <c r="G7" s="74" t="s">
        <v>3</v>
      </c>
      <c r="H7" s="69" t="s">
        <v>4</v>
      </c>
      <c r="I7" s="74" t="s">
        <v>5</v>
      </c>
      <c r="J7" s="74" t="s">
        <v>562</v>
      </c>
      <c r="K7" s="68" t="s">
        <v>527</v>
      </c>
      <c r="L7" s="68" t="s">
        <v>528</v>
      </c>
      <c r="M7" s="68" t="s">
        <v>529</v>
      </c>
      <c r="N7" s="69" t="s">
        <v>808</v>
      </c>
      <c r="O7" s="68" t="s">
        <v>527</v>
      </c>
      <c r="P7" s="68" t="s">
        <v>528</v>
      </c>
      <c r="Q7" s="68" t="s">
        <v>529</v>
      </c>
      <c r="R7" s="69" t="s">
        <v>809</v>
      </c>
      <c r="S7" s="68" t="s">
        <v>527</v>
      </c>
      <c r="T7" s="68" t="s">
        <v>528</v>
      </c>
      <c r="U7" s="68" t="s">
        <v>529</v>
      </c>
      <c r="V7" s="69" t="s">
        <v>845</v>
      </c>
      <c r="W7" s="68" t="s">
        <v>527</v>
      </c>
      <c r="X7" s="68" t="s">
        <v>528</v>
      </c>
      <c r="Y7" s="68" t="s">
        <v>529</v>
      </c>
      <c r="Z7" s="69" t="s">
        <v>846</v>
      </c>
      <c r="AA7" s="68" t="s">
        <v>527</v>
      </c>
      <c r="AB7" s="68" t="s">
        <v>528</v>
      </c>
      <c r="AC7" s="68" t="s">
        <v>529</v>
      </c>
      <c r="AD7" s="69" t="s">
        <v>291</v>
      </c>
      <c r="AE7" s="68" t="s">
        <v>527</v>
      </c>
      <c r="AF7" s="68" t="s">
        <v>528</v>
      </c>
      <c r="AG7" s="68" t="s">
        <v>529</v>
      </c>
      <c r="AH7" s="69" t="s">
        <v>863</v>
      </c>
      <c r="AI7" s="68" t="s">
        <v>527</v>
      </c>
      <c r="AJ7" s="68" t="s">
        <v>528</v>
      </c>
      <c r="AK7" s="68" t="s">
        <v>529</v>
      </c>
      <c r="AL7" s="74" t="s">
        <v>584</v>
      </c>
      <c r="AM7" s="68" t="s">
        <v>527</v>
      </c>
      <c r="AN7" s="68" t="s">
        <v>528</v>
      </c>
      <c r="AO7" s="68" t="s">
        <v>529</v>
      </c>
      <c r="AP7" s="69" t="s">
        <v>810</v>
      </c>
      <c r="AQ7" s="68" t="s">
        <v>527</v>
      </c>
      <c r="AR7" s="68" t="s">
        <v>528</v>
      </c>
      <c r="AS7" s="68" t="s">
        <v>529</v>
      </c>
      <c r="AT7" s="69" t="s">
        <v>811</v>
      </c>
      <c r="AU7" s="68" t="s">
        <v>527</v>
      </c>
      <c r="AV7" s="68" t="s">
        <v>528</v>
      </c>
      <c r="AW7" s="68" t="s">
        <v>529</v>
      </c>
      <c r="AX7" s="74" t="s">
        <v>744</v>
      </c>
      <c r="AY7" s="68" t="s">
        <v>527</v>
      </c>
      <c r="AZ7" s="68" t="s">
        <v>528</v>
      </c>
      <c r="BA7" s="68" t="s">
        <v>529</v>
      </c>
      <c r="BB7" s="69" t="s">
        <v>810</v>
      </c>
      <c r="BC7" s="68" t="s">
        <v>527</v>
      </c>
      <c r="BD7" s="68" t="s">
        <v>528</v>
      </c>
      <c r="BE7" s="68" t="s">
        <v>529</v>
      </c>
      <c r="BF7" s="69" t="s">
        <v>811</v>
      </c>
      <c r="BG7" s="68" t="s">
        <v>527</v>
      </c>
      <c r="BH7" s="68" t="s">
        <v>528</v>
      </c>
      <c r="BI7" s="68" t="s">
        <v>529</v>
      </c>
      <c r="BJ7" s="102" t="s">
        <v>563</v>
      </c>
      <c r="BK7" s="102" t="s">
        <v>625</v>
      </c>
    </row>
    <row r="8" spans="1:63" hidden="1" x14ac:dyDescent="0.25">
      <c r="A8" s="124" t="s">
        <v>10</v>
      </c>
      <c r="B8" s="125"/>
      <c r="C8" s="125"/>
      <c r="D8" s="125"/>
      <c r="E8" s="122">
        <v>854</v>
      </c>
      <c r="F8" s="3" t="s">
        <v>11</v>
      </c>
      <c r="G8" s="3"/>
      <c r="H8" s="4"/>
      <c r="I8" s="3"/>
      <c r="J8" s="16">
        <f t="shared" ref="J8:BA8" si="0">J9+J15+J63+J67+J88+J92</f>
        <v>35166725</v>
      </c>
      <c r="K8" s="15">
        <f t="shared" si="0"/>
        <v>1618525</v>
      </c>
      <c r="L8" s="15">
        <f t="shared" si="0"/>
        <v>33525100</v>
      </c>
      <c r="M8" s="15">
        <f t="shared" si="0"/>
        <v>23100</v>
      </c>
      <c r="N8" s="16">
        <f t="shared" ref="N8:U8" si="1">N9+N15+N63+N67+N88+N92</f>
        <v>2737375</v>
      </c>
      <c r="O8" s="15">
        <f t="shared" si="1"/>
        <v>0</v>
      </c>
      <c r="P8" s="15">
        <f t="shared" si="1"/>
        <v>2737375</v>
      </c>
      <c r="Q8" s="15">
        <f t="shared" si="1"/>
        <v>0</v>
      </c>
      <c r="R8" s="16">
        <f t="shared" si="1"/>
        <v>37904100</v>
      </c>
      <c r="S8" s="15">
        <f t="shared" si="1"/>
        <v>1618525</v>
      </c>
      <c r="T8" s="15">
        <f t="shared" si="1"/>
        <v>36262475</v>
      </c>
      <c r="U8" s="15">
        <f t="shared" si="1"/>
        <v>23100</v>
      </c>
      <c r="V8" s="16">
        <f t="shared" ref="V8:AC8" si="2">V9+V15+V63+V67+V88+V92</f>
        <v>547133.89</v>
      </c>
      <c r="W8" s="15">
        <f t="shared" si="2"/>
        <v>482962.89</v>
      </c>
      <c r="X8" s="15">
        <f t="shared" si="2"/>
        <v>64171</v>
      </c>
      <c r="Y8" s="15">
        <f t="shared" si="2"/>
        <v>0</v>
      </c>
      <c r="Z8" s="16">
        <f t="shared" si="2"/>
        <v>38451233.890000001</v>
      </c>
      <c r="AA8" s="15">
        <f t="shared" si="2"/>
        <v>2101487.8899999997</v>
      </c>
      <c r="AB8" s="15">
        <f t="shared" si="2"/>
        <v>36326646</v>
      </c>
      <c r="AC8" s="15">
        <f t="shared" si="2"/>
        <v>23100</v>
      </c>
      <c r="AD8" s="15">
        <f t="shared" ref="AD8:AK8" si="3">AD9+AD15+AD63+AD67+AD88+AD92</f>
        <v>0</v>
      </c>
      <c r="AE8" s="15">
        <f t="shared" si="3"/>
        <v>0</v>
      </c>
      <c r="AF8" s="15">
        <f t="shared" si="3"/>
        <v>0</v>
      </c>
      <c r="AG8" s="15">
        <f t="shared" si="3"/>
        <v>0</v>
      </c>
      <c r="AH8" s="15">
        <f t="shared" si="3"/>
        <v>38451233.890000001</v>
      </c>
      <c r="AI8" s="15">
        <f t="shared" si="3"/>
        <v>2101487.8899999997</v>
      </c>
      <c r="AJ8" s="15">
        <f t="shared" si="3"/>
        <v>36326646</v>
      </c>
      <c r="AK8" s="15">
        <f t="shared" si="3"/>
        <v>23100</v>
      </c>
      <c r="AL8" s="16">
        <f t="shared" si="0"/>
        <v>32672591</v>
      </c>
      <c r="AM8" s="15">
        <f t="shared" si="0"/>
        <v>1570072</v>
      </c>
      <c r="AN8" s="15">
        <f t="shared" si="0"/>
        <v>31079419</v>
      </c>
      <c r="AO8" s="15">
        <f t="shared" si="0"/>
        <v>23100</v>
      </c>
      <c r="AP8" s="16">
        <f t="shared" ref="AP8:AW8" si="4">AP9+AP15+AP63+AP67+AP88+AP92</f>
        <v>1740.15</v>
      </c>
      <c r="AQ8" s="15">
        <f t="shared" si="4"/>
        <v>0</v>
      </c>
      <c r="AR8" s="15">
        <f t="shared" si="4"/>
        <v>1740.15</v>
      </c>
      <c r="AS8" s="15">
        <f t="shared" si="4"/>
        <v>0</v>
      </c>
      <c r="AT8" s="16">
        <f t="shared" si="4"/>
        <v>32674331.149999999</v>
      </c>
      <c r="AU8" s="15">
        <f t="shared" si="4"/>
        <v>1570072</v>
      </c>
      <c r="AV8" s="15">
        <f t="shared" si="4"/>
        <v>31081159.149999999</v>
      </c>
      <c r="AW8" s="15">
        <f t="shared" si="4"/>
        <v>23100</v>
      </c>
      <c r="AX8" s="16">
        <f t="shared" si="0"/>
        <v>35720564</v>
      </c>
      <c r="AY8" s="15">
        <f t="shared" si="0"/>
        <v>1569723</v>
      </c>
      <c r="AZ8" s="15">
        <f t="shared" si="0"/>
        <v>34127741</v>
      </c>
      <c r="BA8" s="15">
        <f t="shared" si="0"/>
        <v>23100</v>
      </c>
      <c r="BB8" s="15">
        <f t="shared" ref="BB8:BF8" si="5">BB9+BB15+BB63+BB67+BB88+BB92</f>
        <v>2.1800000000000002</v>
      </c>
      <c r="BC8" s="15">
        <f t="shared" si="5"/>
        <v>0</v>
      </c>
      <c r="BD8" s="15">
        <f t="shared" si="5"/>
        <v>2.1800000000000002</v>
      </c>
      <c r="BE8" s="15">
        <f t="shared" si="5"/>
        <v>0</v>
      </c>
      <c r="BF8" s="16">
        <f t="shared" si="5"/>
        <v>35720566.18</v>
      </c>
      <c r="BG8" s="15">
        <f t="shared" ref="BG8:BI8" si="6">BG9+BG15+BG63+BG67+BG88+BG92</f>
        <v>1569723</v>
      </c>
      <c r="BH8" s="15">
        <f t="shared" si="6"/>
        <v>34127743.18</v>
      </c>
      <c r="BI8" s="15">
        <f t="shared" si="6"/>
        <v>23100</v>
      </c>
      <c r="BJ8" s="19"/>
      <c r="BK8" s="19"/>
    </row>
    <row r="9" spans="1:63" ht="27.75" hidden="1" customHeight="1" x14ac:dyDescent="0.25">
      <c r="A9" s="124" t="s">
        <v>145</v>
      </c>
      <c r="B9" s="125"/>
      <c r="C9" s="125"/>
      <c r="D9" s="125"/>
      <c r="E9" s="122">
        <v>854</v>
      </c>
      <c r="F9" s="3" t="s">
        <v>11</v>
      </c>
      <c r="G9" s="3" t="s">
        <v>46</v>
      </c>
      <c r="H9" s="4"/>
      <c r="I9" s="3"/>
      <c r="J9" s="16">
        <f t="shared" ref="J9:BI9" si="7">J10</f>
        <v>357700</v>
      </c>
      <c r="K9" s="15">
        <f t="shared" si="7"/>
        <v>0</v>
      </c>
      <c r="L9" s="15">
        <f t="shared" si="7"/>
        <v>357700</v>
      </c>
      <c r="M9" s="15">
        <f t="shared" si="7"/>
        <v>0</v>
      </c>
      <c r="N9" s="16">
        <f t="shared" si="7"/>
        <v>30100</v>
      </c>
      <c r="O9" s="15">
        <f t="shared" si="7"/>
        <v>0</v>
      </c>
      <c r="P9" s="15">
        <f t="shared" si="7"/>
        <v>30100</v>
      </c>
      <c r="Q9" s="15">
        <f t="shared" si="7"/>
        <v>0</v>
      </c>
      <c r="R9" s="16">
        <f t="shared" si="7"/>
        <v>387800</v>
      </c>
      <c r="S9" s="15">
        <f t="shared" si="7"/>
        <v>0</v>
      </c>
      <c r="T9" s="15">
        <f t="shared" si="7"/>
        <v>387800</v>
      </c>
      <c r="U9" s="15">
        <f t="shared" si="7"/>
        <v>0</v>
      </c>
      <c r="V9" s="16">
        <f t="shared" si="7"/>
        <v>0</v>
      </c>
      <c r="W9" s="15">
        <f t="shared" si="7"/>
        <v>0</v>
      </c>
      <c r="X9" s="15">
        <f t="shared" si="7"/>
        <v>0</v>
      </c>
      <c r="Y9" s="15">
        <f t="shared" si="7"/>
        <v>0</v>
      </c>
      <c r="Z9" s="16">
        <f t="shared" si="7"/>
        <v>387800</v>
      </c>
      <c r="AA9" s="15">
        <f t="shared" si="7"/>
        <v>0</v>
      </c>
      <c r="AB9" s="15">
        <f t="shared" si="7"/>
        <v>387800</v>
      </c>
      <c r="AC9" s="15">
        <f t="shared" si="7"/>
        <v>0</v>
      </c>
      <c r="AD9" s="15">
        <f t="shared" si="7"/>
        <v>0</v>
      </c>
      <c r="AE9" s="15">
        <f t="shared" si="7"/>
        <v>0</v>
      </c>
      <c r="AF9" s="15">
        <f t="shared" si="7"/>
        <v>0</v>
      </c>
      <c r="AG9" s="15">
        <f t="shared" si="7"/>
        <v>0</v>
      </c>
      <c r="AH9" s="15">
        <f t="shared" si="7"/>
        <v>387800</v>
      </c>
      <c r="AI9" s="15">
        <f t="shared" si="7"/>
        <v>0</v>
      </c>
      <c r="AJ9" s="15">
        <f t="shared" si="7"/>
        <v>387800</v>
      </c>
      <c r="AK9" s="15">
        <f t="shared" si="7"/>
        <v>0</v>
      </c>
      <c r="AL9" s="16">
        <f t="shared" si="7"/>
        <v>323900</v>
      </c>
      <c r="AM9" s="15">
        <f t="shared" si="7"/>
        <v>0</v>
      </c>
      <c r="AN9" s="15">
        <f t="shared" si="7"/>
        <v>323900</v>
      </c>
      <c r="AO9" s="15">
        <f t="shared" si="7"/>
        <v>0</v>
      </c>
      <c r="AP9" s="16">
        <f t="shared" si="7"/>
        <v>0</v>
      </c>
      <c r="AQ9" s="15">
        <f t="shared" si="7"/>
        <v>0</v>
      </c>
      <c r="AR9" s="15">
        <f t="shared" si="7"/>
        <v>0</v>
      </c>
      <c r="AS9" s="15">
        <f t="shared" si="7"/>
        <v>0</v>
      </c>
      <c r="AT9" s="16">
        <f t="shared" si="7"/>
        <v>323900</v>
      </c>
      <c r="AU9" s="15">
        <f t="shared" si="7"/>
        <v>0</v>
      </c>
      <c r="AV9" s="15">
        <f t="shared" si="7"/>
        <v>323900</v>
      </c>
      <c r="AW9" s="15">
        <f t="shared" si="7"/>
        <v>0</v>
      </c>
      <c r="AX9" s="16">
        <f t="shared" si="7"/>
        <v>323900</v>
      </c>
      <c r="AY9" s="15">
        <f t="shared" si="7"/>
        <v>0</v>
      </c>
      <c r="AZ9" s="15">
        <f t="shared" si="7"/>
        <v>323900</v>
      </c>
      <c r="BA9" s="15">
        <f t="shared" si="7"/>
        <v>0</v>
      </c>
      <c r="BB9" s="15">
        <f t="shared" si="7"/>
        <v>0</v>
      </c>
      <c r="BC9" s="15">
        <f t="shared" si="7"/>
        <v>0</v>
      </c>
      <c r="BD9" s="15">
        <f t="shared" si="7"/>
        <v>0</v>
      </c>
      <c r="BE9" s="15">
        <f t="shared" si="7"/>
        <v>0</v>
      </c>
      <c r="BF9" s="16">
        <f t="shared" si="7"/>
        <v>323900</v>
      </c>
      <c r="BG9" s="15">
        <f t="shared" si="7"/>
        <v>0</v>
      </c>
      <c r="BH9" s="15">
        <f t="shared" si="7"/>
        <v>323900</v>
      </c>
      <c r="BI9" s="15">
        <f t="shared" si="7"/>
        <v>0</v>
      </c>
      <c r="BJ9" s="19"/>
      <c r="BK9" s="19"/>
    </row>
    <row r="10" spans="1:63" ht="27.75" hidden="1" customHeight="1" x14ac:dyDescent="0.25">
      <c r="A10" s="124" t="s">
        <v>19</v>
      </c>
      <c r="B10" s="122"/>
      <c r="C10" s="122"/>
      <c r="D10" s="122"/>
      <c r="E10" s="122">
        <v>854</v>
      </c>
      <c r="F10" s="3" t="s">
        <v>16</v>
      </c>
      <c r="G10" s="3" t="s">
        <v>46</v>
      </c>
      <c r="H10" s="4" t="s">
        <v>146</v>
      </c>
      <c r="I10" s="3"/>
      <c r="J10" s="16">
        <f t="shared" ref="J10:AX10" si="8">J11+J13</f>
        <v>357700</v>
      </c>
      <c r="K10" s="15">
        <f t="shared" ref="K10:M10" si="9">K11+K13</f>
        <v>0</v>
      </c>
      <c r="L10" s="15">
        <f t="shared" si="9"/>
        <v>357700</v>
      </c>
      <c r="M10" s="15">
        <f t="shared" si="9"/>
        <v>0</v>
      </c>
      <c r="N10" s="16">
        <f t="shared" ref="N10:U10" si="10">N11+N13</f>
        <v>30100</v>
      </c>
      <c r="O10" s="15">
        <f t="shared" si="10"/>
        <v>0</v>
      </c>
      <c r="P10" s="15">
        <f t="shared" si="10"/>
        <v>30100</v>
      </c>
      <c r="Q10" s="15">
        <f t="shared" si="10"/>
        <v>0</v>
      </c>
      <c r="R10" s="16">
        <f t="shared" si="10"/>
        <v>387800</v>
      </c>
      <c r="S10" s="15">
        <f t="shared" si="10"/>
        <v>0</v>
      </c>
      <c r="T10" s="15">
        <f t="shared" si="10"/>
        <v>387800</v>
      </c>
      <c r="U10" s="15">
        <f t="shared" si="10"/>
        <v>0</v>
      </c>
      <c r="V10" s="16">
        <f t="shared" ref="V10:AC10" si="11">V11+V13</f>
        <v>0</v>
      </c>
      <c r="W10" s="15">
        <f t="shared" si="11"/>
        <v>0</v>
      </c>
      <c r="X10" s="15">
        <f t="shared" si="11"/>
        <v>0</v>
      </c>
      <c r="Y10" s="15">
        <f t="shared" si="11"/>
        <v>0</v>
      </c>
      <c r="Z10" s="16">
        <f t="shared" si="11"/>
        <v>387800</v>
      </c>
      <c r="AA10" s="15">
        <f t="shared" si="11"/>
        <v>0</v>
      </c>
      <c r="AB10" s="15">
        <f t="shared" si="11"/>
        <v>387800</v>
      </c>
      <c r="AC10" s="15">
        <f t="shared" si="11"/>
        <v>0</v>
      </c>
      <c r="AD10" s="15">
        <f t="shared" ref="AD10:AH10" si="12">AD11+AD13</f>
        <v>0</v>
      </c>
      <c r="AE10" s="15">
        <f t="shared" si="12"/>
        <v>0</v>
      </c>
      <c r="AF10" s="15">
        <f t="shared" si="12"/>
        <v>0</v>
      </c>
      <c r="AG10" s="15">
        <f t="shared" si="12"/>
        <v>0</v>
      </c>
      <c r="AH10" s="15">
        <f t="shared" si="12"/>
        <v>387800</v>
      </c>
      <c r="AI10" s="15">
        <f t="shared" ref="AI10:AK10" si="13">AI11+AI13</f>
        <v>0</v>
      </c>
      <c r="AJ10" s="15">
        <f t="shared" si="13"/>
        <v>387800</v>
      </c>
      <c r="AK10" s="15">
        <f t="shared" si="13"/>
        <v>0</v>
      </c>
      <c r="AL10" s="16">
        <f t="shared" si="8"/>
        <v>323900</v>
      </c>
      <c r="AM10" s="15">
        <f t="shared" ref="AM10:AO10" si="14">AM11+AM13</f>
        <v>0</v>
      </c>
      <c r="AN10" s="15">
        <f t="shared" si="14"/>
        <v>323900</v>
      </c>
      <c r="AO10" s="15">
        <f t="shared" si="14"/>
        <v>0</v>
      </c>
      <c r="AP10" s="16">
        <f t="shared" ref="AP10:AW10" si="15">AP11+AP13</f>
        <v>0</v>
      </c>
      <c r="AQ10" s="15">
        <f t="shared" si="15"/>
        <v>0</v>
      </c>
      <c r="AR10" s="15">
        <f t="shared" si="15"/>
        <v>0</v>
      </c>
      <c r="AS10" s="15">
        <f t="shared" si="15"/>
        <v>0</v>
      </c>
      <c r="AT10" s="16">
        <f t="shared" si="15"/>
        <v>323900</v>
      </c>
      <c r="AU10" s="15">
        <f t="shared" si="15"/>
        <v>0</v>
      </c>
      <c r="AV10" s="15">
        <f t="shared" si="15"/>
        <v>323900</v>
      </c>
      <c r="AW10" s="15">
        <f t="shared" si="15"/>
        <v>0</v>
      </c>
      <c r="AX10" s="16">
        <f t="shared" si="8"/>
        <v>323900</v>
      </c>
      <c r="AY10" s="15">
        <f t="shared" ref="AY10:BA10" si="16">AY11+AY13</f>
        <v>0</v>
      </c>
      <c r="AZ10" s="15">
        <f t="shared" si="16"/>
        <v>323900</v>
      </c>
      <c r="BA10" s="15">
        <f t="shared" si="16"/>
        <v>0</v>
      </c>
      <c r="BB10" s="15">
        <f t="shared" ref="BB10:BF10" si="17">BB11+BB13</f>
        <v>0</v>
      </c>
      <c r="BC10" s="15">
        <f t="shared" si="17"/>
        <v>0</v>
      </c>
      <c r="BD10" s="15">
        <f t="shared" si="17"/>
        <v>0</v>
      </c>
      <c r="BE10" s="15">
        <f t="shared" si="17"/>
        <v>0</v>
      </c>
      <c r="BF10" s="16">
        <f t="shared" si="17"/>
        <v>323900</v>
      </c>
      <c r="BG10" s="15">
        <f t="shared" ref="BG10:BI10" si="18">BG11+BG13</f>
        <v>0</v>
      </c>
      <c r="BH10" s="15">
        <f t="shared" si="18"/>
        <v>323900</v>
      </c>
      <c r="BI10" s="15">
        <f t="shared" si="18"/>
        <v>0</v>
      </c>
      <c r="BJ10" s="19"/>
      <c r="BK10" s="19"/>
    </row>
    <row r="11" spans="1:63" ht="27.75" hidden="1" customHeight="1" x14ac:dyDescent="0.25">
      <c r="A11" s="124" t="s">
        <v>15</v>
      </c>
      <c r="B11" s="122"/>
      <c r="C11" s="122"/>
      <c r="D11" s="122"/>
      <c r="E11" s="122">
        <v>854</v>
      </c>
      <c r="F11" s="3" t="s">
        <v>11</v>
      </c>
      <c r="G11" s="3" t="s">
        <v>46</v>
      </c>
      <c r="H11" s="4" t="s">
        <v>146</v>
      </c>
      <c r="I11" s="3" t="s">
        <v>17</v>
      </c>
      <c r="J11" s="16">
        <f t="shared" ref="J11:BI11" si="19">J12</f>
        <v>301300</v>
      </c>
      <c r="K11" s="15">
        <f t="shared" si="19"/>
        <v>0</v>
      </c>
      <c r="L11" s="15">
        <f t="shared" si="19"/>
        <v>301300</v>
      </c>
      <c r="M11" s="15">
        <f t="shared" si="19"/>
        <v>0</v>
      </c>
      <c r="N11" s="16">
        <f t="shared" si="19"/>
        <v>30100</v>
      </c>
      <c r="O11" s="15">
        <f t="shared" si="19"/>
        <v>0</v>
      </c>
      <c r="P11" s="15">
        <f t="shared" si="19"/>
        <v>30100</v>
      </c>
      <c r="Q11" s="15">
        <f t="shared" si="19"/>
        <v>0</v>
      </c>
      <c r="R11" s="16">
        <f t="shared" si="19"/>
        <v>331400</v>
      </c>
      <c r="S11" s="15">
        <f t="shared" si="19"/>
        <v>0</v>
      </c>
      <c r="T11" s="15">
        <f t="shared" si="19"/>
        <v>331400</v>
      </c>
      <c r="U11" s="15">
        <f t="shared" si="19"/>
        <v>0</v>
      </c>
      <c r="V11" s="16">
        <f t="shared" si="19"/>
        <v>0</v>
      </c>
      <c r="W11" s="15">
        <f t="shared" si="19"/>
        <v>0</v>
      </c>
      <c r="X11" s="15">
        <f t="shared" si="19"/>
        <v>0</v>
      </c>
      <c r="Y11" s="15">
        <f t="shared" si="19"/>
        <v>0</v>
      </c>
      <c r="Z11" s="16">
        <f t="shared" si="19"/>
        <v>331400</v>
      </c>
      <c r="AA11" s="15">
        <f t="shared" si="19"/>
        <v>0</v>
      </c>
      <c r="AB11" s="15">
        <f t="shared" si="19"/>
        <v>331400</v>
      </c>
      <c r="AC11" s="15">
        <f t="shared" si="19"/>
        <v>0</v>
      </c>
      <c r="AD11" s="15">
        <f t="shared" si="19"/>
        <v>0</v>
      </c>
      <c r="AE11" s="15">
        <f t="shared" si="19"/>
        <v>0</v>
      </c>
      <c r="AF11" s="15">
        <f t="shared" si="19"/>
        <v>0</v>
      </c>
      <c r="AG11" s="15">
        <f t="shared" si="19"/>
        <v>0</v>
      </c>
      <c r="AH11" s="15">
        <f t="shared" si="19"/>
        <v>331400</v>
      </c>
      <c r="AI11" s="15">
        <f t="shared" si="19"/>
        <v>0</v>
      </c>
      <c r="AJ11" s="15">
        <f t="shared" si="19"/>
        <v>331400</v>
      </c>
      <c r="AK11" s="15">
        <f t="shared" si="19"/>
        <v>0</v>
      </c>
      <c r="AL11" s="16">
        <f t="shared" si="19"/>
        <v>301300</v>
      </c>
      <c r="AM11" s="15">
        <f t="shared" si="19"/>
        <v>0</v>
      </c>
      <c r="AN11" s="15">
        <f t="shared" si="19"/>
        <v>301300</v>
      </c>
      <c r="AO11" s="15">
        <f t="shared" si="19"/>
        <v>0</v>
      </c>
      <c r="AP11" s="16">
        <f t="shared" si="19"/>
        <v>0</v>
      </c>
      <c r="AQ11" s="15">
        <f t="shared" si="19"/>
        <v>0</v>
      </c>
      <c r="AR11" s="15">
        <f t="shared" si="19"/>
        <v>0</v>
      </c>
      <c r="AS11" s="15">
        <f t="shared" si="19"/>
        <v>0</v>
      </c>
      <c r="AT11" s="16">
        <f t="shared" si="19"/>
        <v>301300</v>
      </c>
      <c r="AU11" s="15">
        <f t="shared" si="19"/>
        <v>0</v>
      </c>
      <c r="AV11" s="15">
        <f t="shared" si="19"/>
        <v>301300</v>
      </c>
      <c r="AW11" s="15">
        <f t="shared" si="19"/>
        <v>0</v>
      </c>
      <c r="AX11" s="16">
        <f t="shared" si="19"/>
        <v>301300</v>
      </c>
      <c r="AY11" s="15">
        <f t="shared" si="19"/>
        <v>0</v>
      </c>
      <c r="AZ11" s="15">
        <f t="shared" si="19"/>
        <v>301300</v>
      </c>
      <c r="BA11" s="15">
        <f t="shared" si="19"/>
        <v>0</v>
      </c>
      <c r="BB11" s="15">
        <f t="shared" si="19"/>
        <v>0</v>
      </c>
      <c r="BC11" s="15">
        <f t="shared" si="19"/>
        <v>0</v>
      </c>
      <c r="BD11" s="15">
        <f t="shared" si="19"/>
        <v>0</v>
      </c>
      <c r="BE11" s="15">
        <f t="shared" si="19"/>
        <v>0</v>
      </c>
      <c r="BF11" s="16">
        <f t="shared" si="19"/>
        <v>301300</v>
      </c>
      <c r="BG11" s="15">
        <f t="shared" si="19"/>
        <v>0</v>
      </c>
      <c r="BH11" s="15">
        <f t="shared" si="19"/>
        <v>301300</v>
      </c>
      <c r="BI11" s="15">
        <f t="shared" si="19"/>
        <v>0</v>
      </c>
      <c r="BJ11" s="19"/>
      <c r="BK11" s="19"/>
    </row>
    <row r="12" spans="1:63" ht="27.75" hidden="1" customHeight="1" x14ac:dyDescent="0.25">
      <c r="A12" s="124" t="s">
        <v>8</v>
      </c>
      <c r="B12" s="122"/>
      <c r="C12" s="122"/>
      <c r="D12" s="122"/>
      <c r="E12" s="122">
        <v>854</v>
      </c>
      <c r="F12" s="3" t="s">
        <v>11</v>
      </c>
      <c r="G12" s="3" t="s">
        <v>46</v>
      </c>
      <c r="H12" s="4" t="s">
        <v>146</v>
      </c>
      <c r="I12" s="3" t="s">
        <v>18</v>
      </c>
      <c r="J12" s="16">
        <f>'2.ВС'!J493</f>
        <v>301300</v>
      </c>
      <c r="K12" s="15">
        <f>'2.ВС'!K493</f>
        <v>0</v>
      </c>
      <c r="L12" s="15">
        <f>'2.ВС'!L493</f>
        <v>301300</v>
      </c>
      <c r="M12" s="15">
        <f>'2.ВС'!M493</f>
        <v>0</v>
      </c>
      <c r="N12" s="16">
        <f>'2.ВС'!N493</f>
        <v>30100</v>
      </c>
      <c r="O12" s="15">
        <f>'2.ВС'!O493</f>
        <v>0</v>
      </c>
      <c r="P12" s="15">
        <f>'2.ВС'!P493</f>
        <v>30100</v>
      </c>
      <c r="Q12" s="15">
        <f>'2.ВС'!Q493</f>
        <v>0</v>
      </c>
      <c r="R12" s="16">
        <f>'2.ВС'!R493</f>
        <v>331400</v>
      </c>
      <c r="S12" s="15">
        <f>'2.ВС'!S493</f>
        <v>0</v>
      </c>
      <c r="T12" s="15">
        <f>'2.ВС'!T493</f>
        <v>331400</v>
      </c>
      <c r="U12" s="15">
        <f>'2.ВС'!U493</f>
        <v>0</v>
      </c>
      <c r="V12" s="16">
        <f>'2.ВС'!V493</f>
        <v>0</v>
      </c>
      <c r="W12" s="15">
        <f>'2.ВС'!W493</f>
        <v>0</v>
      </c>
      <c r="X12" s="15">
        <f>'2.ВС'!X493</f>
        <v>0</v>
      </c>
      <c r="Y12" s="15">
        <f>'2.ВС'!Y493</f>
        <v>0</v>
      </c>
      <c r="Z12" s="16">
        <f>'2.ВС'!Z493</f>
        <v>331400</v>
      </c>
      <c r="AA12" s="15">
        <f>'2.ВС'!AA493</f>
        <v>0</v>
      </c>
      <c r="AB12" s="15">
        <f>'2.ВС'!AB493</f>
        <v>331400</v>
      </c>
      <c r="AC12" s="15">
        <f>'2.ВС'!AC493</f>
        <v>0</v>
      </c>
      <c r="AD12" s="15">
        <f>'2.ВС'!AD493</f>
        <v>0</v>
      </c>
      <c r="AE12" s="15">
        <f>'2.ВС'!AE493</f>
        <v>0</v>
      </c>
      <c r="AF12" s="15">
        <f>'2.ВС'!AF493</f>
        <v>0</v>
      </c>
      <c r="AG12" s="15">
        <f>'2.ВС'!AG493</f>
        <v>0</v>
      </c>
      <c r="AH12" s="15">
        <f>'2.ВС'!AH493</f>
        <v>331400</v>
      </c>
      <c r="AI12" s="15">
        <f>'2.ВС'!AI493</f>
        <v>0</v>
      </c>
      <c r="AJ12" s="15">
        <f>'2.ВС'!AJ493</f>
        <v>331400</v>
      </c>
      <c r="AK12" s="15">
        <f>'2.ВС'!AK493</f>
        <v>0</v>
      </c>
      <c r="AL12" s="16">
        <f>'2.ВС'!AL493</f>
        <v>301300</v>
      </c>
      <c r="AM12" s="15">
        <f>'2.ВС'!AM493</f>
        <v>0</v>
      </c>
      <c r="AN12" s="15">
        <f>'2.ВС'!AN493</f>
        <v>301300</v>
      </c>
      <c r="AO12" s="15">
        <f>'2.ВС'!AO493</f>
        <v>0</v>
      </c>
      <c r="AP12" s="16">
        <f>'2.ВС'!AP493</f>
        <v>0</v>
      </c>
      <c r="AQ12" s="15">
        <f>'2.ВС'!AQ493</f>
        <v>0</v>
      </c>
      <c r="AR12" s="15">
        <f>'2.ВС'!AR493</f>
        <v>0</v>
      </c>
      <c r="AS12" s="15">
        <f>'2.ВС'!AS493</f>
        <v>0</v>
      </c>
      <c r="AT12" s="16">
        <f>'2.ВС'!AT493</f>
        <v>301300</v>
      </c>
      <c r="AU12" s="15">
        <f>'2.ВС'!AU493</f>
        <v>0</v>
      </c>
      <c r="AV12" s="15">
        <f>'2.ВС'!AV493</f>
        <v>301300</v>
      </c>
      <c r="AW12" s="15">
        <f>'2.ВС'!AW493</f>
        <v>0</v>
      </c>
      <c r="AX12" s="16">
        <f>'2.ВС'!AX493</f>
        <v>301300</v>
      </c>
      <c r="AY12" s="15">
        <f>'2.ВС'!AY493</f>
        <v>0</v>
      </c>
      <c r="AZ12" s="15">
        <f>'2.ВС'!AZ493</f>
        <v>301300</v>
      </c>
      <c r="BA12" s="15">
        <f>'2.ВС'!BA493</f>
        <v>0</v>
      </c>
      <c r="BB12" s="15">
        <f>'2.ВС'!BB493</f>
        <v>0</v>
      </c>
      <c r="BC12" s="15">
        <f>'2.ВС'!BC493</f>
        <v>0</v>
      </c>
      <c r="BD12" s="15">
        <f>'2.ВС'!BD493</f>
        <v>0</v>
      </c>
      <c r="BE12" s="15">
        <f>'2.ВС'!BE493</f>
        <v>0</v>
      </c>
      <c r="BF12" s="16">
        <f>'2.ВС'!BF493</f>
        <v>301300</v>
      </c>
      <c r="BG12" s="15">
        <f>'2.ВС'!BG493</f>
        <v>0</v>
      </c>
      <c r="BH12" s="15">
        <f>'2.ВС'!BH493</f>
        <v>301300</v>
      </c>
      <c r="BI12" s="15">
        <f>'2.ВС'!BI493</f>
        <v>0</v>
      </c>
      <c r="BJ12" s="19"/>
      <c r="BK12" s="19"/>
    </row>
    <row r="13" spans="1:63" ht="27.75" hidden="1" customHeight="1" x14ac:dyDescent="0.25">
      <c r="A13" s="125" t="s">
        <v>20</v>
      </c>
      <c r="B13" s="122"/>
      <c r="C13" s="122"/>
      <c r="D13" s="122"/>
      <c r="E13" s="122">
        <v>854</v>
      </c>
      <c r="F13" s="3" t="s">
        <v>11</v>
      </c>
      <c r="G13" s="3" t="s">
        <v>46</v>
      </c>
      <c r="H13" s="4" t="s">
        <v>146</v>
      </c>
      <c r="I13" s="3" t="s">
        <v>21</v>
      </c>
      <c r="J13" s="16">
        <f t="shared" ref="J13:BI13" si="20">J14</f>
        <v>56400</v>
      </c>
      <c r="K13" s="15">
        <f t="shared" si="20"/>
        <v>0</v>
      </c>
      <c r="L13" s="15">
        <f t="shared" si="20"/>
        <v>56400</v>
      </c>
      <c r="M13" s="15">
        <f t="shared" si="20"/>
        <v>0</v>
      </c>
      <c r="N13" s="16">
        <f t="shared" si="20"/>
        <v>0</v>
      </c>
      <c r="O13" s="15">
        <f t="shared" si="20"/>
        <v>0</v>
      </c>
      <c r="P13" s="15">
        <f t="shared" si="20"/>
        <v>0</v>
      </c>
      <c r="Q13" s="15">
        <f t="shared" si="20"/>
        <v>0</v>
      </c>
      <c r="R13" s="16">
        <f t="shared" si="20"/>
        <v>56400</v>
      </c>
      <c r="S13" s="15">
        <f t="shared" si="20"/>
        <v>0</v>
      </c>
      <c r="T13" s="15">
        <f t="shared" si="20"/>
        <v>56400</v>
      </c>
      <c r="U13" s="15">
        <f t="shared" si="20"/>
        <v>0</v>
      </c>
      <c r="V13" s="16">
        <f t="shared" si="20"/>
        <v>0</v>
      </c>
      <c r="W13" s="15">
        <f t="shared" si="20"/>
        <v>0</v>
      </c>
      <c r="X13" s="15">
        <f t="shared" si="20"/>
        <v>0</v>
      </c>
      <c r="Y13" s="15">
        <f t="shared" si="20"/>
        <v>0</v>
      </c>
      <c r="Z13" s="16">
        <f t="shared" si="20"/>
        <v>56400</v>
      </c>
      <c r="AA13" s="15">
        <f t="shared" si="20"/>
        <v>0</v>
      </c>
      <c r="AB13" s="15">
        <f t="shared" si="20"/>
        <v>56400</v>
      </c>
      <c r="AC13" s="15">
        <f t="shared" si="20"/>
        <v>0</v>
      </c>
      <c r="AD13" s="15">
        <f t="shared" si="20"/>
        <v>0</v>
      </c>
      <c r="AE13" s="15">
        <f t="shared" si="20"/>
        <v>0</v>
      </c>
      <c r="AF13" s="15">
        <f t="shared" si="20"/>
        <v>0</v>
      </c>
      <c r="AG13" s="15">
        <f t="shared" si="20"/>
        <v>0</v>
      </c>
      <c r="AH13" s="15">
        <f t="shared" si="20"/>
        <v>56400</v>
      </c>
      <c r="AI13" s="15">
        <f t="shared" si="20"/>
        <v>0</v>
      </c>
      <c r="AJ13" s="15">
        <f t="shared" si="20"/>
        <v>56400</v>
      </c>
      <c r="AK13" s="15">
        <f t="shared" si="20"/>
        <v>0</v>
      </c>
      <c r="AL13" s="16">
        <f t="shared" si="20"/>
        <v>22600</v>
      </c>
      <c r="AM13" s="15">
        <f t="shared" si="20"/>
        <v>0</v>
      </c>
      <c r="AN13" s="15">
        <f t="shared" si="20"/>
        <v>22600</v>
      </c>
      <c r="AO13" s="15">
        <f t="shared" si="20"/>
        <v>0</v>
      </c>
      <c r="AP13" s="16">
        <f t="shared" si="20"/>
        <v>0</v>
      </c>
      <c r="AQ13" s="15">
        <f t="shared" si="20"/>
        <v>0</v>
      </c>
      <c r="AR13" s="15">
        <f t="shared" si="20"/>
        <v>0</v>
      </c>
      <c r="AS13" s="15">
        <f t="shared" si="20"/>
        <v>0</v>
      </c>
      <c r="AT13" s="16">
        <f t="shared" si="20"/>
        <v>22600</v>
      </c>
      <c r="AU13" s="15">
        <f t="shared" si="20"/>
        <v>0</v>
      </c>
      <c r="AV13" s="15">
        <f t="shared" si="20"/>
        <v>22600</v>
      </c>
      <c r="AW13" s="15">
        <f t="shared" si="20"/>
        <v>0</v>
      </c>
      <c r="AX13" s="16">
        <f t="shared" si="20"/>
        <v>22600</v>
      </c>
      <c r="AY13" s="15">
        <f t="shared" si="20"/>
        <v>0</v>
      </c>
      <c r="AZ13" s="15">
        <f t="shared" si="20"/>
        <v>22600</v>
      </c>
      <c r="BA13" s="15">
        <f t="shared" si="20"/>
        <v>0</v>
      </c>
      <c r="BB13" s="15">
        <f t="shared" si="20"/>
        <v>0</v>
      </c>
      <c r="BC13" s="15">
        <f t="shared" si="20"/>
        <v>0</v>
      </c>
      <c r="BD13" s="15">
        <f t="shared" si="20"/>
        <v>0</v>
      </c>
      <c r="BE13" s="15">
        <f t="shared" si="20"/>
        <v>0</v>
      </c>
      <c r="BF13" s="16">
        <f t="shared" si="20"/>
        <v>22600</v>
      </c>
      <c r="BG13" s="15">
        <f t="shared" si="20"/>
        <v>0</v>
      </c>
      <c r="BH13" s="15">
        <f t="shared" si="20"/>
        <v>22600</v>
      </c>
      <c r="BI13" s="15">
        <f t="shared" si="20"/>
        <v>0</v>
      </c>
      <c r="BJ13" s="19"/>
      <c r="BK13" s="19"/>
    </row>
    <row r="14" spans="1:63" ht="27.75" hidden="1" customHeight="1" x14ac:dyDescent="0.25">
      <c r="A14" s="125" t="s">
        <v>9</v>
      </c>
      <c r="B14" s="122"/>
      <c r="C14" s="122"/>
      <c r="D14" s="122"/>
      <c r="E14" s="122">
        <v>854</v>
      </c>
      <c r="F14" s="3" t="s">
        <v>11</v>
      </c>
      <c r="G14" s="3" t="s">
        <v>46</v>
      </c>
      <c r="H14" s="4" t="s">
        <v>146</v>
      </c>
      <c r="I14" s="3" t="s">
        <v>22</v>
      </c>
      <c r="J14" s="16">
        <f>'2.ВС'!J495</f>
        <v>56400</v>
      </c>
      <c r="K14" s="15">
        <f>'2.ВС'!K495</f>
        <v>0</v>
      </c>
      <c r="L14" s="15">
        <f>'2.ВС'!L495</f>
        <v>56400</v>
      </c>
      <c r="M14" s="15">
        <f>'2.ВС'!M495</f>
        <v>0</v>
      </c>
      <c r="N14" s="16">
        <f>'2.ВС'!N495</f>
        <v>0</v>
      </c>
      <c r="O14" s="15">
        <f>'2.ВС'!O495</f>
        <v>0</v>
      </c>
      <c r="P14" s="15">
        <f>'2.ВС'!P495</f>
        <v>0</v>
      </c>
      <c r="Q14" s="15">
        <f>'2.ВС'!Q495</f>
        <v>0</v>
      </c>
      <c r="R14" s="16">
        <f>'2.ВС'!R495</f>
        <v>56400</v>
      </c>
      <c r="S14" s="15">
        <f>'2.ВС'!S495</f>
        <v>0</v>
      </c>
      <c r="T14" s="15">
        <f>'2.ВС'!T495</f>
        <v>56400</v>
      </c>
      <c r="U14" s="15">
        <f>'2.ВС'!U495</f>
        <v>0</v>
      </c>
      <c r="V14" s="16">
        <f>'2.ВС'!V495</f>
        <v>0</v>
      </c>
      <c r="W14" s="15">
        <f>'2.ВС'!W495</f>
        <v>0</v>
      </c>
      <c r="X14" s="15">
        <f>'2.ВС'!X495</f>
        <v>0</v>
      </c>
      <c r="Y14" s="15">
        <f>'2.ВС'!Y495</f>
        <v>0</v>
      </c>
      <c r="Z14" s="16">
        <f>'2.ВС'!Z495</f>
        <v>56400</v>
      </c>
      <c r="AA14" s="15">
        <f>'2.ВС'!AA495</f>
        <v>0</v>
      </c>
      <c r="AB14" s="15">
        <f>'2.ВС'!AB495</f>
        <v>56400</v>
      </c>
      <c r="AC14" s="15">
        <f>'2.ВС'!AC495</f>
        <v>0</v>
      </c>
      <c r="AD14" s="15">
        <f>'2.ВС'!AD495</f>
        <v>0</v>
      </c>
      <c r="AE14" s="15">
        <f>'2.ВС'!AE495</f>
        <v>0</v>
      </c>
      <c r="AF14" s="15">
        <f>'2.ВС'!AF495</f>
        <v>0</v>
      </c>
      <c r="AG14" s="15">
        <f>'2.ВС'!AG495</f>
        <v>0</v>
      </c>
      <c r="AH14" s="15">
        <f>'2.ВС'!AH495</f>
        <v>56400</v>
      </c>
      <c r="AI14" s="15">
        <f>'2.ВС'!AI495</f>
        <v>0</v>
      </c>
      <c r="AJ14" s="15">
        <f>'2.ВС'!AJ495</f>
        <v>56400</v>
      </c>
      <c r="AK14" s="15">
        <f>'2.ВС'!AK495</f>
        <v>0</v>
      </c>
      <c r="AL14" s="16">
        <f>'2.ВС'!AL495</f>
        <v>22600</v>
      </c>
      <c r="AM14" s="15">
        <f>'2.ВС'!AM495</f>
        <v>0</v>
      </c>
      <c r="AN14" s="15">
        <f>'2.ВС'!AN495</f>
        <v>22600</v>
      </c>
      <c r="AO14" s="15">
        <f>'2.ВС'!AO495</f>
        <v>0</v>
      </c>
      <c r="AP14" s="16">
        <f>'2.ВС'!AP495</f>
        <v>0</v>
      </c>
      <c r="AQ14" s="15">
        <f>'2.ВС'!AQ495</f>
        <v>0</v>
      </c>
      <c r="AR14" s="15">
        <f>'2.ВС'!AR495</f>
        <v>0</v>
      </c>
      <c r="AS14" s="15">
        <f>'2.ВС'!AS495</f>
        <v>0</v>
      </c>
      <c r="AT14" s="16">
        <f>'2.ВС'!AT495</f>
        <v>22600</v>
      </c>
      <c r="AU14" s="15">
        <f>'2.ВС'!AU495</f>
        <v>0</v>
      </c>
      <c r="AV14" s="15">
        <f>'2.ВС'!AV495</f>
        <v>22600</v>
      </c>
      <c r="AW14" s="15">
        <f>'2.ВС'!AW495</f>
        <v>0</v>
      </c>
      <c r="AX14" s="16">
        <f>'2.ВС'!AX495</f>
        <v>22600</v>
      </c>
      <c r="AY14" s="15">
        <f>'2.ВС'!AY495</f>
        <v>0</v>
      </c>
      <c r="AZ14" s="15">
        <f>'2.ВС'!AZ495</f>
        <v>22600</v>
      </c>
      <c r="BA14" s="15">
        <f>'2.ВС'!BA495</f>
        <v>0</v>
      </c>
      <c r="BB14" s="15">
        <f>'2.ВС'!BB495</f>
        <v>0</v>
      </c>
      <c r="BC14" s="15">
        <f>'2.ВС'!BC495</f>
        <v>0</v>
      </c>
      <c r="BD14" s="15">
        <f>'2.ВС'!BD495</f>
        <v>0</v>
      </c>
      <c r="BE14" s="15">
        <f>'2.ВС'!BE495</f>
        <v>0</v>
      </c>
      <c r="BF14" s="16">
        <f>'2.ВС'!BF495</f>
        <v>22600</v>
      </c>
      <c r="BG14" s="15">
        <f>'2.ВС'!BG495</f>
        <v>0</v>
      </c>
      <c r="BH14" s="15">
        <f>'2.ВС'!BH495</f>
        <v>22600</v>
      </c>
      <c r="BI14" s="15">
        <f>'2.ВС'!BI495</f>
        <v>0</v>
      </c>
      <c r="BJ14" s="19"/>
      <c r="BK14" s="19"/>
    </row>
    <row r="15" spans="1:63" ht="27.75" hidden="1" customHeight="1" x14ac:dyDescent="0.25">
      <c r="A15" s="124" t="s">
        <v>12</v>
      </c>
      <c r="B15" s="125"/>
      <c r="C15" s="125"/>
      <c r="D15" s="125"/>
      <c r="E15" s="122">
        <v>851</v>
      </c>
      <c r="F15" s="3" t="s">
        <v>11</v>
      </c>
      <c r="G15" s="3" t="s">
        <v>13</v>
      </c>
      <c r="H15" s="4"/>
      <c r="I15" s="3"/>
      <c r="J15" s="16">
        <f>J16+J21+J26+J31+J36+J39+J57+J48+J51+J54</f>
        <v>24133140</v>
      </c>
      <c r="K15" s="15">
        <f t="shared" ref="K15:BA15" si="21">K16+K21+K26+K31+K36+K39+K57+K48+K51+K54</f>
        <v>1566940</v>
      </c>
      <c r="L15" s="15">
        <f t="shared" si="21"/>
        <v>22563500</v>
      </c>
      <c r="M15" s="15">
        <f t="shared" si="21"/>
        <v>2700</v>
      </c>
      <c r="N15" s="16">
        <f t="shared" ref="N15:Q15" si="22">N16+N21+N26+N31+N36+N39+N57+N48+N51+N54</f>
        <v>1765575</v>
      </c>
      <c r="O15" s="15">
        <f t="shared" si="22"/>
        <v>0</v>
      </c>
      <c r="P15" s="15">
        <f t="shared" si="22"/>
        <v>1765575</v>
      </c>
      <c r="Q15" s="15">
        <f t="shared" si="22"/>
        <v>0</v>
      </c>
      <c r="R15" s="16">
        <f>R16+R21+R26+R31+R36+R39+R57+R48+R51+R54+R60</f>
        <v>25898715</v>
      </c>
      <c r="S15" s="16">
        <f t="shared" ref="S15:AC15" si="23">S16+S21+S26+S31+S36+S39+S57+S48+S51+S54+S60</f>
        <v>1566940</v>
      </c>
      <c r="T15" s="16">
        <f t="shared" si="23"/>
        <v>24329075</v>
      </c>
      <c r="U15" s="16">
        <f t="shared" si="23"/>
        <v>2700</v>
      </c>
      <c r="V15" s="16">
        <f t="shared" si="23"/>
        <v>331523.36</v>
      </c>
      <c r="W15" s="16">
        <f t="shared" si="23"/>
        <v>331523.36</v>
      </c>
      <c r="X15" s="16">
        <f t="shared" si="23"/>
        <v>0</v>
      </c>
      <c r="Y15" s="16">
        <f t="shared" si="23"/>
        <v>0</v>
      </c>
      <c r="Z15" s="16">
        <f t="shared" si="23"/>
        <v>26230238.359999999</v>
      </c>
      <c r="AA15" s="16">
        <f t="shared" si="23"/>
        <v>1898463.3599999999</v>
      </c>
      <c r="AB15" s="16">
        <f t="shared" si="23"/>
        <v>24329075</v>
      </c>
      <c r="AC15" s="16">
        <f t="shared" si="23"/>
        <v>2700</v>
      </c>
      <c r="AD15" s="16">
        <f t="shared" ref="AD15:AH15" si="24">AD16+AD21+AD26+AD31+AD36+AD39+AD57+AD48+AD51+AD54+AD60</f>
        <v>0</v>
      </c>
      <c r="AE15" s="16">
        <f t="shared" si="24"/>
        <v>0</v>
      </c>
      <c r="AF15" s="16">
        <f t="shared" si="24"/>
        <v>0</v>
      </c>
      <c r="AG15" s="16">
        <f t="shared" si="24"/>
        <v>0</v>
      </c>
      <c r="AH15" s="16">
        <f t="shared" si="24"/>
        <v>26230238.359999999</v>
      </c>
      <c r="AI15" s="16">
        <f t="shared" ref="AI15:AK15" si="25">AI16+AI21+AI26+AI31+AI36+AI39+AI57+AI48+AI51+AI54+AI60</f>
        <v>1898463.3599999999</v>
      </c>
      <c r="AJ15" s="16">
        <f t="shared" si="25"/>
        <v>24329075</v>
      </c>
      <c r="AK15" s="16">
        <f t="shared" si="25"/>
        <v>2700</v>
      </c>
      <c r="AL15" s="16">
        <f t="shared" si="21"/>
        <v>20291440</v>
      </c>
      <c r="AM15" s="15">
        <f t="shared" si="21"/>
        <v>1566940</v>
      </c>
      <c r="AN15" s="15">
        <f t="shared" si="21"/>
        <v>18721800</v>
      </c>
      <c r="AO15" s="15">
        <f t="shared" si="21"/>
        <v>2700</v>
      </c>
      <c r="AP15" s="16">
        <f t="shared" ref="AP15:AW15" si="26">AP16+AP21+AP26+AP31+AP36+AP39+AP57+AP48+AP51+AP54</f>
        <v>0</v>
      </c>
      <c r="AQ15" s="15">
        <f t="shared" si="26"/>
        <v>0</v>
      </c>
      <c r="AR15" s="15">
        <f t="shared" si="26"/>
        <v>0</v>
      </c>
      <c r="AS15" s="15">
        <f t="shared" si="26"/>
        <v>0</v>
      </c>
      <c r="AT15" s="16">
        <f t="shared" si="26"/>
        <v>20291440</v>
      </c>
      <c r="AU15" s="15">
        <f t="shared" si="26"/>
        <v>1566940</v>
      </c>
      <c r="AV15" s="15">
        <f t="shared" si="26"/>
        <v>18721800</v>
      </c>
      <c r="AW15" s="15">
        <f t="shared" si="26"/>
        <v>2700</v>
      </c>
      <c r="AX15" s="16">
        <f t="shared" si="21"/>
        <v>20291440</v>
      </c>
      <c r="AY15" s="15">
        <f t="shared" si="21"/>
        <v>1566940</v>
      </c>
      <c r="AZ15" s="15">
        <f t="shared" si="21"/>
        <v>18721800</v>
      </c>
      <c r="BA15" s="15">
        <f t="shared" si="21"/>
        <v>2700</v>
      </c>
      <c r="BB15" s="15">
        <f t="shared" ref="BB15:BF15" si="27">BB16+BB21+BB26+BB31+BB36+BB39+BB57+BB48+BB51+BB54</f>
        <v>0</v>
      </c>
      <c r="BC15" s="15">
        <f t="shared" si="27"/>
        <v>0</v>
      </c>
      <c r="BD15" s="15">
        <f t="shared" si="27"/>
        <v>0</v>
      </c>
      <c r="BE15" s="15">
        <f t="shared" si="27"/>
        <v>0</v>
      </c>
      <c r="BF15" s="16">
        <f t="shared" si="27"/>
        <v>20291440</v>
      </c>
      <c r="BG15" s="15">
        <f t="shared" ref="BG15:BI15" si="28">BG16+BG21+BG26+BG31+BG36+BG39+BG57+BG48+BG51+BG54</f>
        <v>1566940</v>
      </c>
      <c r="BH15" s="15">
        <f t="shared" si="28"/>
        <v>18721800</v>
      </c>
      <c r="BI15" s="15">
        <f t="shared" si="28"/>
        <v>2700</v>
      </c>
      <c r="BJ15" s="19"/>
      <c r="BK15" s="19"/>
    </row>
    <row r="16" spans="1:63" ht="27.75" hidden="1" customHeight="1" x14ac:dyDescent="0.25">
      <c r="A16" s="125" t="s">
        <v>800</v>
      </c>
      <c r="B16" s="122"/>
      <c r="C16" s="122"/>
      <c r="D16" s="122"/>
      <c r="E16" s="4">
        <v>851</v>
      </c>
      <c r="F16" s="3" t="s">
        <v>11</v>
      </c>
      <c r="G16" s="3" t="s">
        <v>13</v>
      </c>
      <c r="H16" s="4" t="s">
        <v>794</v>
      </c>
      <c r="I16" s="3"/>
      <c r="J16" s="16">
        <f>J17+J19</f>
        <v>783270</v>
      </c>
      <c r="K16" s="15">
        <f t="shared" ref="K16:BA16" si="29">K17+K19</f>
        <v>783270</v>
      </c>
      <c r="L16" s="15">
        <f t="shared" si="29"/>
        <v>0</v>
      </c>
      <c r="M16" s="15">
        <f t="shared" si="29"/>
        <v>0</v>
      </c>
      <c r="N16" s="16">
        <f t="shared" ref="N16:U16" si="30">N17+N19</f>
        <v>0</v>
      </c>
      <c r="O16" s="15">
        <f t="shared" si="30"/>
        <v>0</v>
      </c>
      <c r="P16" s="15">
        <f t="shared" si="30"/>
        <v>0</v>
      </c>
      <c r="Q16" s="15">
        <f t="shared" si="30"/>
        <v>0</v>
      </c>
      <c r="R16" s="16">
        <f t="shared" si="30"/>
        <v>783270</v>
      </c>
      <c r="S16" s="15">
        <f t="shared" si="30"/>
        <v>783270</v>
      </c>
      <c r="T16" s="15">
        <f t="shared" si="30"/>
        <v>0</v>
      </c>
      <c r="U16" s="15">
        <f t="shared" si="30"/>
        <v>0</v>
      </c>
      <c r="V16" s="16">
        <f t="shared" ref="V16:AC16" si="31">V17+V19</f>
        <v>0</v>
      </c>
      <c r="W16" s="15">
        <f t="shared" si="31"/>
        <v>0</v>
      </c>
      <c r="X16" s="15">
        <f t="shared" si="31"/>
        <v>0</v>
      </c>
      <c r="Y16" s="15">
        <f t="shared" si="31"/>
        <v>0</v>
      </c>
      <c r="Z16" s="16">
        <f t="shared" si="31"/>
        <v>783270</v>
      </c>
      <c r="AA16" s="15">
        <f t="shared" si="31"/>
        <v>783270</v>
      </c>
      <c r="AB16" s="15">
        <f t="shared" si="31"/>
        <v>0</v>
      </c>
      <c r="AC16" s="15">
        <f t="shared" si="31"/>
        <v>0</v>
      </c>
      <c r="AD16" s="15">
        <f t="shared" ref="AD16:AH16" si="32">AD17+AD19</f>
        <v>0</v>
      </c>
      <c r="AE16" s="15">
        <f t="shared" si="32"/>
        <v>0</v>
      </c>
      <c r="AF16" s="15">
        <f t="shared" si="32"/>
        <v>0</v>
      </c>
      <c r="AG16" s="15">
        <f t="shared" si="32"/>
        <v>0</v>
      </c>
      <c r="AH16" s="15">
        <f t="shared" si="32"/>
        <v>783270</v>
      </c>
      <c r="AI16" s="15">
        <f t="shared" ref="AI16:AK16" si="33">AI17+AI19</f>
        <v>783270</v>
      </c>
      <c r="AJ16" s="15">
        <f t="shared" si="33"/>
        <v>0</v>
      </c>
      <c r="AK16" s="15">
        <f t="shared" si="33"/>
        <v>0</v>
      </c>
      <c r="AL16" s="16">
        <f t="shared" si="29"/>
        <v>783270</v>
      </c>
      <c r="AM16" s="15">
        <f t="shared" si="29"/>
        <v>783270</v>
      </c>
      <c r="AN16" s="15">
        <f t="shared" si="29"/>
        <v>0</v>
      </c>
      <c r="AO16" s="15">
        <f t="shared" si="29"/>
        <v>0</v>
      </c>
      <c r="AP16" s="16">
        <f t="shared" ref="AP16:AW16" si="34">AP17+AP19</f>
        <v>0</v>
      </c>
      <c r="AQ16" s="15">
        <f t="shared" si="34"/>
        <v>0</v>
      </c>
      <c r="AR16" s="15">
        <f t="shared" si="34"/>
        <v>0</v>
      </c>
      <c r="AS16" s="15">
        <f t="shared" si="34"/>
        <v>0</v>
      </c>
      <c r="AT16" s="16">
        <f t="shared" si="34"/>
        <v>783270</v>
      </c>
      <c r="AU16" s="15">
        <f t="shared" si="34"/>
        <v>783270</v>
      </c>
      <c r="AV16" s="15">
        <f t="shared" si="34"/>
        <v>0</v>
      </c>
      <c r="AW16" s="15">
        <f t="shared" si="34"/>
        <v>0</v>
      </c>
      <c r="AX16" s="16">
        <f t="shared" si="29"/>
        <v>783270</v>
      </c>
      <c r="AY16" s="15">
        <f t="shared" si="29"/>
        <v>783270</v>
      </c>
      <c r="AZ16" s="15">
        <f t="shared" si="29"/>
        <v>0</v>
      </c>
      <c r="BA16" s="15">
        <f t="shared" si="29"/>
        <v>0</v>
      </c>
      <c r="BB16" s="15">
        <f t="shared" ref="BB16:BF16" si="35">BB17+BB19</f>
        <v>0</v>
      </c>
      <c r="BC16" s="15">
        <f t="shared" si="35"/>
        <v>0</v>
      </c>
      <c r="BD16" s="15">
        <f t="shared" si="35"/>
        <v>0</v>
      </c>
      <c r="BE16" s="15">
        <f t="shared" si="35"/>
        <v>0</v>
      </c>
      <c r="BF16" s="16">
        <f t="shared" si="35"/>
        <v>783270</v>
      </c>
      <c r="BG16" s="15">
        <f t="shared" ref="BG16:BI16" si="36">BG17+BG19</f>
        <v>783270</v>
      </c>
      <c r="BH16" s="15">
        <f t="shared" si="36"/>
        <v>0</v>
      </c>
      <c r="BI16" s="15">
        <f t="shared" si="36"/>
        <v>0</v>
      </c>
      <c r="BJ16" s="19"/>
      <c r="BK16" s="19"/>
    </row>
    <row r="17" spans="1:63" ht="27.75" hidden="1" customHeight="1" x14ac:dyDescent="0.25">
      <c r="A17" s="125" t="s">
        <v>15</v>
      </c>
      <c r="B17" s="122"/>
      <c r="C17" s="122"/>
      <c r="D17" s="122"/>
      <c r="E17" s="4">
        <v>851</v>
      </c>
      <c r="F17" s="3" t="s">
        <v>11</v>
      </c>
      <c r="G17" s="3" t="s">
        <v>13</v>
      </c>
      <c r="H17" s="4" t="s">
        <v>794</v>
      </c>
      <c r="I17" s="3" t="s">
        <v>17</v>
      </c>
      <c r="J17" s="16">
        <f t="shared" ref="J17:BI17" si="37">J18</f>
        <v>430300</v>
      </c>
      <c r="K17" s="15">
        <f t="shared" si="37"/>
        <v>430300</v>
      </c>
      <c r="L17" s="15">
        <f t="shared" si="37"/>
        <v>0</v>
      </c>
      <c r="M17" s="15">
        <f t="shared" si="37"/>
        <v>0</v>
      </c>
      <c r="N17" s="16">
        <f t="shared" si="37"/>
        <v>40800</v>
      </c>
      <c r="O17" s="15">
        <f t="shared" si="37"/>
        <v>40800</v>
      </c>
      <c r="P17" s="15">
        <f t="shared" si="37"/>
        <v>0</v>
      </c>
      <c r="Q17" s="15">
        <f t="shared" si="37"/>
        <v>0</v>
      </c>
      <c r="R17" s="16">
        <f t="shared" si="37"/>
        <v>471100</v>
      </c>
      <c r="S17" s="15">
        <f t="shared" si="37"/>
        <v>471100</v>
      </c>
      <c r="T17" s="15">
        <f t="shared" si="37"/>
        <v>0</v>
      </c>
      <c r="U17" s="15">
        <f t="shared" si="37"/>
        <v>0</v>
      </c>
      <c r="V17" s="16">
        <f t="shared" si="37"/>
        <v>35029</v>
      </c>
      <c r="W17" s="15">
        <f t="shared" si="37"/>
        <v>35029</v>
      </c>
      <c r="X17" s="15">
        <f t="shared" si="37"/>
        <v>0</v>
      </c>
      <c r="Y17" s="15">
        <f t="shared" si="37"/>
        <v>0</v>
      </c>
      <c r="Z17" s="16">
        <f t="shared" si="37"/>
        <v>506129</v>
      </c>
      <c r="AA17" s="15">
        <f t="shared" si="37"/>
        <v>506129</v>
      </c>
      <c r="AB17" s="15">
        <f t="shared" si="37"/>
        <v>0</v>
      </c>
      <c r="AC17" s="15">
        <f t="shared" si="37"/>
        <v>0</v>
      </c>
      <c r="AD17" s="15">
        <f t="shared" si="37"/>
        <v>0</v>
      </c>
      <c r="AE17" s="15">
        <f t="shared" si="37"/>
        <v>0</v>
      </c>
      <c r="AF17" s="15">
        <f t="shared" si="37"/>
        <v>0</v>
      </c>
      <c r="AG17" s="15">
        <f t="shared" si="37"/>
        <v>0</v>
      </c>
      <c r="AH17" s="15">
        <f t="shared" si="37"/>
        <v>506129</v>
      </c>
      <c r="AI17" s="15">
        <f t="shared" si="37"/>
        <v>506129</v>
      </c>
      <c r="AJ17" s="15">
        <f t="shared" si="37"/>
        <v>0</v>
      </c>
      <c r="AK17" s="15">
        <f t="shared" si="37"/>
        <v>0</v>
      </c>
      <c r="AL17" s="16">
        <f t="shared" si="37"/>
        <v>430300</v>
      </c>
      <c r="AM17" s="15">
        <f t="shared" si="37"/>
        <v>430300</v>
      </c>
      <c r="AN17" s="15">
        <f t="shared" si="37"/>
        <v>0</v>
      </c>
      <c r="AO17" s="15">
        <f t="shared" si="37"/>
        <v>0</v>
      </c>
      <c r="AP17" s="16">
        <f t="shared" si="37"/>
        <v>0</v>
      </c>
      <c r="AQ17" s="15">
        <f t="shared" si="37"/>
        <v>0</v>
      </c>
      <c r="AR17" s="15">
        <f t="shared" si="37"/>
        <v>0</v>
      </c>
      <c r="AS17" s="15">
        <f t="shared" si="37"/>
        <v>0</v>
      </c>
      <c r="AT17" s="16">
        <f t="shared" si="37"/>
        <v>430300</v>
      </c>
      <c r="AU17" s="15">
        <f t="shared" si="37"/>
        <v>430300</v>
      </c>
      <c r="AV17" s="15">
        <f t="shared" si="37"/>
        <v>0</v>
      </c>
      <c r="AW17" s="15">
        <f t="shared" si="37"/>
        <v>0</v>
      </c>
      <c r="AX17" s="16">
        <f t="shared" si="37"/>
        <v>430300</v>
      </c>
      <c r="AY17" s="15">
        <f t="shared" si="37"/>
        <v>430300</v>
      </c>
      <c r="AZ17" s="15">
        <f t="shared" si="37"/>
        <v>0</v>
      </c>
      <c r="BA17" s="15">
        <f t="shared" si="37"/>
        <v>0</v>
      </c>
      <c r="BB17" s="15">
        <f t="shared" si="37"/>
        <v>0</v>
      </c>
      <c r="BC17" s="15">
        <f t="shared" si="37"/>
        <v>0</v>
      </c>
      <c r="BD17" s="15">
        <f t="shared" si="37"/>
        <v>0</v>
      </c>
      <c r="BE17" s="15">
        <f t="shared" si="37"/>
        <v>0</v>
      </c>
      <c r="BF17" s="16">
        <f t="shared" si="37"/>
        <v>430300</v>
      </c>
      <c r="BG17" s="15">
        <f t="shared" si="37"/>
        <v>430300</v>
      </c>
      <c r="BH17" s="15">
        <f t="shared" si="37"/>
        <v>0</v>
      </c>
      <c r="BI17" s="15">
        <f t="shared" si="37"/>
        <v>0</v>
      </c>
      <c r="BJ17" s="19"/>
      <c r="BK17" s="19"/>
    </row>
    <row r="18" spans="1:63" ht="27.75" hidden="1" customHeight="1" x14ac:dyDescent="0.25">
      <c r="A18" s="125" t="s">
        <v>511</v>
      </c>
      <c r="B18" s="122"/>
      <c r="C18" s="122"/>
      <c r="D18" s="122"/>
      <c r="E18" s="4">
        <v>851</v>
      </c>
      <c r="F18" s="3" t="s">
        <v>11</v>
      </c>
      <c r="G18" s="3" t="s">
        <v>13</v>
      </c>
      <c r="H18" s="4" t="s">
        <v>794</v>
      </c>
      <c r="I18" s="3" t="s">
        <v>18</v>
      </c>
      <c r="J18" s="16">
        <f>'2.ВС'!J14</f>
        <v>430300</v>
      </c>
      <c r="K18" s="15">
        <f>'2.ВС'!K14</f>
        <v>430300</v>
      </c>
      <c r="L18" s="15">
        <f>'2.ВС'!L14</f>
        <v>0</v>
      </c>
      <c r="M18" s="15">
        <f>'2.ВС'!M14</f>
        <v>0</v>
      </c>
      <c r="N18" s="16">
        <f>'2.ВС'!N14</f>
        <v>40800</v>
      </c>
      <c r="O18" s="15">
        <f>'2.ВС'!O14</f>
        <v>40800</v>
      </c>
      <c r="P18" s="15">
        <f>'2.ВС'!P14</f>
        <v>0</v>
      </c>
      <c r="Q18" s="15">
        <f>'2.ВС'!Q14</f>
        <v>0</v>
      </c>
      <c r="R18" s="16">
        <f>'2.ВС'!R14</f>
        <v>471100</v>
      </c>
      <c r="S18" s="15">
        <f>'2.ВС'!S14</f>
        <v>471100</v>
      </c>
      <c r="T18" s="15">
        <f>'2.ВС'!T14</f>
        <v>0</v>
      </c>
      <c r="U18" s="15">
        <f>'2.ВС'!U14</f>
        <v>0</v>
      </c>
      <c r="V18" s="16">
        <f>'2.ВС'!V14</f>
        <v>35029</v>
      </c>
      <c r="W18" s="15">
        <f>'2.ВС'!W14</f>
        <v>35029</v>
      </c>
      <c r="X18" s="15">
        <f>'2.ВС'!X14</f>
        <v>0</v>
      </c>
      <c r="Y18" s="15">
        <f>'2.ВС'!Y14</f>
        <v>0</v>
      </c>
      <c r="Z18" s="16">
        <f>'2.ВС'!Z14</f>
        <v>506129</v>
      </c>
      <c r="AA18" s="15">
        <f>'2.ВС'!AA14</f>
        <v>506129</v>
      </c>
      <c r="AB18" s="15">
        <f>'2.ВС'!AB14</f>
        <v>0</v>
      </c>
      <c r="AC18" s="15">
        <f>'2.ВС'!AC14</f>
        <v>0</v>
      </c>
      <c r="AD18" s="15">
        <f>'2.ВС'!AD14</f>
        <v>0</v>
      </c>
      <c r="AE18" s="15">
        <f>'2.ВС'!AE14</f>
        <v>0</v>
      </c>
      <c r="AF18" s="15">
        <f>'2.ВС'!AF14</f>
        <v>0</v>
      </c>
      <c r="AG18" s="15">
        <f>'2.ВС'!AG14</f>
        <v>0</v>
      </c>
      <c r="AH18" s="15">
        <f>'2.ВС'!AH14</f>
        <v>506129</v>
      </c>
      <c r="AI18" s="15">
        <f>'2.ВС'!AI14</f>
        <v>506129</v>
      </c>
      <c r="AJ18" s="15">
        <f>'2.ВС'!AJ14</f>
        <v>0</v>
      </c>
      <c r="AK18" s="15">
        <f>'2.ВС'!AK14</f>
        <v>0</v>
      </c>
      <c r="AL18" s="16">
        <f>'2.ВС'!AL14</f>
        <v>430300</v>
      </c>
      <c r="AM18" s="15">
        <f>'2.ВС'!AM14</f>
        <v>430300</v>
      </c>
      <c r="AN18" s="15">
        <f>'2.ВС'!AN14</f>
        <v>0</v>
      </c>
      <c r="AO18" s="15">
        <f>'2.ВС'!AO14</f>
        <v>0</v>
      </c>
      <c r="AP18" s="16">
        <f>'2.ВС'!AP14</f>
        <v>0</v>
      </c>
      <c r="AQ18" s="15">
        <f>'2.ВС'!AQ14</f>
        <v>0</v>
      </c>
      <c r="AR18" s="15">
        <f>'2.ВС'!AR14</f>
        <v>0</v>
      </c>
      <c r="AS18" s="15">
        <f>'2.ВС'!AS14</f>
        <v>0</v>
      </c>
      <c r="AT18" s="16">
        <f>'2.ВС'!AT14</f>
        <v>430300</v>
      </c>
      <c r="AU18" s="15">
        <f>'2.ВС'!AU14</f>
        <v>430300</v>
      </c>
      <c r="AV18" s="15">
        <f>'2.ВС'!AV14</f>
        <v>0</v>
      </c>
      <c r="AW18" s="15">
        <f>'2.ВС'!AW14</f>
        <v>0</v>
      </c>
      <c r="AX18" s="16">
        <f>'2.ВС'!AX14</f>
        <v>430300</v>
      </c>
      <c r="AY18" s="15">
        <f>'2.ВС'!AY14</f>
        <v>430300</v>
      </c>
      <c r="AZ18" s="15">
        <f>'2.ВС'!AZ14</f>
        <v>0</v>
      </c>
      <c r="BA18" s="15">
        <f>'2.ВС'!BA14</f>
        <v>0</v>
      </c>
      <c r="BB18" s="15">
        <f>'2.ВС'!BB14</f>
        <v>0</v>
      </c>
      <c r="BC18" s="15">
        <f>'2.ВС'!BC14</f>
        <v>0</v>
      </c>
      <c r="BD18" s="15">
        <f>'2.ВС'!BD14</f>
        <v>0</v>
      </c>
      <c r="BE18" s="15">
        <f>'2.ВС'!BE14</f>
        <v>0</v>
      </c>
      <c r="BF18" s="16">
        <f>'2.ВС'!BF14</f>
        <v>430300</v>
      </c>
      <c r="BG18" s="15">
        <f>'2.ВС'!BG14</f>
        <v>430300</v>
      </c>
      <c r="BH18" s="15">
        <f>'2.ВС'!BH14</f>
        <v>0</v>
      </c>
      <c r="BI18" s="15">
        <f>'2.ВС'!BI14</f>
        <v>0</v>
      </c>
      <c r="BJ18" s="19"/>
      <c r="BK18" s="19"/>
    </row>
    <row r="19" spans="1:63" ht="27.75" hidden="1" customHeight="1" x14ac:dyDescent="0.25">
      <c r="A19" s="125" t="s">
        <v>20</v>
      </c>
      <c r="B19" s="122"/>
      <c r="C19" s="122"/>
      <c r="D19" s="122"/>
      <c r="E19" s="4">
        <v>851</v>
      </c>
      <c r="F19" s="3" t="s">
        <v>11</v>
      </c>
      <c r="G19" s="3" t="s">
        <v>13</v>
      </c>
      <c r="H19" s="4" t="s">
        <v>794</v>
      </c>
      <c r="I19" s="3" t="s">
        <v>21</v>
      </c>
      <c r="J19" s="16">
        <f t="shared" ref="J19:BI19" si="38">J20</f>
        <v>352970</v>
      </c>
      <c r="K19" s="15">
        <f t="shared" si="38"/>
        <v>352970</v>
      </c>
      <c r="L19" s="15">
        <f t="shared" si="38"/>
        <v>0</v>
      </c>
      <c r="M19" s="15">
        <f t="shared" si="38"/>
        <v>0</v>
      </c>
      <c r="N19" s="16">
        <f t="shared" si="38"/>
        <v>-40800</v>
      </c>
      <c r="O19" s="15">
        <f t="shared" si="38"/>
        <v>-40800</v>
      </c>
      <c r="P19" s="15">
        <f t="shared" si="38"/>
        <v>0</v>
      </c>
      <c r="Q19" s="15">
        <f t="shared" si="38"/>
        <v>0</v>
      </c>
      <c r="R19" s="16">
        <f t="shared" si="38"/>
        <v>312170</v>
      </c>
      <c r="S19" s="15">
        <f t="shared" si="38"/>
        <v>312170</v>
      </c>
      <c r="T19" s="15">
        <f t="shared" si="38"/>
        <v>0</v>
      </c>
      <c r="U19" s="15">
        <f t="shared" si="38"/>
        <v>0</v>
      </c>
      <c r="V19" s="16">
        <f t="shared" si="38"/>
        <v>-35029</v>
      </c>
      <c r="W19" s="15">
        <f t="shared" si="38"/>
        <v>-35029</v>
      </c>
      <c r="X19" s="15">
        <f t="shared" si="38"/>
        <v>0</v>
      </c>
      <c r="Y19" s="15">
        <f t="shared" si="38"/>
        <v>0</v>
      </c>
      <c r="Z19" s="16">
        <f t="shared" si="38"/>
        <v>277141</v>
      </c>
      <c r="AA19" s="15">
        <f t="shared" si="38"/>
        <v>277141</v>
      </c>
      <c r="AB19" s="15">
        <f t="shared" si="38"/>
        <v>0</v>
      </c>
      <c r="AC19" s="15">
        <f t="shared" si="38"/>
        <v>0</v>
      </c>
      <c r="AD19" s="15">
        <f t="shared" si="38"/>
        <v>0</v>
      </c>
      <c r="AE19" s="15">
        <f t="shared" si="38"/>
        <v>0</v>
      </c>
      <c r="AF19" s="15">
        <f t="shared" si="38"/>
        <v>0</v>
      </c>
      <c r="AG19" s="15">
        <f t="shared" si="38"/>
        <v>0</v>
      </c>
      <c r="AH19" s="15">
        <f t="shared" si="38"/>
        <v>277141</v>
      </c>
      <c r="AI19" s="15">
        <f t="shared" si="38"/>
        <v>277141</v>
      </c>
      <c r="AJ19" s="15">
        <f t="shared" si="38"/>
        <v>0</v>
      </c>
      <c r="AK19" s="15">
        <f t="shared" si="38"/>
        <v>0</v>
      </c>
      <c r="AL19" s="16">
        <f t="shared" si="38"/>
        <v>352970</v>
      </c>
      <c r="AM19" s="15">
        <f t="shared" si="38"/>
        <v>352970</v>
      </c>
      <c r="AN19" s="15">
        <f t="shared" si="38"/>
        <v>0</v>
      </c>
      <c r="AO19" s="15">
        <f t="shared" si="38"/>
        <v>0</v>
      </c>
      <c r="AP19" s="16">
        <f t="shared" si="38"/>
        <v>0</v>
      </c>
      <c r="AQ19" s="15">
        <f t="shared" si="38"/>
        <v>0</v>
      </c>
      <c r="AR19" s="15">
        <f t="shared" si="38"/>
        <v>0</v>
      </c>
      <c r="AS19" s="15">
        <f t="shared" si="38"/>
        <v>0</v>
      </c>
      <c r="AT19" s="16">
        <f t="shared" si="38"/>
        <v>352970</v>
      </c>
      <c r="AU19" s="15">
        <f t="shared" si="38"/>
        <v>352970</v>
      </c>
      <c r="AV19" s="15">
        <f t="shared" si="38"/>
        <v>0</v>
      </c>
      <c r="AW19" s="15">
        <f t="shared" si="38"/>
        <v>0</v>
      </c>
      <c r="AX19" s="16">
        <f t="shared" si="38"/>
        <v>352970</v>
      </c>
      <c r="AY19" s="15">
        <f t="shared" si="38"/>
        <v>352970</v>
      </c>
      <c r="AZ19" s="15">
        <f t="shared" si="38"/>
        <v>0</v>
      </c>
      <c r="BA19" s="15">
        <f t="shared" si="38"/>
        <v>0</v>
      </c>
      <c r="BB19" s="15">
        <f t="shared" si="38"/>
        <v>0</v>
      </c>
      <c r="BC19" s="15">
        <f t="shared" si="38"/>
        <v>0</v>
      </c>
      <c r="BD19" s="15">
        <f t="shared" si="38"/>
        <v>0</v>
      </c>
      <c r="BE19" s="15">
        <f t="shared" si="38"/>
        <v>0</v>
      </c>
      <c r="BF19" s="16">
        <f t="shared" si="38"/>
        <v>352970</v>
      </c>
      <c r="BG19" s="15">
        <f t="shared" si="38"/>
        <v>352970</v>
      </c>
      <c r="BH19" s="15">
        <f t="shared" si="38"/>
        <v>0</v>
      </c>
      <c r="BI19" s="15">
        <f t="shared" si="38"/>
        <v>0</v>
      </c>
      <c r="BJ19" s="19"/>
      <c r="BK19" s="19"/>
    </row>
    <row r="20" spans="1:63" ht="27.75" hidden="1" customHeight="1" x14ac:dyDescent="0.25">
      <c r="A20" s="125" t="s">
        <v>9</v>
      </c>
      <c r="B20" s="122"/>
      <c r="C20" s="122"/>
      <c r="D20" s="122"/>
      <c r="E20" s="4">
        <v>851</v>
      </c>
      <c r="F20" s="3" t="s">
        <v>11</v>
      </c>
      <c r="G20" s="3" t="s">
        <v>13</v>
      </c>
      <c r="H20" s="4" t="s">
        <v>794</v>
      </c>
      <c r="I20" s="3" t="s">
        <v>22</v>
      </c>
      <c r="J20" s="16">
        <f>'2.ВС'!J16</f>
        <v>352970</v>
      </c>
      <c r="K20" s="15">
        <f>'2.ВС'!K16</f>
        <v>352970</v>
      </c>
      <c r="L20" s="15">
        <f>'2.ВС'!L16</f>
        <v>0</v>
      </c>
      <c r="M20" s="15">
        <f>'2.ВС'!M16</f>
        <v>0</v>
      </c>
      <c r="N20" s="16">
        <f>'2.ВС'!N16</f>
        <v>-40800</v>
      </c>
      <c r="O20" s="15">
        <f>'2.ВС'!O16</f>
        <v>-40800</v>
      </c>
      <c r="P20" s="15">
        <f>'2.ВС'!P16</f>
        <v>0</v>
      </c>
      <c r="Q20" s="15">
        <f>'2.ВС'!Q16</f>
        <v>0</v>
      </c>
      <c r="R20" s="16">
        <f>'2.ВС'!R16</f>
        <v>312170</v>
      </c>
      <c r="S20" s="15">
        <f>'2.ВС'!S16</f>
        <v>312170</v>
      </c>
      <c r="T20" s="15">
        <f>'2.ВС'!T16</f>
        <v>0</v>
      </c>
      <c r="U20" s="15">
        <f>'2.ВС'!U16</f>
        <v>0</v>
      </c>
      <c r="V20" s="16">
        <f>'2.ВС'!V16</f>
        <v>-35029</v>
      </c>
      <c r="W20" s="15">
        <f>'2.ВС'!W16</f>
        <v>-35029</v>
      </c>
      <c r="X20" s="15">
        <f>'2.ВС'!X16</f>
        <v>0</v>
      </c>
      <c r="Y20" s="15">
        <f>'2.ВС'!Y16</f>
        <v>0</v>
      </c>
      <c r="Z20" s="16">
        <f>'2.ВС'!Z16</f>
        <v>277141</v>
      </c>
      <c r="AA20" s="15">
        <f>'2.ВС'!AA16</f>
        <v>277141</v>
      </c>
      <c r="AB20" s="15">
        <f>'2.ВС'!AB16</f>
        <v>0</v>
      </c>
      <c r="AC20" s="15">
        <f>'2.ВС'!AC16</f>
        <v>0</v>
      </c>
      <c r="AD20" s="15">
        <f>'2.ВС'!AD16</f>
        <v>0</v>
      </c>
      <c r="AE20" s="15">
        <f>'2.ВС'!AE16</f>
        <v>0</v>
      </c>
      <c r="AF20" s="15">
        <f>'2.ВС'!AF16</f>
        <v>0</v>
      </c>
      <c r="AG20" s="15">
        <f>'2.ВС'!AG16</f>
        <v>0</v>
      </c>
      <c r="AH20" s="15">
        <f>'2.ВС'!AH16</f>
        <v>277141</v>
      </c>
      <c r="AI20" s="15">
        <f>'2.ВС'!AI16</f>
        <v>277141</v>
      </c>
      <c r="AJ20" s="15">
        <f>'2.ВС'!AJ16</f>
        <v>0</v>
      </c>
      <c r="AK20" s="15">
        <f>'2.ВС'!AK16</f>
        <v>0</v>
      </c>
      <c r="AL20" s="16">
        <f>'2.ВС'!AL16</f>
        <v>352970</v>
      </c>
      <c r="AM20" s="15">
        <f>'2.ВС'!AM16</f>
        <v>352970</v>
      </c>
      <c r="AN20" s="15">
        <f>'2.ВС'!AN16</f>
        <v>0</v>
      </c>
      <c r="AO20" s="15">
        <f>'2.ВС'!AO16</f>
        <v>0</v>
      </c>
      <c r="AP20" s="16">
        <f>'2.ВС'!AP16</f>
        <v>0</v>
      </c>
      <c r="AQ20" s="15">
        <f>'2.ВС'!AQ16</f>
        <v>0</v>
      </c>
      <c r="AR20" s="15">
        <f>'2.ВС'!AR16</f>
        <v>0</v>
      </c>
      <c r="AS20" s="15">
        <f>'2.ВС'!AS16</f>
        <v>0</v>
      </c>
      <c r="AT20" s="16">
        <f>'2.ВС'!AT16</f>
        <v>352970</v>
      </c>
      <c r="AU20" s="15">
        <f>'2.ВС'!AU16</f>
        <v>352970</v>
      </c>
      <c r="AV20" s="15">
        <f>'2.ВС'!AV16</f>
        <v>0</v>
      </c>
      <c r="AW20" s="15">
        <f>'2.ВС'!AW16</f>
        <v>0</v>
      </c>
      <c r="AX20" s="16">
        <f>'2.ВС'!AX16</f>
        <v>352970</v>
      </c>
      <c r="AY20" s="15">
        <f>'2.ВС'!AY16</f>
        <v>352970</v>
      </c>
      <c r="AZ20" s="15">
        <f>'2.ВС'!AZ16</f>
        <v>0</v>
      </c>
      <c r="BA20" s="15">
        <f>'2.ВС'!BA16</f>
        <v>0</v>
      </c>
      <c r="BB20" s="15">
        <f>'2.ВС'!BB16</f>
        <v>0</v>
      </c>
      <c r="BC20" s="15">
        <f>'2.ВС'!BC16</f>
        <v>0</v>
      </c>
      <c r="BD20" s="15">
        <f>'2.ВС'!BD16</f>
        <v>0</v>
      </c>
      <c r="BE20" s="15">
        <f>'2.ВС'!BE16</f>
        <v>0</v>
      </c>
      <c r="BF20" s="16">
        <f>'2.ВС'!BF16</f>
        <v>352970</v>
      </c>
      <c r="BG20" s="15">
        <f>'2.ВС'!BG16</f>
        <v>352970</v>
      </c>
      <c r="BH20" s="15">
        <f>'2.ВС'!BH16</f>
        <v>0</v>
      </c>
      <c r="BI20" s="15">
        <f>'2.ВС'!BI16</f>
        <v>0</v>
      </c>
      <c r="BJ20" s="19"/>
      <c r="BK20" s="19"/>
    </row>
    <row r="21" spans="1:63" ht="27.75" hidden="1" customHeight="1" x14ac:dyDescent="0.25">
      <c r="A21" s="125" t="s">
        <v>801</v>
      </c>
      <c r="B21" s="122"/>
      <c r="C21" s="122"/>
      <c r="D21" s="122"/>
      <c r="E21" s="4">
        <v>851</v>
      </c>
      <c r="F21" s="3" t="s">
        <v>11</v>
      </c>
      <c r="G21" s="3" t="s">
        <v>13</v>
      </c>
      <c r="H21" s="4" t="s">
        <v>795</v>
      </c>
      <c r="I21" s="3"/>
      <c r="J21" s="16">
        <f>J22+J24</f>
        <v>522380</v>
      </c>
      <c r="K21" s="15">
        <f t="shared" ref="K21:BA21" si="39">K22+K24</f>
        <v>522380</v>
      </c>
      <c r="L21" s="15">
        <f t="shared" si="39"/>
        <v>0</v>
      </c>
      <c r="M21" s="15">
        <f t="shared" si="39"/>
        <v>0</v>
      </c>
      <c r="N21" s="16">
        <f t="shared" ref="N21:U21" si="40">N22+N24</f>
        <v>0</v>
      </c>
      <c r="O21" s="15">
        <f t="shared" si="40"/>
        <v>0</v>
      </c>
      <c r="P21" s="15">
        <f t="shared" si="40"/>
        <v>0</v>
      </c>
      <c r="Q21" s="15">
        <f t="shared" si="40"/>
        <v>0</v>
      </c>
      <c r="R21" s="16">
        <f t="shared" si="40"/>
        <v>522380</v>
      </c>
      <c r="S21" s="15">
        <f t="shared" si="40"/>
        <v>522380</v>
      </c>
      <c r="T21" s="15">
        <f t="shared" si="40"/>
        <v>0</v>
      </c>
      <c r="U21" s="15">
        <f t="shared" si="40"/>
        <v>0</v>
      </c>
      <c r="V21" s="16">
        <f t="shared" ref="V21:AC21" si="41">V22+V24</f>
        <v>0</v>
      </c>
      <c r="W21" s="15">
        <f t="shared" si="41"/>
        <v>0</v>
      </c>
      <c r="X21" s="15">
        <f t="shared" si="41"/>
        <v>0</v>
      </c>
      <c r="Y21" s="15">
        <f t="shared" si="41"/>
        <v>0</v>
      </c>
      <c r="Z21" s="16">
        <f t="shared" si="41"/>
        <v>522380</v>
      </c>
      <c r="AA21" s="15">
        <f t="shared" si="41"/>
        <v>522380</v>
      </c>
      <c r="AB21" s="15">
        <f t="shared" si="41"/>
        <v>0</v>
      </c>
      <c r="AC21" s="15">
        <f t="shared" si="41"/>
        <v>0</v>
      </c>
      <c r="AD21" s="15">
        <f t="shared" ref="AD21:AH21" si="42">AD22+AD24</f>
        <v>0</v>
      </c>
      <c r="AE21" s="15">
        <f t="shared" si="42"/>
        <v>0</v>
      </c>
      <c r="AF21" s="15">
        <f t="shared" si="42"/>
        <v>0</v>
      </c>
      <c r="AG21" s="15">
        <f t="shared" si="42"/>
        <v>0</v>
      </c>
      <c r="AH21" s="15">
        <f t="shared" si="42"/>
        <v>522380</v>
      </c>
      <c r="AI21" s="15">
        <f t="shared" ref="AI21:AK21" si="43">AI22+AI24</f>
        <v>522380</v>
      </c>
      <c r="AJ21" s="15">
        <f t="shared" si="43"/>
        <v>0</v>
      </c>
      <c r="AK21" s="15">
        <f t="shared" si="43"/>
        <v>0</v>
      </c>
      <c r="AL21" s="16">
        <f t="shared" si="39"/>
        <v>522380</v>
      </c>
      <c r="AM21" s="15">
        <f t="shared" si="39"/>
        <v>522380</v>
      </c>
      <c r="AN21" s="15">
        <f t="shared" si="39"/>
        <v>0</v>
      </c>
      <c r="AO21" s="15">
        <f t="shared" si="39"/>
        <v>0</v>
      </c>
      <c r="AP21" s="16">
        <f t="shared" ref="AP21:AW21" si="44">AP22+AP24</f>
        <v>0</v>
      </c>
      <c r="AQ21" s="15">
        <f t="shared" si="44"/>
        <v>0</v>
      </c>
      <c r="AR21" s="15">
        <f t="shared" si="44"/>
        <v>0</v>
      </c>
      <c r="AS21" s="15">
        <f t="shared" si="44"/>
        <v>0</v>
      </c>
      <c r="AT21" s="16">
        <f t="shared" si="44"/>
        <v>522380</v>
      </c>
      <c r="AU21" s="15">
        <f t="shared" si="44"/>
        <v>522380</v>
      </c>
      <c r="AV21" s="15">
        <f t="shared" si="44"/>
        <v>0</v>
      </c>
      <c r="AW21" s="15">
        <f t="shared" si="44"/>
        <v>0</v>
      </c>
      <c r="AX21" s="16">
        <f t="shared" si="39"/>
        <v>522380</v>
      </c>
      <c r="AY21" s="15">
        <f t="shared" si="39"/>
        <v>522380</v>
      </c>
      <c r="AZ21" s="15">
        <f t="shared" si="39"/>
        <v>0</v>
      </c>
      <c r="BA21" s="15">
        <f t="shared" si="39"/>
        <v>0</v>
      </c>
      <c r="BB21" s="15">
        <f t="shared" ref="BB21:BF21" si="45">BB22+BB24</f>
        <v>0</v>
      </c>
      <c r="BC21" s="15">
        <f t="shared" si="45"/>
        <v>0</v>
      </c>
      <c r="BD21" s="15">
        <f t="shared" si="45"/>
        <v>0</v>
      </c>
      <c r="BE21" s="15">
        <f t="shared" si="45"/>
        <v>0</v>
      </c>
      <c r="BF21" s="16">
        <f t="shared" si="45"/>
        <v>522380</v>
      </c>
      <c r="BG21" s="15">
        <f t="shared" ref="BG21:BI21" si="46">BG22+BG24</f>
        <v>522380</v>
      </c>
      <c r="BH21" s="15">
        <f t="shared" si="46"/>
        <v>0</v>
      </c>
      <c r="BI21" s="15">
        <f t="shared" si="46"/>
        <v>0</v>
      </c>
      <c r="BJ21" s="19"/>
      <c r="BK21" s="19"/>
    </row>
    <row r="22" spans="1:63" ht="27.75" hidden="1" customHeight="1" x14ac:dyDescent="0.25">
      <c r="A22" s="125" t="s">
        <v>15</v>
      </c>
      <c r="B22" s="122"/>
      <c r="C22" s="122"/>
      <c r="D22" s="122"/>
      <c r="E22" s="4">
        <v>851</v>
      </c>
      <c r="F22" s="3" t="s">
        <v>11</v>
      </c>
      <c r="G22" s="3" t="s">
        <v>13</v>
      </c>
      <c r="H22" s="4" t="s">
        <v>795</v>
      </c>
      <c r="I22" s="3" t="s">
        <v>17</v>
      </c>
      <c r="J22" s="16">
        <f t="shared" ref="J22:BI22" si="47">J23</f>
        <v>286300</v>
      </c>
      <c r="K22" s="15">
        <f t="shared" si="47"/>
        <v>286300</v>
      </c>
      <c r="L22" s="15">
        <f t="shared" si="47"/>
        <v>0</v>
      </c>
      <c r="M22" s="15">
        <f t="shared" si="47"/>
        <v>0</v>
      </c>
      <c r="N22" s="16">
        <f t="shared" si="47"/>
        <v>24230</v>
      </c>
      <c r="O22" s="15">
        <f t="shared" si="47"/>
        <v>24230</v>
      </c>
      <c r="P22" s="15">
        <f t="shared" si="47"/>
        <v>0</v>
      </c>
      <c r="Q22" s="15">
        <f t="shared" si="47"/>
        <v>0</v>
      </c>
      <c r="R22" s="16">
        <f t="shared" si="47"/>
        <v>310530</v>
      </c>
      <c r="S22" s="15">
        <f t="shared" si="47"/>
        <v>310530</v>
      </c>
      <c r="T22" s="15">
        <f t="shared" si="47"/>
        <v>0</v>
      </c>
      <c r="U22" s="15">
        <f t="shared" si="47"/>
        <v>0</v>
      </c>
      <c r="V22" s="16">
        <f t="shared" si="47"/>
        <v>0</v>
      </c>
      <c r="W22" s="15">
        <f t="shared" si="47"/>
        <v>0</v>
      </c>
      <c r="X22" s="15">
        <f t="shared" si="47"/>
        <v>0</v>
      </c>
      <c r="Y22" s="15">
        <f t="shared" si="47"/>
        <v>0</v>
      </c>
      <c r="Z22" s="16">
        <f t="shared" si="47"/>
        <v>310530</v>
      </c>
      <c r="AA22" s="15">
        <f t="shared" si="47"/>
        <v>310530</v>
      </c>
      <c r="AB22" s="15">
        <f t="shared" si="47"/>
        <v>0</v>
      </c>
      <c r="AC22" s="15">
        <f t="shared" si="47"/>
        <v>0</v>
      </c>
      <c r="AD22" s="15">
        <f t="shared" si="47"/>
        <v>0</v>
      </c>
      <c r="AE22" s="15">
        <f t="shared" si="47"/>
        <v>0</v>
      </c>
      <c r="AF22" s="15">
        <f t="shared" si="47"/>
        <v>0</v>
      </c>
      <c r="AG22" s="15">
        <f t="shared" si="47"/>
        <v>0</v>
      </c>
      <c r="AH22" s="15">
        <f t="shared" si="47"/>
        <v>310530</v>
      </c>
      <c r="AI22" s="15">
        <f t="shared" si="47"/>
        <v>310530</v>
      </c>
      <c r="AJ22" s="15">
        <f t="shared" si="47"/>
        <v>0</v>
      </c>
      <c r="AK22" s="15">
        <f t="shared" si="47"/>
        <v>0</v>
      </c>
      <c r="AL22" s="16">
        <f t="shared" si="47"/>
        <v>286300</v>
      </c>
      <c r="AM22" s="15">
        <f t="shared" si="47"/>
        <v>286300</v>
      </c>
      <c r="AN22" s="15">
        <f t="shared" si="47"/>
        <v>0</v>
      </c>
      <c r="AO22" s="15">
        <f t="shared" si="47"/>
        <v>0</v>
      </c>
      <c r="AP22" s="16">
        <f t="shared" si="47"/>
        <v>0</v>
      </c>
      <c r="AQ22" s="15">
        <f t="shared" si="47"/>
        <v>0</v>
      </c>
      <c r="AR22" s="15">
        <f t="shared" si="47"/>
        <v>0</v>
      </c>
      <c r="AS22" s="15">
        <f t="shared" si="47"/>
        <v>0</v>
      </c>
      <c r="AT22" s="16">
        <f t="shared" si="47"/>
        <v>286300</v>
      </c>
      <c r="AU22" s="15">
        <f t="shared" si="47"/>
        <v>286300</v>
      </c>
      <c r="AV22" s="15">
        <f t="shared" si="47"/>
        <v>0</v>
      </c>
      <c r="AW22" s="15">
        <f t="shared" si="47"/>
        <v>0</v>
      </c>
      <c r="AX22" s="16">
        <f t="shared" si="47"/>
        <v>286300</v>
      </c>
      <c r="AY22" s="15">
        <f t="shared" si="47"/>
        <v>286300</v>
      </c>
      <c r="AZ22" s="15">
        <f t="shared" si="47"/>
        <v>0</v>
      </c>
      <c r="BA22" s="15">
        <f t="shared" si="47"/>
        <v>0</v>
      </c>
      <c r="BB22" s="15">
        <f t="shared" si="47"/>
        <v>0</v>
      </c>
      <c r="BC22" s="15">
        <f t="shared" si="47"/>
        <v>0</v>
      </c>
      <c r="BD22" s="15">
        <f t="shared" si="47"/>
        <v>0</v>
      </c>
      <c r="BE22" s="15">
        <f t="shared" si="47"/>
        <v>0</v>
      </c>
      <c r="BF22" s="16">
        <f t="shared" si="47"/>
        <v>286300</v>
      </c>
      <c r="BG22" s="15">
        <f t="shared" si="47"/>
        <v>286300</v>
      </c>
      <c r="BH22" s="15">
        <f t="shared" si="47"/>
        <v>0</v>
      </c>
      <c r="BI22" s="15">
        <f t="shared" si="47"/>
        <v>0</v>
      </c>
      <c r="BJ22" s="19"/>
      <c r="BK22" s="19"/>
    </row>
    <row r="23" spans="1:63" ht="27.75" hidden="1" customHeight="1" x14ac:dyDescent="0.25">
      <c r="A23" s="125" t="s">
        <v>511</v>
      </c>
      <c r="B23" s="122"/>
      <c r="C23" s="122"/>
      <c r="D23" s="122"/>
      <c r="E23" s="4">
        <v>851</v>
      </c>
      <c r="F23" s="3" t="s">
        <v>11</v>
      </c>
      <c r="G23" s="3" t="s">
        <v>13</v>
      </c>
      <c r="H23" s="4" t="s">
        <v>795</v>
      </c>
      <c r="I23" s="3" t="s">
        <v>18</v>
      </c>
      <c r="J23" s="16">
        <f>'2.ВС'!J19</f>
        <v>286300</v>
      </c>
      <c r="K23" s="15">
        <f>'2.ВС'!K19</f>
        <v>286300</v>
      </c>
      <c r="L23" s="15">
        <f>'2.ВС'!L19</f>
        <v>0</v>
      </c>
      <c r="M23" s="15">
        <f>'2.ВС'!M19</f>
        <v>0</v>
      </c>
      <c r="N23" s="16">
        <f>'2.ВС'!N19</f>
        <v>24230</v>
      </c>
      <c r="O23" s="15">
        <f>'2.ВС'!O19</f>
        <v>24230</v>
      </c>
      <c r="P23" s="15">
        <f>'2.ВС'!P19</f>
        <v>0</v>
      </c>
      <c r="Q23" s="15">
        <f>'2.ВС'!Q19</f>
        <v>0</v>
      </c>
      <c r="R23" s="16">
        <f>'2.ВС'!R19</f>
        <v>310530</v>
      </c>
      <c r="S23" s="15">
        <f>'2.ВС'!S19</f>
        <v>310530</v>
      </c>
      <c r="T23" s="15">
        <f>'2.ВС'!T19</f>
        <v>0</v>
      </c>
      <c r="U23" s="15">
        <f>'2.ВС'!U19</f>
        <v>0</v>
      </c>
      <c r="V23" s="16">
        <f>'2.ВС'!V19</f>
        <v>0</v>
      </c>
      <c r="W23" s="15">
        <f>'2.ВС'!W19</f>
        <v>0</v>
      </c>
      <c r="X23" s="15">
        <f>'2.ВС'!X19</f>
        <v>0</v>
      </c>
      <c r="Y23" s="15">
        <f>'2.ВС'!Y19</f>
        <v>0</v>
      </c>
      <c r="Z23" s="16">
        <f>'2.ВС'!Z19</f>
        <v>310530</v>
      </c>
      <c r="AA23" s="15">
        <f>'2.ВС'!AA19</f>
        <v>310530</v>
      </c>
      <c r="AB23" s="15">
        <f>'2.ВС'!AB19</f>
        <v>0</v>
      </c>
      <c r="AC23" s="15">
        <f>'2.ВС'!AC19</f>
        <v>0</v>
      </c>
      <c r="AD23" s="15">
        <f>'2.ВС'!AD19</f>
        <v>0</v>
      </c>
      <c r="AE23" s="15">
        <f>'2.ВС'!AE19</f>
        <v>0</v>
      </c>
      <c r="AF23" s="15">
        <f>'2.ВС'!AF19</f>
        <v>0</v>
      </c>
      <c r="AG23" s="15">
        <f>'2.ВС'!AG19</f>
        <v>0</v>
      </c>
      <c r="AH23" s="15">
        <f>'2.ВС'!AH19</f>
        <v>310530</v>
      </c>
      <c r="AI23" s="15">
        <f>'2.ВС'!AI19</f>
        <v>310530</v>
      </c>
      <c r="AJ23" s="15">
        <f>'2.ВС'!AJ19</f>
        <v>0</v>
      </c>
      <c r="AK23" s="15">
        <f>'2.ВС'!AK19</f>
        <v>0</v>
      </c>
      <c r="AL23" s="16">
        <f>'2.ВС'!AL19</f>
        <v>286300</v>
      </c>
      <c r="AM23" s="15">
        <f>'2.ВС'!AM19</f>
        <v>286300</v>
      </c>
      <c r="AN23" s="15">
        <f>'2.ВС'!AN19</f>
        <v>0</v>
      </c>
      <c r="AO23" s="15">
        <f>'2.ВС'!AO19</f>
        <v>0</v>
      </c>
      <c r="AP23" s="16">
        <f>'2.ВС'!AP19</f>
        <v>0</v>
      </c>
      <c r="AQ23" s="15">
        <f>'2.ВС'!AQ19</f>
        <v>0</v>
      </c>
      <c r="AR23" s="15">
        <f>'2.ВС'!AR19</f>
        <v>0</v>
      </c>
      <c r="AS23" s="15">
        <f>'2.ВС'!AS19</f>
        <v>0</v>
      </c>
      <c r="AT23" s="16">
        <f>'2.ВС'!AT19</f>
        <v>286300</v>
      </c>
      <c r="AU23" s="15">
        <f>'2.ВС'!AU19</f>
        <v>286300</v>
      </c>
      <c r="AV23" s="15">
        <f>'2.ВС'!AV19</f>
        <v>0</v>
      </c>
      <c r="AW23" s="15">
        <f>'2.ВС'!AW19</f>
        <v>0</v>
      </c>
      <c r="AX23" s="16">
        <f>'2.ВС'!AX19</f>
        <v>286300</v>
      </c>
      <c r="AY23" s="15">
        <f>'2.ВС'!AY19</f>
        <v>286300</v>
      </c>
      <c r="AZ23" s="15">
        <f>'2.ВС'!AZ19</f>
        <v>0</v>
      </c>
      <c r="BA23" s="15">
        <f>'2.ВС'!BA19</f>
        <v>0</v>
      </c>
      <c r="BB23" s="15">
        <f>'2.ВС'!BB19</f>
        <v>0</v>
      </c>
      <c r="BC23" s="15">
        <f>'2.ВС'!BC19</f>
        <v>0</v>
      </c>
      <c r="BD23" s="15">
        <f>'2.ВС'!BD19</f>
        <v>0</v>
      </c>
      <c r="BE23" s="15">
        <f>'2.ВС'!BE19</f>
        <v>0</v>
      </c>
      <c r="BF23" s="16">
        <f>'2.ВС'!BF19</f>
        <v>286300</v>
      </c>
      <c r="BG23" s="15">
        <f>'2.ВС'!BG19</f>
        <v>286300</v>
      </c>
      <c r="BH23" s="15">
        <f>'2.ВС'!BH19</f>
        <v>0</v>
      </c>
      <c r="BI23" s="15">
        <f>'2.ВС'!BI19</f>
        <v>0</v>
      </c>
      <c r="BJ23" s="19"/>
      <c r="BK23" s="19"/>
    </row>
    <row r="24" spans="1:63" ht="27.75" hidden="1" customHeight="1" x14ac:dyDescent="0.25">
      <c r="A24" s="125" t="s">
        <v>20</v>
      </c>
      <c r="B24" s="122"/>
      <c r="C24" s="122"/>
      <c r="D24" s="122"/>
      <c r="E24" s="4">
        <v>851</v>
      </c>
      <c r="F24" s="3" t="s">
        <v>11</v>
      </c>
      <c r="G24" s="3" t="s">
        <v>13</v>
      </c>
      <c r="H24" s="4" t="s">
        <v>795</v>
      </c>
      <c r="I24" s="3" t="s">
        <v>21</v>
      </c>
      <c r="J24" s="16">
        <f t="shared" ref="J24:BI24" si="48">J25</f>
        <v>236080</v>
      </c>
      <c r="K24" s="15">
        <f t="shared" si="48"/>
        <v>236080</v>
      </c>
      <c r="L24" s="15">
        <f t="shared" si="48"/>
        <v>0</v>
      </c>
      <c r="M24" s="15">
        <f t="shared" si="48"/>
        <v>0</v>
      </c>
      <c r="N24" s="16">
        <f t="shared" si="48"/>
        <v>-24230</v>
      </c>
      <c r="O24" s="15">
        <f t="shared" si="48"/>
        <v>-24230</v>
      </c>
      <c r="P24" s="15">
        <f t="shared" si="48"/>
        <v>0</v>
      </c>
      <c r="Q24" s="15">
        <f t="shared" si="48"/>
        <v>0</v>
      </c>
      <c r="R24" s="16">
        <f t="shared" si="48"/>
        <v>211850</v>
      </c>
      <c r="S24" s="15">
        <f t="shared" si="48"/>
        <v>211850</v>
      </c>
      <c r="T24" s="15">
        <f t="shared" si="48"/>
        <v>0</v>
      </c>
      <c r="U24" s="15">
        <f t="shared" si="48"/>
        <v>0</v>
      </c>
      <c r="V24" s="16">
        <f t="shared" si="48"/>
        <v>0</v>
      </c>
      <c r="W24" s="15">
        <f t="shared" si="48"/>
        <v>0</v>
      </c>
      <c r="X24" s="15">
        <f t="shared" si="48"/>
        <v>0</v>
      </c>
      <c r="Y24" s="15">
        <f t="shared" si="48"/>
        <v>0</v>
      </c>
      <c r="Z24" s="16">
        <f t="shared" si="48"/>
        <v>211850</v>
      </c>
      <c r="AA24" s="15">
        <f t="shared" si="48"/>
        <v>211850</v>
      </c>
      <c r="AB24" s="15">
        <f t="shared" si="48"/>
        <v>0</v>
      </c>
      <c r="AC24" s="15">
        <f t="shared" si="48"/>
        <v>0</v>
      </c>
      <c r="AD24" s="15">
        <f t="shared" si="48"/>
        <v>0</v>
      </c>
      <c r="AE24" s="15">
        <f t="shared" si="48"/>
        <v>0</v>
      </c>
      <c r="AF24" s="15">
        <f t="shared" si="48"/>
        <v>0</v>
      </c>
      <c r="AG24" s="15">
        <f t="shared" si="48"/>
        <v>0</v>
      </c>
      <c r="AH24" s="15">
        <f t="shared" si="48"/>
        <v>211850</v>
      </c>
      <c r="AI24" s="15">
        <f t="shared" si="48"/>
        <v>211850</v>
      </c>
      <c r="AJ24" s="15">
        <f t="shared" si="48"/>
        <v>0</v>
      </c>
      <c r="AK24" s="15">
        <f t="shared" si="48"/>
        <v>0</v>
      </c>
      <c r="AL24" s="16">
        <f t="shared" si="48"/>
        <v>236080</v>
      </c>
      <c r="AM24" s="15">
        <f t="shared" si="48"/>
        <v>236080</v>
      </c>
      <c r="AN24" s="15">
        <f t="shared" si="48"/>
        <v>0</v>
      </c>
      <c r="AO24" s="15">
        <f t="shared" si="48"/>
        <v>0</v>
      </c>
      <c r="AP24" s="16">
        <f t="shared" si="48"/>
        <v>0</v>
      </c>
      <c r="AQ24" s="15">
        <f t="shared" si="48"/>
        <v>0</v>
      </c>
      <c r="AR24" s="15">
        <f t="shared" si="48"/>
        <v>0</v>
      </c>
      <c r="AS24" s="15">
        <f t="shared" si="48"/>
        <v>0</v>
      </c>
      <c r="AT24" s="16">
        <f t="shared" si="48"/>
        <v>236080</v>
      </c>
      <c r="AU24" s="15">
        <f t="shared" si="48"/>
        <v>236080</v>
      </c>
      <c r="AV24" s="15">
        <f t="shared" si="48"/>
        <v>0</v>
      </c>
      <c r="AW24" s="15">
        <f t="shared" si="48"/>
        <v>0</v>
      </c>
      <c r="AX24" s="16">
        <f t="shared" si="48"/>
        <v>236080</v>
      </c>
      <c r="AY24" s="15">
        <f t="shared" si="48"/>
        <v>236080</v>
      </c>
      <c r="AZ24" s="15">
        <f t="shared" si="48"/>
        <v>0</v>
      </c>
      <c r="BA24" s="15">
        <f t="shared" si="48"/>
        <v>0</v>
      </c>
      <c r="BB24" s="15">
        <f t="shared" si="48"/>
        <v>0</v>
      </c>
      <c r="BC24" s="15">
        <f t="shared" si="48"/>
        <v>0</v>
      </c>
      <c r="BD24" s="15">
        <f t="shared" si="48"/>
        <v>0</v>
      </c>
      <c r="BE24" s="15">
        <f t="shared" si="48"/>
        <v>0</v>
      </c>
      <c r="BF24" s="16">
        <f t="shared" si="48"/>
        <v>236080</v>
      </c>
      <c r="BG24" s="15">
        <f t="shared" si="48"/>
        <v>236080</v>
      </c>
      <c r="BH24" s="15">
        <f t="shared" si="48"/>
        <v>0</v>
      </c>
      <c r="BI24" s="15">
        <f t="shared" si="48"/>
        <v>0</v>
      </c>
      <c r="BJ24" s="19"/>
      <c r="BK24" s="19"/>
    </row>
    <row r="25" spans="1:63" ht="27.75" hidden="1" customHeight="1" x14ac:dyDescent="0.25">
      <c r="A25" s="125" t="s">
        <v>9</v>
      </c>
      <c r="B25" s="122"/>
      <c r="C25" s="122"/>
      <c r="D25" s="122"/>
      <c r="E25" s="4">
        <v>851</v>
      </c>
      <c r="F25" s="3" t="s">
        <v>11</v>
      </c>
      <c r="G25" s="3" t="s">
        <v>13</v>
      </c>
      <c r="H25" s="4" t="s">
        <v>795</v>
      </c>
      <c r="I25" s="3" t="s">
        <v>22</v>
      </c>
      <c r="J25" s="16">
        <f>'2.ВС'!J21</f>
        <v>236080</v>
      </c>
      <c r="K25" s="15">
        <f>'2.ВС'!K21</f>
        <v>236080</v>
      </c>
      <c r="L25" s="15">
        <f>'2.ВС'!L21</f>
        <v>0</v>
      </c>
      <c r="M25" s="15">
        <f>'2.ВС'!M21</f>
        <v>0</v>
      </c>
      <c r="N25" s="16">
        <f>'2.ВС'!N21</f>
        <v>-24230</v>
      </c>
      <c r="O25" s="15">
        <f>'2.ВС'!O21</f>
        <v>-24230</v>
      </c>
      <c r="P25" s="15">
        <f>'2.ВС'!P21</f>
        <v>0</v>
      </c>
      <c r="Q25" s="15">
        <f>'2.ВС'!Q21</f>
        <v>0</v>
      </c>
      <c r="R25" s="16">
        <f>'2.ВС'!R21</f>
        <v>211850</v>
      </c>
      <c r="S25" s="15">
        <f>'2.ВС'!S21</f>
        <v>211850</v>
      </c>
      <c r="T25" s="15">
        <f>'2.ВС'!T21</f>
        <v>0</v>
      </c>
      <c r="U25" s="15">
        <f>'2.ВС'!U21</f>
        <v>0</v>
      </c>
      <c r="V25" s="16">
        <f>'2.ВС'!V21</f>
        <v>0</v>
      </c>
      <c r="W25" s="15">
        <f>'2.ВС'!W21</f>
        <v>0</v>
      </c>
      <c r="X25" s="15">
        <f>'2.ВС'!X21</f>
        <v>0</v>
      </c>
      <c r="Y25" s="15">
        <f>'2.ВС'!Y21</f>
        <v>0</v>
      </c>
      <c r="Z25" s="16">
        <f>'2.ВС'!Z21</f>
        <v>211850</v>
      </c>
      <c r="AA25" s="15">
        <f>'2.ВС'!AA21</f>
        <v>211850</v>
      </c>
      <c r="AB25" s="15">
        <f>'2.ВС'!AB21</f>
        <v>0</v>
      </c>
      <c r="AC25" s="15">
        <f>'2.ВС'!AC21</f>
        <v>0</v>
      </c>
      <c r="AD25" s="15">
        <f>'2.ВС'!AD21</f>
        <v>0</v>
      </c>
      <c r="AE25" s="15">
        <f>'2.ВС'!AE21</f>
        <v>0</v>
      </c>
      <c r="AF25" s="15">
        <f>'2.ВС'!AF21</f>
        <v>0</v>
      </c>
      <c r="AG25" s="15">
        <f>'2.ВС'!AG21</f>
        <v>0</v>
      </c>
      <c r="AH25" s="15">
        <f>'2.ВС'!AH21</f>
        <v>211850</v>
      </c>
      <c r="AI25" s="15">
        <f>'2.ВС'!AI21</f>
        <v>211850</v>
      </c>
      <c r="AJ25" s="15">
        <f>'2.ВС'!AJ21</f>
        <v>0</v>
      </c>
      <c r="AK25" s="15">
        <f>'2.ВС'!AK21</f>
        <v>0</v>
      </c>
      <c r="AL25" s="16">
        <f>'2.ВС'!AL21</f>
        <v>236080</v>
      </c>
      <c r="AM25" s="15">
        <f>'2.ВС'!AM21</f>
        <v>236080</v>
      </c>
      <c r="AN25" s="15">
        <f>'2.ВС'!AN21</f>
        <v>0</v>
      </c>
      <c r="AO25" s="15">
        <f>'2.ВС'!AO21</f>
        <v>0</v>
      </c>
      <c r="AP25" s="16">
        <f>'2.ВС'!AP21</f>
        <v>0</v>
      </c>
      <c r="AQ25" s="15">
        <f>'2.ВС'!AQ21</f>
        <v>0</v>
      </c>
      <c r="AR25" s="15">
        <f>'2.ВС'!AR21</f>
        <v>0</v>
      </c>
      <c r="AS25" s="15">
        <f>'2.ВС'!AS21</f>
        <v>0</v>
      </c>
      <c r="AT25" s="16">
        <f>'2.ВС'!AT21</f>
        <v>236080</v>
      </c>
      <c r="AU25" s="15">
        <f>'2.ВС'!AU21</f>
        <v>236080</v>
      </c>
      <c r="AV25" s="15">
        <f>'2.ВС'!AV21</f>
        <v>0</v>
      </c>
      <c r="AW25" s="15">
        <f>'2.ВС'!AW21</f>
        <v>0</v>
      </c>
      <c r="AX25" s="16">
        <f>'2.ВС'!AX21</f>
        <v>236080</v>
      </c>
      <c r="AY25" s="15">
        <f>'2.ВС'!AY21</f>
        <v>236080</v>
      </c>
      <c r="AZ25" s="15">
        <f>'2.ВС'!AZ21</f>
        <v>0</v>
      </c>
      <c r="BA25" s="15">
        <f>'2.ВС'!BA21</f>
        <v>0</v>
      </c>
      <c r="BB25" s="15">
        <f>'2.ВС'!BB21</f>
        <v>0</v>
      </c>
      <c r="BC25" s="15">
        <f>'2.ВС'!BC21</f>
        <v>0</v>
      </c>
      <c r="BD25" s="15">
        <f>'2.ВС'!BD21</f>
        <v>0</v>
      </c>
      <c r="BE25" s="15">
        <f>'2.ВС'!BE21</f>
        <v>0</v>
      </c>
      <c r="BF25" s="16">
        <f>'2.ВС'!BF21</f>
        <v>236080</v>
      </c>
      <c r="BG25" s="15">
        <f>'2.ВС'!BG21</f>
        <v>236080</v>
      </c>
      <c r="BH25" s="15">
        <f>'2.ВС'!BH21</f>
        <v>0</v>
      </c>
      <c r="BI25" s="15">
        <f>'2.ВС'!BI21</f>
        <v>0</v>
      </c>
      <c r="BJ25" s="19"/>
      <c r="BK25" s="19"/>
    </row>
    <row r="26" spans="1:63" ht="27.75" hidden="1" customHeight="1" x14ac:dyDescent="0.25">
      <c r="A26" s="125" t="s">
        <v>802</v>
      </c>
      <c r="B26" s="122"/>
      <c r="C26" s="122"/>
      <c r="D26" s="122"/>
      <c r="E26" s="4">
        <v>851</v>
      </c>
      <c r="F26" s="3" t="s">
        <v>11</v>
      </c>
      <c r="G26" s="3" t="s">
        <v>13</v>
      </c>
      <c r="H26" s="4" t="s">
        <v>796</v>
      </c>
      <c r="I26" s="3"/>
      <c r="J26" s="16">
        <f>J27+J29</f>
        <v>400</v>
      </c>
      <c r="K26" s="15">
        <f t="shared" ref="K26:BA26" si="49">K27+K29</f>
        <v>200</v>
      </c>
      <c r="L26" s="15">
        <f t="shared" si="49"/>
        <v>0</v>
      </c>
      <c r="M26" s="15">
        <f t="shared" si="49"/>
        <v>200</v>
      </c>
      <c r="N26" s="16">
        <f t="shared" ref="N26:U26" si="50">N27+N29</f>
        <v>0</v>
      </c>
      <c r="O26" s="15">
        <f t="shared" si="50"/>
        <v>0</v>
      </c>
      <c r="P26" s="15">
        <f t="shared" si="50"/>
        <v>0</v>
      </c>
      <c r="Q26" s="15">
        <f t="shared" si="50"/>
        <v>0</v>
      </c>
      <c r="R26" s="16">
        <f t="shared" si="50"/>
        <v>400</v>
      </c>
      <c r="S26" s="15">
        <f t="shared" si="50"/>
        <v>200</v>
      </c>
      <c r="T26" s="15">
        <f t="shared" si="50"/>
        <v>0</v>
      </c>
      <c r="U26" s="15">
        <f t="shared" si="50"/>
        <v>200</v>
      </c>
      <c r="V26" s="16">
        <f t="shared" ref="V26:AC26" si="51">V27+V29</f>
        <v>0</v>
      </c>
      <c r="W26" s="15">
        <f t="shared" si="51"/>
        <v>0</v>
      </c>
      <c r="X26" s="15">
        <f t="shared" si="51"/>
        <v>0</v>
      </c>
      <c r="Y26" s="15">
        <f t="shared" si="51"/>
        <v>0</v>
      </c>
      <c r="Z26" s="16">
        <f t="shared" si="51"/>
        <v>400</v>
      </c>
      <c r="AA26" s="15">
        <f t="shared" si="51"/>
        <v>200</v>
      </c>
      <c r="AB26" s="15">
        <f t="shared" si="51"/>
        <v>0</v>
      </c>
      <c r="AC26" s="15">
        <f t="shared" si="51"/>
        <v>200</v>
      </c>
      <c r="AD26" s="15">
        <f t="shared" ref="AD26:AH26" si="52">AD27+AD29</f>
        <v>0</v>
      </c>
      <c r="AE26" s="15">
        <f t="shared" si="52"/>
        <v>0</v>
      </c>
      <c r="AF26" s="15">
        <f t="shared" si="52"/>
        <v>0</v>
      </c>
      <c r="AG26" s="15">
        <f t="shared" si="52"/>
        <v>0</v>
      </c>
      <c r="AH26" s="15">
        <f t="shared" si="52"/>
        <v>400</v>
      </c>
      <c r="AI26" s="15">
        <f t="shared" ref="AI26:AK26" si="53">AI27+AI29</f>
        <v>200</v>
      </c>
      <c r="AJ26" s="15">
        <f t="shared" si="53"/>
        <v>0</v>
      </c>
      <c r="AK26" s="15">
        <f t="shared" si="53"/>
        <v>200</v>
      </c>
      <c r="AL26" s="16">
        <f t="shared" si="49"/>
        <v>400</v>
      </c>
      <c r="AM26" s="15">
        <f t="shared" si="49"/>
        <v>200</v>
      </c>
      <c r="AN26" s="15">
        <f t="shared" si="49"/>
        <v>0</v>
      </c>
      <c r="AO26" s="15">
        <f t="shared" si="49"/>
        <v>200</v>
      </c>
      <c r="AP26" s="16">
        <f t="shared" ref="AP26:AW26" si="54">AP27+AP29</f>
        <v>0</v>
      </c>
      <c r="AQ26" s="15">
        <f t="shared" si="54"/>
        <v>0</v>
      </c>
      <c r="AR26" s="15">
        <f t="shared" si="54"/>
        <v>0</v>
      </c>
      <c r="AS26" s="15">
        <f t="shared" si="54"/>
        <v>0</v>
      </c>
      <c r="AT26" s="16">
        <f t="shared" si="54"/>
        <v>400</v>
      </c>
      <c r="AU26" s="15">
        <f t="shared" si="54"/>
        <v>200</v>
      </c>
      <c r="AV26" s="15">
        <f t="shared" si="54"/>
        <v>0</v>
      </c>
      <c r="AW26" s="15">
        <f t="shared" si="54"/>
        <v>200</v>
      </c>
      <c r="AX26" s="16">
        <f t="shared" si="49"/>
        <v>400</v>
      </c>
      <c r="AY26" s="15">
        <f t="shared" si="49"/>
        <v>200</v>
      </c>
      <c r="AZ26" s="15">
        <f t="shared" si="49"/>
        <v>0</v>
      </c>
      <c r="BA26" s="15">
        <f t="shared" si="49"/>
        <v>200</v>
      </c>
      <c r="BB26" s="15">
        <f t="shared" ref="BB26:BF26" si="55">BB27+BB29</f>
        <v>0</v>
      </c>
      <c r="BC26" s="15">
        <f t="shared" si="55"/>
        <v>0</v>
      </c>
      <c r="BD26" s="15">
        <f t="shared" si="55"/>
        <v>0</v>
      </c>
      <c r="BE26" s="15">
        <f t="shared" si="55"/>
        <v>0</v>
      </c>
      <c r="BF26" s="16">
        <f t="shared" si="55"/>
        <v>400</v>
      </c>
      <c r="BG26" s="15">
        <f t="shared" ref="BG26:BI26" si="56">BG27+BG29</f>
        <v>200</v>
      </c>
      <c r="BH26" s="15">
        <f t="shared" si="56"/>
        <v>0</v>
      </c>
      <c r="BI26" s="15">
        <f t="shared" si="56"/>
        <v>200</v>
      </c>
      <c r="BJ26" s="19"/>
      <c r="BK26" s="19"/>
    </row>
    <row r="27" spans="1:63" ht="27.75" hidden="1" customHeight="1" x14ac:dyDescent="0.25">
      <c r="A27" s="125" t="s">
        <v>20</v>
      </c>
      <c r="B27" s="122"/>
      <c r="C27" s="122"/>
      <c r="D27" s="122"/>
      <c r="E27" s="4">
        <v>851</v>
      </c>
      <c r="F27" s="3" t="s">
        <v>11</v>
      </c>
      <c r="G27" s="3" t="s">
        <v>13</v>
      </c>
      <c r="H27" s="4" t="s">
        <v>796</v>
      </c>
      <c r="I27" s="3" t="s">
        <v>21</v>
      </c>
      <c r="J27" s="16">
        <f>J28</f>
        <v>200</v>
      </c>
      <c r="K27" s="15">
        <f t="shared" ref="K27:BI27" si="57">K28</f>
        <v>0</v>
      </c>
      <c r="L27" s="15">
        <f t="shared" si="57"/>
        <v>0</v>
      </c>
      <c r="M27" s="15">
        <f t="shared" si="57"/>
        <v>200</v>
      </c>
      <c r="N27" s="16">
        <f t="shared" si="57"/>
        <v>0</v>
      </c>
      <c r="O27" s="15">
        <f t="shared" si="57"/>
        <v>0</v>
      </c>
      <c r="P27" s="15">
        <f t="shared" si="57"/>
        <v>0</v>
      </c>
      <c r="Q27" s="15">
        <f t="shared" si="57"/>
        <v>0</v>
      </c>
      <c r="R27" s="16">
        <f t="shared" si="57"/>
        <v>200</v>
      </c>
      <c r="S27" s="15">
        <f t="shared" si="57"/>
        <v>0</v>
      </c>
      <c r="T27" s="15">
        <f t="shared" si="57"/>
        <v>0</v>
      </c>
      <c r="U27" s="15">
        <f t="shared" si="57"/>
        <v>200</v>
      </c>
      <c r="V27" s="16">
        <f t="shared" si="57"/>
        <v>0</v>
      </c>
      <c r="W27" s="15">
        <f t="shared" si="57"/>
        <v>0</v>
      </c>
      <c r="X27" s="15">
        <f t="shared" si="57"/>
        <v>0</v>
      </c>
      <c r="Y27" s="15">
        <f t="shared" si="57"/>
        <v>0</v>
      </c>
      <c r="Z27" s="16">
        <f t="shared" si="57"/>
        <v>200</v>
      </c>
      <c r="AA27" s="15">
        <f t="shared" si="57"/>
        <v>0</v>
      </c>
      <c r="AB27" s="15">
        <f t="shared" si="57"/>
        <v>0</v>
      </c>
      <c r="AC27" s="15">
        <f t="shared" si="57"/>
        <v>200</v>
      </c>
      <c r="AD27" s="15">
        <f t="shared" si="57"/>
        <v>0</v>
      </c>
      <c r="AE27" s="15">
        <f t="shared" si="57"/>
        <v>0</v>
      </c>
      <c r="AF27" s="15">
        <f t="shared" si="57"/>
        <v>0</v>
      </c>
      <c r="AG27" s="15">
        <f t="shared" si="57"/>
        <v>0</v>
      </c>
      <c r="AH27" s="15">
        <f t="shared" si="57"/>
        <v>200</v>
      </c>
      <c r="AI27" s="15">
        <f t="shared" si="57"/>
        <v>0</v>
      </c>
      <c r="AJ27" s="15">
        <f t="shared" si="57"/>
        <v>0</v>
      </c>
      <c r="AK27" s="15">
        <f t="shared" si="57"/>
        <v>200</v>
      </c>
      <c r="AL27" s="16">
        <f t="shared" si="57"/>
        <v>200</v>
      </c>
      <c r="AM27" s="15">
        <f t="shared" si="57"/>
        <v>0</v>
      </c>
      <c r="AN27" s="15">
        <f t="shared" si="57"/>
        <v>0</v>
      </c>
      <c r="AO27" s="15">
        <f t="shared" si="57"/>
        <v>200</v>
      </c>
      <c r="AP27" s="16">
        <f t="shared" si="57"/>
        <v>0</v>
      </c>
      <c r="AQ27" s="15">
        <f t="shared" si="57"/>
        <v>0</v>
      </c>
      <c r="AR27" s="15">
        <f t="shared" si="57"/>
        <v>0</v>
      </c>
      <c r="AS27" s="15">
        <f t="shared" si="57"/>
        <v>0</v>
      </c>
      <c r="AT27" s="16">
        <f t="shared" si="57"/>
        <v>200</v>
      </c>
      <c r="AU27" s="15">
        <f t="shared" si="57"/>
        <v>0</v>
      </c>
      <c r="AV27" s="15">
        <f t="shared" si="57"/>
        <v>0</v>
      </c>
      <c r="AW27" s="15">
        <f t="shared" si="57"/>
        <v>200</v>
      </c>
      <c r="AX27" s="16">
        <f t="shared" si="57"/>
        <v>200</v>
      </c>
      <c r="AY27" s="15">
        <f t="shared" si="57"/>
        <v>0</v>
      </c>
      <c r="AZ27" s="15">
        <f t="shared" si="57"/>
        <v>0</v>
      </c>
      <c r="BA27" s="15">
        <f t="shared" si="57"/>
        <v>200</v>
      </c>
      <c r="BB27" s="15">
        <f t="shared" si="57"/>
        <v>0</v>
      </c>
      <c r="BC27" s="15">
        <f t="shared" si="57"/>
        <v>0</v>
      </c>
      <c r="BD27" s="15">
        <f t="shared" si="57"/>
        <v>0</v>
      </c>
      <c r="BE27" s="15">
        <f t="shared" si="57"/>
        <v>0</v>
      </c>
      <c r="BF27" s="16">
        <f t="shared" si="57"/>
        <v>200</v>
      </c>
      <c r="BG27" s="15">
        <f t="shared" si="57"/>
        <v>0</v>
      </c>
      <c r="BH27" s="15">
        <f t="shared" si="57"/>
        <v>0</v>
      </c>
      <c r="BI27" s="15">
        <f t="shared" si="57"/>
        <v>200</v>
      </c>
      <c r="BJ27" s="19"/>
      <c r="BK27" s="19"/>
    </row>
    <row r="28" spans="1:63" ht="27.75" hidden="1" customHeight="1" x14ac:dyDescent="0.25">
      <c r="A28" s="125" t="s">
        <v>9</v>
      </c>
      <c r="B28" s="122"/>
      <c r="C28" s="122"/>
      <c r="D28" s="122"/>
      <c r="E28" s="4">
        <v>851</v>
      </c>
      <c r="F28" s="3" t="s">
        <v>11</v>
      </c>
      <c r="G28" s="3" t="s">
        <v>13</v>
      </c>
      <c r="H28" s="4" t="s">
        <v>796</v>
      </c>
      <c r="I28" s="3" t="s">
        <v>22</v>
      </c>
      <c r="J28" s="16">
        <f>'2.ВС'!J24</f>
        <v>200</v>
      </c>
      <c r="K28" s="15">
        <f>'2.ВС'!K24</f>
        <v>0</v>
      </c>
      <c r="L28" s="15">
        <f>'2.ВС'!L24</f>
        <v>0</v>
      </c>
      <c r="M28" s="15">
        <f>'2.ВС'!M24</f>
        <v>200</v>
      </c>
      <c r="N28" s="16">
        <f>'2.ВС'!N24</f>
        <v>0</v>
      </c>
      <c r="O28" s="15">
        <f>'2.ВС'!O24</f>
        <v>0</v>
      </c>
      <c r="P28" s="15">
        <f>'2.ВС'!P24</f>
        <v>0</v>
      </c>
      <c r="Q28" s="15">
        <f>'2.ВС'!Q24</f>
        <v>0</v>
      </c>
      <c r="R28" s="16">
        <f>'2.ВС'!R24</f>
        <v>200</v>
      </c>
      <c r="S28" s="15">
        <f>'2.ВС'!S24</f>
        <v>0</v>
      </c>
      <c r="T28" s="15">
        <f>'2.ВС'!T24</f>
        <v>0</v>
      </c>
      <c r="U28" s="15">
        <f>'2.ВС'!U24</f>
        <v>200</v>
      </c>
      <c r="V28" s="16">
        <f>'2.ВС'!V24</f>
        <v>0</v>
      </c>
      <c r="W28" s="15">
        <f>'2.ВС'!W24</f>
        <v>0</v>
      </c>
      <c r="X28" s="15">
        <f>'2.ВС'!X24</f>
        <v>0</v>
      </c>
      <c r="Y28" s="15">
        <f>'2.ВС'!Y24</f>
        <v>0</v>
      </c>
      <c r="Z28" s="16">
        <f>'2.ВС'!Z24</f>
        <v>200</v>
      </c>
      <c r="AA28" s="15">
        <f>'2.ВС'!AA24</f>
        <v>0</v>
      </c>
      <c r="AB28" s="15">
        <f>'2.ВС'!AB24</f>
        <v>0</v>
      </c>
      <c r="AC28" s="15">
        <f>'2.ВС'!AC24</f>
        <v>200</v>
      </c>
      <c r="AD28" s="15">
        <f>'2.ВС'!AD24</f>
        <v>0</v>
      </c>
      <c r="AE28" s="15">
        <f>'2.ВС'!AE24</f>
        <v>0</v>
      </c>
      <c r="AF28" s="15">
        <f>'2.ВС'!AF24</f>
        <v>0</v>
      </c>
      <c r="AG28" s="15">
        <f>'2.ВС'!AG24</f>
        <v>0</v>
      </c>
      <c r="AH28" s="15">
        <f>'2.ВС'!AH24</f>
        <v>200</v>
      </c>
      <c r="AI28" s="15">
        <f>'2.ВС'!AI24</f>
        <v>0</v>
      </c>
      <c r="AJ28" s="15">
        <f>'2.ВС'!AJ24</f>
        <v>0</v>
      </c>
      <c r="AK28" s="15">
        <f>'2.ВС'!AK24</f>
        <v>200</v>
      </c>
      <c r="AL28" s="16">
        <f>'2.ВС'!AL24</f>
        <v>200</v>
      </c>
      <c r="AM28" s="15">
        <f>'2.ВС'!AM24</f>
        <v>0</v>
      </c>
      <c r="AN28" s="15">
        <f>'2.ВС'!AN24</f>
        <v>0</v>
      </c>
      <c r="AO28" s="15">
        <f>'2.ВС'!AO24</f>
        <v>200</v>
      </c>
      <c r="AP28" s="16">
        <f>'2.ВС'!AP24</f>
        <v>0</v>
      </c>
      <c r="AQ28" s="15">
        <f>'2.ВС'!AQ24</f>
        <v>0</v>
      </c>
      <c r="AR28" s="15">
        <f>'2.ВС'!AR24</f>
        <v>0</v>
      </c>
      <c r="AS28" s="15">
        <f>'2.ВС'!AS24</f>
        <v>0</v>
      </c>
      <c r="AT28" s="16">
        <f>'2.ВС'!AT24</f>
        <v>200</v>
      </c>
      <c r="AU28" s="15">
        <f>'2.ВС'!AU24</f>
        <v>0</v>
      </c>
      <c r="AV28" s="15">
        <f>'2.ВС'!AV24</f>
        <v>0</v>
      </c>
      <c r="AW28" s="15">
        <f>'2.ВС'!AW24</f>
        <v>200</v>
      </c>
      <c r="AX28" s="16">
        <f>'2.ВС'!AX24</f>
        <v>200</v>
      </c>
      <c r="AY28" s="15">
        <f>'2.ВС'!AY24</f>
        <v>0</v>
      </c>
      <c r="AZ28" s="15">
        <f>'2.ВС'!AZ24</f>
        <v>0</v>
      </c>
      <c r="BA28" s="15">
        <f>'2.ВС'!BA24</f>
        <v>200</v>
      </c>
      <c r="BB28" s="15">
        <f>'2.ВС'!BB24</f>
        <v>0</v>
      </c>
      <c r="BC28" s="15">
        <f>'2.ВС'!BC24</f>
        <v>0</v>
      </c>
      <c r="BD28" s="15">
        <f>'2.ВС'!BD24</f>
        <v>0</v>
      </c>
      <c r="BE28" s="15">
        <f>'2.ВС'!BE24</f>
        <v>0</v>
      </c>
      <c r="BF28" s="16">
        <f>'2.ВС'!BF24</f>
        <v>200</v>
      </c>
      <c r="BG28" s="15">
        <f>'2.ВС'!BG24</f>
        <v>0</v>
      </c>
      <c r="BH28" s="15">
        <f>'2.ВС'!BH24</f>
        <v>0</v>
      </c>
      <c r="BI28" s="15">
        <f>'2.ВС'!BI24</f>
        <v>200</v>
      </c>
      <c r="BJ28" s="19"/>
      <c r="BK28" s="19"/>
    </row>
    <row r="29" spans="1:63" ht="27.75" hidden="1" customHeight="1" x14ac:dyDescent="0.25">
      <c r="A29" s="125" t="s">
        <v>34</v>
      </c>
      <c r="B29" s="124"/>
      <c r="C29" s="124"/>
      <c r="D29" s="124"/>
      <c r="E29" s="4">
        <v>851</v>
      </c>
      <c r="F29" s="3" t="s">
        <v>11</v>
      </c>
      <c r="G29" s="3" t="s">
        <v>13</v>
      </c>
      <c r="H29" s="4" t="s">
        <v>796</v>
      </c>
      <c r="I29" s="3" t="s">
        <v>35</v>
      </c>
      <c r="J29" s="16">
        <f t="shared" ref="J29:BI29" si="58">J30</f>
        <v>200</v>
      </c>
      <c r="K29" s="15">
        <f t="shared" si="58"/>
        <v>200</v>
      </c>
      <c r="L29" s="15">
        <f t="shared" si="58"/>
        <v>0</v>
      </c>
      <c r="M29" s="15">
        <f t="shared" si="58"/>
        <v>0</v>
      </c>
      <c r="N29" s="16">
        <f t="shared" si="58"/>
        <v>0</v>
      </c>
      <c r="O29" s="15">
        <f t="shared" si="58"/>
        <v>0</v>
      </c>
      <c r="P29" s="15">
        <f t="shared" si="58"/>
        <v>0</v>
      </c>
      <c r="Q29" s="15">
        <f t="shared" si="58"/>
        <v>0</v>
      </c>
      <c r="R29" s="16">
        <f t="shared" si="58"/>
        <v>200</v>
      </c>
      <c r="S29" s="15">
        <f t="shared" si="58"/>
        <v>200</v>
      </c>
      <c r="T29" s="15">
        <f t="shared" si="58"/>
        <v>0</v>
      </c>
      <c r="U29" s="15">
        <f t="shared" si="58"/>
        <v>0</v>
      </c>
      <c r="V29" s="16">
        <f t="shared" si="58"/>
        <v>0</v>
      </c>
      <c r="W29" s="15">
        <f t="shared" si="58"/>
        <v>0</v>
      </c>
      <c r="X29" s="15">
        <f t="shared" si="58"/>
        <v>0</v>
      </c>
      <c r="Y29" s="15">
        <f t="shared" si="58"/>
        <v>0</v>
      </c>
      <c r="Z29" s="16">
        <f t="shared" si="58"/>
        <v>200</v>
      </c>
      <c r="AA29" s="15">
        <f t="shared" si="58"/>
        <v>200</v>
      </c>
      <c r="AB29" s="15">
        <f t="shared" si="58"/>
        <v>0</v>
      </c>
      <c r="AC29" s="15">
        <f t="shared" si="58"/>
        <v>0</v>
      </c>
      <c r="AD29" s="15">
        <f t="shared" si="58"/>
        <v>0</v>
      </c>
      <c r="AE29" s="15">
        <f t="shared" si="58"/>
        <v>0</v>
      </c>
      <c r="AF29" s="15">
        <f t="shared" si="58"/>
        <v>0</v>
      </c>
      <c r="AG29" s="15">
        <f t="shared" si="58"/>
        <v>0</v>
      </c>
      <c r="AH29" s="15">
        <f t="shared" si="58"/>
        <v>200</v>
      </c>
      <c r="AI29" s="15">
        <f t="shared" si="58"/>
        <v>200</v>
      </c>
      <c r="AJ29" s="15">
        <f t="shared" si="58"/>
        <v>0</v>
      </c>
      <c r="AK29" s="15">
        <f t="shared" si="58"/>
        <v>0</v>
      </c>
      <c r="AL29" s="16">
        <f t="shared" si="58"/>
        <v>200</v>
      </c>
      <c r="AM29" s="15">
        <f t="shared" si="58"/>
        <v>200</v>
      </c>
      <c r="AN29" s="15">
        <f t="shared" si="58"/>
        <v>0</v>
      </c>
      <c r="AO29" s="15">
        <f t="shared" si="58"/>
        <v>0</v>
      </c>
      <c r="AP29" s="16">
        <f t="shared" si="58"/>
        <v>0</v>
      </c>
      <c r="AQ29" s="15">
        <f t="shared" si="58"/>
        <v>0</v>
      </c>
      <c r="AR29" s="15">
        <f t="shared" si="58"/>
        <v>0</v>
      </c>
      <c r="AS29" s="15">
        <f t="shared" si="58"/>
        <v>0</v>
      </c>
      <c r="AT29" s="16">
        <f t="shared" si="58"/>
        <v>200</v>
      </c>
      <c r="AU29" s="15">
        <f t="shared" si="58"/>
        <v>200</v>
      </c>
      <c r="AV29" s="15">
        <f t="shared" si="58"/>
        <v>0</v>
      </c>
      <c r="AW29" s="15">
        <f t="shared" si="58"/>
        <v>0</v>
      </c>
      <c r="AX29" s="16">
        <f t="shared" si="58"/>
        <v>200</v>
      </c>
      <c r="AY29" s="15">
        <f t="shared" si="58"/>
        <v>200</v>
      </c>
      <c r="AZ29" s="15">
        <f t="shared" si="58"/>
        <v>0</v>
      </c>
      <c r="BA29" s="15">
        <f t="shared" si="58"/>
        <v>0</v>
      </c>
      <c r="BB29" s="15">
        <f t="shared" si="58"/>
        <v>0</v>
      </c>
      <c r="BC29" s="15">
        <f t="shared" si="58"/>
        <v>0</v>
      </c>
      <c r="BD29" s="15">
        <f t="shared" si="58"/>
        <v>0</v>
      </c>
      <c r="BE29" s="15">
        <f t="shared" si="58"/>
        <v>0</v>
      </c>
      <c r="BF29" s="16">
        <f t="shared" si="58"/>
        <v>200</v>
      </c>
      <c r="BG29" s="15">
        <f t="shared" si="58"/>
        <v>200</v>
      </c>
      <c r="BH29" s="15">
        <f t="shared" si="58"/>
        <v>0</v>
      </c>
      <c r="BI29" s="15">
        <f t="shared" si="58"/>
        <v>0</v>
      </c>
      <c r="BJ29" s="19"/>
      <c r="BK29" s="19"/>
    </row>
    <row r="30" spans="1:63" ht="27.75" hidden="1" customHeight="1" x14ac:dyDescent="0.25">
      <c r="A30" s="125" t="s">
        <v>36</v>
      </c>
      <c r="B30" s="124"/>
      <c r="C30" s="124"/>
      <c r="D30" s="124"/>
      <c r="E30" s="4">
        <v>851</v>
      </c>
      <c r="F30" s="3" t="s">
        <v>11</v>
      </c>
      <c r="G30" s="3" t="s">
        <v>13</v>
      </c>
      <c r="H30" s="4" t="s">
        <v>796</v>
      </c>
      <c r="I30" s="3" t="s">
        <v>37</v>
      </c>
      <c r="J30" s="16">
        <f>'2.ВС'!J26</f>
        <v>200</v>
      </c>
      <c r="K30" s="15">
        <f>'2.ВС'!K26</f>
        <v>200</v>
      </c>
      <c r="L30" s="15">
        <f>'2.ВС'!L26</f>
        <v>0</v>
      </c>
      <c r="M30" s="15">
        <f>'2.ВС'!M26</f>
        <v>0</v>
      </c>
      <c r="N30" s="16">
        <f>'2.ВС'!N26</f>
        <v>0</v>
      </c>
      <c r="O30" s="15">
        <f>'2.ВС'!O26</f>
        <v>0</v>
      </c>
      <c r="P30" s="15">
        <f>'2.ВС'!P26</f>
        <v>0</v>
      </c>
      <c r="Q30" s="15">
        <f>'2.ВС'!Q26</f>
        <v>0</v>
      </c>
      <c r="R30" s="16">
        <f>'2.ВС'!R26</f>
        <v>200</v>
      </c>
      <c r="S30" s="15">
        <f>'2.ВС'!S26</f>
        <v>200</v>
      </c>
      <c r="T30" s="15">
        <f>'2.ВС'!T26</f>
        <v>0</v>
      </c>
      <c r="U30" s="15">
        <f>'2.ВС'!U26</f>
        <v>0</v>
      </c>
      <c r="V30" s="16">
        <f>'2.ВС'!V26</f>
        <v>0</v>
      </c>
      <c r="W30" s="15">
        <f>'2.ВС'!W26</f>
        <v>0</v>
      </c>
      <c r="X30" s="15">
        <f>'2.ВС'!X26</f>
        <v>0</v>
      </c>
      <c r="Y30" s="15">
        <f>'2.ВС'!Y26</f>
        <v>0</v>
      </c>
      <c r="Z30" s="16">
        <f>'2.ВС'!Z26</f>
        <v>200</v>
      </c>
      <c r="AA30" s="15">
        <f>'2.ВС'!AA26</f>
        <v>200</v>
      </c>
      <c r="AB30" s="15">
        <f>'2.ВС'!AB26</f>
        <v>0</v>
      </c>
      <c r="AC30" s="15">
        <f>'2.ВС'!AC26</f>
        <v>0</v>
      </c>
      <c r="AD30" s="15">
        <f>'2.ВС'!AD26</f>
        <v>0</v>
      </c>
      <c r="AE30" s="15">
        <f>'2.ВС'!AE26</f>
        <v>0</v>
      </c>
      <c r="AF30" s="15">
        <f>'2.ВС'!AF26</f>
        <v>0</v>
      </c>
      <c r="AG30" s="15">
        <f>'2.ВС'!AG26</f>
        <v>0</v>
      </c>
      <c r="AH30" s="15">
        <f>'2.ВС'!AH26</f>
        <v>200</v>
      </c>
      <c r="AI30" s="15">
        <f>'2.ВС'!AI26</f>
        <v>200</v>
      </c>
      <c r="AJ30" s="15">
        <f>'2.ВС'!AJ26</f>
        <v>0</v>
      </c>
      <c r="AK30" s="15">
        <f>'2.ВС'!AK26</f>
        <v>0</v>
      </c>
      <c r="AL30" s="16">
        <f>'2.ВС'!AL26</f>
        <v>200</v>
      </c>
      <c r="AM30" s="15">
        <f>'2.ВС'!AM26</f>
        <v>200</v>
      </c>
      <c r="AN30" s="15">
        <f>'2.ВС'!AN26</f>
        <v>0</v>
      </c>
      <c r="AO30" s="15">
        <f>'2.ВС'!AO26</f>
        <v>0</v>
      </c>
      <c r="AP30" s="16">
        <f>'2.ВС'!AP26</f>
        <v>0</v>
      </c>
      <c r="AQ30" s="15">
        <f>'2.ВС'!AQ26</f>
        <v>0</v>
      </c>
      <c r="AR30" s="15">
        <f>'2.ВС'!AR26</f>
        <v>0</v>
      </c>
      <c r="AS30" s="15">
        <f>'2.ВС'!AS26</f>
        <v>0</v>
      </c>
      <c r="AT30" s="16">
        <f>'2.ВС'!AT26</f>
        <v>200</v>
      </c>
      <c r="AU30" s="15">
        <f>'2.ВС'!AU26</f>
        <v>200</v>
      </c>
      <c r="AV30" s="15">
        <f>'2.ВС'!AV26</f>
        <v>0</v>
      </c>
      <c r="AW30" s="15">
        <f>'2.ВС'!AW26</f>
        <v>0</v>
      </c>
      <c r="AX30" s="16">
        <f>'2.ВС'!AX26</f>
        <v>200</v>
      </c>
      <c r="AY30" s="15">
        <f>'2.ВС'!AY26</f>
        <v>200</v>
      </c>
      <c r="AZ30" s="15">
        <f>'2.ВС'!AZ26</f>
        <v>0</v>
      </c>
      <c r="BA30" s="15">
        <f>'2.ВС'!BA26</f>
        <v>0</v>
      </c>
      <c r="BB30" s="15">
        <f>'2.ВС'!BB26</f>
        <v>0</v>
      </c>
      <c r="BC30" s="15">
        <f>'2.ВС'!BC26</f>
        <v>0</v>
      </c>
      <c r="BD30" s="15">
        <f>'2.ВС'!BD26</f>
        <v>0</v>
      </c>
      <c r="BE30" s="15">
        <f>'2.ВС'!BE26</f>
        <v>0</v>
      </c>
      <c r="BF30" s="16">
        <f>'2.ВС'!BF26</f>
        <v>200</v>
      </c>
      <c r="BG30" s="15">
        <f>'2.ВС'!BG26</f>
        <v>200</v>
      </c>
      <c r="BH30" s="15">
        <f>'2.ВС'!BH26</f>
        <v>0</v>
      </c>
      <c r="BI30" s="15">
        <f>'2.ВС'!BI26</f>
        <v>0</v>
      </c>
      <c r="BJ30" s="19"/>
      <c r="BK30" s="19"/>
    </row>
    <row r="31" spans="1:63" ht="27.75" hidden="1" customHeight="1" x14ac:dyDescent="0.25">
      <c r="A31" s="124" t="s">
        <v>65</v>
      </c>
      <c r="B31" s="125"/>
      <c r="C31" s="125"/>
      <c r="D31" s="125"/>
      <c r="E31" s="122">
        <v>851</v>
      </c>
      <c r="F31" s="3" t="s">
        <v>11</v>
      </c>
      <c r="G31" s="3" t="s">
        <v>13</v>
      </c>
      <c r="H31" s="4" t="s">
        <v>645</v>
      </c>
      <c r="I31" s="4"/>
      <c r="J31" s="16">
        <f t="shared" ref="J31" si="59">J32+J34</f>
        <v>261090</v>
      </c>
      <c r="K31" s="15">
        <f t="shared" ref="K31:BA31" si="60">K32+K34</f>
        <v>261090</v>
      </c>
      <c r="L31" s="15">
        <f t="shared" si="60"/>
        <v>0</v>
      </c>
      <c r="M31" s="15">
        <f t="shared" si="60"/>
        <v>0</v>
      </c>
      <c r="N31" s="16">
        <f t="shared" ref="N31:U31" si="61">N32+N34</f>
        <v>0</v>
      </c>
      <c r="O31" s="15">
        <f t="shared" si="61"/>
        <v>0</v>
      </c>
      <c r="P31" s="15">
        <f t="shared" si="61"/>
        <v>0</v>
      </c>
      <c r="Q31" s="15">
        <f t="shared" si="61"/>
        <v>0</v>
      </c>
      <c r="R31" s="16">
        <f t="shared" si="61"/>
        <v>261090</v>
      </c>
      <c r="S31" s="15">
        <f t="shared" si="61"/>
        <v>261090</v>
      </c>
      <c r="T31" s="15">
        <f t="shared" si="61"/>
        <v>0</v>
      </c>
      <c r="U31" s="15">
        <f t="shared" si="61"/>
        <v>0</v>
      </c>
      <c r="V31" s="16">
        <f t="shared" ref="V31:AC31" si="62">V32+V34</f>
        <v>0</v>
      </c>
      <c r="W31" s="15">
        <f t="shared" si="62"/>
        <v>0</v>
      </c>
      <c r="X31" s="15">
        <f t="shared" si="62"/>
        <v>0</v>
      </c>
      <c r="Y31" s="15">
        <f t="shared" si="62"/>
        <v>0</v>
      </c>
      <c r="Z31" s="16">
        <f t="shared" si="62"/>
        <v>261090</v>
      </c>
      <c r="AA31" s="15">
        <f t="shared" si="62"/>
        <v>261090</v>
      </c>
      <c r="AB31" s="15">
        <f t="shared" si="62"/>
        <v>0</v>
      </c>
      <c r="AC31" s="15">
        <f t="shared" si="62"/>
        <v>0</v>
      </c>
      <c r="AD31" s="15">
        <f t="shared" ref="AD31:AJ31" si="63">AD32+AD34</f>
        <v>0</v>
      </c>
      <c r="AE31" s="15">
        <f t="shared" si="63"/>
        <v>0</v>
      </c>
      <c r="AF31" s="15">
        <f t="shared" si="63"/>
        <v>0</v>
      </c>
      <c r="AG31" s="15">
        <f t="shared" si="63"/>
        <v>0</v>
      </c>
      <c r="AH31" s="15">
        <f t="shared" si="63"/>
        <v>261090</v>
      </c>
      <c r="AI31" s="15">
        <f t="shared" si="63"/>
        <v>261090</v>
      </c>
      <c r="AJ31" s="15">
        <f t="shared" si="63"/>
        <v>0</v>
      </c>
      <c r="AK31" s="15">
        <f t="shared" ref="AK31" si="64">AK32+AK34</f>
        <v>0</v>
      </c>
      <c r="AL31" s="16">
        <f t="shared" si="60"/>
        <v>261090</v>
      </c>
      <c r="AM31" s="15">
        <f t="shared" si="60"/>
        <v>261090</v>
      </c>
      <c r="AN31" s="15">
        <f t="shared" si="60"/>
        <v>0</v>
      </c>
      <c r="AO31" s="15">
        <f t="shared" si="60"/>
        <v>0</v>
      </c>
      <c r="AP31" s="16">
        <f t="shared" ref="AP31:AW31" si="65">AP32+AP34</f>
        <v>0</v>
      </c>
      <c r="AQ31" s="15">
        <f t="shared" si="65"/>
        <v>0</v>
      </c>
      <c r="AR31" s="15">
        <f t="shared" si="65"/>
        <v>0</v>
      </c>
      <c r="AS31" s="15">
        <f t="shared" si="65"/>
        <v>0</v>
      </c>
      <c r="AT31" s="16">
        <f t="shared" si="65"/>
        <v>261090</v>
      </c>
      <c r="AU31" s="15">
        <f t="shared" si="65"/>
        <v>261090</v>
      </c>
      <c r="AV31" s="15">
        <f t="shared" si="65"/>
        <v>0</v>
      </c>
      <c r="AW31" s="15">
        <f t="shared" si="65"/>
        <v>0</v>
      </c>
      <c r="AX31" s="16">
        <f t="shared" si="60"/>
        <v>261090</v>
      </c>
      <c r="AY31" s="15">
        <f t="shared" si="60"/>
        <v>261090</v>
      </c>
      <c r="AZ31" s="15">
        <f t="shared" si="60"/>
        <v>0</v>
      </c>
      <c r="BA31" s="15">
        <f t="shared" si="60"/>
        <v>0</v>
      </c>
      <c r="BB31" s="15">
        <f t="shared" ref="BB31:BF31" si="66">BB32+BB34</f>
        <v>0</v>
      </c>
      <c r="BC31" s="15">
        <f t="shared" si="66"/>
        <v>0</v>
      </c>
      <c r="BD31" s="15">
        <f t="shared" si="66"/>
        <v>0</v>
      </c>
      <c r="BE31" s="15">
        <f t="shared" si="66"/>
        <v>0</v>
      </c>
      <c r="BF31" s="16">
        <f t="shared" si="66"/>
        <v>261090</v>
      </c>
      <c r="BG31" s="15">
        <f t="shared" ref="BG31:BI31" si="67">BG32+BG34</f>
        <v>261090</v>
      </c>
      <c r="BH31" s="15">
        <f t="shared" si="67"/>
        <v>0</v>
      </c>
      <c r="BI31" s="15">
        <f t="shared" si="67"/>
        <v>0</v>
      </c>
      <c r="BJ31" s="19"/>
      <c r="BK31" s="19"/>
    </row>
    <row r="32" spans="1:63" ht="27.75" hidden="1" customHeight="1" x14ac:dyDescent="0.25">
      <c r="A32" s="124" t="s">
        <v>15</v>
      </c>
      <c r="B32" s="125"/>
      <c r="C32" s="125"/>
      <c r="D32" s="125"/>
      <c r="E32" s="122">
        <v>851</v>
      </c>
      <c r="F32" s="3" t="s">
        <v>11</v>
      </c>
      <c r="G32" s="3" t="s">
        <v>13</v>
      </c>
      <c r="H32" s="4" t="s">
        <v>645</v>
      </c>
      <c r="I32" s="3" t="s">
        <v>17</v>
      </c>
      <c r="J32" s="16">
        <f t="shared" ref="J32:BI32" si="68">J33</f>
        <v>143200</v>
      </c>
      <c r="K32" s="15">
        <f t="shared" si="68"/>
        <v>143200</v>
      </c>
      <c r="L32" s="15">
        <f t="shared" si="68"/>
        <v>0</v>
      </c>
      <c r="M32" s="15">
        <f t="shared" si="68"/>
        <v>0</v>
      </c>
      <c r="N32" s="16">
        <f t="shared" si="68"/>
        <v>22550</v>
      </c>
      <c r="O32" s="15">
        <f t="shared" si="68"/>
        <v>22550</v>
      </c>
      <c r="P32" s="15">
        <f t="shared" si="68"/>
        <v>0</v>
      </c>
      <c r="Q32" s="15">
        <f t="shared" si="68"/>
        <v>0</v>
      </c>
      <c r="R32" s="16">
        <f t="shared" si="68"/>
        <v>165750</v>
      </c>
      <c r="S32" s="15">
        <f t="shared" si="68"/>
        <v>165750</v>
      </c>
      <c r="T32" s="15">
        <f t="shared" si="68"/>
        <v>0</v>
      </c>
      <c r="U32" s="15">
        <f t="shared" si="68"/>
        <v>0</v>
      </c>
      <c r="V32" s="16">
        <f t="shared" si="68"/>
        <v>0</v>
      </c>
      <c r="W32" s="15">
        <f t="shared" si="68"/>
        <v>0</v>
      </c>
      <c r="X32" s="15">
        <f t="shared" si="68"/>
        <v>0</v>
      </c>
      <c r="Y32" s="15">
        <f t="shared" si="68"/>
        <v>0</v>
      </c>
      <c r="Z32" s="16">
        <f t="shared" si="68"/>
        <v>165750</v>
      </c>
      <c r="AA32" s="15">
        <f t="shared" si="68"/>
        <v>165750</v>
      </c>
      <c r="AB32" s="15">
        <f t="shared" si="68"/>
        <v>0</v>
      </c>
      <c r="AC32" s="15">
        <f t="shared" si="68"/>
        <v>0</v>
      </c>
      <c r="AD32" s="15">
        <f t="shared" si="68"/>
        <v>0</v>
      </c>
      <c r="AE32" s="15">
        <f t="shared" si="68"/>
        <v>0</v>
      </c>
      <c r="AF32" s="15">
        <f t="shared" si="68"/>
        <v>0</v>
      </c>
      <c r="AG32" s="15">
        <f t="shared" si="68"/>
        <v>0</v>
      </c>
      <c r="AH32" s="15">
        <f t="shared" si="68"/>
        <v>165750</v>
      </c>
      <c r="AI32" s="15">
        <f t="shared" si="68"/>
        <v>165750</v>
      </c>
      <c r="AJ32" s="15">
        <f t="shared" si="68"/>
        <v>0</v>
      </c>
      <c r="AK32" s="15">
        <f t="shared" si="68"/>
        <v>0</v>
      </c>
      <c r="AL32" s="16">
        <f t="shared" si="68"/>
        <v>143200</v>
      </c>
      <c r="AM32" s="15">
        <f t="shared" si="68"/>
        <v>143200</v>
      </c>
      <c r="AN32" s="15">
        <f t="shared" si="68"/>
        <v>0</v>
      </c>
      <c r="AO32" s="15">
        <f t="shared" si="68"/>
        <v>0</v>
      </c>
      <c r="AP32" s="16">
        <f t="shared" si="68"/>
        <v>0</v>
      </c>
      <c r="AQ32" s="15">
        <f t="shared" si="68"/>
        <v>0</v>
      </c>
      <c r="AR32" s="15">
        <f t="shared" si="68"/>
        <v>0</v>
      </c>
      <c r="AS32" s="15">
        <f t="shared" si="68"/>
        <v>0</v>
      </c>
      <c r="AT32" s="16">
        <f t="shared" si="68"/>
        <v>143200</v>
      </c>
      <c r="AU32" s="15">
        <f t="shared" si="68"/>
        <v>143200</v>
      </c>
      <c r="AV32" s="15">
        <f t="shared" si="68"/>
        <v>0</v>
      </c>
      <c r="AW32" s="15">
        <f t="shared" si="68"/>
        <v>0</v>
      </c>
      <c r="AX32" s="16">
        <f t="shared" si="68"/>
        <v>143200</v>
      </c>
      <c r="AY32" s="15">
        <f t="shared" si="68"/>
        <v>143200</v>
      </c>
      <c r="AZ32" s="15">
        <f t="shared" si="68"/>
        <v>0</v>
      </c>
      <c r="BA32" s="15">
        <f t="shared" si="68"/>
        <v>0</v>
      </c>
      <c r="BB32" s="15">
        <f t="shared" si="68"/>
        <v>0</v>
      </c>
      <c r="BC32" s="15">
        <f t="shared" si="68"/>
        <v>0</v>
      </c>
      <c r="BD32" s="15">
        <f t="shared" si="68"/>
        <v>0</v>
      </c>
      <c r="BE32" s="15">
        <f t="shared" si="68"/>
        <v>0</v>
      </c>
      <c r="BF32" s="16">
        <f t="shared" si="68"/>
        <v>143200</v>
      </c>
      <c r="BG32" s="15">
        <f t="shared" si="68"/>
        <v>143200</v>
      </c>
      <c r="BH32" s="15">
        <f t="shared" si="68"/>
        <v>0</v>
      </c>
      <c r="BI32" s="15">
        <f t="shared" si="68"/>
        <v>0</v>
      </c>
      <c r="BJ32" s="19"/>
      <c r="BK32" s="19"/>
    </row>
    <row r="33" spans="1:63" ht="27.75" hidden="1" customHeight="1" x14ac:dyDescent="0.25">
      <c r="A33" s="124" t="s">
        <v>8</v>
      </c>
      <c r="B33" s="124"/>
      <c r="C33" s="124"/>
      <c r="D33" s="124"/>
      <c r="E33" s="122">
        <v>851</v>
      </c>
      <c r="F33" s="3" t="s">
        <v>11</v>
      </c>
      <c r="G33" s="3" t="s">
        <v>13</v>
      </c>
      <c r="H33" s="4" t="s">
        <v>645</v>
      </c>
      <c r="I33" s="3" t="s">
        <v>18</v>
      </c>
      <c r="J33" s="16">
        <f>'2.ВС'!J29</f>
        <v>143200</v>
      </c>
      <c r="K33" s="15">
        <f>'2.ВС'!K29</f>
        <v>143200</v>
      </c>
      <c r="L33" s="15">
        <f>'2.ВС'!L29</f>
        <v>0</v>
      </c>
      <c r="M33" s="15">
        <f>'2.ВС'!M29</f>
        <v>0</v>
      </c>
      <c r="N33" s="16">
        <f>'2.ВС'!N29</f>
        <v>22550</v>
      </c>
      <c r="O33" s="15">
        <f>'2.ВС'!O29</f>
        <v>22550</v>
      </c>
      <c r="P33" s="15">
        <f>'2.ВС'!P29</f>
        <v>0</v>
      </c>
      <c r="Q33" s="15">
        <f>'2.ВС'!Q29</f>
        <v>0</v>
      </c>
      <c r="R33" s="16">
        <f>'2.ВС'!R29</f>
        <v>165750</v>
      </c>
      <c r="S33" s="15">
        <f>'2.ВС'!S29</f>
        <v>165750</v>
      </c>
      <c r="T33" s="15">
        <f>'2.ВС'!T29</f>
        <v>0</v>
      </c>
      <c r="U33" s="15">
        <f>'2.ВС'!U29</f>
        <v>0</v>
      </c>
      <c r="V33" s="16">
        <f>'2.ВС'!V29</f>
        <v>0</v>
      </c>
      <c r="W33" s="15">
        <f>'2.ВС'!W29</f>
        <v>0</v>
      </c>
      <c r="X33" s="15">
        <f>'2.ВС'!X29</f>
        <v>0</v>
      </c>
      <c r="Y33" s="15">
        <f>'2.ВС'!Y29</f>
        <v>0</v>
      </c>
      <c r="Z33" s="16">
        <f>'2.ВС'!Z29</f>
        <v>165750</v>
      </c>
      <c r="AA33" s="15">
        <f>'2.ВС'!AA29</f>
        <v>165750</v>
      </c>
      <c r="AB33" s="15">
        <f>'2.ВС'!AB29</f>
        <v>0</v>
      </c>
      <c r="AC33" s="15">
        <f>'2.ВС'!AC29</f>
        <v>0</v>
      </c>
      <c r="AD33" s="15">
        <f>'2.ВС'!AD29</f>
        <v>0</v>
      </c>
      <c r="AE33" s="15">
        <f>'2.ВС'!AE29</f>
        <v>0</v>
      </c>
      <c r="AF33" s="15">
        <f>'2.ВС'!AF29</f>
        <v>0</v>
      </c>
      <c r="AG33" s="15">
        <f>'2.ВС'!AG29</f>
        <v>0</v>
      </c>
      <c r="AH33" s="15">
        <f>'2.ВС'!AH29</f>
        <v>165750</v>
      </c>
      <c r="AI33" s="15">
        <f>'2.ВС'!AI29</f>
        <v>165750</v>
      </c>
      <c r="AJ33" s="15">
        <f>'2.ВС'!AJ29</f>
        <v>0</v>
      </c>
      <c r="AK33" s="15">
        <f>'2.ВС'!AS29</f>
        <v>0</v>
      </c>
      <c r="AL33" s="16">
        <f>'2.ВС'!AL29</f>
        <v>143200</v>
      </c>
      <c r="AM33" s="15">
        <f>'2.ВС'!AM29</f>
        <v>143200</v>
      </c>
      <c r="AN33" s="15">
        <f>'2.ВС'!AN29</f>
        <v>0</v>
      </c>
      <c r="AO33" s="15">
        <f>'2.ВС'!AO29</f>
        <v>0</v>
      </c>
      <c r="AP33" s="16">
        <f>'2.ВС'!AP29</f>
        <v>0</v>
      </c>
      <c r="AQ33" s="15">
        <f>'2.ВС'!AQ29</f>
        <v>0</v>
      </c>
      <c r="AR33" s="15">
        <f>'2.ВС'!AR29</f>
        <v>0</v>
      </c>
      <c r="AS33" s="15">
        <f>'2.ВС'!AS29</f>
        <v>0</v>
      </c>
      <c r="AT33" s="16">
        <f>'2.ВС'!AT29</f>
        <v>143200</v>
      </c>
      <c r="AU33" s="15">
        <f>'2.ВС'!AU29</f>
        <v>143200</v>
      </c>
      <c r="AV33" s="15">
        <f>'2.ВС'!AV29</f>
        <v>0</v>
      </c>
      <c r="AW33" s="15">
        <f>'2.ВС'!AW29</f>
        <v>0</v>
      </c>
      <c r="AX33" s="16">
        <f>'2.ВС'!AX29</f>
        <v>143200</v>
      </c>
      <c r="AY33" s="15">
        <f>'2.ВС'!AY29</f>
        <v>143200</v>
      </c>
      <c r="AZ33" s="15">
        <f>'2.ВС'!AZ29</f>
        <v>0</v>
      </c>
      <c r="BA33" s="15">
        <f>'2.ВС'!BA29</f>
        <v>0</v>
      </c>
      <c r="BB33" s="15">
        <f>'2.ВС'!BB29</f>
        <v>0</v>
      </c>
      <c r="BC33" s="15">
        <f>'2.ВС'!BC29</f>
        <v>0</v>
      </c>
      <c r="BD33" s="15">
        <f>'2.ВС'!BD29</f>
        <v>0</v>
      </c>
      <c r="BE33" s="15">
        <f>'2.ВС'!BE29</f>
        <v>0</v>
      </c>
      <c r="BF33" s="16">
        <f>'2.ВС'!BF29</f>
        <v>143200</v>
      </c>
      <c r="BG33" s="15">
        <f>'2.ВС'!BG29</f>
        <v>143200</v>
      </c>
      <c r="BH33" s="15">
        <f>'2.ВС'!BH29</f>
        <v>0</v>
      </c>
      <c r="BI33" s="15">
        <f>'2.ВС'!BI29</f>
        <v>0</v>
      </c>
      <c r="BJ33" s="19"/>
      <c r="BK33" s="19"/>
    </row>
    <row r="34" spans="1:63" ht="27.75" hidden="1" customHeight="1" x14ac:dyDescent="0.25">
      <c r="A34" s="125" t="s">
        <v>20</v>
      </c>
      <c r="B34" s="124"/>
      <c r="C34" s="124"/>
      <c r="D34" s="124"/>
      <c r="E34" s="122">
        <v>851</v>
      </c>
      <c r="F34" s="3" t="s">
        <v>11</v>
      </c>
      <c r="G34" s="3" t="s">
        <v>13</v>
      </c>
      <c r="H34" s="4" t="s">
        <v>645</v>
      </c>
      <c r="I34" s="3" t="s">
        <v>21</v>
      </c>
      <c r="J34" s="16">
        <f t="shared" ref="J34:BI34" si="69">J35</f>
        <v>117890</v>
      </c>
      <c r="K34" s="15">
        <f t="shared" si="69"/>
        <v>117890</v>
      </c>
      <c r="L34" s="15">
        <f t="shared" si="69"/>
        <v>0</v>
      </c>
      <c r="M34" s="15">
        <f t="shared" si="69"/>
        <v>0</v>
      </c>
      <c r="N34" s="16">
        <f t="shared" si="69"/>
        <v>-22550</v>
      </c>
      <c r="O34" s="15">
        <f t="shared" si="69"/>
        <v>-22550</v>
      </c>
      <c r="P34" s="15">
        <f t="shared" si="69"/>
        <v>0</v>
      </c>
      <c r="Q34" s="15">
        <f t="shared" si="69"/>
        <v>0</v>
      </c>
      <c r="R34" s="16">
        <f t="shared" si="69"/>
        <v>95340</v>
      </c>
      <c r="S34" s="15">
        <f t="shared" si="69"/>
        <v>95340</v>
      </c>
      <c r="T34" s="15">
        <f t="shared" si="69"/>
        <v>0</v>
      </c>
      <c r="U34" s="15">
        <f t="shared" si="69"/>
        <v>0</v>
      </c>
      <c r="V34" s="16">
        <f t="shared" si="69"/>
        <v>0</v>
      </c>
      <c r="W34" s="15">
        <f t="shared" si="69"/>
        <v>0</v>
      </c>
      <c r="X34" s="15">
        <f t="shared" si="69"/>
        <v>0</v>
      </c>
      <c r="Y34" s="15">
        <f t="shared" si="69"/>
        <v>0</v>
      </c>
      <c r="Z34" s="16">
        <f t="shared" si="69"/>
        <v>95340</v>
      </c>
      <c r="AA34" s="15">
        <f t="shared" si="69"/>
        <v>95340</v>
      </c>
      <c r="AB34" s="15">
        <f t="shared" si="69"/>
        <v>0</v>
      </c>
      <c r="AC34" s="15">
        <f t="shared" si="69"/>
        <v>0</v>
      </c>
      <c r="AD34" s="15">
        <f t="shared" si="69"/>
        <v>0</v>
      </c>
      <c r="AE34" s="15">
        <f t="shared" si="69"/>
        <v>0</v>
      </c>
      <c r="AF34" s="15">
        <f t="shared" si="69"/>
        <v>0</v>
      </c>
      <c r="AG34" s="15">
        <f t="shared" si="69"/>
        <v>0</v>
      </c>
      <c r="AH34" s="15">
        <f t="shared" si="69"/>
        <v>95340</v>
      </c>
      <c r="AI34" s="15">
        <f t="shared" si="69"/>
        <v>95340</v>
      </c>
      <c r="AJ34" s="15">
        <f t="shared" si="69"/>
        <v>0</v>
      </c>
      <c r="AK34" s="15">
        <f t="shared" si="69"/>
        <v>0</v>
      </c>
      <c r="AL34" s="16">
        <f t="shared" si="69"/>
        <v>117890</v>
      </c>
      <c r="AM34" s="15">
        <f t="shared" si="69"/>
        <v>117890</v>
      </c>
      <c r="AN34" s="15">
        <f t="shared" si="69"/>
        <v>0</v>
      </c>
      <c r="AO34" s="15">
        <f t="shared" si="69"/>
        <v>0</v>
      </c>
      <c r="AP34" s="16">
        <f t="shared" si="69"/>
        <v>0</v>
      </c>
      <c r="AQ34" s="15">
        <f t="shared" si="69"/>
        <v>0</v>
      </c>
      <c r="AR34" s="15">
        <f t="shared" si="69"/>
        <v>0</v>
      </c>
      <c r="AS34" s="15">
        <f t="shared" si="69"/>
        <v>0</v>
      </c>
      <c r="AT34" s="16">
        <f t="shared" si="69"/>
        <v>117890</v>
      </c>
      <c r="AU34" s="15">
        <f t="shared" si="69"/>
        <v>117890</v>
      </c>
      <c r="AV34" s="15">
        <f t="shared" si="69"/>
        <v>0</v>
      </c>
      <c r="AW34" s="15">
        <f t="shared" si="69"/>
        <v>0</v>
      </c>
      <c r="AX34" s="16">
        <f t="shared" si="69"/>
        <v>117890</v>
      </c>
      <c r="AY34" s="15">
        <f t="shared" si="69"/>
        <v>117890</v>
      </c>
      <c r="AZ34" s="15">
        <f t="shared" si="69"/>
        <v>0</v>
      </c>
      <c r="BA34" s="15">
        <f t="shared" si="69"/>
        <v>0</v>
      </c>
      <c r="BB34" s="15">
        <f t="shared" si="69"/>
        <v>0</v>
      </c>
      <c r="BC34" s="15">
        <f t="shared" si="69"/>
        <v>0</v>
      </c>
      <c r="BD34" s="15">
        <f t="shared" si="69"/>
        <v>0</v>
      </c>
      <c r="BE34" s="15">
        <f t="shared" si="69"/>
        <v>0</v>
      </c>
      <c r="BF34" s="16">
        <f t="shared" si="69"/>
        <v>117890</v>
      </c>
      <c r="BG34" s="15">
        <f t="shared" si="69"/>
        <v>117890</v>
      </c>
      <c r="BH34" s="15">
        <f t="shared" si="69"/>
        <v>0</v>
      </c>
      <c r="BI34" s="15">
        <f t="shared" si="69"/>
        <v>0</v>
      </c>
      <c r="BJ34" s="19"/>
      <c r="BK34" s="19"/>
    </row>
    <row r="35" spans="1:63" ht="27.75" hidden="1" customHeight="1" x14ac:dyDescent="0.25">
      <c r="A35" s="125" t="s">
        <v>9</v>
      </c>
      <c r="B35" s="125"/>
      <c r="C35" s="125"/>
      <c r="D35" s="125"/>
      <c r="E35" s="122">
        <v>851</v>
      </c>
      <c r="F35" s="3" t="s">
        <v>11</v>
      </c>
      <c r="G35" s="3" t="s">
        <v>13</v>
      </c>
      <c r="H35" s="4" t="s">
        <v>645</v>
      </c>
      <c r="I35" s="3" t="s">
        <v>22</v>
      </c>
      <c r="J35" s="16">
        <f>'2.ВС'!J31</f>
        <v>117890</v>
      </c>
      <c r="K35" s="15">
        <f>'2.ВС'!K31</f>
        <v>117890</v>
      </c>
      <c r="L35" s="15">
        <f>'2.ВС'!L31</f>
        <v>0</v>
      </c>
      <c r="M35" s="15">
        <f>'2.ВС'!M31</f>
        <v>0</v>
      </c>
      <c r="N35" s="16">
        <f>'2.ВС'!N31</f>
        <v>-22550</v>
      </c>
      <c r="O35" s="15">
        <f>'2.ВС'!O31</f>
        <v>-22550</v>
      </c>
      <c r="P35" s="15">
        <f>'2.ВС'!P31</f>
        <v>0</v>
      </c>
      <c r="Q35" s="15">
        <f>'2.ВС'!Q31</f>
        <v>0</v>
      </c>
      <c r="R35" s="16">
        <f>'2.ВС'!R31</f>
        <v>95340</v>
      </c>
      <c r="S35" s="15">
        <f>'2.ВС'!S31</f>
        <v>95340</v>
      </c>
      <c r="T35" s="15">
        <f>'2.ВС'!T31</f>
        <v>0</v>
      </c>
      <c r="U35" s="15">
        <f>'2.ВС'!U31</f>
        <v>0</v>
      </c>
      <c r="V35" s="16">
        <f>'2.ВС'!V31</f>
        <v>0</v>
      </c>
      <c r="W35" s="15">
        <f>'2.ВС'!W31</f>
        <v>0</v>
      </c>
      <c r="X35" s="15">
        <f>'2.ВС'!X31</f>
        <v>0</v>
      </c>
      <c r="Y35" s="15">
        <f>'2.ВС'!Y31</f>
        <v>0</v>
      </c>
      <c r="Z35" s="16">
        <f>'2.ВС'!Z31</f>
        <v>95340</v>
      </c>
      <c r="AA35" s="15">
        <f>'2.ВС'!AA31</f>
        <v>95340</v>
      </c>
      <c r="AB35" s="15">
        <f>'2.ВС'!AB31</f>
        <v>0</v>
      </c>
      <c r="AC35" s="15">
        <f>'2.ВС'!AC31</f>
        <v>0</v>
      </c>
      <c r="AD35" s="15">
        <f>'2.ВС'!AD31</f>
        <v>0</v>
      </c>
      <c r="AE35" s="15">
        <f>'2.ВС'!AE31</f>
        <v>0</v>
      </c>
      <c r="AF35" s="15">
        <f>'2.ВС'!AF31</f>
        <v>0</v>
      </c>
      <c r="AG35" s="15">
        <f>'2.ВС'!AG31</f>
        <v>0</v>
      </c>
      <c r="AH35" s="15">
        <f>'2.ВС'!AH31</f>
        <v>95340</v>
      </c>
      <c r="AI35" s="15">
        <f>'2.ВС'!AI31</f>
        <v>95340</v>
      </c>
      <c r="AJ35" s="15">
        <f>'2.ВС'!AJ31</f>
        <v>0</v>
      </c>
      <c r="AK35" s="15">
        <f>'2.ВС'!AS31</f>
        <v>0</v>
      </c>
      <c r="AL35" s="16">
        <f>'2.ВС'!AL31</f>
        <v>117890</v>
      </c>
      <c r="AM35" s="15">
        <f>'2.ВС'!AM31</f>
        <v>117890</v>
      </c>
      <c r="AN35" s="15">
        <f>'2.ВС'!AN31</f>
        <v>0</v>
      </c>
      <c r="AO35" s="15">
        <f>'2.ВС'!AO31</f>
        <v>0</v>
      </c>
      <c r="AP35" s="16">
        <f>'2.ВС'!AP31</f>
        <v>0</v>
      </c>
      <c r="AQ35" s="15">
        <f>'2.ВС'!AQ31</f>
        <v>0</v>
      </c>
      <c r="AR35" s="15">
        <f>'2.ВС'!AR31</f>
        <v>0</v>
      </c>
      <c r="AS35" s="15">
        <f>'2.ВС'!AS31</f>
        <v>0</v>
      </c>
      <c r="AT35" s="16">
        <f>'2.ВС'!AT31</f>
        <v>117890</v>
      </c>
      <c r="AU35" s="15">
        <f>'2.ВС'!AU31</f>
        <v>117890</v>
      </c>
      <c r="AV35" s="15">
        <f>'2.ВС'!AV31</f>
        <v>0</v>
      </c>
      <c r="AW35" s="15">
        <f>'2.ВС'!AW31</f>
        <v>0</v>
      </c>
      <c r="AX35" s="16">
        <f>'2.ВС'!AX31</f>
        <v>117890</v>
      </c>
      <c r="AY35" s="15">
        <f>'2.ВС'!AY31</f>
        <v>117890</v>
      </c>
      <c r="AZ35" s="15">
        <f>'2.ВС'!AZ31</f>
        <v>0</v>
      </c>
      <c r="BA35" s="15">
        <f>'2.ВС'!BA31</f>
        <v>0</v>
      </c>
      <c r="BB35" s="15">
        <f>'2.ВС'!BB31</f>
        <v>0</v>
      </c>
      <c r="BC35" s="15">
        <f>'2.ВС'!BC31</f>
        <v>0</v>
      </c>
      <c r="BD35" s="15">
        <f>'2.ВС'!BD31</f>
        <v>0</v>
      </c>
      <c r="BE35" s="15">
        <f>'2.ВС'!BE31</f>
        <v>0</v>
      </c>
      <c r="BF35" s="16">
        <f>'2.ВС'!BF31</f>
        <v>117890</v>
      </c>
      <c r="BG35" s="15">
        <f>'2.ВС'!BG31</f>
        <v>117890</v>
      </c>
      <c r="BH35" s="15">
        <f>'2.ВС'!BH31</f>
        <v>0</v>
      </c>
      <c r="BI35" s="15">
        <f>'2.ВС'!BI31</f>
        <v>0</v>
      </c>
      <c r="BJ35" s="19"/>
      <c r="BK35" s="19"/>
    </row>
    <row r="36" spans="1:63" ht="27.75" hidden="1" customHeight="1" x14ac:dyDescent="0.25">
      <c r="A36" s="124" t="s">
        <v>14</v>
      </c>
      <c r="B36" s="125"/>
      <c r="C36" s="125"/>
      <c r="D36" s="125"/>
      <c r="E36" s="122">
        <v>851</v>
      </c>
      <c r="F36" s="3" t="s">
        <v>11</v>
      </c>
      <c r="G36" s="3" t="s">
        <v>13</v>
      </c>
      <c r="H36" s="4" t="s">
        <v>626</v>
      </c>
      <c r="I36" s="3"/>
      <c r="J36" s="16">
        <f t="shared" ref="J36:BB37" si="70">J37</f>
        <v>1505600</v>
      </c>
      <c r="K36" s="15">
        <f t="shared" si="70"/>
        <v>0</v>
      </c>
      <c r="L36" s="15">
        <f t="shared" si="70"/>
        <v>1505600</v>
      </c>
      <c r="M36" s="15">
        <f t="shared" si="70"/>
        <v>0</v>
      </c>
      <c r="N36" s="16">
        <f t="shared" si="70"/>
        <v>64600</v>
      </c>
      <c r="O36" s="15">
        <f t="shared" si="70"/>
        <v>0</v>
      </c>
      <c r="P36" s="15">
        <f t="shared" si="70"/>
        <v>64600</v>
      </c>
      <c r="Q36" s="15">
        <f t="shared" si="70"/>
        <v>0</v>
      </c>
      <c r="R36" s="16">
        <f t="shared" si="70"/>
        <v>1570200</v>
      </c>
      <c r="S36" s="15">
        <f t="shared" si="70"/>
        <v>0</v>
      </c>
      <c r="T36" s="15">
        <f t="shared" si="70"/>
        <v>1570200</v>
      </c>
      <c r="U36" s="15">
        <f t="shared" si="70"/>
        <v>0</v>
      </c>
      <c r="V36" s="16">
        <f t="shared" si="70"/>
        <v>0</v>
      </c>
      <c r="W36" s="15">
        <f t="shared" si="70"/>
        <v>0</v>
      </c>
      <c r="X36" s="15">
        <f t="shared" si="70"/>
        <v>0</v>
      </c>
      <c r="Y36" s="15">
        <f t="shared" si="70"/>
        <v>0</v>
      </c>
      <c r="Z36" s="16">
        <f t="shared" si="70"/>
        <v>1570200</v>
      </c>
      <c r="AA36" s="15">
        <f t="shared" si="70"/>
        <v>0</v>
      </c>
      <c r="AB36" s="15">
        <f t="shared" si="70"/>
        <v>1570200</v>
      </c>
      <c r="AC36" s="15">
        <f t="shared" si="70"/>
        <v>0</v>
      </c>
      <c r="AD36" s="15">
        <f t="shared" si="70"/>
        <v>0</v>
      </c>
      <c r="AE36" s="15">
        <f t="shared" si="70"/>
        <v>0</v>
      </c>
      <c r="AF36" s="15">
        <f t="shared" si="70"/>
        <v>0</v>
      </c>
      <c r="AG36" s="15">
        <f t="shared" si="70"/>
        <v>0</v>
      </c>
      <c r="AH36" s="15">
        <f t="shared" si="70"/>
        <v>1570200</v>
      </c>
      <c r="AI36" s="15">
        <f t="shared" si="70"/>
        <v>0</v>
      </c>
      <c r="AJ36" s="15">
        <f t="shared" si="70"/>
        <v>1570200</v>
      </c>
      <c r="AK36" s="15">
        <f t="shared" si="70"/>
        <v>0</v>
      </c>
      <c r="AL36" s="16">
        <f t="shared" si="70"/>
        <v>1505600</v>
      </c>
      <c r="AM36" s="15">
        <f t="shared" si="70"/>
        <v>0</v>
      </c>
      <c r="AN36" s="15">
        <f t="shared" si="70"/>
        <v>1505600</v>
      </c>
      <c r="AO36" s="15">
        <f t="shared" si="70"/>
        <v>0</v>
      </c>
      <c r="AP36" s="16">
        <f t="shared" si="70"/>
        <v>0</v>
      </c>
      <c r="AQ36" s="15">
        <f t="shared" si="70"/>
        <v>0</v>
      </c>
      <c r="AR36" s="15">
        <f t="shared" si="70"/>
        <v>0</v>
      </c>
      <c r="AS36" s="15">
        <f t="shared" si="70"/>
        <v>0</v>
      </c>
      <c r="AT36" s="16">
        <f t="shared" si="70"/>
        <v>1505600</v>
      </c>
      <c r="AU36" s="15">
        <f t="shared" si="70"/>
        <v>0</v>
      </c>
      <c r="AV36" s="15">
        <f t="shared" si="70"/>
        <v>1505600</v>
      </c>
      <c r="AW36" s="15">
        <f t="shared" si="70"/>
        <v>0</v>
      </c>
      <c r="AX36" s="16">
        <f t="shared" si="70"/>
        <v>1505600</v>
      </c>
      <c r="AY36" s="15">
        <f t="shared" si="70"/>
        <v>0</v>
      </c>
      <c r="AZ36" s="15">
        <f t="shared" si="70"/>
        <v>1505600</v>
      </c>
      <c r="BA36" s="15">
        <f t="shared" si="70"/>
        <v>0</v>
      </c>
      <c r="BB36" s="15">
        <f t="shared" si="70"/>
        <v>0</v>
      </c>
      <c r="BC36" s="15">
        <f t="shared" ref="BB36:BI37" si="71">BC37</f>
        <v>0</v>
      </c>
      <c r="BD36" s="15">
        <f t="shared" si="71"/>
        <v>0</v>
      </c>
      <c r="BE36" s="15">
        <f t="shared" si="71"/>
        <v>0</v>
      </c>
      <c r="BF36" s="16">
        <f t="shared" si="71"/>
        <v>1505600</v>
      </c>
      <c r="BG36" s="15">
        <f t="shared" si="71"/>
        <v>0</v>
      </c>
      <c r="BH36" s="15">
        <f t="shared" si="71"/>
        <v>1505600</v>
      </c>
      <c r="BI36" s="15">
        <f t="shared" si="71"/>
        <v>0</v>
      </c>
      <c r="BJ36" s="19"/>
      <c r="BK36" s="19"/>
    </row>
    <row r="37" spans="1:63" ht="27.75" hidden="1" customHeight="1" x14ac:dyDescent="0.25">
      <c r="A37" s="124" t="s">
        <v>15</v>
      </c>
      <c r="B37" s="125"/>
      <c r="C37" s="125"/>
      <c r="D37" s="125"/>
      <c r="E37" s="122">
        <v>851</v>
      </c>
      <c r="F37" s="3" t="s">
        <v>16</v>
      </c>
      <c r="G37" s="3" t="s">
        <v>13</v>
      </c>
      <c r="H37" s="4" t="s">
        <v>626</v>
      </c>
      <c r="I37" s="3" t="s">
        <v>17</v>
      </c>
      <c r="J37" s="16">
        <f t="shared" si="70"/>
        <v>1505600</v>
      </c>
      <c r="K37" s="15">
        <f t="shared" si="70"/>
        <v>0</v>
      </c>
      <c r="L37" s="15">
        <f t="shared" si="70"/>
        <v>1505600</v>
      </c>
      <c r="M37" s="15">
        <f t="shared" si="70"/>
        <v>0</v>
      </c>
      <c r="N37" s="16">
        <f t="shared" si="70"/>
        <v>64600</v>
      </c>
      <c r="O37" s="15">
        <f t="shared" si="70"/>
        <v>0</v>
      </c>
      <c r="P37" s="15">
        <f t="shared" si="70"/>
        <v>64600</v>
      </c>
      <c r="Q37" s="15">
        <f t="shared" si="70"/>
        <v>0</v>
      </c>
      <c r="R37" s="16">
        <f t="shared" si="70"/>
        <v>1570200</v>
      </c>
      <c r="S37" s="15">
        <f t="shared" si="70"/>
        <v>0</v>
      </c>
      <c r="T37" s="15">
        <f t="shared" si="70"/>
        <v>1570200</v>
      </c>
      <c r="U37" s="15">
        <f t="shared" si="70"/>
        <v>0</v>
      </c>
      <c r="V37" s="16">
        <f t="shared" si="70"/>
        <v>0</v>
      </c>
      <c r="W37" s="15">
        <f t="shared" si="70"/>
        <v>0</v>
      </c>
      <c r="X37" s="15">
        <f t="shared" si="70"/>
        <v>0</v>
      </c>
      <c r="Y37" s="15">
        <f t="shared" si="70"/>
        <v>0</v>
      </c>
      <c r="Z37" s="16">
        <f t="shared" si="70"/>
        <v>1570200</v>
      </c>
      <c r="AA37" s="15">
        <f t="shared" si="70"/>
        <v>0</v>
      </c>
      <c r="AB37" s="15">
        <f t="shared" si="70"/>
        <v>1570200</v>
      </c>
      <c r="AC37" s="15">
        <f t="shared" si="70"/>
        <v>0</v>
      </c>
      <c r="AD37" s="15">
        <f t="shared" si="70"/>
        <v>0</v>
      </c>
      <c r="AE37" s="15">
        <f t="shared" si="70"/>
        <v>0</v>
      </c>
      <c r="AF37" s="15">
        <f t="shared" si="70"/>
        <v>0</v>
      </c>
      <c r="AG37" s="15">
        <f t="shared" si="70"/>
        <v>0</v>
      </c>
      <c r="AH37" s="15">
        <f t="shared" si="70"/>
        <v>1570200</v>
      </c>
      <c r="AI37" s="15">
        <f t="shared" si="70"/>
        <v>0</v>
      </c>
      <c r="AJ37" s="15">
        <f t="shared" si="70"/>
        <v>1570200</v>
      </c>
      <c r="AK37" s="15">
        <f t="shared" si="70"/>
        <v>0</v>
      </c>
      <c r="AL37" s="16">
        <f t="shared" si="70"/>
        <v>1505600</v>
      </c>
      <c r="AM37" s="15">
        <f t="shared" si="70"/>
        <v>0</v>
      </c>
      <c r="AN37" s="15">
        <f t="shared" si="70"/>
        <v>1505600</v>
      </c>
      <c r="AO37" s="15">
        <f t="shared" si="70"/>
        <v>0</v>
      </c>
      <c r="AP37" s="16">
        <f t="shared" si="70"/>
        <v>0</v>
      </c>
      <c r="AQ37" s="15">
        <f t="shared" si="70"/>
        <v>0</v>
      </c>
      <c r="AR37" s="15">
        <f t="shared" si="70"/>
        <v>0</v>
      </c>
      <c r="AS37" s="15">
        <f t="shared" si="70"/>
        <v>0</v>
      </c>
      <c r="AT37" s="16">
        <f t="shared" si="70"/>
        <v>1505600</v>
      </c>
      <c r="AU37" s="15">
        <f t="shared" si="70"/>
        <v>0</v>
      </c>
      <c r="AV37" s="15">
        <f t="shared" si="70"/>
        <v>1505600</v>
      </c>
      <c r="AW37" s="15">
        <f t="shared" si="70"/>
        <v>0</v>
      </c>
      <c r="AX37" s="16">
        <f t="shared" si="70"/>
        <v>1505600</v>
      </c>
      <c r="AY37" s="15">
        <f t="shared" si="70"/>
        <v>0</v>
      </c>
      <c r="AZ37" s="15">
        <f t="shared" si="70"/>
        <v>1505600</v>
      </c>
      <c r="BA37" s="15">
        <f t="shared" si="70"/>
        <v>0</v>
      </c>
      <c r="BB37" s="15">
        <f t="shared" si="71"/>
        <v>0</v>
      </c>
      <c r="BC37" s="15">
        <f t="shared" si="71"/>
        <v>0</v>
      </c>
      <c r="BD37" s="15">
        <f t="shared" si="71"/>
        <v>0</v>
      </c>
      <c r="BE37" s="15">
        <f t="shared" si="71"/>
        <v>0</v>
      </c>
      <c r="BF37" s="16">
        <f t="shared" si="71"/>
        <v>1505600</v>
      </c>
      <c r="BG37" s="15">
        <f t="shared" si="71"/>
        <v>0</v>
      </c>
      <c r="BH37" s="15">
        <f t="shared" si="71"/>
        <v>1505600</v>
      </c>
      <c r="BI37" s="15">
        <f t="shared" si="71"/>
        <v>0</v>
      </c>
      <c r="BJ37" s="19"/>
      <c r="BK37" s="19"/>
    </row>
    <row r="38" spans="1:63" ht="27.75" hidden="1" customHeight="1" x14ac:dyDescent="0.25">
      <c r="A38" s="124" t="s">
        <v>8</v>
      </c>
      <c r="B38" s="124"/>
      <c r="C38" s="124"/>
      <c r="D38" s="124"/>
      <c r="E38" s="122">
        <v>851</v>
      </c>
      <c r="F38" s="3" t="s">
        <v>11</v>
      </c>
      <c r="G38" s="3" t="s">
        <v>13</v>
      </c>
      <c r="H38" s="4" t="s">
        <v>626</v>
      </c>
      <c r="I38" s="3" t="s">
        <v>18</v>
      </c>
      <c r="J38" s="16">
        <f>'2.ВС'!J34</f>
        <v>1505600</v>
      </c>
      <c r="K38" s="15">
        <f>'2.ВС'!K34</f>
        <v>0</v>
      </c>
      <c r="L38" s="15">
        <f>'2.ВС'!L34</f>
        <v>1505600</v>
      </c>
      <c r="M38" s="15">
        <f>'2.ВС'!M34</f>
        <v>0</v>
      </c>
      <c r="N38" s="16">
        <f>'2.ВС'!N34</f>
        <v>64600</v>
      </c>
      <c r="O38" s="15">
        <f>'2.ВС'!O34</f>
        <v>0</v>
      </c>
      <c r="P38" s="15">
        <f>'2.ВС'!P34</f>
        <v>64600</v>
      </c>
      <c r="Q38" s="15">
        <f>'2.ВС'!Q34</f>
        <v>0</v>
      </c>
      <c r="R38" s="16">
        <f>'2.ВС'!R34</f>
        <v>1570200</v>
      </c>
      <c r="S38" s="15">
        <f>'2.ВС'!S34</f>
        <v>0</v>
      </c>
      <c r="T38" s="15">
        <f>'2.ВС'!T34</f>
        <v>1570200</v>
      </c>
      <c r="U38" s="15">
        <f>'2.ВС'!U34</f>
        <v>0</v>
      </c>
      <c r="V38" s="16">
        <f>'2.ВС'!V34</f>
        <v>0</v>
      </c>
      <c r="W38" s="15">
        <f>'2.ВС'!W34</f>
        <v>0</v>
      </c>
      <c r="X38" s="15">
        <f>'2.ВС'!X34</f>
        <v>0</v>
      </c>
      <c r="Y38" s="15">
        <f>'2.ВС'!Y34</f>
        <v>0</v>
      </c>
      <c r="Z38" s="16">
        <f>'2.ВС'!Z34</f>
        <v>1570200</v>
      </c>
      <c r="AA38" s="15">
        <f>'2.ВС'!AA34</f>
        <v>0</v>
      </c>
      <c r="AB38" s="15">
        <f>'2.ВС'!AB34</f>
        <v>1570200</v>
      </c>
      <c r="AC38" s="15">
        <f>'2.ВС'!AC34</f>
        <v>0</v>
      </c>
      <c r="AD38" s="15">
        <f>'2.ВС'!AD34</f>
        <v>0</v>
      </c>
      <c r="AE38" s="15">
        <f>'2.ВС'!AE34</f>
        <v>0</v>
      </c>
      <c r="AF38" s="15">
        <f>'2.ВС'!AF34</f>
        <v>0</v>
      </c>
      <c r="AG38" s="15">
        <f>'2.ВС'!AG34</f>
        <v>0</v>
      </c>
      <c r="AH38" s="15">
        <f>'2.ВС'!AH34</f>
        <v>1570200</v>
      </c>
      <c r="AI38" s="15">
        <f>'2.ВС'!AI34</f>
        <v>0</v>
      </c>
      <c r="AJ38" s="15">
        <f>'2.ВС'!AJ34</f>
        <v>1570200</v>
      </c>
      <c r="AK38" s="15">
        <f>'2.ВС'!AS34</f>
        <v>0</v>
      </c>
      <c r="AL38" s="16">
        <f>'2.ВС'!AL34</f>
        <v>1505600</v>
      </c>
      <c r="AM38" s="15">
        <f>'2.ВС'!AM34</f>
        <v>0</v>
      </c>
      <c r="AN38" s="15">
        <f>'2.ВС'!AN34</f>
        <v>1505600</v>
      </c>
      <c r="AO38" s="15">
        <f>'2.ВС'!AO34</f>
        <v>0</v>
      </c>
      <c r="AP38" s="16">
        <f>'2.ВС'!AP34</f>
        <v>0</v>
      </c>
      <c r="AQ38" s="15">
        <f>'2.ВС'!AQ34</f>
        <v>0</v>
      </c>
      <c r="AR38" s="15">
        <f>'2.ВС'!AR34</f>
        <v>0</v>
      </c>
      <c r="AS38" s="15">
        <f>'2.ВС'!AS34</f>
        <v>0</v>
      </c>
      <c r="AT38" s="16">
        <f>'2.ВС'!AT34</f>
        <v>1505600</v>
      </c>
      <c r="AU38" s="15">
        <f>'2.ВС'!AU34</f>
        <v>0</v>
      </c>
      <c r="AV38" s="15">
        <f>'2.ВС'!AV34</f>
        <v>1505600</v>
      </c>
      <c r="AW38" s="15">
        <f>'2.ВС'!AW34</f>
        <v>0</v>
      </c>
      <c r="AX38" s="16">
        <f>'2.ВС'!AX34</f>
        <v>1505600</v>
      </c>
      <c r="AY38" s="15">
        <f>'2.ВС'!AY34</f>
        <v>0</v>
      </c>
      <c r="AZ38" s="15">
        <f>'2.ВС'!AZ34</f>
        <v>1505600</v>
      </c>
      <c r="BA38" s="15">
        <f>'2.ВС'!BA34</f>
        <v>0</v>
      </c>
      <c r="BB38" s="15">
        <f>'2.ВС'!BB34</f>
        <v>0</v>
      </c>
      <c r="BC38" s="15">
        <f>'2.ВС'!BC34</f>
        <v>0</v>
      </c>
      <c r="BD38" s="15">
        <f>'2.ВС'!BD34</f>
        <v>0</v>
      </c>
      <c r="BE38" s="15">
        <f>'2.ВС'!BE34</f>
        <v>0</v>
      </c>
      <c r="BF38" s="16">
        <f>'2.ВС'!BF34</f>
        <v>1505600</v>
      </c>
      <c r="BG38" s="15">
        <f>'2.ВС'!BG34</f>
        <v>0</v>
      </c>
      <c r="BH38" s="15">
        <f>'2.ВС'!BH34</f>
        <v>1505600</v>
      </c>
      <c r="BI38" s="15">
        <f>'2.ВС'!BI34</f>
        <v>0</v>
      </c>
      <c r="BJ38" s="19"/>
      <c r="BK38" s="19"/>
    </row>
    <row r="39" spans="1:63" ht="27.75" hidden="1" customHeight="1" x14ac:dyDescent="0.25">
      <c r="A39" s="124" t="s">
        <v>19</v>
      </c>
      <c r="B39" s="124"/>
      <c r="C39" s="122"/>
      <c r="D39" s="122"/>
      <c r="E39" s="122">
        <v>851</v>
      </c>
      <c r="F39" s="3" t="s">
        <v>16</v>
      </c>
      <c r="G39" s="3" t="s">
        <v>13</v>
      </c>
      <c r="H39" s="4" t="s">
        <v>627</v>
      </c>
      <c r="I39" s="3"/>
      <c r="J39" s="16">
        <f t="shared" ref="J39:AX39" si="72">J40+J42+J44+J46</f>
        <v>20792900</v>
      </c>
      <c r="K39" s="15">
        <f t="shared" ref="K39:M39" si="73">K40+K42+K44+K46</f>
        <v>0</v>
      </c>
      <c r="L39" s="15">
        <f t="shared" si="73"/>
        <v>20792900</v>
      </c>
      <c r="M39" s="15">
        <f t="shared" si="73"/>
        <v>0</v>
      </c>
      <c r="N39" s="16">
        <f t="shared" ref="N39:U39" si="74">N40+N42+N44+N46</f>
        <v>1687975</v>
      </c>
      <c r="O39" s="15">
        <f t="shared" si="74"/>
        <v>0</v>
      </c>
      <c r="P39" s="15">
        <f t="shared" si="74"/>
        <v>1687975</v>
      </c>
      <c r="Q39" s="15">
        <f t="shared" si="74"/>
        <v>0</v>
      </c>
      <c r="R39" s="16">
        <f t="shared" si="74"/>
        <v>22480875</v>
      </c>
      <c r="S39" s="15">
        <f t="shared" si="74"/>
        <v>0</v>
      </c>
      <c r="T39" s="15">
        <f t="shared" si="74"/>
        <v>22480875</v>
      </c>
      <c r="U39" s="15">
        <f t="shared" si="74"/>
        <v>0</v>
      </c>
      <c r="V39" s="16">
        <f t="shared" ref="V39:AC39" si="75">V40+V42+V44+V46</f>
        <v>0</v>
      </c>
      <c r="W39" s="15">
        <f t="shared" si="75"/>
        <v>0</v>
      </c>
      <c r="X39" s="15">
        <f t="shared" si="75"/>
        <v>0</v>
      </c>
      <c r="Y39" s="15">
        <f t="shared" si="75"/>
        <v>0</v>
      </c>
      <c r="Z39" s="16">
        <f t="shared" si="75"/>
        <v>22480875</v>
      </c>
      <c r="AA39" s="15">
        <f t="shared" si="75"/>
        <v>0</v>
      </c>
      <c r="AB39" s="15">
        <f t="shared" si="75"/>
        <v>22480875</v>
      </c>
      <c r="AC39" s="15">
        <f t="shared" si="75"/>
        <v>0</v>
      </c>
      <c r="AD39" s="15">
        <f t="shared" ref="AD39:AJ39" si="76">AD40+AD42+AD44+AD46</f>
        <v>0</v>
      </c>
      <c r="AE39" s="15">
        <f t="shared" si="76"/>
        <v>0</v>
      </c>
      <c r="AF39" s="15">
        <f t="shared" si="76"/>
        <v>0</v>
      </c>
      <c r="AG39" s="15">
        <f t="shared" si="76"/>
        <v>0</v>
      </c>
      <c r="AH39" s="15">
        <f t="shared" si="76"/>
        <v>22480875</v>
      </c>
      <c r="AI39" s="15">
        <f t="shared" si="76"/>
        <v>0</v>
      </c>
      <c r="AJ39" s="15">
        <f t="shared" si="76"/>
        <v>22480875</v>
      </c>
      <c r="AK39" s="15">
        <f t="shared" ref="AK39" si="77">AK40+AK42+AK44+AK46</f>
        <v>0</v>
      </c>
      <c r="AL39" s="16">
        <f t="shared" si="72"/>
        <v>17216200</v>
      </c>
      <c r="AM39" s="15">
        <f t="shared" ref="AM39:AO39" si="78">AM40+AM42+AM44+AM46</f>
        <v>0</v>
      </c>
      <c r="AN39" s="15">
        <f t="shared" si="78"/>
        <v>17216200</v>
      </c>
      <c r="AO39" s="15">
        <f t="shared" si="78"/>
        <v>0</v>
      </c>
      <c r="AP39" s="16">
        <f t="shared" ref="AP39:AW39" si="79">AP40+AP42+AP44+AP46</f>
        <v>0</v>
      </c>
      <c r="AQ39" s="15">
        <f t="shared" si="79"/>
        <v>0</v>
      </c>
      <c r="AR39" s="15">
        <f t="shared" si="79"/>
        <v>0</v>
      </c>
      <c r="AS39" s="15">
        <f t="shared" si="79"/>
        <v>0</v>
      </c>
      <c r="AT39" s="16">
        <f t="shared" si="79"/>
        <v>17216200</v>
      </c>
      <c r="AU39" s="15">
        <f t="shared" si="79"/>
        <v>0</v>
      </c>
      <c r="AV39" s="15">
        <f t="shared" si="79"/>
        <v>17216200</v>
      </c>
      <c r="AW39" s="15">
        <f t="shared" si="79"/>
        <v>0</v>
      </c>
      <c r="AX39" s="16">
        <f t="shared" si="72"/>
        <v>17216200</v>
      </c>
      <c r="AY39" s="15">
        <f t="shared" ref="AY39:BA39" si="80">AY40+AY42+AY44+AY46</f>
        <v>0</v>
      </c>
      <c r="AZ39" s="15">
        <f t="shared" si="80"/>
        <v>17216200</v>
      </c>
      <c r="BA39" s="15">
        <f t="shared" si="80"/>
        <v>0</v>
      </c>
      <c r="BB39" s="15">
        <f t="shared" ref="BB39:BF39" si="81">BB40+BB42+BB44+BB46</f>
        <v>0</v>
      </c>
      <c r="BC39" s="15">
        <f t="shared" si="81"/>
        <v>0</v>
      </c>
      <c r="BD39" s="15">
        <f t="shared" si="81"/>
        <v>0</v>
      </c>
      <c r="BE39" s="15">
        <f t="shared" si="81"/>
        <v>0</v>
      </c>
      <c r="BF39" s="16">
        <f t="shared" si="81"/>
        <v>17216200</v>
      </c>
      <c r="BG39" s="15">
        <f t="shared" ref="BG39:BI39" si="82">BG40+BG42+BG44+BG46</f>
        <v>0</v>
      </c>
      <c r="BH39" s="15">
        <f t="shared" si="82"/>
        <v>17216200</v>
      </c>
      <c r="BI39" s="15">
        <f t="shared" si="82"/>
        <v>0</v>
      </c>
      <c r="BJ39" s="19"/>
      <c r="BK39" s="19"/>
    </row>
    <row r="40" spans="1:63" ht="27.75" hidden="1" customHeight="1" x14ac:dyDescent="0.25">
      <c r="A40" s="124" t="s">
        <v>15</v>
      </c>
      <c r="B40" s="122"/>
      <c r="C40" s="122"/>
      <c r="D40" s="122"/>
      <c r="E40" s="122">
        <v>851</v>
      </c>
      <c r="F40" s="3" t="s">
        <v>11</v>
      </c>
      <c r="G40" s="3" t="s">
        <v>13</v>
      </c>
      <c r="H40" s="4" t="s">
        <v>627</v>
      </c>
      <c r="I40" s="3" t="s">
        <v>17</v>
      </c>
      <c r="J40" s="16">
        <f t="shared" ref="J40:BI40" si="83">J41</f>
        <v>15979000</v>
      </c>
      <c r="K40" s="15">
        <f t="shared" si="83"/>
        <v>0</v>
      </c>
      <c r="L40" s="15">
        <f t="shared" si="83"/>
        <v>15979000</v>
      </c>
      <c r="M40" s="15">
        <f t="shared" si="83"/>
        <v>0</v>
      </c>
      <c r="N40" s="16">
        <f t="shared" si="83"/>
        <v>1675900</v>
      </c>
      <c r="O40" s="15">
        <f t="shared" si="83"/>
        <v>0</v>
      </c>
      <c r="P40" s="15">
        <f t="shared" si="83"/>
        <v>1675900</v>
      </c>
      <c r="Q40" s="15">
        <f t="shared" si="83"/>
        <v>0</v>
      </c>
      <c r="R40" s="16">
        <f t="shared" si="83"/>
        <v>17654900</v>
      </c>
      <c r="S40" s="15">
        <f t="shared" si="83"/>
        <v>0</v>
      </c>
      <c r="T40" s="15">
        <f t="shared" si="83"/>
        <v>17654900</v>
      </c>
      <c r="U40" s="15">
        <f t="shared" si="83"/>
        <v>0</v>
      </c>
      <c r="V40" s="16">
        <f t="shared" si="83"/>
        <v>0</v>
      </c>
      <c r="W40" s="15">
        <f t="shared" si="83"/>
        <v>0</v>
      </c>
      <c r="X40" s="15">
        <f t="shared" si="83"/>
        <v>0</v>
      </c>
      <c r="Y40" s="15">
        <f t="shared" si="83"/>
        <v>0</v>
      </c>
      <c r="Z40" s="16">
        <f t="shared" si="83"/>
        <v>17654900</v>
      </c>
      <c r="AA40" s="15">
        <f t="shared" si="83"/>
        <v>0</v>
      </c>
      <c r="AB40" s="15">
        <f t="shared" si="83"/>
        <v>17654900</v>
      </c>
      <c r="AC40" s="15">
        <f t="shared" si="83"/>
        <v>0</v>
      </c>
      <c r="AD40" s="15">
        <f t="shared" si="83"/>
        <v>0</v>
      </c>
      <c r="AE40" s="15">
        <f t="shared" si="83"/>
        <v>0</v>
      </c>
      <c r="AF40" s="15">
        <f t="shared" si="83"/>
        <v>0</v>
      </c>
      <c r="AG40" s="15">
        <f t="shared" si="83"/>
        <v>0</v>
      </c>
      <c r="AH40" s="15">
        <f t="shared" si="83"/>
        <v>17654900</v>
      </c>
      <c r="AI40" s="15">
        <f t="shared" si="83"/>
        <v>0</v>
      </c>
      <c r="AJ40" s="15">
        <f t="shared" si="83"/>
        <v>17654900</v>
      </c>
      <c r="AK40" s="15">
        <f t="shared" si="83"/>
        <v>0</v>
      </c>
      <c r="AL40" s="16">
        <f t="shared" si="83"/>
        <v>15979000</v>
      </c>
      <c r="AM40" s="15">
        <f t="shared" si="83"/>
        <v>0</v>
      </c>
      <c r="AN40" s="15">
        <f t="shared" si="83"/>
        <v>15979000</v>
      </c>
      <c r="AO40" s="15">
        <f t="shared" si="83"/>
        <v>0</v>
      </c>
      <c r="AP40" s="16">
        <f t="shared" si="83"/>
        <v>0</v>
      </c>
      <c r="AQ40" s="15">
        <f t="shared" si="83"/>
        <v>0</v>
      </c>
      <c r="AR40" s="15">
        <f t="shared" si="83"/>
        <v>0</v>
      </c>
      <c r="AS40" s="15">
        <f t="shared" si="83"/>
        <v>0</v>
      </c>
      <c r="AT40" s="16">
        <f t="shared" si="83"/>
        <v>15979000</v>
      </c>
      <c r="AU40" s="15">
        <f t="shared" si="83"/>
        <v>0</v>
      </c>
      <c r="AV40" s="15">
        <f t="shared" si="83"/>
        <v>15979000</v>
      </c>
      <c r="AW40" s="15">
        <f t="shared" si="83"/>
        <v>0</v>
      </c>
      <c r="AX40" s="16">
        <f t="shared" si="83"/>
        <v>15979000</v>
      </c>
      <c r="AY40" s="15">
        <f t="shared" si="83"/>
        <v>0</v>
      </c>
      <c r="AZ40" s="15">
        <f t="shared" si="83"/>
        <v>15979000</v>
      </c>
      <c r="BA40" s="15">
        <f t="shared" si="83"/>
        <v>0</v>
      </c>
      <c r="BB40" s="15">
        <f t="shared" si="83"/>
        <v>0</v>
      </c>
      <c r="BC40" s="15">
        <f t="shared" si="83"/>
        <v>0</v>
      </c>
      <c r="BD40" s="15">
        <f t="shared" si="83"/>
        <v>0</v>
      </c>
      <c r="BE40" s="15">
        <f t="shared" si="83"/>
        <v>0</v>
      </c>
      <c r="BF40" s="16">
        <f t="shared" si="83"/>
        <v>15979000</v>
      </c>
      <c r="BG40" s="15">
        <f t="shared" si="83"/>
        <v>0</v>
      </c>
      <c r="BH40" s="15">
        <f t="shared" si="83"/>
        <v>15979000</v>
      </c>
      <c r="BI40" s="15">
        <f t="shared" si="83"/>
        <v>0</v>
      </c>
      <c r="BJ40" s="19"/>
      <c r="BK40" s="19"/>
    </row>
    <row r="41" spans="1:63" ht="27.75" hidden="1" customHeight="1" x14ac:dyDescent="0.25">
      <c r="A41" s="124" t="s">
        <v>8</v>
      </c>
      <c r="B41" s="122"/>
      <c r="C41" s="122"/>
      <c r="D41" s="122"/>
      <c r="E41" s="122">
        <v>851</v>
      </c>
      <c r="F41" s="3" t="s">
        <v>11</v>
      </c>
      <c r="G41" s="3" t="s">
        <v>13</v>
      </c>
      <c r="H41" s="4" t="s">
        <v>627</v>
      </c>
      <c r="I41" s="3" t="s">
        <v>18</v>
      </c>
      <c r="J41" s="16">
        <f>'2.ВС'!J37</f>
        <v>15979000</v>
      </c>
      <c r="K41" s="15">
        <f>'2.ВС'!K37</f>
        <v>0</v>
      </c>
      <c r="L41" s="15">
        <f>'2.ВС'!L37</f>
        <v>15979000</v>
      </c>
      <c r="M41" s="15">
        <f>'2.ВС'!M37</f>
        <v>0</v>
      </c>
      <c r="N41" s="16">
        <f>'2.ВС'!N37</f>
        <v>1675900</v>
      </c>
      <c r="O41" s="15">
        <f>'2.ВС'!O37</f>
        <v>0</v>
      </c>
      <c r="P41" s="15">
        <f>'2.ВС'!P37</f>
        <v>1675900</v>
      </c>
      <c r="Q41" s="15">
        <f>'2.ВС'!Q37</f>
        <v>0</v>
      </c>
      <c r="R41" s="16">
        <f>'2.ВС'!R37</f>
        <v>17654900</v>
      </c>
      <c r="S41" s="15">
        <f>'2.ВС'!S37</f>
        <v>0</v>
      </c>
      <c r="T41" s="15">
        <f>'2.ВС'!T37</f>
        <v>17654900</v>
      </c>
      <c r="U41" s="15">
        <f>'2.ВС'!U37</f>
        <v>0</v>
      </c>
      <c r="V41" s="16">
        <f>'2.ВС'!V37</f>
        <v>0</v>
      </c>
      <c r="W41" s="15">
        <f>'2.ВС'!W37</f>
        <v>0</v>
      </c>
      <c r="X41" s="15">
        <f>'2.ВС'!X37</f>
        <v>0</v>
      </c>
      <c r="Y41" s="15">
        <f>'2.ВС'!Y37</f>
        <v>0</v>
      </c>
      <c r="Z41" s="16">
        <f>'2.ВС'!Z37</f>
        <v>17654900</v>
      </c>
      <c r="AA41" s="15">
        <f>'2.ВС'!AA37</f>
        <v>0</v>
      </c>
      <c r="AB41" s="15">
        <f>'2.ВС'!AB37</f>
        <v>17654900</v>
      </c>
      <c r="AC41" s="15">
        <f>'2.ВС'!AC37</f>
        <v>0</v>
      </c>
      <c r="AD41" s="15">
        <f>'2.ВС'!AD37</f>
        <v>0</v>
      </c>
      <c r="AE41" s="15">
        <f>'2.ВС'!AE37</f>
        <v>0</v>
      </c>
      <c r="AF41" s="15">
        <f>'2.ВС'!AF37</f>
        <v>0</v>
      </c>
      <c r="AG41" s="15">
        <f>'2.ВС'!AG37</f>
        <v>0</v>
      </c>
      <c r="AH41" s="15">
        <f>'2.ВС'!AH37</f>
        <v>17654900</v>
      </c>
      <c r="AI41" s="15">
        <f>'2.ВС'!AI37</f>
        <v>0</v>
      </c>
      <c r="AJ41" s="15">
        <f>'2.ВС'!AJ37</f>
        <v>17654900</v>
      </c>
      <c r="AK41" s="15">
        <f>'2.ВС'!AS37</f>
        <v>0</v>
      </c>
      <c r="AL41" s="16">
        <f>'2.ВС'!AL37</f>
        <v>15979000</v>
      </c>
      <c r="AM41" s="15">
        <f>'2.ВС'!AM37</f>
        <v>0</v>
      </c>
      <c r="AN41" s="15">
        <f>'2.ВС'!AN37</f>
        <v>15979000</v>
      </c>
      <c r="AO41" s="15">
        <f>'2.ВС'!AO37</f>
        <v>0</v>
      </c>
      <c r="AP41" s="16">
        <f>'2.ВС'!AP37</f>
        <v>0</v>
      </c>
      <c r="AQ41" s="15">
        <f>'2.ВС'!AQ37</f>
        <v>0</v>
      </c>
      <c r="AR41" s="15">
        <f>'2.ВС'!AR37</f>
        <v>0</v>
      </c>
      <c r="AS41" s="15">
        <f>'2.ВС'!AS37</f>
        <v>0</v>
      </c>
      <c r="AT41" s="16">
        <f>'2.ВС'!AT37</f>
        <v>15979000</v>
      </c>
      <c r="AU41" s="15">
        <f>'2.ВС'!AU37</f>
        <v>0</v>
      </c>
      <c r="AV41" s="15">
        <f>'2.ВС'!AV37</f>
        <v>15979000</v>
      </c>
      <c r="AW41" s="15">
        <f>'2.ВС'!AW37</f>
        <v>0</v>
      </c>
      <c r="AX41" s="16">
        <f>'2.ВС'!AX37</f>
        <v>15979000</v>
      </c>
      <c r="AY41" s="15">
        <f>'2.ВС'!AY37</f>
        <v>0</v>
      </c>
      <c r="AZ41" s="15">
        <f>'2.ВС'!AZ37</f>
        <v>15979000</v>
      </c>
      <c r="BA41" s="15">
        <f>'2.ВС'!BA37</f>
        <v>0</v>
      </c>
      <c r="BB41" s="15">
        <f>'2.ВС'!BB37</f>
        <v>0</v>
      </c>
      <c r="BC41" s="15">
        <f>'2.ВС'!BC37</f>
        <v>0</v>
      </c>
      <c r="BD41" s="15">
        <f>'2.ВС'!BD37</f>
        <v>0</v>
      </c>
      <c r="BE41" s="15">
        <f>'2.ВС'!BE37</f>
        <v>0</v>
      </c>
      <c r="BF41" s="16">
        <f>'2.ВС'!BF37</f>
        <v>15979000</v>
      </c>
      <c r="BG41" s="15">
        <f>'2.ВС'!BG37</f>
        <v>0</v>
      </c>
      <c r="BH41" s="15">
        <f>'2.ВС'!BH37</f>
        <v>15979000</v>
      </c>
      <c r="BI41" s="15">
        <f>'2.ВС'!BI37</f>
        <v>0</v>
      </c>
      <c r="BJ41" s="19"/>
      <c r="BK41" s="19"/>
    </row>
    <row r="42" spans="1:63" ht="27.75" hidden="1" customHeight="1" x14ac:dyDescent="0.25">
      <c r="A42" s="125" t="s">
        <v>20</v>
      </c>
      <c r="B42" s="122"/>
      <c r="C42" s="122"/>
      <c r="D42" s="122"/>
      <c r="E42" s="122">
        <v>851</v>
      </c>
      <c r="F42" s="3" t="s">
        <v>11</v>
      </c>
      <c r="G42" s="3" t="s">
        <v>13</v>
      </c>
      <c r="H42" s="4" t="s">
        <v>627</v>
      </c>
      <c r="I42" s="3" t="s">
        <v>21</v>
      </c>
      <c r="J42" s="16">
        <f t="shared" ref="J42:BI42" si="84">J43</f>
        <v>4721600</v>
      </c>
      <c r="K42" s="15">
        <f t="shared" si="84"/>
        <v>0</v>
      </c>
      <c r="L42" s="15">
        <f t="shared" si="84"/>
        <v>4721600</v>
      </c>
      <c r="M42" s="15">
        <f t="shared" si="84"/>
        <v>0</v>
      </c>
      <c r="N42" s="16">
        <f t="shared" si="84"/>
        <v>12075</v>
      </c>
      <c r="O42" s="15">
        <f t="shared" si="84"/>
        <v>0</v>
      </c>
      <c r="P42" s="15">
        <f t="shared" si="84"/>
        <v>12075</v>
      </c>
      <c r="Q42" s="15">
        <f t="shared" si="84"/>
        <v>0</v>
      </c>
      <c r="R42" s="16">
        <f t="shared" si="84"/>
        <v>4733675</v>
      </c>
      <c r="S42" s="15">
        <f t="shared" si="84"/>
        <v>0</v>
      </c>
      <c r="T42" s="15">
        <f t="shared" si="84"/>
        <v>4733675</v>
      </c>
      <c r="U42" s="15">
        <f t="shared" si="84"/>
        <v>0</v>
      </c>
      <c r="V42" s="16">
        <f t="shared" si="84"/>
        <v>0</v>
      </c>
      <c r="W42" s="15">
        <f t="shared" si="84"/>
        <v>0</v>
      </c>
      <c r="X42" s="15">
        <f t="shared" si="84"/>
        <v>0</v>
      </c>
      <c r="Y42" s="15">
        <f t="shared" si="84"/>
        <v>0</v>
      </c>
      <c r="Z42" s="16">
        <f t="shared" si="84"/>
        <v>4733675</v>
      </c>
      <c r="AA42" s="15">
        <f t="shared" si="84"/>
        <v>0</v>
      </c>
      <c r="AB42" s="15">
        <f t="shared" si="84"/>
        <v>4733675</v>
      </c>
      <c r="AC42" s="15">
        <f t="shared" si="84"/>
        <v>0</v>
      </c>
      <c r="AD42" s="15">
        <f t="shared" si="84"/>
        <v>0</v>
      </c>
      <c r="AE42" s="15">
        <f t="shared" si="84"/>
        <v>0</v>
      </c>
      <c r="AF42" s="15">
        <f t="shared" si="84"/>
        <v>0</v>
      </c>
      <c r="AG42" s="15">
        <f t="shared" si="84"/>
        <v>0</v>
      </c>
      <c r="AH42" s="15">
        <f t="shared" si="84"/>
        <v>4733675</v>
      </c>
      <c r="AI42" s="15">
        <f t="shared" si="84"/>
        <v>0</v>
      </c>
      <c r="AJ42" s="15">
        <f t="shared" si="84"/>
        <v>4733675</v>
      </c>
      <c r="AK42" s="15">
        <f t="shared" si="84"/>
        <v>0</v>
      </c>
      <c r="AL42" s="16">
        <f t="shared" si="84"/>
        <v>1191000</v>
      </c>
      <c r="AM42" s="15">
        <f t="shared" si="84"/>
        <v>0</v>
      </c>
      <c r="AN42" s="15">
        <f t="shared" si="84"/>
        <v>1191000</v>
      </c>
      <c r="AO42" s="15">
        <f t="shared" si="84"/>
        <v>0</v>
      </c>
      <c r="AP42" s="16">
        <f t="shared" si="84"/>
        <v>0</v>
      </c>
      <c r="AQ42" s="15">
        <f t="shared" si="84"/>
        <v>0</v>
      </c>
      <c r="AR42" s="15">
        <f t="shared" si="84"/>
        <v>0</v>
      </c>
      <c r="AS42" s="15">
        <f t="shared" si="84"/>
        <v>0</v>
      </c>
      <c r="AT42" s="16">
        <f t="shared" si="84"/>
        <v>1191000</v>
      </c>
      <c r="AU42" s="15">
        <f t="shared" si="84"/>
        <v>0</v>
      </c>
      <c r="AV42" s="15">
        <f t="shared" si="84"/>
        <v>1191000</v>
      </c>
      <c r="AW42" s="15">
        <f t="shared" si="84"/>
        <v>0</v>
      </c>
      <c r="AX42" s="16">
        <f t="shared" si="84"/>
        <v>1191000</v>
      </c>
      <c r="AY42" s="15">
        <f t="shared" si="84"/>
        <v>0</v>
      </c>
      <c r="AZ42" s="15">
        <f t="shared" si="84"/>
        <v>1191000</v>
      </c>
      <c r="BA42" s="15">
        <f t="shared" si="84"/>
        <v>0</v>
      </c>
      <c r="BB42" s="15">
        <f t="shared" si="84"/>
        <v>0</v>
      </c>
      <c r="BC42" s="15">
        <f t="shared" si="84"/>
        <v>0</v>
      </c>
      <c r="BD42" s="15">
        <f t="shared" si="84"/>
        <v>0</v>
      </c>
      <c r="BE42" s="15">
        <f t="shared" si="84"/>
        <v>0</v>
      </c>
      <c r="BF42" s="16">
        <f t="shared" si="84"/>
        <v>1191000</v>
      </c>
      <c r="BG42" s="15">
        <f t="shared" si="84"/>
        <v>0</v>
      </c>
      <c r="BH42" s="15">
        <f t="shared" si="84"/>
        <v>1191000</v>
      </c>
      <c r="BI42" s="15">
        <f t="shared" si="84"/>
        <v>0</v>
      </c>
      <c r="BJ42" s="19"/>
      <c r="BK42" s="19"/>
    </row>
    <row r="43" spans="1:63" ht="27.75" hidden="1" customHeight="1" x14ac:dyDescent="0.25">
      <c r="A43" s="125" t="s">
        <v>9</v>
      </c>
      <c r="B43" s="122"/>
      <c r="C43" s="122"/>
      <c r="D43" s="122"/>
      <c r="E43" s="122">
        <v>851</v>
      </c>
      <c r="F43" s="3" t="s">
        <v>11</v>
      </c>
      <c r="G43" s="3" t="s">
        <v>13</v>
      </c>
      <c r="H43" s="4" t="s">
        <v>627</v>
      </c>
      <c r="I43" s="3" t="s">
        <v>22</v>
      </c>
      <c r="J43" s="16">
        <f>'2.ВС'!J39</f>
        <v>4721600</v>
      </c>
      <c r="K43" s="15">
        <f>'2.ВС'!K39</f>
        <v>0</v>
      </c>
      <c r="L43" s="15">
        <f>'2.ВС'!L39</f>
        <v>4721600</v>
      </c>
      <c r="M43" s="15">
        <f>'2.ВС'!M39</f>
        <v>0</v>
      </c>
      <c r="N43" s="16">
        <f>'2.ВС'!N39</f>
        <v>12075</v>
      </c>
      <c r="O43" s="15">
        <f>'2.ВС'!O39</f>
        <v>0</v>
      </c>
      <c r="P43" s="15">
        <f>'2.ВС'!P39</f>
        <v>12075</v>
      </c>
      <c r="Q43" s="15">
        <f>'2.ВС'!Q39</f>
        <v>0</v>
      </c>
      <c r="R43" s="16">
        <f>'2.ВС'!R39</f>
        <v>4733675</v>
      </c>
      <c r="S43" s="15">
        <f>'2.ВС'!S39</f>
        <v>0</v>
      </c>
      <c r="T43" s="15">
        <f>'2.ВС'!T39</f>
        <v>4733675</v>
      </c>
      <c r="U43" s="15">
        <f>'2.ВС'!U39</f>
        <v>0</v>
      </c>
      <c r="V43" s="16">
        <f>'2.ВС'!V39</f>
        <v>0</v>
      </c>
      <c r="W43" s="15">
        <f>'2.ВС'!W39</f>
        <v>0</v>
      </c>
      <c r="X43" s="15">
        <f>'2.ВС'!X39</f>
        <v>0</v>
      </c>
      <c r="Y43" s="15">
        <f>'2.ВС'!Y39</f>
        <v>0</v>
      </c>
      <c r="Z43" s="16">
        <f>'2.ВС'!Z39</f>
        <v>4733675</v>
      </c>
      <c r="AA43" s="15">
        <f>'2.ВС'!AA39</f>
        <v>0</v>
      </c>
      <c r="AB43" s="15">
        <f>'2.ВС'!AB39</f>
        <v>4733675</v>
      </c>
      <c r="AC43" s="15">
        <f>'2.ВС'!AC39</f>
        <v>0</v>
      </c>
      <c r="AD43" s="15">
        <f>'2.ВС'!AD39</f>
        <v>0</v>
      </c>
      <c r="AE43" s="15">
        <f>'2.ВС'!AE39</f>
        <v>0</v>
      </c>
      <c r="AF43" s="15">
        <f>'2.ВС'!AF39</f>
        <v>0</v>
      </c>
      <c r="AG43" s="15">
        <f>'2.ВС'!AG39</f>
        <v>0</v>
      </c>
      <c r="AH43" s="15">
        <f>'2.ВС'!AH39</f>
        <v>4733675</v>
      </c>
      <c r="AI43" s="15">
        <f>'2.ВС'!AI39</f>
        <v>0</v>
      </c>
      <c r="AJ43" s="15">
        <f>'2.ВС'!AJ39</f>
        <v>4733675</v>
      </c>
      <c r="AK43" s="15">
        <f>'2.ВС'!AS39</f>
        <v>0</v>
      </c>
      <c r="AL43" s="16">
        <f>'2.ВС'!AL39</f>
        <v>1191000</v>
      </c>
      <c r="AM43" s="15">
        <f>'2.ВС'!AM39</f>
        <v>0</v>
      </c>
      <c r="AN43" s="15">
        <f>'2.ВС'!AN39</f>
        <v>1191000</v>
      </c>
      <c r="AO43" s="15">
        <f>'2.ВС'!AO39</f>
        <v>0</v>
      </c>
      <c r="AP43" s="16">
        <f>'2.ВС'!AP39</f>
        <v>0</v>
      </c>
      <c r="AQ43" s="15">
        <f>'2.ВС'!AQ39</f>
        <v>0</v>
      </c>
      <c r="AR43" s="15">
        <f>'2.ВС'!AR39</f>
        <v>0</v>
      </c>
      <c r="AS43" s="15">
        <f>'2.ВС'!AS39</f>
        <v>0</v>
      </c>
      <c r="AT43" s="16">
        <f>'2.ВС'!AT39</f>
        <v>1191000</v>
      </c>
      <c r="AU43" s="15">
        <f>'2.ВС'!AU39</f>
        <v>0</v>
      </c>
      <c r="AV43" s="15">
        <f>'2.ВС'!AV39</f>
        <v>1191000</v>
      </c>
      <c r="AW43" s="15">
        <f>'2.ВС'!AW39</f>
        <v>0</v>
      </c>
      <c r="AX43" s="16">
        <f>'2.ВС'!AX39</f>
        <v>1191000</v>
      </c>
      <c r="AY43" s="15">
        <f>'2.ВС'!AY39</f>
        <v>0</v>
      </c>
      <c r="AZ43" s="15">
        <f>'2.ВС'!AZ39</f>
        <v>1191000</v>
      </c>
      <c r="BA43" s="15">
        <f>'2.ВС'!BA39</f>
        <v>0</v>
      </c>
      <c r="BB43" s="15">
        <f>'2.ВС'!BB39</f>
        <v>0</v>
      </c>
      <c r="BC43" s="15">
        <f>'2.ВС'!BC39</f>
        <v>0</v>
      </c>
      <c r="BD43" s="15">
        <f>'2.ВС'!BD39</f>
        <v>0</v>
      </c>
      <c r="BE43" s="15">
        <f>'2.ВС'!BE39</f>
        <v>0</v>
      </c>
      <c r="BF43" s="16">
        <f>'2.ВС'!BF39</f>
        <v>1191000</v>
      </c>
      <c r="BG43" s="15">
        <f>'2.ВС'!BG39</f>
        <v>0</v>
      </c>
      <c r="BH43" s="15">
        <f>'2.ВС'!BH39</f>
        <v>1191000</v>
      </c>
      <c r="BI43" s="15">
        <f>'2.ВС'!BI39</f>
        <v>0</v>
      </c>
      <c r="BJ43" s="19"/>
      <c r="BK43" s="19"/>
    </row>
    <row r="44" spans="1:63" ht="27.75" hidden="1" customHeight="1" x14ac:dyDescent="0.25">
      <c r="A44" s="125" t="s">
        <v>96</v>
      </c>
      <c r="B44" s="122"/>
      <c r="C44" s="122"/>
      <c r="D44" s="122"/>
      <c r="E44" s="4">
        <v>851</v>
      </c>
      <c r="F44" s="3" t="s">
        <v>11</v>
      </c>
      <c r="G44" s="3" t="s">
        <v>13</v>
      </c>
      <c r="H44" s="4" t="s">
        <v>627</v>
      </c>
      <c r="I44" s="3" t="s">
        <v>97</v>
      </c>
      <c r="J44" s="16">
        <f t="shared" ref="J44:BI44" si="85">J45</f>
        <v>0</v>
      </c>
      <c r="K44" s="15">
        <f t="shared" si="85"/>
        <v>0</v>
      </c>
      <c r="L44" s="15">
        <f t="shared" si="85"/>
        <v>0</v>
      </c>
      <c r="M44" s="15">
        <f t="shared" si="85"/>
        <v>0</v>
      </c>
      <c r="N44" s="16">
        <f t="shared" si="85"/>
        <v>0</v>
      </c>
      <c r="O44" s="15">
        <f t="shared" si="85"/>
        <v>0</v>
      </c>
      <c r="P44" s="15">
        <f t="shared" si="85"/>
        <v>0</v>
      </c>
      <c r="Q44" s="15">
        <f t="shared" si="85"/>
        <v>0</v>
      </c>
      <c r="R44" s="16">
        <f t="shared" si="85"/>
        <v>0</v>
      </c>
      <c r="S44" s="15">
        <f t="shared" si="85"/>
        <v>0</v>
      </c>
      <c r="T44" s="15">
        <f t="shared" si="85"/>
        <v>0</v>
      </c>
      <c r="U44" s="15">
        <f t="shared" si="85"/>
        <v>0</v>
      </c>
      <c r="V44" s="16">
        <f t="shared" si="85"/>
        <v>0</v>
      </c>
      <c r="W44" s="15">
        <f t="shared" si="85"/>
        <v>0</v>
      </c>
      <c r="X44" s="15">
        <f t="shared" si="85"/>
        <v>0</v>
      </c>
      <c r="Y44" s="15">
        <f t="shared" si="85"/>
        <v>0</v>
      </c>
      <c r="Z44" s="16">
        <f t="shared" si="85"/>
        <v>0</v>
      </c>
      <c r="AA44" s="15">
        <f t="shared" si="85"/>
        <v>0</v>
      </c>
      <c r="AB44" s="15">
        <f t="shared" si="85"/>
        <v>0</v>
      </c>
      <c r="AC44" s="15">
        <f t="shared" si="85"/>
        <v>0</v>
      </c>
      <c r="AD44" s="15">
        <f t="shared" si="85"/>
        <v>0</v>
      </c>
      <c r="AE44" s="15">
        <f t="shared" si="85"/>
        <v>0</v>
      </c>
      <c r="AF44" s="15">
        <f t="shared" si="85"/>
        <v>0</v>
      </c>
      <c r="AG44" s="15">
        <f t="shared" si="85"/>
        <v>0</v>
      </c>
      <c r="AH44" s="15">
        <f t="shared" si="85"/>
        <v>0</v>
      </c>
      <c r="AI44" s="15">
        <f t="shared" si="85"/>
        <v>0</v>
      </c>
      <c r="AJ44" s="15">
        <f t="shared" si="85"/>
        <v>0</v>
      </c>
      <c r="AK44" s="15">
        <f t="shared" si="85"/>
        <v>0</v>
      </c>
      <c r="AL44" s="16">
        <f t="shared" si="85"/>
        <v>0</v>
      </c>
      <c r="AM44" s="15">
        <f t="shared" si="85"/>
        <v>0</v>
      </c>
      <c r="AN44" s="15">
        <f t="shared" si="85"/>
        <v>0</v>
      </c>
      <c r="AO44" s="15">
        <f t="shared" si="85"/>
        <v>0</v>
      </c>
      <c r="AP44" s="16">
        <f t="shared" si="85"/>
        <v>0</v>
      </c>
      <c r="AQ44" s="15">
        <f t="shared" si="85"/>
        <v>0</v>
      </c>
      <c r="AR44" s="15">
        <f t="shared" si="85"/>
        <v>0</v>
      </c>
      <c r="AS44" s="15">
        <f t="shared" si="85"/>
        <v>0</v>
      </c>
      <c r="AT44" s="16">
        <f t="shared" si="85"/>
        <v>0</v>
      </c>
      <c r="AU44" s="15">
        <f t="shared" si="85"/>
        <v>0</v>
      </c>
      <c r="AV44" s="15">
        <f t="shared" si="85"/>
        <v>0</v>
      </c>
      <c r="AW44" s="15">
        <f t="shared" si="85"/>
        <v>0</v>
      </c>
      <c r="AX44" s="16">
        <f t="shared" si="85"/>
        <v>0</v>
      </c>
      <c r="AY44" s="15">
        <f t="shared" si="85"/>
        <v>0</v>
      </c>
      <c r="AZ44" s="15">
        <f t="shared" si="85"/>
        <v>0</v>
      </c>
      <c r="BA44" s="15">
        <f t="shared" si="85"/>
        <v>0</v>
      </c>
      <c r="BB44" s="15">
        <f t="shared" si="85"/>
        <v>0</v>
      </c>
      <c r="BC44" s="15">
        <f t="shared" si="85"/>
        <v>0</v>
      </c>
      <c r="BD44" s="15">
        <f t="shared" si="85"/>
        <v>0</v>
      </c>
      <c r="BE44" s="15">
        <f t="shared" si="85"/>
        <v>0</v>
      </c>
      <c r="BF44" s="16">
        <f t="shared" si="85"/>
        <v>0</v>
      </c>
      <c r="BG44" s="15">
        <f t="shared" si="85"/>
        <v>0</v>
      </c>
      <c r="BH44" s="15">
        <f t="shared" si="85"/>
        <v>0</v>
      </c>
      <c r="BI44" s="15">
        <f t="shared" si="85"/>
        <v>0</v>
      </c>
      <c r="BJ44" s="19"/>
      <c r="BK44" s="19"/>
    </row>
    <row r="45" spans="1:63" ht="27.75" hidden="1" customHeight="1" x14ac:dyDescent="0.25">
      <c r="A45" s="125" t="s">
        <v>98</v>
      </c>
      <c r="B45" s="122"/>
      <c r="C45" s="122"/>
      <c r="D45" s="122"/>
      <c r="E45" s="4">
        <v>851</v>
      </c>
      <c r="F45" s="3" t="s">
        <v>11</v>
      </c>
      <c r="G45" s="3" t="s">
        <v>13</v>
      </c>
      <c r="H45" s="4" t="s">
        <v>627</v>
      </c>
      <c r="I45" s="3" t="s">
        <v>99</v>
      </c>
      <c r="J45" s="16">
        <f>'2.ВС'!J41</f>
        <v>0</v>
      </c>
      <c r="K45" s="15">
        <f>'2.ВС'!K41</f>
        <v>0</v>
      </c>
      <c r="L45" s="15">
        <f>'2.ВС'!L41</f>
        <v>0</v>
      </c>
      <c r="M45" s="15">
        <f>'2.ВС'!M41</f>
        <v>0</v>
      </c>
      <c r="N45" s="16">
        <f>'2.ВС'!N41</f>
        <v>0</v>
      </c>
      <c r="O45" s="15">
        <f>'2.ВС'!O41</f>
        <v>0</v>
      </c>
      <c r="P45" s="15">
        <f>'2.ВС'!P41</f>
        <v>0</v>
      </c>
      <c r="Q45" s="15">
        <f>'2.ВС'!Q41</f>
        <v>0</v>
      </c>
      <c r="R45" s="16">
        <f>'2.ВС'!R41</f>
        <v>0</v>
      </c>
      <c r="S45" s="15">
        <f>'2.ВС'!S41</f>
        <v>0</v>
      </c>
      <c r="T45" s="15">
        <f>'2.ВС'!T41</f>
        <v>0</v>
      </c>
      <c r="U45" s="15">
        <f>'2.ВС'!U41</f>
        <v>0</v>
      </c>
      <c r="V45" s="16">
        <f>'2.ВС'!V41</f>
        <v>0</v>
      </c>
      <c r="W45" s="15">
        <f>'2.ВС'!W41</f>
        <v>0</v>
      </c>
      <c r="X45" s="15">
        <f>'2.ВС'!X41</f>
        <v>0</v>
      </c>
      <c r="Y45" s="15">
        <f>'2.ВС'!Y41</f>
        <v>0</v>
      </c>
      <c r="Z45" s="16">
        <f>'2.ВС'!Z41</f>
        <v>0</v>
      </c>
      <c r="AA45" s="15">
        <f>'2.ВС'!AA41</f>
        <v>0</v>
      </c>
      <c r="AB45" s="15">
        <f>'2.ВС'!AB41</f>
        <v>0</v>
      </c>
      <c r="AC45" s="15">
        <f>'2.ВС'!AC41</f>
        <v>0</v>
      </c>
      <c r="AD45" s="15">
        <f>'2.ВС'!AD41</f>
        <v>0</v>
      </c>
      <c r="AE45" s="15">
        <f>'2.ВС'!AE41</f>
        <v>0</v>
      </c>
      <c r="AF45" s="15">
        <f>'2.ВС'!AF41</f>
        <v>0</v>
      </c>
      <c r="AG45" s="15">
        <f>'2.ВС'!AG41</f>
        <v>0</v>
      </c>
      <c r="AH45" s="15">
        <f>'2.ВС'!AH41</f>
        <v>0</v>
      </c>
      <c r="AI45" s="15">
        <f>'2.ВС'!AI41</f>
        <v>0</v>
      </c>
      <c r="AJ45" s="15">
        <f>'2.ВС'!AJ41</f>
        <v>0</v>
      </c>
      <c r="AK45" s="15">
        <f>'2.ВС'!AS41</f>
        <v>0</v>
      </c>
      <c r="AL45" s="16">
        <f>'2.ВС'!AL41</f>
        <v>0</v>
      </c>
      <c r="AM45" s="15">
        <f>'2.ВС'!AM41</f>
        <v>0</v>
      </c>
      <c r="AN45" s="15">
        <f>'2.ВС'!AN41</f>
        <v>0</v>
      </c>
      <c r="AO45" s="15">
        <f>'2.ВС'!AO41</f>
        <v>0</v>
      </c>
      <c r="AP45" s="16">
        <f>'2.ВС'!AP41</f>
        <v>0</v>
      </c>
      <c r="AQ45" s="15">
        <f>'2.ВС'!AQ41</f>
        <v>0</v>
      </c>
      <c r="AR45" s="15">
        <f>'2.ВС'!AR41</f>
        <v>0</v>
      </c>
      <c r="AS45" s="15">
        <f>'2.ВС'!AS41</f>
        <v>0</v>
      </c>
      <c r="AT45" s="16">
        <f>'2.ВС'!AT41</f>
        <v>0</v>
      </c>
      <c r="AU45" s="15">
        <f>'2.ВС'!AU41</f>
        <v>0</v>
      </c>
      <c r="AV45" s="15">
        <f>'2.ВС'!AV41</f>
        <v>0</v>
      </c>
      <c r="AW45" s="15">
        <f>'2.ВС'!AW41</f>
        <v>0</v>
      </c>
      <c r="AX45" s="16">
        <f>'2.ВС'!AX41</f>
        <v>0</v>
      </c>
      <c r="AY45" s="15">
        <f>'2.ВС'!AY41</f>
        <v>0</v>
      </c>
      <c r="AZ45" s="15">
        <f>'2.ВС'!AZ41</f>
        <v>0</v>
      </c>
      <c r="BA45" s="15">
        <f>'2.ВС'!BA41</f>
        <v>0</v>
      </c>
      <c r="BB45" s="15">
        <f>'2.ВС'!BB41</f>
        <v>0</v>
      </c>
      <c r="BC45" s="15">
        <f>'2.ВС'!BC41</f>
        <v>0</v>
      </c>
      <c r="BD45" s="15">
        <f>'2.ВС'!BD41</f>
        <v>0</v>
      </c>
      <c r="BE45" s="15">
        <f>'2.ВС'!BE41</f>
        <v>0</v>
      </c>
      <c r="BF45" s="16">
        <f>'2.ВС'!BF41</f>
        <v>0</v>
      </c>
      <c r="BG45" s="15">
        <f>'2.ВС'!BG41</f>
        <v>0</v>
      </c>
      <c r="BH45" s="15">
        <f>'2.ВС'!BH41</f>
        <v>0</v>
      </c>
      <c r="BI45" s="15">
        <f>'2.ВС'!BI41</f>
        <v>0</v>
      </c>
      <c r="BJ45" s="19"/>
      <c r="BK45" s="19"/>
    </row>
    <row r="46" spans="1:63" ht="27.75" hidden="1" customHeight="1" x14ac:dyDescent="0.25">
      <c r="A46" s="125" t="s">
        <v>23</v>
      </c>
      <c r="B46" s="122"/>
      <c r="C46" s="122"/>
      <c r="D46" s="122"/>
      <c r="E46" s="122">
        <v>851</v>
      </c>
      <c r="F46" s="3" t="s">
        <v>11</v>
      </c>
      <c r="G46" s="3" t="s">
        <v>13</v>
      </c>
      <c r="H46" s="4" t="s">
        <v>627</v>
      </c>
      <c r="I46" s="3" t="s">
        <v>24</v>
      </c>
      <c r="J46" s="16">
        <f t="shared" ref="J46:BI46" si="86">J47</f>
        <v>92300</v>
      </c>
      <c r="K46" s="15">
        <f t="shared" si="86"/>
        <v>0</v>
      </c>
      <c r="L46" s="15">
        <f t="shared" si="86"/>
        <v>92300</v>
      </c>
      <c r="M46" s="15">
        <f t="shared" si="86"/>
        <v>0</v>
      </c>
      <c r="N46" s="16">
        <f t="shared" si="86"/>
        <v>0</v>
      </c>
      <c r="O46" s="15">
        <f t="shared" si="86"/>
        <v>0</v>
      </c>
      <c r="P46" s="15">
        <f t="shared" si="86"/>
        <v>0</v>
      </c>
      <c r="Q46" s="15">
        <f t="shared" si="86"/>
        <v>0</v>
      </c>
      <c r="R46" s="16">
        <f t="shared" si="86"/>
        <v>92300</v>
      </c>
      <c r="S46" s="15">
        <f t="shared" si="86"/>
        <v>0</v>
      </c>
      <c r="T46" s="15">
        <f t="shared" si="86"/>
        <v>92300</v>
      </c>
      <c r="U46" s="15">
        <f t="shared" si="86"/>
        <v>0</v>
      </c>
      <c r="V46" s="16">
        <f t="shared" si="86"/>
        <v>0</v>
      </c>
      <c r="W46" s="15">
        <f t="shared" si="86"/>
        <v>0</v>
      </c>
      <c r="X46" s="15">
        <f t="shared" si="86"/>
        <v>0</v>
      </c>
      <c r="Y46" s="15">
        <f t="shared" si="86"/>
        <v>0</v>
      </c>
      <c r="Z46" s="16">
        <f t="shared" si="86"/>
        <v>92300</v>
      </c>
      <c r="AA46" s="15">
        <f t="shared" si="86"/>
        <v>0</v>
      </c>
      <c r="AB46" s="15">
        <f t="shared" si="86"/>
        <v>92300</v>
      </c>
      <c r="AC46" s="15">
        <f t="shared" si="86"/>
        <v>0</v>
      </c>
      <c r="AD46" s="15">
        <f t="shared" si="86"/>
        <v>0</v>
      </c>
      <c r="AE46" s="15">
        <f t="shared" si="86"/>
        <v>0</v>
      </c>
      <c r="AF46" s="15">
        <f t="shared" si="86"/>
        <v>0</v>
      </c>
      <c r="AG46" s="15">
        <f t="shared" si="86"/>
        <v>0</v>
      </c>
      <c r="AH46" s="15">
        <f t="shared" si="86"/>
        <v>92300</v>
      </c>
      <c r="AI46" s="15">
        <f t="shared" si="86"/>
        <v>0</v>
      </c>
      <c r="AJ46" s="15">
        <f t="shared" si="86"/>
        <v>92300</v>
      </c>
      <c r="AK46" s="15">
        <f t="shared" si="86"/>
        <v>0</v>
      </c>
      <c r="AL46" s="16">
        <f t="shared" si="86"/>
        <v>46200</v>
      </c>
      <c r="AM46" s="15">
        <f t="shared" si="86"/>
        <v>0</v>
      </c>
      <c r="AN46" s="15">
        <f t="shared" si="86"/>
        <v>46200</v>
      </c>
      <c r="AO46" s="15">
        <f t="shared" si="86"/>
        <v>0</v>
      </c>
      <c r="AP46" s="16">
        <f t="shared" si="86"/>
        <v>0</v>
      </c>
      <c r="AQ46" s="15">
        <f t="shared" si="86"/>
        <v>0</v>
      </c>
      <c r="AR46" s="15">
        <f t="shared" si="86"/>
        <v>0</v>
      </c>
      <c r="AS46" s="15">
        <f t="shared" si="86"/>
        <v>0</v>
      </c>
      <c r="AT46" s="16">
        <f t="shared" si="86"/>
        <v>46200</v>
      </c>
      <c r="AU46" s="15">
        <f t="shared" si="86"/>
        <v>0</v>
      </c>
      <c r="AV46" s="15">
        <f t="shared" si="86"/>
        <v>46200</v>
      </c>
      <c r="AW46" s="15">
        <f t="shared" si="86"/>
        <v>0</v>
      </c>
      <c r="AX46" s="16">
        <f t="shared" si="86"/>
        <v>46200</v>
      </c>
      <c r="AY46" s="15">
        <f t="shared" si="86"/>
        <v>0</v>
      </c>
      <c r="AZ46" s="15">
        <f t="shared" si="86"/>
        <v>46200</v>
      </c>
      <c r="BA46" s="15">
        <f t="shared" si="86"/>
        <v>0</v>
      </c>
      <c r="BB46" s="15">
        <f t="shared" si="86"/>
        <v>0</v>
      </c>
      <c r="BC46" s="15">
        <f t="shared" si="86"/>
        <v>0</v>
      </c>
      <c r="BD46" s="15">
        <f t="shared" si="86"/>
        <v>0</v>
      </c>
      <c r="BE46" s="15">
        <f t="shared" si="86"/>
        <v>0</v>
      </c>
      <c r="BF46" s="16">
        <f t="shared" si="86"/>
        <v>46200</v>
      </c>
      <c r="BG46" s="15">
        <f t="shared" si="86"/>
        <v>0</v>
      </c>
      <c r="BH46" s="15">
        <f t="shared" si="86"/>
        <v>46200</v>
      </c>
      <c r="BI46" s="15">
        <f t="shared" si="86"/>
        <v>0</v>
      </c>
      <c r="BJ46" s="19"/>
      <c r="BK46" s="19"/>
    </row>
    <row r="47" spans="1:63" ht="27.75" hidden="1" customHeight="1" x14ac:dyDescent="0.25">
      <c r="A47" s="125" t="s">
        <v>25</v>
      </c>
      <c r="B47" s="122"/>
      <c r="C47" s="122"/>
      <c r="D47" s="122"/>
      <c r="E47" s="122">
        <v>851</v>
      </c>
      <c r="F47" s="3" t="s">
        <v>11</v>
      </c>
      <c r="G47" s="3" t="s">
        <v>13</v>
      </c>
      <c r="H47" s="4" t="s">
        <v>627</v>
      </c>
      <c r="I47" s="3" t="s">
        <v>26</v>
      </c>
      <c r="J47" s="16">
        <f>'2.ВС'!J43</f>
        <v>92300</v>
      </c>
      <c r="K47" s="15">
        <f>'2.ВС'!K43</f>
        <v>0</v>
      </c>
      <c r="L47" s="15">
        <f>'2.ВС'!L43</f>
        <v>92300</v>
      </c>
      <c r="M47" s="15">
        <f>'2.ВС'!M43</f>
        <v>0</v>
      </c>
      <c r="N47" s="16">
        <f>'2.ВС'!N43</f>
        <v>0</v>
      </c>
      <c r="O47" s="15">
        <f>'2.ВС'!O43</f>
        <v>0</v>
      </c>
      <c r="P47" s="15">
        <f>'2.ВС'!P43</f>
        <v>0</v>
      </c>
      <c r="Q47" s="15">
        <f>'2.ВС'!Q43</f>
        <v>0</v>
      </c>
      <c r="R47" s="16">
        <f>'2.ВС'!R43</f>
        <v>92300</v>
      </c>
      <c r="S47" s="15">
        <f>'2.ВС'!S43</f>
        <v>0</v>
      </c>
      <c r="T47" s="15">
        <f>'2.ВС'!T43</f>
        <v>92300</v>
      </c>
      <c r="U47" s="15">
        <f>'2.ВС'!U43</f>
        <v>0</v>
      </c>
      <c r="V47" s="16">
        <f>'2.ВС'!V43</f>
        <v>0</v>
      </c>
      <c r="W47" s="15">
        <f>'2.ВС'!W43</f>
        <v>0</v>
      </c>
      <c r="X47" s="15">
        <f>'2.ВС'!X43</f>
        <v>0</v>
      </c>
      <c r="Y47" s="15">
        <f>'2.ВС'!Y43</f>
        <v>0</v>
      </c>
      <c r="Z47" s="16">
        <f>'2.ВС'!Z43</f>
        <v>92300</v>
      </c>
      <c r="AA47" s="15">
        <f>'2.ВС'!AA43</f>
        <v>0</v>
      </c>
      <c r="AB47" s="15">
        <f>'2.ВС'!AB43</f>
        <v>92300</v>
      </c>
      <c r="AC47" s="15">
        <f>'2.ВС'!AC43</f>
        <v>0</v>
      </c>
      <c r="AD47" s="15">
        <f>'2.ВС'!AD43</f>
        <v>0</v>
      </c>
      <c r="AE47" s="15">
        <f>'2.ВС'!AE43</f>
        <v>0</v>
      </c>
      <c r="AF47" s="15">
        <f>'2.ВС'!AF43</f>
        <v>0</v>
      </c>
      <c r="AG47" s="15">
        <f>'2.ВС'!AG43</f>
        <v>0</v>
      </c>
      <c r="AH47" s="15">
        <f>'2.ВС'!AH43</f>
        <v>92300</v>
      </c>
      <c r="AI47" s="15">
        <f>'2.ВС'!AI43</f>
        <v>0</v>
      </c>
      <c r="AJ47" s="15">
        <f>'2.ВС'!AJ43</f>
        <v>92300</v>
      </c>
      <c r="AK47" s="15">
        <f>'2.ВС'!AS43</f>
        <v>0</v>
      </c>
      <c r="AL47" s="16">
        <f>'2.ВС'!AL43</f>
        <v>46200</v>
      </c>
      <c r="AM47" s="15">
        <f>'2.ВС'!AM43</f>
        <v>0</v>
      </c>
      <c r="AN47" s="15">
        <f>'2.ВС'!AN43</f>
        <v>46200</v>
      </c>
      <c r="AO47" s="15">
        <f>'2.ВС'!AO43</f>
        <v>0</v>
      </c>
      <c r="AP47" s="16">
        <f>'2.ВС'!AP43</f>
        <v>0</v>
      </c>
      <c r="AQ47" s="15">
        <f>'2.ВС'!AQ43</f>
        <v>0</v>
      </c>
      <c r="AR47" s="15">
        <f>'2.ВС'!AR43</f>
        <v>0</v>
      </c>
      <c r="AS47" s="15">
        <f>'2.ВС'!AS43</f>
        <v>0</v>
      </c>
      <c r="AT47" s="16">
        <f>'2.ВС'!AT43</f>
        <v>46200</v>
      </c>
      <c r="AU47" s="15">
        <f>'2.ВС'!AU43</f>
        <v>0</v>
      </c>
      <c r="AV47" s="15">
        <f>'2.ВС'!AV43</f>
        <v>46200</v>
      </c>
      <c r="AW47" s="15">
        <f>'2.ВС'!AW43</f>
        <v>0</v>
      </c>
      <c r="AX47" s="16">
        <f>'2.ВС'!AX43</f>
        <v>46200</v>
      </c>
      <c r="AY47" s="15">
        <f>'2.ВС'!AY43</f>
        <v>0</v>
      </c>
      <c r="AZ47" s="15">
        <f>'2.ВС'!AZ43</f>
        <v>46200</v>
      </c>
      <c r="BA47" s="15">
        <f>'2.ВС'!BA43</f>
        <v>0</v>
      </c>
      <c r="BB47" s="15">
        <f>'2.ВС'!BB43</f>
        <v>0</v>
      </c>
      <c r="BC47" s="15">
        <f>'2.ВС'!BC43</f>
        <v>0</v>
      </c>
      <c r="BD47" s="15">
        <f>'2.ВС'!BD43</f>
        <v>0</v>
      </c>
      <c r="BE47" s="15">
        <f>'2.ВС'!BE43</f>
        <v>0</v>
      </c>
      <c r="BF47" s="16">
        <f>'2.ВС'!BF43</f>
        <v>46200</v>
      </c>
      <c r="BG47" s="15">
        <f>'2.ВС'!BG43</f>
        <v>0</v>
      </c>
      <c r="BH47" s="15">
        <f>'2.ВС'!BH43</f>
        <v>46200</v>
      </c>
      <c r="BI47" s="15">
        <f>'2.ВС'!BI43</f>
        <v>0</v>
      </c>
      <c r="BJ47" s="19"/>
      <c r="BK47" s="19"/>
    </row>
    <row r="48" spans="1:63" ht="27.75" hidden="1" customHeight="1" x14ac:dyDescent="0.25">
      <c r="A48" s="124" t="s">
        <v>743</v>
      </c>
      <c r="B48" s="124"/>
      <c r="C48" s="125"/>
      <c r="D48" s="125"/>
      <c r="E48" s="122">
        <v>851</v>
      </c>
      <c r="F48" s="3" t="s">
        <v>11</v>
      </c>
      <c r="G48" s="3" t="s">
        <v>13</v>
      </c>
      <c r="H48" s="4" t="s">
        <v>628</v>
      </c>
      <c r="I48" s="3"/>
      <c r="J48" s="16">
        <f t="shared" ref="J48:BB49" si="87">J49</f>
        <v>100000</v>
      </c>
      <c r="K48" s="15">
        <f t="shared" si="87"/>
        <v>0</v>
      </c>
      <c r="L48" s="15">
        <f t="shared" si="87"/>
        <v>100000</v>
      </c>
      <c r="M48" s="15">
        <f t="shared" si="87"/>
        <v>0</v>
      </c>
      <c r="N48" s="16">
        <f t="shared" si="87"/>
        <v>0</v>
      </c>
      <c r="O48" s="15">
        <f t="shared" si="87"/>
        <v>0</v>
      </c>
      <c r="P48" s="15">
        <f t="shared" si="87"/>
        <v>0</v>
      </c>
      <c r="Q48" s="15">
        <f t="shared" si="87"/>
        <v>0</v>
      </c>
      <c r="R48" s="16">
        <f t="shared" si="87"/>
        <v>100000</v>
      </c>
      <c r="S48" s="15">
        <f t="shared" si="87"/>
        <v>0</v>
      </c>
      <c r="T48" s="15">
        <f t="shared" si="87"/>
        <v>100000</v>
      </c>
      <c r="U48" s="15">
        <f t="shared" si="87"/>
        <v>0</v>
      </c>
      <c r="V48" s="16">
        <f t="shared" si="87"/>
        <v>0</v>
      </c>
      <c r="W48" s="15">
        <f t="shared" si="87"/>
        <v>0</v>
      </c>
      <c r="X48" s="15">
        <f t="shared" si="87"/>
        <v>0</v>
      </c>
      <c r="Y48" s="15">
        <f t="shared" si="87"/>
        <v>0</v>
      </c>
      <c r="Z48" s="16">
        <f t="shared" si="87"/>
        <v>100000</v>
      </c>
      <c r="AA48" s="15">
        <f t="shared" si="87"/>
        <v>0</v>
      </c>
      <c r="AB48" s="15">
        <f t="shared" si="87"/>
        <v>100000</v>
      </c>
      <c r="AC48" s="15">
        <f t="shared" si="87"/>
        <v>0</v>
      </c>
      <c r="AD48" s="15">
        <f t="shared" si="87"/>
        <v>0</v>
      </c>
      <c r="AE48" s="15">
        <f t="shared" si="87"/>
        <v>0</v>
      </c>
      <c r="AF48" s="15">
        <f t="shared" si="87"/>
        <v>0</v>
      </c>
      <c r="AG48" s="15">
        <f t="shared" si="87"/>
        <v>0</v>
      </c>
      <c r="AH48" s="15">
        <f t="shared" si="87"/>
        <v>100000</v>
      </c>
      <c r="AI48" s="15">
        <f t="shared" si="87"/>
        <v>0</v>
      </c>
      <c r="AJ48" s="15">
        <f t="shared" si="87"/>
        <v>100000</v>
      </c>
      <c r="AK48" s="15">
        <f t="shared" si="87"/>
        <v>0</v>
      </c>
      <c r="AL48" s="16">
        <f t="shared" si="87"/>
        <v>0</v>
      </c>
      <c r="AM48" s="15">
        <f t="shared" si="87"/>
        <v>0</v>
      </c>
      <c r="AN48" s="15">
        <f t="shared" si="87"/>
        <v>0</v>
      </c>
      <c r="AO48" s="15">
        <f t="shared" si="87"/>
        <v>0</v>
      </c>
      <c r="AP48" s="16">
        <f t="shared" si="87"/>
        <v>0</v>
      </c>
      <c r="AQ48" s="15">
        <f t="shared" si="87"/>
        <v>0</v>
      </c>
      <c r="AR48" s="15">
        <f t="shared" si="87"/>
        <v>0</v>
      </c>
      <c r="AS48" s="15">
        <f t="shared" si="87"/>
        <v>0</v>
      </c>
      <c r="AT48" s="16">
        <f t="shared" si="87"/>
        <v>0</v>
      </c>
      <c r="AU48" s="15">
        <f t="shared" si="87"/>
        <v>0</v>
      </c>
      <c r="AV48" s="15">
        <f t="shared" si="87"/>
        <v>0</v>
      </c>
      <c r="AW48" s="15">
        <f t="shared" si="87"/>
        <v>0</v>
      </c>
      <c r="AX48" s="16">
        <f t="shared" si="87"/>
        <v>0</v>
      </c>
      <c r="AY48" s="15">
        <f t="shared" si="87"/>
        <v>0</v>
      </c>
      <c r="AZ48" s="15">
        <f t="shared" si="87"/>
        <v>0</v>
      </c>
      <c r="BA48" s="15">
        <f t="shared" si="87"/>
        <v>0</v>
      </c>
      <c r="BB48" s="15">
        <f t="shared" si="87"/>
        <v>0</v>
      </c>
      <c r="BC48" s="15">
        <f t="shared" ref="BB48:BI49" si="88">BC49</f>
        <v>0</v>
      </c>
      <c r="BD48" s="15">
        <f t="shared" si="88"/>
        <v>0</v>
      </c>
      <c r="BE48" s="15">
        <f t="shared" si="88"/>
        <v>0</v>
      </c>
      <c r="BF48" s="16">
        <f t="shared" si="88"/>
        <v>0</v>
      </c>
      <c r="BG48" s="15">
        <f t="shared" si="88"/>
        <v>0</v>
      </c>
      <c r="BH48" s="15">
        <f t="shared" si="88"/>
        <v>0</v>
      </c>
      <c r="BI48" s="15">
        <f t="shared" si="88"/>
        <v>0</v>
      </c>
      <c r="BJ48" s="19"/>
      <c r="BK48" s="19"/>
    </row>
    <row r="49" spans="1:63" ht="27.75" hidden="1" customHeight="1" x14ac:dyDescent="0.25">
      <c r="A49" s="125" t="s">
        <v>20</v>
      </c>
      <c r="B49" s="125"/>
      <c r="C49" s="125"/>
      <c r="D49" s="125"/>
      <c r="E49" s="122">
        <v>851</v>
      </c>
      <c r="F49" s="3" t="s">
        <v>11</v>
      </c>
      <c r="G49" s="3" t="s">
        <v>13</v>
      </c>
      <c r="H49" s="4" t="s">
        <v>628</v>
      </c>
      <c r="I49" s="3" t="s">
        <v>21</v>
      </c>
      <c r="J49" s="16">
        <f t="shared" si="87"/>
        <v>100000</v>
      </c>
      <c r="K49" s="15">
        <f t="shared" si="87"/>
        <v>0</v>
      </c>
      <c r="L49" s="15">
        <f t="shared" si="87"/>
        <v>100000</v>
      </c>
      <c r="M49" s="15">
        <f t="shared" si="87"/>
        <v>0</v>
      </c>
      <c r="N49" s="16">
        <f t="shared" si="87"/>
        <v>0</v>
      </c>
      <c r="O49" s="15">
        <f t="shared" si="87"/>
        <v>0</v>
      </c>
      <c r="P49" s="15">
        <f t="shared" si="87"/>
        <v>0</v>
      </c>
      <c r="Q49" s="15">
        <f t="shared" si="87"/>
        <v>0</v>
      </c>
      <c r="R49" s="16">
        <f t="shared" si="87"/>
        <v>100000</v>
      </c>
      <c r="S49" s="15">
        <f t="shared" si="87"/>
        <v>0</v>
      </c>
      <c r="T49" s="15">
        <f t="shared" si="87"/>
        <v>100000</v>
      </c>
      <c r="U49" s="15">
        <f t="shared" si="87"/>
        <v>0</v>
      </c>
      <c r="V49" s="16">
        <f t="shared" si="87"/>
        <v>0</v>
      </c>
      <c r="W49" s="15">
        <f t="shared" si="87"/>
        <v>0</v>
      </c>
      <c r="X49" s="15">
        <f t="shared" si="87"/>
        <v>0</v>
      </c>
      <c r="Y49" s="15">
        <f t="shared" si="87"/>
        <v>0</v>
      </c>
      <c r="Z49" s="16">
        <f t="shared" si="87"/>
        <v>100000</v>
      </c>
      <c r="AA49" s="15">
        <f t="shared" si="87"/>
        <v>0</v>
      </c>
      <c r="AB49" s="15">
        <f t="shared" si="87"/>
        <v>100000</v>
      </c>
      <c r="AC49" s="15">
        <f t="shared" si="87"/>
        <v>0</v>
      </c>
      <c r="AD49" s="15">
        <f t="shared" si="87"/>
        <v>0</v>
      </c>
      <c r="AE49" s="15">
        <f t="shared" si="87"/>
        <v>0</v>
      </c>
      <c r="AF49" s="15">
        <f t="shared" si="87"/>
        <v>0</v>
      </c>
      <c r="AG49" s="15">
        <f t="shared" si="87"/>
        <v>0</v>
      </c>
      <c r="AH49" s="15">
        <f t="shared" si="87"/>
        <v>100000</v>
      </c>
      <c r="AI49" s="15">
        <f t="shared" si="87"/>
        <v>0</v>
      </c>
      <c r="AJ49" s="15">
        <f t="shared" si="87"/>
        <v>100000</v>
      </c>
      <c r="AK49" s="15">
        <f t="shared" si="87"/>
        <v>0</v>
      </c>
      <c r="AL49" s="16">
        <f t="shared" si="87"/>
        <v>0</v>
      </c>
      <c r="AM49" s="15">
        <f t="shared" si="87"/>
        <v>0</v>
      </c>
      <c r="AN49" s="15">
        <f t="shared" si="87"/>
        <v>0</v>
      </c>
      <c r="AO49" s="15">
        <f t="shared" si="87"/>
        <v>0</v>
      </c>
      <c r="AP49" s="16">
        <f t="shared" si="87"/>
        <v>0</v>
      </c>
      <c r="AQ49" s="15">
        <f t="shared" si="87"/>
        <v>0</v>
      </c>
      <c r="AR49" s="15">
        <f t="shared" si="87"/>
        <v>0</v>
      </c>
      <c r="AS49" s="15">
        <f t="shared" si="87"/>
        <v>0</v>
      </c>
      <c r="AT49" s="16">
        <f t="shared" si="87"/>
        <v>0</v>
      </c>
      <c r="AU49" s="15">
        <f t="shared" si="87"/>
        <v>0</v>
      </c>
      <c r="AV49" s="15">
        <f t="shared" si="87"/>
        <v>0</v>
      </c>
      <c r="AW49" s="15">
        <f t="shared" si="87"/>
        <v>0</v>
      </c>
      <c r="AX49" s="16">
        <f t="shared" si="87"/>
        <v>0</v>
      </c>
      <c r="AY49" s="15">
        <f t="shared" si="87"/>
        <v>0</v>
      </c>
      <c r="AZ49" s="15">
        <f t="shared" si="87"/>
        <v>0</v>
      </c>
      <c r="BA49" s="15">
        <f t="shared" si="87"/>
        <v>0</v>
      </c>
      <c r="BB49" s="15">
        <f t="shared" si="88"/>
        <v>0</v>
      </c>
      <c r="BC49" s="15">
        <f t="shared" si="88"/>
        <v>0</v>
      </c>
      <c r="BD49" s="15">
        <f t="shared" si="88"/>
        <v>0</v>
      </c>
      <c r="BE49" s="15">
        <f t="shared" si="88"/>
        <v>0</v>
      </c>
      <c r="BF49" s="16">
        <f t="shared" si="88"/>
        <v>0</v>
      </c>
      <c r="BG49" s="15">
        <f t="shared" si="88"/>
        <v>0</v>
      </c>
      <c r="BH49" s="15">
        <f t="shared" si="88"/>
        <v>0</v>
      </c>
      <c r="BI49" s="15">
        <f t="shared" si="88"/>
        <v>0</v>
      </c>
      <c r="BJ49" s="19"/>
      <c r="BK49" s="19"/>
    </row>
    <row r="50" spans="1:63" ht="27.75" hidden="1" customHeight="1" x14ac:dyDescent="0.25">
      <c r="A50" s="125" t="s">
        <v>9</v>
      </c>
      <c r="B50" s="125"/>
      <c r="C50" s="125"/>
      <c r="D50" s="125"/>
      <c r="E50" s="122">
        <v>851</v>
      </c>
      <c r="F50" s="3" t="s">
        <v>11</v>
      </c>
      <c r="G50" s="3" t="s">
        <v>13</v>
      </c>
      <c r="H50" s="4" t="s">
        <v>628</v>
      </c>
      <c r="I50" s="3" t="s">
        <v>22</v>
      </c>
      <c r="J50" s="16">
        <f>'2.ВС'!J46</f>
        <v>100000</v>
      </c>
      <c r="K50" s="15">
        <f>'2.ВС'!K46</f>
        <v>0</v>
      </c>
      <c r="L50" s="15">
        <f>'2.ВС'!L46</f>
        <v>100000</v>
      </c>
      <c r="M50" s="15">
        <f>'2.ВС'!M46</f>
        <v>0</v>
      </c>
      <c r="N50" s="16">
        <f>'2.ВС'!N46</f>
        <v>0</v>
      </c>
      <c r="O50" s="15">
        <f>'2.ВС'!O46</f>
        <v>0</v>
      </c>
      <c r="P50" s="15">
        <f>'2.ВС'!P46</f>
        <v>0</v>
      </c>
      <c r="Q50" s="15">
        <f>'2.ВС'!Q46</f>
        <v>0</v>
      </c>
      <c r="R50" s="16">
        <f>'2.ВС'!R46</f>
        <v>100000</v>
      </c>
      <c r="S50" s="15">
        <f>'2.ВС'!S46</f>
        <v>0</v>
      </c>
      <c r="T50" s="15">
        <f>'2.ВС'!T46</f>
        <v>100000</v>
      </c>
      <c r="U50" s="15">
        <f>'2.ВС'!U46</f>
        <v>0</v>
      </c>
      <c r="V50" s="16">
        <f>'2.ВС'!V46</f>
        <v>0</v>
      </c>
      <c r="W50" s="15">
        <f>'2.ВС'!W46</f>
        <v>0</v>
      </c>
      <c r="X50" s="15">
        <f>'2.ВС'!X46</f>
        <v>0</v>
      </c>
      <c r="Y50" s="15">
        <f>'2.ВС'!Y46</f>
        <v>0</v>
      </c>
      <c r="Z50" s="16">
        <f>'2.ВС'!Z46</f>
        <v>100000</v>
      </c>
      <c r="AA50" s="15">
        <f>'2.ВС'!AA46</f>
        <v>0</v>
      </c>
      <c r="AB50" s="15">
        <f>'2.ВС'!AB46</f>
        <v>100000</v>
      </c>
      <c r="AC50" s="15">
        <f>'2.ВС'!AC46</f>
        <v>0</v>
      </c>
      <c r="AD50" s="15">
        <f>'2.ВС'!AD46</f>
        <v>0</v>
      </c>
      <c r="AE50" s="15">
        <f>'2.ВС'!AE46</f>
        <v>0</v>
      </c>
      <c r="AF50" s="15">
        <f>'2.ВС'!AF46</f>
        <v>0</v>
      </c>
      <c r="AG50" s="15">
        <f>'2.ВС'!AG46</f>
        <v>0</v>
      </c>
      <c r="AH50" s="15">
        <f>'2.ВС'!AH46</f>
        <v>100000</v>
      </c>
      <c r="AI50" s="15">
        <f>'2.ВС'!AI46</f>
        <v>0</v>
      </c>
      <c r="AJ50" s="15">
        <f>'2.ВС'!AJ46</f>
        <v>100000</v>
      </c>
      <c r="AK50" s="15">
        <f>'2.ВС'!AS46</f>
        <v>0</v>
      </c>
      <c r="AL50" s="16">
        <f>'2.ВС'!AL46</f>
        <v>0</v>
      </c>
      <c r="AM50" s="15">
        <f>'2.ВС'!AM46</f>
        <v>0</v>
      </c>
      <c r="AN50" s="15">
        <f>'2.ВС'!AN46</f>
        <v>0</v>
      </c>
      <c r="AO50" s="15">
        <f>'2.ВС'!AO46</f>
        <v>0</v>
      </c>
      <c r="AP50" s="16">
        <f>'2.ВС'!AP46</f>
        <v>0</v>
      </c>
      <c r="AQ50" s="15">
        <f>'2.ВС'!AQ46</f>
        <v>0</v>
      </c>
      <c r="AR50" s="15">
        <f>'2.ВС'!AR46</f>
        <v>0</v>
      </c>
      <c r="AS50" s="15">
        <f>'2.ВС'!AS46</f>
        <v>0</v>
      </c>
      <c r="AT50" s="16">
        <f>'2.ВС'!AT46</f>
        <v>0</v>
      </c>
      <c r="AU50" s="15">
        <f>'2.ВС'!AU46</f>
        <v>0</v>
      </c>
      <c r="AV50" s="15">
        <f>'2.ВС'!AV46</f>
        <v>0</v>
      </c>
      <c r="AW50" s="15">
        <f>'2.ВС'!AW46</f>
        <v>0</v>
      </c>
      <c r="AX50" s="16">
        <f>'2.ВС'!AX46</f>
        <v>0</v>
      </c>
      <c r="AY50" s="15">
        <f>'2.ВС'!AY46</f>
        <v>0</v>
      </c>
      <c r="AZ50" s="15">
        <f>'2.ВС'!AZ46</f>
        <v>0</v>
      </c>
      <c r="BA50" s="15">
        <f>'2.ВС'!BA46</f>
        <v>0</v>
      </c>
      <c r="BB50" s="15">
        <f>'2.ВС'!BB46</f>
        <v>0</v>
      </c>
      <c r="BC50" s="15">
        <f>'2.ВС'!BC46</f>
        <v>0</v>
      </c>
      <c r="BD50" s="15">
        <f>'2.ВС'!BD46</f>
        <v>0</v>
      </c>
      <c r="BE50" s="15">
        <f>'2.ВС'!BE46</f>
        <v>0</v>
      </c>
      <c r="BF50" s="16">
        <f>'2.ВС'!BF46</f>
        <v>0</v>
      </c>
      <c r="BG50" s="15">
        <f>'2.ВС'!BG46</f>
        <v>0</v>
      </c>
      <c r="BH50" s="15">
        <f>'2.ВС'!BH46</f>
        <v>0</v>
      </c>
      <c r="BI50" s="15">
        <f>'2.ВС'!BI46</f>
        <v>0</v>
      </c>
      <c r="BJ50" s="19"/>
      <c r="BK50" s="19"/>
    </row>
    <row r="51" spans="1:63" ht="27.75" hidden="1" customHeight="1" x14ac:dyDescent="0.25">
      <c r="A51" s="124" t="s">
        <v>586</v>
      </c>
      <c r="B51" s="124"/>
      <c r="C51" s="124"/>
      <c r="D51" s="124"/>
      <c r="E51" s="122">
        <v>851</v>
      </c>
      <c r="F51" s="3" t="s">
        <v>11</v>
      </c>
      <c r="G51" s="3" t="s">
        <v>13</v>
      </c>
      <c r="H51" s="4" t="s">
        <v>629</v>
      </c>
      <c r="I51" s="3"/>
      <c r="J51" s="16">
        <f t="shared" ref="J51:BB52" si="89">J52</f>
        <v>100000</v>
      </c>
      <c r="K51" s="15">
        <f t="shared" si="89"/>
        <v>0</v>
      </c>
      <c r="L51" s="15">
        <f t="shared" si="89"/>
        <v>100000</v>
      </c>
      <c r="M51" s="15">
        <f t="shared" si="89"/>
        <v>0</v>
      </c>
      <c r="N51" s="16">
        <f t="shared" si="89"/>
        <v>0</v>
      </c>
      <c r="O51" s="15">
        <f t="shared" si="89"/>
        <v>0</v>
      </c>
      <c r="P51" s="15">
        <f t="shared" si="89"/>
        <v>0</v>
      </c>
      <c r="Q51" s="15">
        <f t="shared" si="89"/>
        <v>0</v>
      </c>
      <c r="R51" s="16">
        <f t="shared" si="89"/>
        <v>100000</v>
      </c>
      <c r="S51" s="15">
        <f t="shared" si="89"/>
        <v>0</v>
      </c>
      <c r="T51" s="15">
        <f t="shared" si="89"/>
        <v>100000</v>
      </c>
      <c r="U51" s="15">
        <f t="shared" si="89"/>
        <v>0</v>
      </c>
      <c r="V51" s="16">
        <f t="shared" si="89"/>
        <v>0</v>
      </c>
      <c r="W51" s="15">
        <f t="shared" si="89"/>
        <v>0</v>
      </c>
      <c r="X51" s="15">
        <f t="shared" si="89"/>
        <v>0</v>
      </c>
      <c r="Y51" s="15">
        <f t="shared" si="89"/>
        <v>0</v>
      </c>
      <c r="Z51" s="16">
        <f t="shared" si="89"/>
        <v>100000</v>
      </c>
      <c r="AA51" s="15">
        <f t="shared" si="89"/>
        <v>0</v>
      </c>
      <c r="AB51" s="15">
        <f t="shared" si="89"/>
        <v>100000</v>
      </c>
      <c r="AC51" s="15">
        <f t="shared" si="89"/>
        <v>0</v>
      </c>
      <c r="AD51" s="15">
        <f t="shared" si="89"/>
        <v>0</v>
      </c>
      <c r="AE51" s="15">
        <f t="shared" si="89"/>
        <v>0</v>
      </c>
      <c r="AF51" s="15">
        <f t="shared" si="89"/>
        <v>0</v>
      </c>
      <c r="AG51" s="15">
        <f t="shared" si="89"/>
        <v>0</v>
      </c>
      <c r="AH51" s="15">
        <f t="shared" si="89"/>
        <v>100000</v>
      </c>
      <c r="AI51" s="15">
        <f t="shared" si="89"/>
        <v>0</v>
      </c>
      <c r="AJ51" s="15">
        <f t="shared" si="89"/>
        <v>100000</v>
      </c>
      <c r="AK51" s="15">
        <f t="shared" si="89"/>
        <v>0</v>
      </c>
      <c r="AL51" s="16">
        <f t="shared" si="89"/>
        <v>0</v>
      </c>
      <c r="AM51" s="15">
        <f t="shared" si="89"/>
        <v>0</v>
      </c>
      <c r="AN51" s="15">
        <f t="shared" si="89"/>
        <v>0</v>
      </c>
      <c r="AO51" s="15">
        <f t="shared" si="89"/>
        <v>0</v>
      </c>
      <c r="AP51" s="16">
        <f t="shared" si="89"/>
        <v>0</v>
      </c>
      <c r="AQ51" s="15">
        <f t="shared" si="89"/>
        <v>0</v>
      </c>
      <c r="AR51" s="15">
        <f t="shared" si="89"/>
        <v>0</v>
      </c>
      <c r="AS51" s="15">
        <f t="shared" si="89"/>
        <v>0</v>
      </c>
      <c r="AT51" s="16">
        <f t="shared" si="89"/>
        <v>0</v>
      </c>
      <c r="AU51" s="15">
        <f t="shared" si="89"/>
        <v>0</v>
      </c>
      <c r="AV51" s="15">
        <f t="shared" si="89"/>
        <v>0</v>
      </c>
      <c r="AW51" s="15">
        <f t="shared" si="89"/>
        <v>0</v>
      </c>
      <c r="AX51" s="16">
        <f t="shared" si="89"/>
        <v>0</v>
      </c>
      <c r="AY51" s="15">
        <f t="shared" si="89"/>
        <v>0</v>
      </c>
      <c r="AZ51" s="15">
        <f t="shared" si="89"/>
        <v>0</v>
      </c>
      <c r="BA51" s="15">
        <f t="shared" si="89"/>
        <v>0</v>
      </c>
      <c r="BB51" s="15">
        <f t="shared" si="89"/>
        <v>0</v>
      </c>
      <c r="BC51" s="15">
        <f t="shared" ref="BB51:BI52" si="90">BC52</f>
        <v>0</v>
      </c>
      <c r="BD51" s="15">
        <f t="shared" si="90"/>
        <v>0</v>
      </c>
      <c r="BE51" s="15">
        <f t="shared" si="90"/>
        <v>0</v>
      </c>
      <c r="BF51" s="16">
        <f t="shared" si="90"/>
        <v>0</v>
      </c>
      <c r="BG51" s="15">
        <f t="shared" si="90"/>
        <v>0</v>
      </c>
      <c r="BH51" s="15">
        <f t="shared" si="90"/>
        <v>0</v>
      </c>
      <c r="BI51" s="15">
        <f t="shared" si="90"/>
        <v>0</v>
      </c>
      <c r="BJ51" s="19"/>
      <c r="BK51" s="19"/>
    </row>
    <row r="52" spans="1:63" ht="27.75" hidden="1" customHeight="1" x14ac:dyDescent="0.25">
      <c r="A52" s="125" t="s">
        <v>20</v>
      </c>
      <c r="B52" s="125"/>
      <c r="C52" s="125"/>
      <c r="D52" s="125"/>
      <c r="E52" s="122">
        <v>851</v>
      </c>
      <c r="F52" s="3" t="s">
        <v>11</v>
      </c>
      <c r="G52" s="3" t="s">
        <v>13</v>
      </c>
      <c r="H52" s="4" t="s">
        <v>629</v>
      </c>
      <c r="I52" s="3" t="s">
        <v>21</v>
      </c>
      <c r="J52" s="16">
        <f t="shared" si="89"/>
        <v>100000</v>
      </c>
      <c r="K52" s="15">
        <f t="shared" si="89"/>
        <v>0</v>
      </c>
      <c r="L52" s="15">
        <f t="shared" si="89"/>
        <v>100000</v>
      </c>
      <c r="M52" s="15">
        <f t="shared" si="89"/>
        <v>0</v>
      </c>
      <c r="N52" s="16">
        <f t="shared" si="89"/>
        <v>0</v>
      </c>
      <c r="O52" s="15">
        <f t="shared" si="89"/>
        <v>0</v>
      </c>
      <c r="P52" s="15">
        <f t="shared" si="89"/>
        <v>0</v>
      </c>
      <c r="Q52" s="15">
        <f t="shared" si="89"/>
        <v>0</v>
      </c>
      <c r="R52" s="16">
        <f t="shared" si="89"/>
        <v>100000</v>
      </c>
      <c r="S52" s="15">
        <f t="shared" si="89"/>
        <v>0</v>
      </c>
      <c r="T52" s="15">
        <f t="shared" si="89"/>
        <v>100000</v>
      </c>
      <c r="U52" s="15">
        <f t="shared" si="89"/>
        <v>0</v>
      </c>
      <c r="V52" s="16">
        <f t="shared" si="89"/>
        <v>0</v>
      </c>
      <c r="W52" s="15">
        <f t="shared" si="89"/>
        <v>0</v>
      </c>
      <c r="X52" s="15">
        <f t="shared" si="89"/>
        <v>0</v>
      </c>
      <c r="Y52" s="15">
        <f t="shared" si="89"/>
        <v>0</v>
      </c>
      <c r="Z52" s="16">
        <f t="shared" si="89"/>
        <v>100000</v>
      </c>
      <c r="AA52" s="15">
        <f t="shared" si="89"/>
        <v>0</v>
      </c>
      <c r="AB52" s="15">
        <f t="shared" si="89"/>
        <v>100000</v>
      </c>
      <c r="AC52" s="15">
        <f t="shared" si="89"/>
        <v>0</v>
      </c>
      <c r="AD52" s="15">
        <f t="shared" si="89"/>
        <v>0</v>
      </c>
      <c r="AE52" s="15">
        <f t="shared" si="89"/>
        <v>0</v>
      </c>
      <c r="AF52" s="15">
        <f t="shared" si="89"/>
        <v>0</v>
      </c>
      <c r="AG52" s="15">
        <f t="shared" si="89"/>
        <v>0</v>
      </c>
      <c r="AH52" s="15">
        <f t="shared" si="89"/>
        <v>100000</v>
      </c>
      <c r="AI52" s="15">
        <f t="shared" si="89"/>
        <v>0</v>
      </c>
      <c r="AJ52" s="15">
        <f t="shared" si="89"/>
        <v>100000</v>
      </c>
      <c r="AK52" s="15">
        <f t="shared" si="89"/>
        <v>0</v>
      </c>
      <c r="AL52" s="16">
        <f t="shared" si="89"/>
        <v>0</v>
      </c>
      <c r="AM52" s="15">
        <f t="shared" si="89"/>
        <v>0</v>
      </c>
      <c r="AN52" s="15">
        <f t="shared" si="89"/>
        <v>0</v>
      </c>
      <c r="AO52" s="15">
        <f t="shared" si="89"/>
        <v>0</v>
      </c>
      <c r="AP52" s="16">
        <f t="shared" si="89"/>
        <v>0</v>
      </c>
      <c r="AQ52" s="15">
        <f t="shared" si="89"/>
        <v>0</v>
      </c>
      <c r="AR52" s="15">
        <f t="shared" si="89"/>
        <v>0</v>
      </c>
      <c r="AS52" s="15">
        <f t="shared" si="89"/>
        <v>0</v>
      </c>
      <c r="AT52" s="16">
        <f t="shared" si="89"/>
        <v>0</v>
      </c>
      <c r="AU52" s="15">
        <f t="shared" si="89"/>
        <v>0</v>
      </c>
      <c r="AV52" s="15">
        <f t="shared" si="89"/>
        <v>0</v>
      </c>
      <c r="AW52" s="15">
        <f t="shared" si="89"/>
        <v>0</v>
      </c>
      <c r="AX52" s="16">
        <f t="shared" si="89"/>
        <v>0</v>
      </c>
      <c r="AY52" s="15">
        <f t="shared" si="89"/>
        <v>0</v>
      </c>
      <c r="AZ52" s="15">
        <f t="shared" si="89"/>
        <v>0</v>
      </c>
      <c r="BA52" s="15">
        <f t="shared" si="89"/>
        <v>0</v>
      </c>
      <c r="BB52" s="15">
        <f t="shared" si="90"/>
        <v>0</v>
      </c>
      <c r="BC52" s="15">
        <f t="shared" si="90"/>
        <v>0</v>
      </c>
      <c r="BD52" s="15">
        <f t="shared" si="90"/>
        <v>0</v>
      </c>
      <c r="BE52" s="15">
        <f t="shared" si="90"/>
        <v>0</v>
      </c>
      <c r="BF52" s="16">
        <f t="shared" si="90"/>
        <v>0</v>
      </c>
      <c r="BG52" s="15">
        <f t="shared" si="90"/>
        <v>0</v>
      </c>
      <c r="BH52" s="15">
        <f t="shared" si="90"/>
        <v>0</v>
      </c>
      <c r="BI52" s="15">
        <f t="shared" si="90"/>
        <v>0</v>
      </c>
      <c r="BJ52" s="19"/>
      <c r="BK52" s="19"/>
    </row>
    <row r="53" spans="1:63" ht="27.75" hidden="1" customHeight="1" x14ac:dyDescent="0.25">
      <c r="A53" s="125" t="s">
        <v>9</v>
      </c>
      <c r="B53" s="125"/>
      <c r="C53" s="125"/>
      <c r="D53" s="125"/>
      <c r="E53" s="122">
        <v>851</v>
      </c>
      <c r="F53" s="3" t="s">
        <v>11</v>
      </c>
      <c r="G53" s="3" t="s">
        <v>13</v>
      </c>
      <c r="H53" s="4" t="s">
        <v>629</v>
      </c>
      <c r="I53" s="3" t="s">
        <v>22</v>
      </c>
      <c r="J53" s="16">
        <f>'2.ВС'!J49</f>
        <v>100000</v>
      </c>
      <c r="K53" s="15">
        <f>'2.ВС'!K49</f>
        <v>0</v>
      </c>
      <c r="L53" s="15">
        <f>'2.ВС'!L49</f>
        <v>100000</v>
      </c>
      <c r="M53" s="15">
        <f>'2.ВС'!M49</f>
        <v>0</v>
      </c>
      <c r="N53" s="16">
        <f>'2.ВС'!N49</f>
        <v>0</v>
      </c>
      <c r="O53" s="15">
        <f>'2.ВС'!O49</f>
        <v>0</v>
      </c>
      <c r="P53" s="15">
        <f>'2.ВС'!P49</f>
        <v>0</v>
      </c>
      <c r="Q53" s="15">
        <f>'2.ВС'!Q49</f>
        <v>0</v>
      </c>
      <c r="R53" s="16">
        <f>'2.ВС'!R49</f>
        <v>100000</v>
      </c>
      <c r="S53" s="15">
        <f>'2.ВС'!S49</f>
        <v>0</v>
      </c>
      <c r="T53" s="15">
        <f>'2.ВС'!T49</f>
        <v>100000</v>
      </c>
      <c r="U53" s="15">
        <f>'2.ВС'!U49</f>
        <v>0</v>
      </c>
      <c r="V53" s="16">
        <f>'2.ВС'!V49</f>
        <v>0</v>
      </c>
      <c r="W53" s="15">
        <f>'2.ВС'!W49</f>
        <v>0</v>
      </c>
      <c r="X53" s="15">
        <f>'2.ВС'!X49</f>
        <v>0</v>
      </c>
      <c r="Y53" s="15">
        <f>'2.ВС'!Y49</f>
        <v>0</v>
      </c>
      <c r="Z53" s="16">
        <f>'2.ВС'!Z49</f>
        <v>100000</v>
      </c>
      <c r="AA53" s="15">
        <f>'2.ВС'!AA49</f>
        <v>0</v>
      </c>
      <c r="AB53" s="15">
        <f>'2.ВС'!AB49</f>
        <v>100000</v>
      </c>
      <c r="AC53" s="15">
        <f>'2.ВС'!AC49</f>
        <v>0</v>
      </c>
      <c r="AD53" s="15">
        <f>'2.ВС'!AD49</f>
        <v>0</v>
      </c>
      <c r="AE53" s="15">
        <f>'2.ВС'!AE49</f>
        <v>0</v>
      </c>
      <c r="AF53" s="15">
        <f>'2.ВС'!AF49</f>
        <v>0</v>
      </c>
      <c r="AG53" s="15">
        <f>'2.ВС'!AG49</f>
        <v>0</v>
      </c>
      <c r="AH53" s="15">
        <f>'2.ВС'!AH49</f>
        <v>100000</v>
      </c>
      <c r="AI53" s="15">
        <f>'2.ВС'!AI49</f>
        <v>0</v>
      </c>
      <c r="AJ53" s="15">
        <f>'2.ВС'!AJ49</f>
        <v>100000</v>
      </c>
      <c r="AK53" s="15">
        <f>'2.ВС'!AS49</f>
        <v>0</v>
      </c>
      <c r="AL53" s="16">
        <f>'2.ВС'!AL49</f>
        <v>0</v>
      </c>
      <c r="AM53" s="15">
        <f>'2.ВС'!AM49</f>
        <v>0</v>
      </c>
      <c r="AN53" s="15">
        <f>'2.ВС'!AN49</f>
        <v>0</v>
      </c>
      <c r="AO53" s="15">
        <f>'2.ВС'!AO49</f>
        <v>0</v>
      </c>
      <c r="AP53" s="16">
        <f>'2.ВС'!AP49</f>
        <v>0</v>
      </c>
      <c r="AQ53" s="15">
        <f>'2.ВС'!AQ49</f>
        <v>0</v>
      </c>
      <c r="AR53" s="15">
        <f>'2.ВС'!AR49</f>
        <v>0</v>
      </c>
      <c r="AS53" s="15">
        <f>'2.ВС'!AS49</f>
        <v>0</v>
      </c>
      <c r="AT53" s="16">
        <f>'2.ВС'!AT49</f>
        <v>0</v>
      </c>
      <c r="AU53" s="15">
        <f>'2.ВС'!AU49</f>
        <v>0</v>
      </c>
      <c r="AV53" s="15">
        <f>'2.ВС'!AV49</f>
        <v>0</v>
      </c>
      <c r="AW53" s="15">
        <f>'2.ВС'!AW49</f>
        <v>0</v>
      </c>
      <c r="AX53" s="16">
        <f>'2.ВС'!AX49</f>
        <v>0</v>
      </c>
      <c r="AY53" s="15">
        <f>'2.ВС'!AY49</f>
        <v>0</v>
      </c>
      <c r="AZ53" s="15">
        <f>'2.ВС'!AZ49</f>
        <v>0</v>
      </c>
      <c r="BA53" s="15">
        <f>'2.ВС'!BA49</f>
        <v>0</v>
      </c>
      <c r="BB53" s="15">
        <f>'2.ВС'!BB49</f>
        <v>0</v>
      </c>
      <c r="BC53" s="15">
        <f>'2.ВС'!BC49</f>
        <v>0</v>
      </c>
      <c r="BD53" s="15">
        <f>'2.ВС'!BD49</f>
        <v>0</v>
      </c>
      <c r="BE53" s="15">
        <f>'2.ВС'!BE49</f>
        <v>0</v>
      </c>
      <c r="BF53" s="16">
        <f>'2.ВС'!BF49</f>
        <v>0</v>
      </c>
      <c r="BG53" s="15">
        <f>'2.ВС'!BG49</f>
        <v>0</v>
      </c>
      <c r="BH53" s="15">
        <f>'2.ВС'!BH49</f>
        <v>0</v>
      </c>
      <c r="BI53" s="15">
        <f>'2.ВС'!BI49</f>
        <v>0</v>
      </c>
      <c r="BJ53" s="19"/>
      <c r="BK53" s="19"/>
    </row>
    <row r="54" spans="1:63" ht="27.75" hidden="1" customHeight="1" x14ac:dyDescent="0.25">
      <c r="A54" s="124" t="s">
        <v>28</v>
      </c>
      <c r="B54" s="124"/>
      <c r="C54" s="125"/>
      <c r="D54" s="125"/>
      <c r="E54" s="122">
        <v>851</v>
      </c>
      <c r="F54" s="3" t="s">
        <v>11</v>
      </c>
      <c r="G54" s="3" t="s">
        <v>13</v>
      </c>
      <c r="H54" s="4" t="s">
        <v>630</v>
      </c>
      <c r="I54" s="3"/>
      <c r="J54" s="16">
        <f t="shared" ref="J54:BB55" si="91">J55</f>
        <v>65000</v>
      </c>
      <c r="K54" s="15">
        <f t="shared" si="91"/>
        <v>0</v>
      </c>
      <c r="L54" s="15">
        <f t="shared" si="91"/>
        <v>65000</v>
      </c>
      <c r="M54" s="15">
        <f t="shared" si="91"/>
        <v>0</v>
      </c>
      <c r="N54" s="16">
        <f t="shared" si="91"/>
        <v>13000</v>
      </c>
      <c r="O54" s="15">
        <f t="shared" si="91"/>
        <v>0</v>
      </c>
      <c r="P54" s="15">
        <f t="shared" si="91"/>
        <v>13000</v>
      </c>
      <c r="Q54" s="15">
        <f t="shared" si="91"/>
        <v>0</v>
      </c>
      <c r="R54" s="16">
        <f t="shared" si="91"/>
        <v>78000</v>
      </c>
      <c r="S54" s="15">
        <f t="shared" si="91"/>
        <v>0</v>
      </c>
      <c r="T54" s="15">
        <f t="shared" si="91"/>
        <v>78000</v>
      </c>
      <c r="U54" s="15">
        <f t="shared" si="91"/>
        <v>0</v>
      </c>
      <c r="V54" s="16">
        <f t="shared" si="91"/>
        <v>0</v>
      </c>
      <c r="W54" s="15">
        <f t="shared" si="91"/>
        <v>0</v>
      </c>
      <c r="X54" s="15">
        <f t="shared" si="91"/>
        <v>0</v>
      </c>
      <c r="Y54" s="15">
        <f t="shared" si="91"/>
        <v>0</v>
      </c>
      <c r="Z54" s="16">
        <f t="shared" si="91"/>
        <v>78000</v>
      </c>
      <c r="AA54" s="15">
        <f t="shared" si="91"/>
        <v>0</v>
      </c>
      <c r="AB54" s="15">
        <f t="shared" si="91"/>
        <v>78000</v>
      </c>
      <c r="AC54" s="15">
        <f t="shared" si="91"/>
        <v>0</v>
      </c>
      <c r="AD54" s="15">
        <f t="shared" si="91"/>
        <v>0</v>
      </c>
      <c r="AE54" s="15">
        <f t="shared" si="91"/>
        <v>0</v>
      </c>
      <c r="AF54" s="15">
        <f t="shared" si="91"/>
        <v>0</v>
      </c>
      <c r="AG54" s="15">
        <f t="shared" si="91"/>
        <v>0</v>
      </c>
      <c r="AH54" s="15">
        <f t="shared" si="91"/>
        <v>78000</v>
      </c>
      <c r="AI54" s="15">
        <f t="shared" si="91"/>
        <v>0</v>
      </c>
      <c r="AJ54" s="15">
        <f t="shared" si="91"/>
        <v>78000</v>
      </c>
      <c r="AK54" s="15">
        <f t="shared" si="91"/>
        <v>0</v>
      </c>
      <c r="AL54" s="16">
        <f t="shared" si="91"/>
        <v>0</v>
      </c>
      <c r="AM54" s="15">
        <f t="shared" si="91"/>
        <v>0</v>
      </c>
      <c r="AN54" s="15">
        <f t="shared" si="91"/>
        <v>0</v>
      </c>
      <c r="AO54" s="15">
        <f t="shared" si="91"/>
        <v>0</v>
      </c>
      <c r="AP54" s="16">
        <f t="shared" si="91"/>
        <v>0</v>
      </c>
      <c r="AQ54" s="15">
        <f t="shared" si="91"/>
        <v>0</v>
      </c>
      <c r="AR54" s="15">
        <f t="shared" si="91"/>
        <v>0</v>
      </c>
      <c r="AS54" s="15">
        <f t="shared" si="91"/>
        <v>0</v>
      </c>
      <c r="AT54" s="16">
        <f t="shared" si="91"/>
        <v>0</v>
      </c>
      <c r="AU54" s="15">
        <f t="shared" si="91"/>
        <v>0</v>
      </c>
      <c r="AV54" s="15">
        <f t="shared" si="91"/>
        <v>0</v>
      </c>
      <c r="AW54" s="15">
        <f t="shared" si="91"/>
        <v>0</v>
      </c>
      <c r="AX54" s="16">
        <f t="shared" si="91"/>
        <v>0</v>
      </c>
      <c r="AY54" s="15">
        <f t="shared" si="91"/>
        <v>0</v>
      </c>
      <c r="AZ54" s="15">
        <f t="shared" si="91"/>
        <v>0</v>
      </c>
      <c r="BA54" s="15">
        <f t="shared" si="91"/>
        <v>0</v>
      </c>
      <c r="BB54" s="15">
        <f t="shared" si="91"/>
        <v>0</v>
      </c>
      <c r="BC54" s="15">
        <f t="shared" ref="BB54:BI55" si="92">BC55</f>
        <v>0</v>
      </c>
      <c r="BD54" s="15">
        <f t="shared" si="92"/>
        <v>0</v>
      </c>
      <c r="BE54" s="15">
        <f t="shared" si="92"/>
        <v>0</v>
      </c>
      <c r="BF54" s="16">
        <f t="shared" si="92"/>
        <v>0</v>
      </c>
      <c r="BG54" s="15">
        <f t="shared" si="92"/>
        <v>0</v>
      </c>
      <c r="BH54" s="15">
        <f t="shared" si="92"/>
        <v>0</v>
      </c>
      <c r="BI54" s="15">
        <f t="shared" si="92"/>
        <v>0</v>
      </c>
      <c r="BJ54" s="19"/>
      <c r="BK54" s="19"/>
    </row>
    <row r="55" spans="1:63" ht="27.75" hidden="1" customHeight="1" x14ac:dyDescent="0.25">
      <c r="A55" s="125" t="s">
        <v>23</v>
      </c>
      <c r="B55" s="125"/>
      <c r="C55" s="125"/>
      <c r="D55" s="125"/>
      <c r="E55" s="122">
        <v>851</v>
      </c>
      <c r="F55" s="3" t="s">
        <v>11</v>
      </c>
      <c r="G55" s="3" t="s">
        <v>13</v>
      </c>
      <c r="H55" s="4" t="s">
        <v>630</v>
      </c>
      <c r="I55" s="3" t="s">
        <v>24</v>
      </c>
      <c r="J55" s="16">
        <f t="shared" si="91"/>
        <v>65000</v>
      </c>
      <c r="K55" s="15">
        <f t="shared" si="91"/>
        <v>0</v>
      </c>
      <c r="L55" s="15">
        <f t="shared" si="91"/>
        <v>65000</v>
      </c>
      <c r="M55" s="15">
        <f t="shared" si="91"/>
        <v>0</v>
      </c>
      <c r="N55" s="16">
        <f t="shared" si="91"/>
        <v>13000</v>
      </c>
      <c r="O55" s="15">
        <f t="shared" si="91"/>
        <v>0</v>
      </c>
      <c r="P55" s="15">
        <f t="shared" si="91"/>
        <v>13000</v>
      </c>
      <c r="Q55" s="15">
        <f t="shared" si="91"/>
        <v>0</v>
      </c>
      <c r="R55" s="16">
        <f t="shared" si="91"/>
        <v>78000</v>
      </c>
      <c r="S55" s="15">
        <f t="shared" si="91"/>
        <v>0</v>
      </c>
      <c r="T55" s="15">
        <f t="shared" si="91"/>
        <v>78000</v>
      </c>
      <c r="U55" s="15">
        <f t="shared" si="91"/>
        <v>0</v>
      </c>
      <c r="V55" s="16">
        <f t="shared" si="91"/>
        <v>0</v>
      </c>
      <c r="W55" s="15">
        <f t="shared" si="91"/>
        <v>0</v>
      </c>
      <c r="X55" s="15">
        <f t="shared" si="91"/>
        <v>0</v>
      </c>
      <c r="Y55" s="15">
        <f t="shared" si="91"/>
        <v>0</v>
      </c>
      <c r="Z55" s="16">
        <f t="shared" si="91"/>
        <v>78000</v>
      </c>
      <c r="AA55" s="15">
        <f t="shared" si="91"/>
        <v>0</v>
      </c>
      <c r="AB55" s="15">
        <f t="shared" si="91"/>
        <v>78000</v>
      </c>
      <c r="AC55" s="15">
        <f t="shared" si="91"/>
        <v>0</v>
      </c>
      <c r="AD55" s="15">
        <f t="shared" si="91"/>
        <v>0</v>
      </c>
      <c r="AE55" s="15">
        <f t="shared" si="91"/>
        <v>0</v>
      </c>
      <c r="AF55" s="15">
        <f t="shared" si="91"/>
        <v>0</v>
      </c>
      <c r="AG55" s="15">
        <f t="shared" si="91"/>
        <v>0</v>
      </c>
      <c r="AH55" s="15">
        <f t="shared" si="91"/>
        <v>78000</v>
      </c>
      <c r="AI55" s="15">
        <f t="shared" si="91"/>
        <v>0</v>
      </c>
      <c r="AJ55" s="15">
        <f t="shared" si="91"/>
        <v>78000</v>
      </c>
      <c r="AK55" s="15">
        <f t="shared" si="91"/>
        <v>0</v>
      </c>
      <c r="AL55" s="16">
        <f t="shared" si="91"/>
        <v>0</v>
      </c>
      <c r="AM55" s="15">
        <f t="shared" si="91"/>
        <v>0</v>
      </c>
      <c r="AN55" s="15">
        <f t="shared" si="91"/>
        <v>0</v>
      </c>
      <c r="AO55" s="15">
        <f t="shared" si="91"/>
        <v>0</v>
      </c>
      <c r="AP55" s="16">
        <f t="shared" si="91"/>
        <v>0</v>
      </c>
      <c r="AQ55" s="15">
        <f t="shared" si="91"/>
        <v>0</v>
      </c>
      <c r="AR55" s="15">
        <f t="shared" si="91"/>
        <v>0</v>
      </c>
      <c r="AS55" s="15">
        <f t="shared" si="91"/>
        <v>0</v>
      </c>
      <c r="AT55" s="16">
        <f t="shared" si="91"/>
        <v>0</v>
      </c>
      <c r="AU55" s="15">
        <f t="shared" si="91"/>
        <v>0</v>
      </c>
      <c r="AV55" s="15">
        <f t="shared" si="91"/>
        <v>0</v>
      </c>
      <c r="AW55" s="15">
        <f t="shared" si="91"/>
        <v>0</v>
      </c>
      <c r="AX55" s="16">
        <f t="shared" si="91"/>
        <v>0</v>
      </c>
      <c r="AY55" s="15">
        <f t="shared" si="91"/>
        <v>0</v>
      </c>
      <c r="AZ55" s="15">
        <f t="shared" si="91"/>
        <v>0</v>
      </c>
      <c r="BA55" s="15">
        <f t="shared" si="91"/>
        <v>0</v>
      </c>
      <c r="BB55" s="15">
        <f t="shared" si="92"/>
        <v>0</v>
      </c>
      <c r="BC55" s="15">
        <f t="shared" si="92"/>
        <v>0</v>
      </c>
      <c r="BD55" s="15">
        <f t="shared" si="92"/>
        <v>0</v>
      </c>
      <c r="BE55" s="15">
        <f t="shared" si="92"/>
        <v>0</v>
      </c>
      <c r="BF55" s="16">
        <f t="shared" si="92"/>
        <v>0</v>
      </c>
      <c r="BG55" s="15">
        <f t="shared" si="92"/>
        <v>0</v>
      </c>
      <c r="BH55" s="15">
        <f t="shared" si="92"/>
        <v>0</v>
      </c>
      <c r="BI55" s="15">
        <f t="shared" si="92"/>
        <v>0</v>
      </c>
      <c r="BJ55" s="19"/>
      <c r="BK55" s="19"/>
    </row>
    <row r="56" spans="1:63" ht="27.75" hidden="1" customHeight="1" x14ac:dyDescent="0.25">
      <c r="A56" s="125" t="s">
        <v>25</v>
      </c>
      <c r="B56" s="125"/>
      <c r="C56" s="125"/>
      <c r="D56" s="125"/>
      <c r="E56" s="122">
        <v>851</v>
      </c>
      <c r="F56" s="3" t="s">
        <v>11</v>
      </c>
      <c r="G56" s="3" t="s">
        <v>13</v>
      </c>
      <c r="H56" s="4" t="s">
        <v>630</v>
      </c>
      <c r="I56" s="3" t="s">
        <v>26</v>
      </c>
      <c r="J56" s="16">
        <f>'2.ВС'!J52</f>
        <v>65000</v>
      </c>
      <c r="K56" s="15">
        <f>'2.ВС'!K52</f>
        <v>0</v>
      </c>
      <c r="L56" s="15">
        <f>'2.ВС'!L52</f>
        <v>65000</v>
      </c>
      <c r="M56" s="15">
        <f>'2.ВС'!M52</f>
        <v>0</v>
      </c>
      <c r="N56" s="16">
        <f>'2.ВС'!N52</f>
        <v>13000</v>
      </c>
      <c r="O56" s="15">
        <f>'2.ВС'!O52</f>
        <v>0</v>
      </c>
      <c r="P56" s="15">
        <f>'2.ВС'!P52</f>
        <v>13000</v>
      </c>
      <c r="Q56" s="15">
        <f>'2.ВС'!Q52</f>
        <v>0</v>
      </c>
      <c r="R56" s="16">
        <f>'2.ВС'!R52</f>
        <v>78000</v>
      </c>
      <c r="S56" s="15">
        <f>'2.ВС'!S52</f>
        <v>0</v>
      </c>
      <c r="T56" s="15">
        <f>'2.ВС'!T52</f>
        <v>78000</v>
      </c>
      <c r="U56" s="15">
        <f>'2.ВС'!U52</f>
        <v>0</v>
      </c>
      <c r="V56" s="16">
        <f>'2.ВС'!V52</f>
        <v>0</v>
      </c>
      <c r="W56" s="15">
        <f>'2.ВС'!W52</f>
        <v>0</v>
      </c>
      <c r="X56" s="15">
        <f>'2.ВС'!X52</f>
        <v>0</v>
      </c>
      <c r="Y56" s="15">
        <f>'2.ВС'!Y52</f>
        <v>0</v>
      </c>
      <c r="Z56" s="16">
        <f>'2.ВС'!Z52</f>
        <v>78000</v>
      </c>
      <c r="AA56" s="15">
        <f>'2.ВС'!AA52</f>
        <v>0</v>
      </c>
      <c r="AB56" s="15">
        <f>'2.ВС'!AB52</f>
        <v>78000</v>
      </c>
      <c r="AC56" s="15">
        <f>'2.ВС'!AC52</f>
        <v>0</v>
      </c>
      <c r="AD56" s="15">
        <f>'2.ВС'!AD52</f>
        <v>0</v>
      </c>
      <c r="AE56" s="15">
        <f>'2.ВС'!AE52</f>
        <v>0</v>
      </c>
      <c r="AF56" s="15">
        <f>'2.ВС'!AF52</f>
        <v>0</v>
      </c>
      <c r="AG56" s="15">
        <f>'2.ВС'!AG52</f>
        <v>0</v>
      </c>
      <c r="AH56" s="15">
        <f>'2.ВС'!AH52</f>
        <v>78000</v>
      </c>
      <c r="AI56" s="15">
        <f>'2.ВС'!AI52</f>
        <v>0</v>
      </c>
      <c r="AJ56" s="15">
        <f>'2.ВС'!AJ52</f>
        <v>78000</v>
      </c>
      <c r="AK56" s="15">
        <f>'2.ВС'!AS52</f>
        <v>0</v>
      </c>
      <c r="AL56" s="16">
        <f>'2.ВС'!AL52</f>
        <v>0</v>
      </c>
      <c r="AM56" s="15">
        <f>'2.ВС'!AM52</f>
        <v>0</v>
      </c>
      <c r="AN56" s="15">
        <f>'2.ВС'!AN52</f>
        <v>0</v>
      </c>
      <c r="AO56" s="15">
        <f>'2.ВС'!AO52</f>
        <v>0</v>
      </c>
      <c r="AP56" s="16">
        <f>'2.ВС'!AP52</f>
        <v>0</v>
      </c>
      <c r="AQ56" s="15">
        <f>'2.ВС'!AQ52</f>
        <v>0</v>
      </c>
      <c r="AR56" s="15">
        <f>'2.ВС'!AR52</f>
        <v>0</v>
      </c>
      <c r="AS56" s="15">
        <f>'2.ВС'!AS52</f>
        <v>0</v>
      </c>
      <c r="AT56" s="16">
        <f>'2.ВС'!AT52</f>
        <v>0</v>
      </c>
      <c r="AU56" s="15">
        <f>'2.ВС'!AU52</f>
        <v>0</v>
      </c>
      <c r="AV56" s="15">
        <f>'2.ВС'!AV52</f>
        <v>0</v>
      </c>
      <c r="AW56" s="15">
        <f>'2.ВС'!AW52</f>
        <v>0</v>
      </c>
      <c r="AX56" s="16">
        <f>'2.ВС'!AX52</f>
        <v>0</v>
      </c>
      <c r="AY56" s="15">
        <f>'2.ВС'!AY52</f>
        <v>0</v>
      </c>
      <c r="AZ56" s="15">
        <f>'2.ВС'!AZ52</f>
        <v>0</v>
      </c>
      <c r="BA56" s="15">
        <f>'2.ВС'!BA52</f>
        <v>0</v>
      </c>
      <c r="BB56" s="15">
        <f>'2.ВС'!BB52</f>
        <v>0</v>
      </c>
      <c r="BC56" s="15">
        <f>'2.ВС'!BC52</f>
        <v>0</v>
      </c>
      <c r="BD56" s="15">
        <f>'2.ВС'!BD52</f>
        <v>0</v>
      </c>
      <c r="BE56" s="15">
        <f>'2.ВС'!BE52</f>
        <v>0</v>
      </c>
      <c r="BF56" s="16">
        <f>'2.ВС'!BF52</f>
        <v>0</v>
      </c>
      <c r="BG56" s="15">
        <f>'2.ВС'!BG52</f>
        <v>0</v>
      </c>
      <c r="BH56" s="15">
        <f>'2.ВС'!BH52</f>
        <v>0</v>
      </c>
      <c r="BI56" s="15">
        <f>'2.ВС'!BI52</f>
        <v>0</v>
      </c>
      <c r="BJ56" s="19"/>
      <c r="BK56" s="19"/>
    </row>
    <row r="57" spans="1:63" ht="27.75" hidden="1" customHeight="1" x14ac:dyDescent="0.25">
      <c r="A57" s="124" t="s">
        <v>27</v>
      </c>
      <c r="B57" s="124"/>
      <c r="C57" s="125"/>
      <c r="D57" s="125"/>
      <c r="E57" s="122">
        <v>851</v>
      </c>
      <c r="F57" s="3" t="s">
        <v>11</v>
      </c>
      <c r="G57" s="3" t="s">
        <v>13</v>
      </c>
      <c r="H57" s="4" t="s">
        <v>631</v>
      </c>
      <c r="I57" s="3"/>
      <c r="J57" s="16">
        <f t="shared" ref="J57:BB58" si="93">J58</f>
        <v>2500</v>
      </c>
      <c r="K57" s="15">
        <f t="shared" si="93"/>
        <v>0</v>
      </c>
      <c r="L57" s="15">
        <f t="shared" si="93"/>
        <v>0</v>
      </c>
      <c r="M57" s="15">
        <f t="shared" si="93"/>
        <v>2500</v>
      </c>
      <c r="N57" s="16">
        <f t="shared" si="93"/>
        <v>0</v>
      </c>
      <c r="O57" s="15">
        <f t="shared" si="93"/>
        <v>0</v>
      </c>
      <c r="P57" s="15">
        <f t="shared" si="93"/>
        <v>0</v>
      </c>
      <c r="Q57" s="15">
        <f t="shared" si="93"/>
        <v>0</v>
      </c>
      <c r="R57" s="16">
        <f t="shared" si="93"/>
        <v>2500</v>
      </c>
      <c r="S57" s="15">
        <f t="shared" si="93"/>
        <v>0</v>
      </c>
      <c r="T57" s="15">
        <f t="shared" si="93"/>
        <v>0</v>
      </c>
      <c r="U57" s="15">
        <f t="shared" si="93"/>
        <v>2500</v>
      </c>
      <c r="V57" s="16">
        <f t="shared" si="93"/>
        <v>0</v>
      </c>
      <c r="W57" s="15">
        <f t="shared" si="93"/>
        <v>0</v>
      </c>
      <c r="X57" s="15">
        <f t="shared" si="93"/>
        <v>0</v>
      </c>
      <c r="Y57" s="15">
        <f t="shared" si="93"/>
        <v>0</v>
      </c>
      <c r="Z57" s="16">
        <f t="shared" si="93"/>
        <v>2500</v>
      </c>
      <c r="AA57" s="15">
        <f t="shared" si="93"/>
        <v>0</v>
      </c>
      <c r="AB57" s="15">
        <f t="shared" si="93"/>
        <v>0</v>
      </c>
      <c r="AC57" s="15">
        <f t="shared" si="93"/>
        <v>2500</v>
      </c>
      <c r="AD57" s="15">
        <f t="shared" si="93"/>
        <v>0</v>
      </c>
      <c r="AE57" s="15">
        <f t="shared" si="93"/>
        <v>0</v>
      </c>
      <c r="AF57" s="15">
        <f t="shared" si="93"/>
        <v>0</v>
      </c>
      <c r="AG57" s="15">
        <f t="shared" si="93"/>
        <v>0</v>
      </c>
      <c r="AH57" s="15">
        <f t="shared" si="93"/>
        <v>2500</v>
      </c>
      <c r="AI57" s="15">
        <f t="shared" si="93"/>
        <v>0</v>
      </c>
      <c r="AJ57" s="15">
        <f t="shared" si="93"/>
        <v>0</v>
      </c>
      <c r="AK57" s="15">
        <f t="shared" si="93"/>
        <v>2500</v>
      </c>
      <c r="AL57" s="16">
        <f t="shared" si="93"/>
        <v>2500</v>
      </c>
      <c r="AM57" s="15">
        <f t="shared" si="93"/>
        <v>0</v>
      </c>
      <c r="AN57" s="15">
        <f t="shared" si="93"/>
        <v>0</v>
      </c>
      <c r="AO57" s="15">
        <f t="shared" si="93"/>
        <v>2500</v>
      </c>
      <c r="AP57" s="16">
        <f t="shared" si="93"/>
        <v>0</v>
      </c>
      <c r="AQ57" s="15">
        <f t="shared" si="93"/>
        <v>0</v>
      </c>
      <c r="AR57" s="15">
        <f t="shared" si="93"/>
        <v>0</v>
      </c>
      <c r="AS57" s="15">
        <f t="shared" si="93"/>
        <v>0</v>
      </c>
      <c r="AT57" s="16">
        <f t="shared" si="93"/>
        <v>2500</v>
      </c>
      <c r="AU57" s="15">
        <f t="shared" si="93"/>
        <v>0</v>
      </c>
      <c r="AV57" s="15">
        <f t="shared" si="93"/>
        <v>0</v>
      </c>
      <c r="AW57" s="15">
        <f t="shared" si="93"/>
        <v>2500</v>
      </c>
      <c r="AX57" s="16">
        <f t="shared" si="93"/>
        <v>2500</v>
      </c>
      <c r="AY57" s="15">
        <f t="shared" si="93"/>
        <v>0</v>
      </c>
      <c r="AZ57" s="15">
        <f t="shared" si="93"/>
        <v>0</v>
      </c>
      <c r="BA57" s="15">
        <f t="shared" si="93"/>
        <v>2500</v>
      </c>
      <c r="BB57" s="15">
        <f t="shared" si="93"/>
        <v>0</v>
      </c>
      <c r="BC57" s="15">
        <f t="shared" ref="BB57:BI58" si="94">BC58</f>
        <v>0</v>
      </c>
      <c r="BD57" s="15">
        <f t="shared" si="94"/>
        <v>0</v>
      </c>
      <c r="BE57" s="15">
        <f t="shared" si="94"/>
        <v>0</v>
      </c>
      <c r="BF57" s="16">
        <f t="shared" si="94"/>
        <v>2500</v>
      </c>
      <c r="BG57" s="15">
        <f t="shared" si="94"/>
        <v>0</v>
      </c>
      <c r="BH57" s="15">
        <f t="shared" si="94"/>
        <v>0</v>
      </c>
      <c r="BI57" s="15">
        <f t="shared" si="94"/>
        <v>2500</v>
      </c>
      <c r="BJ57" s="19"/>
      <c r="BK57" s="19"/>
    </row>
    <row r="58" spans="1:63" ht="27.75" hidden="1" customHeight="1" x14ac:dyDescent="0.25">
      <c r="A58" s="125" t="s">
        <v>20</v>
      </c>
      <c r="B58" s="124"/>
      <c r="C58" s="124"/>
      <c r="D58" s="124"/>
      <c r="E58" s="122">
        <v>851</v>
      </c>
      <c r="F58" s="3" t="s">
        <v>11</v>
      </c>
      <c r="G58" s="3" t="s">
        <v>13</v>
      </c>
      <c r="H58" s="4" t="s">
        <v>631</v>
      </c>
      <c r="I58" s="3" t="s">
        <v>21</v>
      </c>
      <c r="J58" s="16">
        <f t="shared" si="93"/>
        <v>2500</v>
      </c>
      <c r="K58" s="15">
        <f t="shared" si="93"/>
        <v>0</v>
      </c>
      <c r="L58" s="15">
        <f t="shared" si="93"/>
        <v>0</v>
      </c>
      <c r="M58" s="15">
        <f t="shared" si="93"/>
        <v>2500</v>
      </c>
      <c r="N58" s="16">
        <f t="shared" si="93"/>
        <v>0</v>
      </c>
      <c r="O58" s="15">
        <f t="shared" si="93"/>
        <v>0</v>
      </c>
      <c r="P58" s="15">
        <f t="shared" si="93"/>
        <v>0</v>
      </c>
      <c r="Q58" s="15">
        <f t="shared" si="93"/>
        <v>0</v>
      </c>
      <c r="R58" s="16">
        <f t="shared" si="93"/>
        <v>2500</v>
      </c>
      <c r="S58" s="15">
        <f t="shared" si="93"/>
        <v>0</v>
      </c>
      <c r="T58" s="15">
        <f t="shared" si="93"/>
        <v>0</v>
      </c>
      <c r="U58" s="15">
        <f t="shared" si="93"/>
        <v>2500</v>
      </c>
      <c r="V58" s="16">
        <f t="shared" si="93"/>
        <v>0</v>
      </c>
      <c r="W58" s="15">
        <f t="shared" si="93"/>
        <v>0</v>
      </c>
      <c r="X58" s="15">
        <f t="shared" si="93"/>
        <v>0</v>
      </c>
      <c r="Y58" s="15">
        <f t="shared" si="93"/>
        <v>0</v>
      </c>
      <c r="Z58" s="16">
        <f t="shared" si="93"/>
        <v>2500</v>
      </c>
      <c r="AA58" s="15">
        <f t="shared" si="93"/>
        <v>0</v>
      </c>
      <c r="AB58" s="15">
        <f t="shared" si="93"/>
        <v>0</v>
      </c>
      <c r="AC58" s="15">
        <f t="shared" si="93"/>
        <v>2500</v>
      </c>
      <c r="AD58" s="15">
        <f t="shared" si="93"/>
        <v>0</v>
      </c>
      <c r="AE58" s="15">
        <f t="shared" si="93"/>
        <v>0</v>
      </c>
      <c r="AF58" s="15">
        <f t="shared" si="93"/>
        <v>0</v>
      </c>
      <c r="AG58" s="15">
        <f t="shared" si="93"/>
        <v>0</v>
      </c>
      <c r="AH58" s="15">
        <f t="shared" si="93"/>
        <v>2500</v>
      </c>
      <c r="AI58" s="15">
        <f t="shared" si="93"/>
        <v>0</v>
      </c>
      <c r="AJ58" s="15">
        <f t="shared" si="93"/>
        <v>0</v>
      </c>
      <c r="AK58" s="15">
        <f t="shared" si="93"/>
        <v>2500</v>
      </c>
      <c r="AL58" s="16">
        <f t="shared" si="93"/>
        <v>2500</v>
      </c>
      <c r="AM58" s="15">
        <f t="shared" si="93"/>
        <v>0</v>
      </c>
      <c r="AN58" s="15">
        <f t="shared" si="93"/>
        <v>0</v>
      </c>
      <c r="AO58" s="15">
        <f t="shared" si="93"/>
        <v>2500</v>
      </c>
      <c r="AP58" s="16">
        <f t="shared" si="93"/>
        <v>0</v>
      </c>
      <c r="AQ58" s="15">
        <f t="shared" si="93"/>
        <v>0</v>
      </c>
      <c r="AR58" s="15">
        <f t="shared" si="93"/>
        <v>0</v>
      </c>
      <c r="AS58" s="15">
        <f t="shared" si="93"/>
        <v>0</v>
      </c>
      <c r="AT58" s="16">
        <f t="shared" si="93"/>
        <v>2500</v>
      </c>
      <c r="AU58" s="15">
        <f t="shared" si="93"/>
        <v>0</v>
      </c>
      <c r="AV58" s="15">
        <f t="shared" si="93"/>
        <v>0</v>
      </c>
      <c r="AW58" s="15">
        <f t="shared" si="93"/>
        <v>2500</v>
      </c>
      <c r="AX58" s="16">
        <f t="shared" si="93"/>
        <v>2500</v>
      </c>
      <c r="AY58" s="15">
        <f t="shared" si="93"/>
        <v>0</v>
      </c>
      <c r="AZ58" s="15">
        <f t="shared" si="93"/>
        <v>0</v>
      </c>
      <c r="BA58" s="15">
        <f t="shared" si="93"/>
        <v>2500</v>
      </c>
      <c r="BB58" s="15">
        <f t="shared" si="94"/>
        <v>0</v>
      </c>
      <c r="BC58" s="15">
        <f t="shared" si="94"/>
        <v>0</v>
      </c>
      <c r="BD58" s="15">
        <f t="shared" si="94"/>
        <v>0</v>
      </c>
      <c r="BE58" s="15">
        <f t="shared" si="94"/>
        <v>0</v>
      </c>
      <c r="BF58" s="16">
        <f t="shared" si="94"/>
        <v>2500</v>
      </c>
      <c r="BG58" s="15">
        <f t="shared" si="94"/>
        <v>0</v>
      </c>
      <c r="BH58" s="15">
        <f t="shared" si="94"/>
        <v>0</v>
      </c>
      <c r="BI58" s="15">
        <f t="shared" si="94"/>
        <v>2500</v>
      </c>
      <c r="BJ58" s="19"/>
      <c r="BK58" s="19"/>
    </row>
    <row r="59" spans="1:63" ht="27.75" hidden="1" customHeight="1" x14ac:dyDescent="0.25">
      <c r="A59" s="125" t="s">
        <v>9</v>
      </c>
      <c r="B59" s="125"/>
      <c r="C59" s="125"/>
      <c r="D59" s="125"/>
      <c r="E59" s="122">
        <v>851</v>
      </c>
      <c r="F59" s="3" t="s">
        <v>11</v>
      </c>
      <c r="G59" s="3" t="s">
        <v>13</v>
      </c>
      <c r="H59" s="4" t="s">
        <v>631</v>
      </c>
      <c r="I59" s="3" t="s">
        <v>22</v>
      </c>
      <c r="J59" s="16">
        <f>'2.ВС'!J55</f>
        <v>2500</v>
      </c>
      <c r="K59" s="15">
        <f>'2.ВС'!K55</f>
        <v>0</v>
      </c>
      <c r="L59" s="15">
        <f>'2.ВС'!L55</f>
        <v>0</v>
      </c>
      <c r="M59" s="15">
        <f>'2.ВС'!M55</f>
        <v>2500</v>
      </c>
      <c r="N59" s="16">
        <f>'2.ВС'!N55</f>
        <v>0</v>
      </c>
      <c r="O59" s="15">
        <f>'2.ВС'!O55</f>
        <v>0</v>
      </c>
      <c r="P59" s="15">
        <f>'2.ВС'!P55</f>
        <v>0</v>
      </c>
      <c r="Q59" s="15">
        <f>'2.ВС'!Q55</f>
        <v>0</v>
      </c>
      <c r="R59" s="16">
        <f>'2.ВС'!R55</f>
        <v>2500</v>
      </c>
      <c r="S59" s="15">
        <f>'2.ВС'!S55</f>
        <v>0</v>
      </c>
      <c r="T59" s="15">
        <f>'2.ВС'!T55</f>
        <v>0</v>
      </c>
      <c r="U59" s="15">
        <f>'2.ВС'!U55</f>
        <v>2500</v>
      </c>
      <c r="V59" s="16">
        <f>'2.ВС'!V55</f>
        <v>0</v>
      </c>
      <c r="W59" s="15">
        <f>'2.ВС'!W55</f>
        <v>0</v>
      </c>
      <c r="X59" s="15">
        <f>'2.ВС'!X55</f>
        <v>0</v>
      </c>
      <c r="Y59" s="15">
        <f>'2.ВС'!Y55</f>
        <v>0</v>
      </c>
      <c r="Z59" s="16">
        <f>'2.ВС'!Z55</f>
        <v>2500</v>
      </c>
      <c r="AA59" s="15">
        <f>'2.ВС'!AA55</f>
        <v>0</v>
      </c>
      <c r="AB59" s="15">
        <f>'2.ВС'!AB55</f>
        <v>0</v>
      </c>
      <c r="AC59" s="15">
        <f>'2.ВС'!AC55</f>
        <v>2500</v>
      </c>
      <c r="AD59" s="15">
        <f>'2.ВС'!AD55</f>
        <v>0</v>
      </c>
      <c r="AE59" s="15">
        <f>'2.ВС'!AE55</f>
        <v>0</v>
      </c>
      <c r="AF59" s="15">
        <f>'2.ВС'!AF55</f>
        <v>0</v>
      </c>
      <c r="AG59" s="15">
        <f>'2.ВС'!AG55</f>
        <v>0</v>
      </c>
      <c r="AH59" s="15">
        <f>'2.ВС'!AH55</f>
        <v>2500</v>
      </c>
      <c r="AI59" s="15">
        <f>'2.ВС'!AI55</f>
        <v>0</v>
      </c>
      <c r="AJ59" s="15">
        <f>'2.ВС'!AJ55</f>
        <v>0</v>
      </c>
      <c r="AK59" s="15">
        <f>'2.ВС'!AK55</f>
        <v>2500</v>
      </c>
      <c r="AL59" s="16">
        <f>'2.ВС'!AL55</f>
        <v>2500</v>
      </c>
      <c r="AM59" s="15">
        <f>'2.ВС'!AM55</f>
        <v>0</v>
      </c>
      <c r="AN59" s="15">
        <f>'2.ВС'!AN55</f>
        <v>0</v>
      </c>
      <c r="AO59" s="15">
        <f>'2.ВС'!AO55</f>
        <v>2500</v>
      </c>
      <c r="AP59" s="16">
        <f>'2.ВС'!AP55</f>
        <v>0</v>
      </c>
      <c r="AQ59" s="15">
        <f>'2.ВС'!AQ55</f>
        <v>0</v>
      </c>
      <c r="AR59" s="15">
        <f>'2.ВС'!AR55</f>
        <v>0</v>
      </c>
      <c r="AS59" s="15">
        <f>'2.ВС'!AS55</f>
        <v>0</v>
      </c>
      <c r="AT59" s="16">
        <f>'2.ВС'!AT55</f>
        <v>2500</v>
      </c>
      <c r="AU59" s="15">
        <f>'2.ВС'!AU55</f>
        <v>0</v>
      </c>
      <c r="AV59" s="15">
        <f>'2.ВС'!AV55</f>
        <v>0</v>
      </c>
      <c r="AW59" s="15">
        <f>'2.ВС'!AW55</f>
        <v>2500</v>
      </c>
      <c r="AX59" s="16">
        <f>'2.ВС'!AX55</f>
        <v>2500</v>
      </c>
      <c r="AY59" s="15">
        <f>'2.ВС'!AY55</f>
        <v>0</v>
      </c>
      <c r="AZ59" s="15">
        <f>'2.ВС'!AZ55</f>
        <v>0</v>
      </c>
      <c r="BA59" s="15">
        <f>'2.ВС'!BA55</f>
        <v>2500</v>
      </c>
      <c r="BB59" s="15">
        <f>'2.ВС'!BB55</f>
        <v>0</v>
      </c>
      <c r="BC59" s="15">
        <f>'2.ВС'!BC55</f>
        <v>0</v>
      </c>
      <c r="BD59" s="15">
        <f>'2.ВС'!BD55</f>
        <v>0</v>
      </c>
      <c r="BE59" s="15">
        <f>'2.ВС'!BE55</f>
        <v>0</v>
      </c>
      <c r="BF59" s="16">
        <f>'2.ВС'!BF55</f>
        <v>2500</v>
      </c>
      <c r="BG59" s="15">
        <f>'2.ВС'!BG55</f>
        <v>0</v>
      </c>
      <c r="BH59" s="15">
        <f>'2.ВС'!BH55</f>
        <v>0</v>
      </c>
      <c r="BI59" s="15">
        <f>'2.ВС'!BI55</f>
        <v>2500</v>
      </c>
      <c r="BJ59" s="19"/>
      <c r="BK59" s="19"/>
    </row>
    <row r="60" spans="1:63" ht="27.75" hidden="1" customHeight="1" x14ac:dyDescent="0.25">
      <c r="A60" s="125" t="s">
        <v>842</v>
      </c>
      <c r="B60" s="125"/>
      <c r="C60" s="125"/>
      <c r="D60" s="125"/>
      <c r="E60" s="4">
        <v>851</v>
      </c>
      <c r="F60" s="3" t="s">
        <v>11</v>
      </c>
      <c r="G60" s="3" t="s">
        <v>13</v>
      </c>
      <c r="H60" s="122" t="s">
        <v>843</v>
      </c>
      <c r="I60" s="3"/>
      <c r="J60" s="16"/>
      <c r="K60" s="15"/>
      <c r="L60" s="15"/>
      <c r="M60" s="15"/>
      <c r="N60" s="16"/>
      <c r="O60" s="15"/>
      <c r="P60" s="15"/>
      <c r="Q60" s="15"/>
      <c r="R60" s="16">
        <f>R61</f>
        <v>0</v>
      </c>
      <c r="S60" s="16">
        <f t="shared" ref="S60:AH61" si="95">S61</f>
        <v>0</v>
      </c>
      <c r="T60" s="16">
        <f t="shared" si="95"/>
        <v>0</v>
      </c>
      <c r="U60" s="16">
        <f t="shared" si="95"/>
        <v>0</v>
      </c>
      <c r="V60" s="16">
        <f t="shared" si="95"/>
        <v>331523.36</v>
      </c>
      <c r="W60" s="16">
        <f t="shared" si="95"/>
        <v>331523.36</v>
      </c>
      <c r="X60" s="16">
        <f t="shared" si="95"/>
        <v>0</v>
      </c>
      <c r="Y60" s="16">
        <f t="shared" si="95"/>
        <v>0</v>
      </c>
      <c r="Z60" s="16">
        <f t="shared" si="95"/>
        <v>331523.36</v>
      </c>
      <c r="AA60" s="16">
        <f t="shared" si="95"/>
        <v>331523.36</v>
      </c>
      <c r="AB60" s="16">
        <f t="shared" si="95"/>
        <v>0</v>
      </c>
      <c r="AC60" s="16">
        <f t="shared" si="95"/>
        <v>0</v>
      </c>
      <c r="AD60" s="16">
        <f t="shared" si="95"/>
        <v>0</v>
      </c>
      <c r="AE60" s="16">
        <f t="shared" si="95"/>
        <v>0</v>
      </c>
      <c r="AF60" s="16">
        <f t="shared" si="95"/>
        <v>0</v>
      </c>
      <c r="AG60" s="16">
        <f t="shared" si="95"/>
        <v>0</v>
      </c>
      <c r="AH60" s="16">
        <f t="shared" si="95"/>
        <v>331523.36</v>
      </c>
      <c r="AI60" s="16">
        <f t="shared" ref="AD60:AJ61" si="96">AI61</f>
        <v>331523.36</v>
      </c>
      <c r="AJ60" s="16">
        <f t="shared" si="96"/>
        <v>0</v>
      </c>
      <c r="AK60" s="16">
        <f t="shared" ref="AK60:AK61" si="97">AK61</f>
        <v>0</v>
      </c>
      <c r="AL60" s="16"/>
      <c r="AM60" s="15"/>
      <c r="AN60" s="15"/>
      <c r="AO60" s="15"/>
      <c r="AP60" s="16"/>
      <c r="AQ60" s="15"/>
      <c r="AR60" s="15"/>
      <c r="AS60" s="15"/>
      <c r="AT60" s="16"/>
      <c r="AU60" s="15"/>
      <c r="AV60" s="15"/>
      <c r="AW60" s="15"/>
      <c r="AX60" s="16"/>
      <c r="AY60" s="15"/>
      <c r="AZ60" s="15"/>
      <c r="BA60" s="15"/>
      <c r="BB60" s="15"/>
      <c r="BC60" s="15"/>
      <c r="BD60" s="15"/>
      <c r="BE60" s="15"/>
      <c r="BF60" s="16"/>
      <c r="BG60" s="15"/>
      <c r="BH60" s="15"/>
      <c r="BI60" s="15"/>
      <c r="BJ60" s="19"/>
      <c r="BK60" s="19"/>
    </row>
    <row r="61" spans="1:63" ht="27.75" hidden="1" customHeight="1" x14ac:dyDescent="0.25">
      <c r="A61" s="125" t="s">
        <v>15</v>
      </c>
      <c r="B61" s="125"/>
      <c r="C61" s="125"/>
      <c r="D61" s="125"/>
      <c r="E61" s="4">
        <v>851</v>
      </c>
      <c r="F61" s="3" t="s">
        <v>11</v>
      </c>
      <c r="G61" s="3" t="s">
        <v>13</v>
      </c>
      <c r="H61" s="122" t="s">
        <v>843</v>
      </c>
      <c r="I61" s="3" t="s">
        <v>17</v>
      </c>
      <c r="J61" s="16"/>
      <c r="K61" s="15"/>
      <c r="L61" s="15"/>
      <c r="M61" s="15"/>
      <c r="N61" s="16"/>
      <c r="O61" s="15"/>
      <c r="P61" s="15"/>
      <c r="Q61" s="15"/>
      <c r="R61" s="16">
        <f>R62</f>
        <v>0</v>
      </c>
      <c r="S61" s="16">
        <f t="shared" si="95"/>
        <v>0</v>
      </c>
      <c r="T61" s="16">
        <f t="shared" si="95"/>
        <v>0</v>
      </c>
      <c r="U61" s="16">
        <f t="shared" si="95"/>
        <v>0</v>
      </c>
      <c r="V61" s="16">
        <f t="shared" si="95"/>
        <v>331523.36</v>
      </c>
      <c r="W61" s="16">
        <f t="shared" si="95"/>
        <v>331523.36</v>
      </c>
      <c r="X61" s="16">
        <f t="shared" si="95"/>
        <v>0</v>
      </c>
      <c r="Y61" s="16">
        <f t="shared" si="95"/>
        <v>0</v>
      </c>
      <c r="Z61" s="16">
        <f t="shared" si="95"/>
        <v>331523.36</v>
      </c>
      <c r="AA61" s="16">
        <f t="shared" si="95"/>
        <v>331523.36</v>
      </c>
      <c r="AB61" s="16">
        <f t="shared" si="95"/>
        <v>0</v>
      </c>
      <c r="AC61" s="16">
        <f t="shared" si="95"/>
        <v>0</v>
      </c>
      <c r="AD61" s="16">
        <f t="shared" si="96"/>
        <v>0</v>
      </c>
      <c r="AE61" s="16">
        <f t="shared" si="96"/>
        <v>0</v>
      </c>
      <c r="AF61" s="16">
        <f t="shared" si="96"/>
        <v>0</v>
      </c>
      <c r="AG61" s="16">
        <f t="shared" si="96"/>
        <v>0</v>
      </c>
      <c r="AH61" s="16">
        <f t="shared" si="96"/>
        <v>331523.36</v>
      </c>
      <c r="AI61" s="16">
        <f t="shared" si="96"/>
        <v>331523.36</v>
      </c>
      <c r="AJ61" s="16">
        <f t="shared" si="96"/>
        <v>0</v>
      </c>
      <c r="AK61" s="16">
        <f t="shared" si="97"/>
        <v>0</v>
      </c>
      <c r="AL61" s="16"/>
      <c r="AM61" s="15"/>
      <c r="AN61" s="15"/>
      <c r="AO61" s="15"/>
      <c r="AP61" s="16"/>
      <c r="AQ61" s="15"/>
      <c r="AR61" s="15"/>
      <c r="AS61" s="15"/>
      <c r="AT61" s="16"/>
      <c r="AU61" s="15"/>
      <c r="AV61" s="15"/>
      <c r="AW61" s="15"/>
      <c r="AX61" s="16"/>
      <c r="AY61" s="15"/>
      <c r="AZ61" s="15"/>
      <c r="BA61" s="15"/>
      <c r="BB61" s="15"/>
      <c r="BC61" s="15"/>
      <c r="BD61" s="15"/>
      <c r="BE61" s="15"/>
      <c r="BF61" s="16"/>
      <c r="BG61" s="15"/>
      <c r="BH61" s="15"/>
      <c r="BI61" s="15"/>
      <c r="BJ61" s="19"/>
      <c r="BK61" s="19"/>
    </row>
    <row r="62" spans="1:63" ht="27.75" hidden="1" customHeight="1" x14ac:dyDescent="0.25">
      <c r="A62" s="125" t="s">
        <v>511</v>
      </c>
      <c r="B62" s="125"/>
      <c r="C62" s="125"/>
      <c r="D62" s="125"/>
      <c r="E62" s="4">
        <v>851</v>
      </c>
      <c r="F62" s="3" t="s">
        <v>11</v>
      </c>
      <c r="G62" s="3" t="s">
        <v>13</v>
      </c>
      <c r="H62" s="122" t="s">
        <v>843</v>
      </c>
      <c r="I62" s="3" t="s">
        <v>18</v>
      </c>
      <c r="J62" s="16"/>
      <c r="K62" s="15"/>
      <c r="L62" s="15"/>
      <c r="M62" s="15"/>
      <c r="N62" s="16"/>
      <c r="O62" s="15"/>
      <c r="P62" s="15"/>
      <c r="Q62" s="15"/>
      <c r="R62" s="16">
        <f>'2.ВС'!R58</f>
        <v>0</v>
      </c>
      <c r="S62" s="16">
        <f>'2.ВС'!S58</f>
        <v>0</v>
      </c>
      <c r="T62" s="16">
        <f>'2.ВС'!T58</f>
        <v>0</v>
      </c>
      <c r="U62" s="16">
        <f>'2.ВС'!U58</f>
        <v>0</v>
      </c>
      <c r="V62" s="16">
        <f>'2.ВС'!V58</f>
        <v>331523.36</v>
      </c>
      <c r="W62" s="16">
        <f>'2.ВС'!W58</f>
        <v>331523.36</v>
      </c>
      <c r="X62" s="16">
        <f>'2.ВС'!X58</f>
        <v>0</v>
      </c>
      <c r="Y62" s="16">
        <f>'2.ВС'!Y58</f>
        <v>0</v>
      </c>
      <c r="Z62" s="16">
        <f>'2.ВС'!Z58</f>
        <v>331523.36</v>
      </c>
      <c r="AA62" s="16">
        <f>'2.ВС'!AA58</f>
        <v>331523.36</v>
      </c>
      <c r="AB62" s="16">
        <f>'2.ВС'!AB58</f>
        <v>0</v>
      </c>
      <c r="AC62" s="16">
        <f>'2.ВС'!AC58</f>
        <v>0</v>
      </c>
      <c r="AD62" s="16">
        <f>'2.ВС'!AD58</f>
        <v>0</v>
      </c>
      <c r="AE62" s="16">
        <f>'2.ВС'!AE58</f>
        <v>0</v>
      </c>
      <c r="AF62" s="16">
        <f>'2.ВС'!AF58</f>
        <v>0</v>
      </c>
      <c r="AG62" s="16">
        <f>'2.ВС'!AG58</f>
        <v>0</v>
      </c>
      <c r="AH62" s="16">
        <f>'2.ВС'!AH58</f>
        <v>331523.36</v>
      </c>
      <c r="AI62" s="16">
        <f>'2.ВС'!AI58</f>
        <v>331523.36</v>
      </c>
      <c r="AJ62" s="16">
        <f>'2.ВС'!AJ58</f>
        <v>0</v>
      </c>
      <c r="AK62" s="16">
        <f>'2.ВС'!AS58</f>
        <v>0</v>
      </c>
      <c r="AL62" s="16"/>
      <c r="AM62" s="15"/>
      <c r="AN62" s="15"/>
      <c r="AO62" s="15"/>
      <c r="AP62" s="16"/>
      <c r="AQ62" s="15"/>
      <c r="AR62" s="15"/>
      <c r="AS62" s="15"/>
      <c r="AT62" s="16"/>
      <c r="AU62" s="15"/>
      <c r="AV62" s="15"/>
      <c r="AW62" s="15"/>
      <c r="AX62" s="16"/>
      <c r="AY62" s="15"/>
      <c r="AZ62" s="15"/>
      <c r="BA62" s="15"/>
      <c r="BB62" s="15"/>
      <c r="BC62" s="15"/>
      <c r="BD62" s="15"/>
      <c r="BE62" s="15"/>
      <c r="BF62" s="16"/>
      <c r="BG62" s="15"/>
      <c r="BH62" s="15"/>
      <c r="BI62" s="15"/>
      <c r="BJ62" s="19"/>
      <c r="BK62" s="19"/>
    </row>
    <row r="63" spans="1:63" ht="27.75" hidden="1" customHeight="1" x14ac:dyDescent="0.25">
      <c r="A63" s="124" t="s">
        <v>29</v>
      </c>
      <c r="B63" s="125"/>
      <c r="C63" s="125"/>
      <c r="D63" s="125"/>
      <c r="E63" s="122">
        <v>851</v>
      </c>
      <c r="F63" s="3" t="s">
        <v>11</v>
      </c>
      <c r="G63" s="3" t="s">
        <v>30</v>
      </c>
      <c r="H63" s="4"/>
      <c r="I63" s="3"/>
      <c r="J63" s="16">
        <f t="shared" ref="J63:BB65" si="98">J64</f>
        <v>51585</v>
      </c>
      <c r="K63" s="15">
        <f t="shared" si="98"/>
        <v>51585</v>
      </c>
      <c r="L63" s="15">
        <f t="shared" si="98"/>
        <v>0</v>
      </c>
      <c r="M63" s="15">
        <f t="shared" si="98"/>
        <v>0</v>
      </c>
      <c r="N63" s="16">
        <f t="shared" si="98"/>
        <v>0</v>
      </c>
      <c r="O63" s="15">
        <f t="shared" si="98"/>
        <v>0</v>
      </c>
      <c r="P63" s="15">
        <f t="shared" si="98"/>
        <v>0</v>
      </c>
      <c r="Q63" s="15">
        <f t="shared" si="98"/>
        <v>0</v>
      </c>
      <c r="R63" s="16">
        <f t="shared" si="98"/>
        <v>51585</v>
      </c>
      <c r="S63" s="15">
        <f t="shared" si="98"/>
        <v>51585</v>
      </c>
      <c r="T63" s="15">
        <f t="shared" si="98"/>
        <v>0</v>
      </c>
      <c r="U63" s="15">
        <f t="shared" si="98"/>
        <v>0</v>
      </c>
      <c r="V63" s="16">
        <f t="shared" si="98"/>
        <v>0</v>
      </c>
      <c r="W63" s="15">
        <f t="shared" si="98"/>
        <v>0</v>
      </c>
      <c r="X63" s="15">
        <f t="shared" si="98"/>
        <v>0</v>
      </c>
      <c r="Y63" s="15">
        <f t="shared" si="98"/>
        <v>0</v>
      </c>
      <c r="Z63" s="16">
        <f t="shared" si="98"/>
        <v>51585</v>
      </c>
      <c r="AA63" s="15">
        <f t="shared" si="98"/>
        <v>51585</v>
      </c>
      <c r="AB63" s="15">
        <f t="shared" si="98"/>
        <v>0</v>
      </c>
      <c r="AC63" s="15">
        <f t="shared" si="98"/>
        <v>0</v>
      </c>
      <c r="AD63" s="15">
        <f t="shared" si="98"/>
        <v>0</v>
      </c>
      <c r="AE63" s="15">
        <f t="shared" si="98"/>
        <v>0</v>
      </c>
      <c r="AF63" s="15">
        <f t="shared" si="98"/>
        <v>0</v>
      </c>
      <c r="AG63" s="15">
        <f t="shared" si="98"/>
        <v>0</v>
      </c>
      <c r="AH63" s="15">
        <f t="shared" si="98"/>
        <v>51585</v>
      </c>
      <c r="AI63" s="15">
        <f t="shared" si="98"/>
        <v>51585</v>
      </c>
      <c r="AJ63" s="15">
        <f t="shared" si="98"/>
        <v>0</v>
      </c>
      <c r="AK63" s="15">
        <f t="shared" si="98"/>
        <v>0</v>
      </c>
      <c r="AL63" s="16">
        <f t="shared" si="98"/>
        <v>3132</v>
      </c>
      <c r="AM63" s="15">
        <f t="shared" si="98"/>
        <v>3132</v>
      </c>
      <c r="AN63" s="15">
        <f t="shared" si="98"/>
        <v>0</v>
      </c>
      <c r="AO63" s="15">
        <f t="shared" si="98"/>
        <v>0</v>
      </c>
      <c r="AP63" s="16">
        <f t="shared" si="98"/>
        <v>0</v>
      </c>
      <c r="AQ63" s="15">
        <f t="shared" si="98"/>
        <v>0</v>
      </c>
      <c r="AR63" s="15">
        <f t="shared" si="98"/>
        <v>0</v>
      </c>
      <c r="AS63" s="15">
        <f t="shared" si="98"/>
        <v>0</v>
      </c>
      <c r="AT63" s="16">
        <f t="shared" si="98"/>
        <v>3132</v>
      </c>
      <c r="AU63" s="15">
        <f t="shared" si="98"/>
        <v>3132</v>
      </c>
      <c r="AV63" s="15">
        <f t="shared" si="98"/>
        <v>0</v>
      </c>
      <c r="AW63" s="15">
        <f t="shared" si="98"/>
        <v>0</v>
      </c>
      <c r="AX63" s="16">
        <f t="shared" si="98"/>
        <v>2783</v>
      </c>
      <c r="AY63" s="15">
        <f t="shared" si="98"/>
        <v>2783</v>
      </c>
      <c r="AZ63" s="15">
        <f t="shared" si="98"/>
        <v>0</v>
      </c>
      <c r="BA63" s="15">
        <f t="shared" si="98"/>
        <v>0</v>
      </c>
      <c r="BB63" s="15">
        <f t="shared" si="98"/>
        <v>0</v>
      </c>
      <c r="BC63" s="15">
        <f t="shared" ref="BB63:BI65" si="99">BC64</f>
        <v>0</v>
      </c>
      <c r="BD63" s="15">
        <f t="shared" si="99"/>
        <v>0</v>
      </c>
      <c r="BE63" s="15">
        <f t="shared" si="99"/>
        <v>0</v>
      </c>
      <c r="BF63" s="16">
        <f t="shared" si="99"/>
        <v>2783</v>
      </c>
      <c r="BG63" s="15">
        <f t="shared" si="99"/>
        <v>2783</v>
      </c>
      <c r="BH63" s="15">
        <f t="shared" si="99"/>
        <v>0</v>
      </c>
      <c r="BI63" s="15">
        <f t="shared" si="99"/>
        <v>0</v>
      </c>
      <c r="BJ63" s="19"/>
      <c r="BK63" s="19"/>
    </row>
    <row r="64" spans="1:63" ht="27.75" hidden="1" customHeight="1" x14ac:dyDescent="0.25">
      <c r="A64" s="124" t="s">
        <v>31</v>
      </c>
      <c r="B64" s="125"/>
      <c r="C64" s="125"/>
      <c r="D64" s="125"/>
      <c r="E64" s="122">
        <v>851</v>
      </c>
      <c r="F64" s="3" t="s">
        <v>11</v>
      </c>
      <c r="G64" s="3" t="s">
        <v>30</v>
      </c>
      <c r="H64" s="4" t="s">
        <v>632</v>
      </c>
      <c r="I64" s="3"/>
      <c r="J64" s="16">
        <f t="shared" si="98"/>
        <v>51585</v>
      </c>
      <c r="K64" s="15">
        <f t="shared" si="98"/>
        <v>51585</v>
      </c>
      <c r="L64" s="15">
        <f t="shared" si="98"/>
        <v>0</v>
      </c>
      <c r="M64" s="15">
        <f t="shared" si="98"/>
        <v>0</v>
      </c>
      <c r="N64" s="16">
        <f t="shared" si="98"/>
        <v>0</v>
      </c>
      <c r="O64" s="15">
        <f t="shared" si="98"/>
        <v>0</v>
      </c>
      <c r="P64" s="15">
        <f t="shared" si="98"/>
        <v>0</v>
      </c>
      <c r="Q64" s="15">
        <f t="shared" si="98"/>
        <v>0</v>
      </c>
      <c r="R64" s="16">
        <f t="shared" si="98"/>
        <v>51585</v>
      </c>
      <c r="S64" s="15">
        <f t="shared" si="98"/>
        <v>51585</v>
      </c>
      <c r="T64" s="15">
        <f t="shared" si="98"/>
        <v>0</v>
      </c>
      <c r="U64" s="15">
        <f t="shared" si="98"/>
        <v>0</v>
      </c>
      <c r="V64" s="16">
        <f t="shared" si="98"/>
        <v>0</v>
      </c>
      <c r="W64" s="15">
        <f t="shared" si="98"/>
        <v>0</v>
      </c>
      <c r="X64" s="15">
        <f t="shared" si="98"/>
        <v>0</v>
      </c>
      <c r="Y64" s="15">
        <f t="shared" si="98"/>
        <v>0</v>
      </c>
      <c r="Z64" s="16">
        <f t="shared" si="98"/>
        <v>51585</v>
      </c>
      <c r="AA64" s="15">
        <f t="shared" si="98"/>
        <v>51585</v>
      </c>
      <c r="AB64" s="15">
        <f t="shared" si="98"/>
        <v>0</v>
      </c>
      <c r="AC64" s="15">
        <f t="shared" si="98"/>
        <v>0</v>
      </c>
      <c r="AD64" s="15">
        <f t="shared" si="98"/>
        <v>0</v>
      </c>
      <c r="AE64" s="15">
        <f t="shared" si="98"/>
        <v>0</v>
      </c>
      <c r="AF64" s="15">
        <f t="shared" si="98"/>
        <v>0</v>
      </c>
      <c r="AG64" s="15">
        <f t="shared" si="98"/>
        <v>0</v>
      </c>
      <c r="AH64" s="15">
        <f t="shared" si="98"/>
        <v>51585</v>
      </c>
      <c r="AI64" s="15">
        <f t="shared" si="98"/>
        <v>51585</v>
      </c>
      <c r="AJ64" s="15">
        <f t="shared" si="98"/>
        <v>0</v>
      </c>
      <c r="AK64" s="15">
        <f t="shared" si="98"/>
        <v>0</v>
      </c>
      <c r="AL64" s="16">
        <f t="shared" si="98"/>
        <v>3132</v>
      </c>
      <c r="AM64" s="15">
        <f t="shared" si="98"/>
        <v>3132</v>
      </c>
      <c r="AN64" s="15">
        <f t="shared" si="98"/>
        <v>0</v>
      </c>
      <c r="AO64" s="15">
        <f t="shared" si="98"/>
        <v>0</v>
      </c>
      <c r="AP64" s="16">
        <f t="shared" si="98"/>
        <v>0</v>
      </c>
      <c r="AQ64" s="15">
        <f t="shared" si="98"/>
        <v>0</v>
      </c>
      <c r="AR64" s="15">
        <f t="shared" si="98"/>
        <v>0</v>
      </c>
      <c r="AS64" s="15">
        <f t="shared" si="98"/>
        <v>0</v>
      </c>
      <c r="AT64" s="16">
        <f t="shared" si="98"/>
        <v>3132</v>
      </c>
      <c r="AU64" s="15">
        <f t="shared" si="98"/>
        <v>3132</v>
      </c>
      <c r="AV64" s="15">
        <f t="shared" si="98"/>
        <v>0</v>
      </c>
      <c r="AW64" s="15">
        <f t="shared" si="98"/>
        <v>0</v>
      </c>
      <c r="AX64" s="16">
        <f t="shared" si="98"/>
        <v>2783</v>
      </c>
      <c r="AY64" s="15">
        <f t="shared" si="98"/>
        <v>2783</v>
      </c>
      <c r="AZ64" s="15">
        <f t="shared" si="98"/>
        <v>0</v>
      </c>
      <c r="BA64" s="15">
        <f t="shared" si="98"/>
        <v>0</v>
      </c>
      <c r="BB64" s="15">
        <f t="shared" si="99"/>
        <v>0</v>
      </c>
      <c r="BC64" s="15">
        <f t="shared" si="99"/>
        <v>0</v>
      </c>
      <c r="BD64" s="15">
        <f t="shared" si="99"/>
        <v>0</v>
      </c>
      <c r="BE64" s="15">
        <f t="shared" si="99"/>
        <v>0</v>
      </c>
      <c r="BF64" s="16">
        <f t="shared" si="99"/>
        <v>2783</v>
      </c>
      <c r="BG64" s="15">
        <f t="shared" si="99"/>
        <v>2783</v>
      </c>
      <c r="BH64" s="15">
        <f t="shared" si="99"/>
        <v>0</v>
      </c>
      <c r="BI64" s="15">
        <f t="shared" si="99"/>
        <v>0</v>
      </c>
      <c r="BJ64" s="19"/>
      <c r="BK64" s="19"/>
    </row>
    <row r="65" spans="1:63" ht="27.75" hidden="1" customHeight="1" x14ac:dyDescent="0.25">
      <c r="A65" s="125" t="s">
        <v>20</v>
      </c>
      <c r="B65" s="124"/>
      <c r="C65" s="124"/>
      <c r="D65" s="124"/>
      <c r="E65" s="122">
        <v>851</v>
      </c>
      <c r="F65" s="3" t="s">
        <v>11</v>
      </c>
      <c r="G65" s="3" t="s">
        <v>30</v>
      </c>
      <c r="H65" s="4" t="s">
        <v>632</v>
      </c>
      <c r="I65" s="3" t="s">
        <v>21</v>
      </c>
      <c r="J65" s="16">
        <f t="shared" si="98"/>
        <v>51585</v>
      </c>
      <c r="K65" s="15">
        <f t="shared" si="98"/>
        <v>51585</v>
      </c>
      <c r="L65" s="15">
        <f t="shared" si="98"/>
        <v>0</v>
      </c>
      <c r="M65" s="15">
        <f t="shared" si="98"/>
        <v>0</v>
      </c>
      <c r="N65" s="16">
        <f t="shared" si="98"/>
        <v>0</v>
      </c>
      <c r="O65" s="15">
        <f t="shared" si="98"/>
        <v>0</v>
      </c>
      <c r="P65" s="15">
        <f t="shared" si="98"/>
        <v>0</v>
      </c>
      <c r="Q65" s="15">
        <f t="shared" si="98"/>
        <v>0</v>
      </c>
      <c r="R65" s="16">
        <f t="shared" si="98"/>
        <v>51585</v>
      </c>
      <c r="S65" s="15">
        <f t="shared" si="98"/>
        <v>51585</v>
      </c>
      <c r="T65" s="15">
        <f t="shared" si="98"/>
        <v>0</v>
      </c>
      <c r="U65" s="15">
        <f t="shared" si="98"/>
        <v>0</v>
      </c>
      <c r="V65" s="16">
        <f t="shared" si="98"/>
        <v>0</v>
      </c>
      <c r="W65" s="15">
        <f t="shared" si="98"/>
        <v>0</v>
      </c>
      <c r="X65" s="15">
        <f t="shared" si="98"/>
        <v>0</v>
      </c>
      <c r="Y65" s="15">
        <f t="shared" si="98"/>
        <v>0</v>
      </c>
      <c r="Z65" s="16">
        <f t="shared" si="98"/>
        <v>51585</v>
      </c>
      <c r="AA65" s="15">
        <f t="shared" si="98"/>
        <v>51585</v>
      </c>
      <c r="AB65" s="15">
        <f t="shared" si="98"/>
        <v>0</v>
      </c>
      <c r="AC65" s="15">
        <f t="shared" si="98"/>
        <v>0</v>
      </c>
      <c r="AD65" s="15">
        <f t="shared" si="98"/>
        <v>0</v>
      </c>
      <c r="AE65" s="15">
        <f t="shared" si="98"/>
        <v>0</v>
      </c>
      <c r="AF65" s="15">
        <f t="shared" si="98"/>
        <v>0</v>
      </c>
      <c r="AG65" s="15">
        <f t="shared" si="98"/>
        <v>0</v>
      </c>
      <c r="AH65" s="15">
        <f t="shared" si="98"/>
        <v>51585</v>
      </c>
      <c r="AI65" s="15">
        <f t="shared" si="98"/>
        <v>51585</v>
      </c>
      <c r="AJ65" s="15">
        <f t="shared" si="98"/>
        <v>0</v>
      </c>
      <c r="AK65" s="15">
        <f t="shared" si="98"/>
        <v>0</v>
      </c>
      <c r="AL65" s="16">
        <f t="shared" si="98"/>
        <v>3132</v>
      </c>
      <c r="AM65" s="15">
        <f t="shared" si="98"/>
        <v>3132</v>
      </c>
      <c r="AN65" s="15">
        <f t="shared" si="98"/>
        <v>0</v>
      </c>
      <c r="AO65" s="15">
        <f t="shared" si="98"/>
        <v>0</v>
      </c>
      <c r="AP65" s="16">
        <f t="shared" si="98"/>
        <v>0</v>
      </c>
      <c r="AQ65" s="15">
        <f t="shared" si="98"/>
        <v>0</v>
      </c>
      <c r="AR65" s="15">
        <f t="shared" si="98"/>
        <v>0</v>
      </c>
      <c r="AS65" s="15">
        <f t="shared" si="98"/>
        <v>0</v>
      </c>
      <c r="AT65" s="16">
        <f t="shared" si="98"/>
        <v>3132</v>
      </c>
      <c r="AU65" s="15">
        <f t="shared" si="98"/>
        <v>3132</v>
      </c>
      <c r="AV65" s="15">
        <f t="shared" si="98"/>
        <v>0</v>
      </c>
      <c r="AW65" s="15">
        <f t="shared" si="98"/>
        <v>0</v>
      </c>
      <c r="AX65" s="16">
        <f t="shared" si="98"/>
        <v>2783</v>
      </c>
      <c r="AY65" s="15">
        <f t="shared" si="98"/>
        <v>2783</v>
      </c>
      <c r="AZ65" s="15">
        <f t="shared" si="98"/>
        <v>0</v>
      </c>
      <c r="BA65" s="15">
        <f t="shared" si="98"/>
        <v>0</v>
      </c>
      <c r="BB65" s="15">
        <f t="shared" si="99"/>
        <v>0</v>
      </c>
      <c r="BC65" s="15">
        <f t="shared" si="99"/>
        <v>0</v>
      </c>
      <c r="BD65" s="15">
        <f t="shared" si="99"/>
        <v>0</v>
      </c>
      <c r="BE65" s="15">
        <f t="shared" si="99"/>
        <v>0</v>
      </c>
      <c r="BF65" s="16">
        <f t="shared" si="99"/>
        <v>2783</v>
      </c>
      <c r="BG65" s="15">
        <f t="shared" si="99"/>
        <v>2783</v>
      </c>
      <c r="BH65" s="15">
        <f t="shared" si="99"/>
        <v>0</v>
      </c>
      <c r="BI65" s="15">
        <f t="shared" si="99"/>
        <v>0</v>
      </c>
      <c r="BJ65" s="19"/>
      <c r="BK65" s="19"/>
    </row>
    <row r="66" spans="1:63" ht="27.75" hidden="1" customHeight="1" x14ac:dyDescent="0.25">
      <c r="A66" s="125" t="s">
        <v>9</v>
      </c>
      <c r="B66" s="125"/>
      <c r="C66" s="125"/>
      <c r="D66" s="125"/>
      <c r="E66" s="122">
        <v>851</v>
      </c>
      <c r="F66" s="3" t="s">
        <v>11</v>
      </c>
      <c r="G66" s="3" t="s">
        <v>30</v>
      </c>
      <c r="H66" s="4" t="s">
        <v>632</v>
      </c>
      <c r="I66" s="3" t="s">
        <v>22</v>
      </c>
      <c r="J66" s="16">
        <f>'2.ВС'!J62</f>
        <v>51585</v>
      </c>
      <c r="K66" s="15">
        <f>'2.ВС'!K62</f>
        <v>51585</v>
      </c>
      <c r="L66" s="15">
        <f>'2.ВС'!L62</f>
        <v>0</v>
      </c>
      <c r="M66" s="15">
        <f>'2.ВС'!M62</f>
        <v>0</v>
      </c>
      <c r="N66" s="16">
        <f>'2.ВС'!N62</f>
        <v>0</v>
      </c>
      <c r="O66" s="15">
        <f>'2.ВС'!O62</f>
        <v>0</v>
      </c>
      <c r="P66" s="15">
        <f>'2.ВС'!P62</f>
        <v>0</v>
      </c>
      <c r="Q66" s="15">
        <f>'2.ВС'!Q62</f>
        <v>0</v>
      </c>
      <c r="R66" s="16">
        <f>'2.ВС'!R62</f>
        <v>51585</v>
      </c>
      <c r="S66" s="15">
        <f>'2.ВС'!S62</f>
        <v>51585</v>
      </c>
      <c r="T66" s="15">
        <f>'2.ВС'!T62</f>
        <v>0</v>
      </c>
      <c r="U66" s="15">
        <f>'2.ВС'!U62</f>
        <v>0</v>
      </c>
      <c r="V66" s="16">
        <f>'2.ВС'!V62</f>
        <v>0</v>
      </c>
      <c r="W66" s="15">
        <f>'2.ВС'!W62</f>
        <v>0</v>
      </c>
      <c r="X66" s="15">
        <f>'2.ВС'!X62</f>
        <v>0</v>
      </c>
      <c r="Y66" s="15">
        <f>'2.ВС'!Y62</f>
        <v>0</v>
      </c>
      <c r="Z66" s="16">
        <f>'2.ВС'!Z62</f>
        <v>51585</v>
      </c>
      <c r="AA66" s="15">
        <f>'2.ВС'!AA62</f>
        <v>51585</v>
      </c>
      <c r="AB66" s="15">
        <f>'2.ВС'!AB62</f>
        <v>0</v>
      </c>
      <c r="AC66" s="15">
        <f>'2.ВС'!AC62</f>
        <v>0</v>
      </c>
      <c r="AD66" s="15">
        <f>'2.ВС'!AD62</f>
        <v>0</v>
      </c>
      <c r="AE66" s="15">
        <f>'2.ВС'!AE62</f>
        <v>0</v>
      </c>
      <c r="AF66" s="15">
        <f>'2.ВС'!AF62</f>
        <v>0</v>
      </c>
      <c r="AG66" s="15">
        <f>'2.ВС'!AG62</f>
        <v>0</v>
      </c>
      <c r="AH66" s="15">
        <f>'2.ВС'!AH62</f>
        <v>51585</v>
      </c>
      <c r="AI66" s="15">
        <f>'2.ВС'!AI62</f>
        <v>51585</v>
      </c>
      <c r="AJ66" s="15">
        <f>'2.ВС'!AJ62</f>
        <v>0</v>
      </c>
      <c r="AK66" s="15">
        <f>'2.ВС'!AS62</f>
        <v>0</v>
      </c>
      <c r="AL66" s="16">
        <f>'2.ВС'!AL62</f>
        <v>3132</v>
      </c>
      <c r="AM66" s="15">
        <f>'2.ВС'!AM62</f>
        <v>3132</v>
      </c>
      <c r="AN66" s="15">
        <f>'2.ВС'!AN62</f>
        <v>0</v>
      </c>
      <c r="AO66" s="15">
        <f>'2.ВС'!AO62</f>
        <v>0</v>
      </c>
      <c r="AP66" s="16">
        <f>'2.ВС'!AP62</f>
        <v>0</v>
      </c>
      <c r="AQ66" s="15">
        <f>'2.ВС'!AQ62</f>
        <v>0</v>
      </c>
      <c r="AR66" s="15">
        <f>'2.ВС'!AR62</f>
        <v>0</v>
      </c>
      <c r="AS66" s="15">
        <f>'2.ВС'!AS62</f>
        <v>0</v>
      </c>
      <c r="AT66" s="16">
        <f>'2.ВС'!AT62</f>
        <v>3132</v>
      </c>
      <c r="AU66" s="15">
        <f>'2.ВС'!AU62</f>
        <v>3132</v>
      </c>
      <c r="AV66" s="15">
        <f>'2.ВС'!AV62</f>
        <v>0</v>
      </c>
      <c r="AW66" s="15">
        <f>'2.ВС'!AW62</f>
        <v>0</v>
      </c>
      <c r="AX66" s="16">
        <f>'2.ВС'!AX62</f>
        <v>2783</v>
      </c>
      <c r="AY66" s="15">
        <f>'2.ВС'!AY62</f>
        <v>2783</v>
      </c>
      <c r="AZ66" s="15">
        <f>'2.ВС'!AZ62</f>
        <v>0</v>
      </c>
      <c r="BA66" s="15">
        <f>'2.ВС'!BA62</f>
        <v>0</v>
      </c>
      <c r="BB66" s="15">
        <f>'2.ВС'!BB62</f>
        <v>0</v>
      </c>
      <c r="BC66" s="15">
        <f>'2.ВС'!BC62</f>
        <v>0</v>
      </c>
      <c r="BD66" s="15">
        <f>'2.ВС'!BD62</f>
        <v>0</v>
      </c>
      <c r="BE66" s="15">
        <f>'2.ВС'!BE62</f>
        <v>0</v>
      </c>
      <c r="BF66" s="16">
        <f>'2.ВС'!BF62</f>
        <v>2783</v>
      </c>
      <c r="BG66" s="15">
        <f>'2.ВС'!BG62</f>
        <v>2783</v>
      </c>
      <c r="BH66" s="15">
        <f>'2.ВС'!BH62</f>
        <v>0</v>
      </c>
      <c r="BI66" s="15">
        <f>'2.ВС'!BI62</f>
        <v>0</v>
      </c>
      <c r="BJ66" s="19"/>
      <c r="BK66" s="19"/>
    </row>
    <row r="67" spans="1:63" ht="27.75" hidden="1" customHeight="1" x14ac:dyDescent="0.25">
      <c r="A67" s="124" t="s">
        <v>132</v>
      </c>
      <c r="B67" s="125"/>
      <c r="C67" s="125"/>
      <c r="D67" s="125"/>
      <c r="E67" s="5">
        <v>853</v>
      </c>
      <c r="F67" s="3" t="s">
        <v>11</v>
      </c>
      <c r="G67" s="3" t="s">
        <v>104</v>
      </c>
      <c r="H67" s="4"/>
      <c r="I67" s="3"/>
      <c r="J67" s="16">
        <f t="shared" ref="J67:AX67" si="100">J68+J73+J79+J82+J85</f>
        <v>6489400</v>
      </c>
      <c r="K67" s="15">
        <f t="shared" ref="K67:M67" si="101">K68+K73+K79+K82+K85</f>
        <v>0</v>
      </c>
      <c r="L67" s="15">
        <f t="shared" si="101"/>
        <v>6469000</v>
      </c>
      <c r="M67" s="15">
        <f t="shared" si="101"/>
        <v>20400</v>
      </c>
      <c r="N67" s="16">
        <f t="shared" ref="N67:Q67" si="102">N68+N73+N79+N82+N85</f>
        <v>461700</v>
      </c>
      <c r="O67" s="15">
        <f t="shared" si="102"/>
        <v>0</v>
      </c>
      <c r="P67" s="15">
        <f t="shared" si="102"/>
        <v>461700</v>
      </c>
      <c r="Q67" s="15">
        <f t="shared" si="102"/>
        <v>0</v>
      </c>
      <c r="R67" s="16">
        <f>R68+R73+R76+R79+R82+R85</f>
        <v>6951100</v>
      </c>
      <c r="S67" s="16">
        <f t="shared" ref="S67:AC67" si="103">S68+S73+S76+S79+S82+S85</f>
        <v>0</v>
      </c>
      <c r="T67" s="16">
        <f t="shared" si="103"/>
        <v>6930700</v>
      </c>
      <c r="U67" s="16">
        <f t="shared" si="103"/>
        <v>20400</v>
      </c>
      <c r="V67" s="16">
        <f t="shared" si="103"/>
        <v>151439.53</v>
      </c>
      <c r="W67" s="16">
        <f t="shared" si="103"/>
        <v>151439.53</v>
      </c>
      <c r="X67" s="16">
        <f t="shared" si="103"/>
        <v>0</v>
      </c>
      <c r="Y67" s="16">
        <f t="shared" si="103"/>
        <v>0</v>
      </c>
      <c r="Z67" s="16">
        <f t="shared" si="103"/>
        <v>7102539.5300000003</v>
      </c>
      <c r="AA67" s="16">
        <f t="shared" si="103"/>
        <v>151439.53</v>
      </c>
      <c r="AB67" s="16">
        <f t="shared" si="103"/>
        <v>6930700</v>
      </c>
      <c r="AC67" s="16">
        <f t="shared" si="103"/>
        <v>20400</v>
      </c>
      <c r="AD67" s="16">
        <f t="shared" ref="AD67:AJ67" si="104">AD68+AD73+AD76+AD79+AD82+AD85</f>
        <v>0</v>
      </c>
      <c r="AE67" s="16">
        <f t="shared" si="104"/>
        <v>0</v>
      </c>
      <c r="AF67" s="16">
        <f t="shared" si="104"/>
        <v>0</v>
      </c>
      <c r="AG67" s="16">
        <f t="shared" si="104"/>
        <v>0</v>
      </c>
      <c r="AH67" s="16">
        <f t="shared" si="104"/>
        <v>7102539.5300000003</v>
      </c>
      <c r="AI67" s="16">
        <f t="shared" si="104"/>
        <v>151439.53</v>
      </c>
      <c r="AJ67" s="16">
        <f t="shared" si="104"/>
        <v>6930700</v>
      </c>
      <c r="AK67" s="16">
        <f t="shared" ref="AK67" si="105">AK68+AK73+AK76+AK79+AK82+AK85</f>
        <v>20400</v>
      </c>
      <c r="AL67" s="16">
        <f t="shared" si="100"/>
        <v>6236700</v>
      </c>
      <c r="AM67" s="15">
        <f t="shared" ref="AM67:AO67" si="106">AM68+AM73+AM79+AM82+AM85</f>
        <v>0</v>
      </c>
      <c r="AN67" s="15">
        <f t="shared" si="106"/>
        <v>6216300</v>
      </c>
      <c r="AO67" s="15">
        <f t="shared" si="106"/>
        <v>20400</v>
      </c>
      <c r="AP67" s="16">
        <f t="shared" ref="AP67:AW67" si="107">AP68+AP73+AP79+AP82+AP85</f>
        <v>0</v>
      </c>
      <c r="AQ67" s="15">
        <f t="shared" si="107"/>
        <v>0</v>
      </c>
      <c r="AR67" s="15">
        <f t="shared" si="107"/>
        <v>0</v>
      </c>
      <c r="AS67" s="15">
        <f t="shared" si="107"/>
        <v>0</v>
      </c>
      <c r="AT67" s="16">
        <f t="shared" si="107"/>
        <v>6236700</v>
      </c>
      <c r="AU67" s="15">
        <f t="shared" si="107"/>
        <v>0</v>
      </c>
      <c r="AV67" s="15">
        <f t="shared" si="107"/>
        <v>6216300</v>
      </c>
      <c r="AW67" s="15">
        <f t="shared" si="107"/>
        <v>20400</v>
      </c>
      <c r="AX67" s="16">
        <f t="shared" si="100"/>
        <v>6236700</v>
      </c>
      <c r="AY67" s="15">
        <f t="shared" ref="AY67:BA67" si="108">AY68+AY73+AY79+AY82+AY85</f>
        <v>0</v>
      </c>
      <c r="AZ67" s="15">
        <f t="shared" si="108"/>
        <v>6216300</v>
      </c>
      <c r="BA67" s="15">
        <f t="shared" si="108"/>
        <v>20400</v>
      </c>
      <c r="BB67" s="15">
        <f t="shared" ref="BB67:BF67" si="109">BB68+BB73+BB79+BB82+BB85</f>
        <v>0</v>
      </c>
      <c r="BC67" s="15">
        <f t="shared" si="109"/>
        <v>0</v>
      </c>
      <c r="BD67" s="15">
        <f t="shared" si="109"/>
        <v>0</v>
      </c>
      <c r="BE67" s="15">
        <f t="shared" si="109"/>
        <v>0</v>
      </c>
      <c r="BF67" s="16">
        <f t="shared" si="109"/>
        <v>6236700</v>
      </c>
      <c r="BG67" s="15">
        <f t="shared" ref="BG67:BI67" si="110">BG68+BG73+BG79+BG82+BG85</f>
        <v>0</v>
      </c>
      <c r="BH67" s="15">
        <f t="shared" si="110"/>
        <v>6216300</v>
      </c>
      <c r="BI67" s="15">
        <f t="shared" si="110"/>
        <v>20400</v>
      </c>
      <c r="BJ67" s="19"/>
      <c r="BK67" s="19"/>
    </row>
    <row r="68" spans="1:63" ht="27.75" hidden="1" customHeight="1" x14ac:dyDescent="0.25">
      <c r="A68" s="124" t="s">
        <v>19</v>
      </c>
      <c r="B68" s="122"/>
      <c r="C68" s="122"/>
      <c r="D68" s="122"/>
      <c r="E68" s="5">
        <v>853</v>
      </c>
      <c r="F68" s="3" t="s">
        <v>16</v>
      </c>
      <c r="G68" s="3" t="s">
        <v>104</v>
      </c>
      <c r="H68" s="4" t="s">
        <v>716</v>
      </c>
      <c r="I68" s="3"/>
      <c r="J68" s="16">
        <f t="shared" ref="J68:AX68" si="111">J69+J71</f>
        <v>5777900</v>
      </c>
      <c r="K68" s="15">
        <f t="shared" ref="K68:M68" si="112">K69+K71</f>
        <v>0</v>
      </c>
      <c r="L68" s="15">
        <f t="shared" si="112"/>
        <v>5777900</v>
      </c>
      <c r="M68" s="15">
        <f t="shared" si="112"/>
        <v>0</v>
      </c>
      <c r="N68" s="16">
        <f t="shared" ref="N68:U68" si="113">N69+N71</f>
        <v>403600</v>
      </c>
      <c r="O68" s="15">
        <f t="shared" si="113"/>
        <v>0</v>
      </c>
      <c r="P68" s="15">
        <f t="shared" si="113"/>
        <v>403600</v>
      </c>
      <c r="Q68" s="15">
        <f t="shared" si="113"/>
        <v>0</v>
      </c>
      <c r="R68" s="16">
        <f t="shared" si="113"/>
        <v>6181500</v>
      </c>
      <c r="S68" s="15">
        <f t="shared" si="113"/>
        <v>0</v>
      </c>
      <c r="T68" s="15">
        <f t="shared" si="113"/>
        <v>6181500</v>
      </c>
      <c r="U68" s="15">
        <f t="shared" si="113"/>
        <v>0</v>
      </c>
      <c r="V68" s="16">
        <f t="shared" ref="V68:AC68" si="114">V69+V71</f>
        <v>0</v>
      </c>
      <c r="W68" s="15">
        <f t="shared" si="114"/>
        <v>0</v>
      </c>
      <c r="X68" s="15">
        <f t="shared" si="114"/>
        <v>0</v>
      </c>
      <c r="Y68" s="15">
        <f t="shared" si="114"/>
        <v>0</v>
      </c>
      <c r="Z68" s="16">
        <f t="shared" si="114"/>
        <v>6181500</v>
      </c>
      <c r="AA68" s="15">
        <f t="shared" si="114"/>
        <v>0</v>
      </c>
      <c r="AB68" s="15">
        <f t="shared" si="114"/>
        <v>6181500</v>
      </c>
      <c r="AC68" s="15">
        <f t="shared" si="114"/>
        <v>0</v>
      </c>
      <c r="AD68" s="15">
        <f t="shared" ref="AD68:AJ68" si="115">AD69+AD71</f>
        <v>0</v>
      </c>
      <c r="AE68" s="15">
        <f t="shared" si="115"/>
        <v>0</v>
      </c>
      <c r="AF68" s="15">
        <f t="shared" si="115"/>
        <v>0</v>
      </c>
      <c r="AG68" s="15">
        <f t="shared" si="115"/>
        <v>0</v>
      </c>
      <c r="AH68" s="15">
        <f t="shared" si="115"/>
        <v>6181500</v>
      </c>
      <c r="AI68" s="15">
        <f t="shared" si="115"/>
        <v>0</v>
      </c>
      <c r="AJ68" s="15">
        <f t="shared" si="115"/>
        <v>6181500</v>
      </c>
      <c r="AK68" s="15">
        <f t="shared" ref="AK68" si="116">AK69+AK71</f>
        <v>0</v>
      </c>
      <c r="AL68" s="16">
        <f t="shared" si="111"/>
        <v>5547700</v>
      </c>
      <c r="AM68" s="15">
        <f t="shared" ref="AM68:AO68" si="117">AM69+AM71</f>
        <v>0</v>
      </c>
      <c r="AN68" s="15">
        <f t="shared" si="117"/>
        <v>5547700</v>
      </c>
      <c r="AO68" s="15">
        <f t="shared" si="117"/>
        <v>0</v>
      </c>
      <c r="AP68" s="16">
        <f t="shared" ref="AP68:AW68" si="118">AP69+AP71</f>
        <v>0</v>
      </c>
      <c r="AQ68" s="15">
        <f t="shared" si="118"/>
        <v>0</v>
      </c>
      <c r="AR68" s="15">
        <f t="shared" si="118"/>
        <v>0</v>
      </c>
      <c r="AS68" s="15">
        <f t="shared" si="118"/>
        <v>0</v>
      </c>
      <c r="AT68" s="16">
        <f t="shared" si="118"/>
        <v>5547700</v>
      </c>
      <c r="AU68" s="15">
        <f t="shared" si="118"/>
        <v>0</v>
      </c>
      <c r="AV68" s="15">
        <f t="shared" si="118"/>
        <v>5547700</v>
      </c>
      <c r="AW68" s="15">
        <f t="shared" si="118"/>
        <v>0</v>
      </c>
      <c r="AX68" s="16">
        <f t="shared" si="111"/>
        <v>5547700</v>
      </c>
      <c r="AY68" s="15">
        <f t="shared" ref="AY68:BA68" si="119">AY69+AY71</f>
        <v>0</v>
      </c>
      <c r="AZ68" s="15">
        <f t="shared" si="119"/>
        <v>5547700</v>
      </c>
      <c r="BA68" s="15">
        <f t="shared" si="119"/>
        <v>0</v>
      </c>
      <c r="BB68" s="15">
        <f t="shared" ref="BB68:BF68" si="120">BB69+BB71</f>
        <v>0</v>
      </c>
      <c r="BC68" s="15">
        <f t="shared" si="120"/>
        <v>0</v>
      </c>
      <c r="BD68" s="15">
        <f t="shared" si="120"/>
        <v>0</v>
      </c>
      <c r="BE68" s="15">
        <f t="shared" si="120"/>
        <v>0</v>
      </c>
      <c r="BF68" s="16">
        <f t="shared" si="120"/>
        <v>5547700</v>
      </c>
      <c r="BG68" s="15">
        <f t="shared" ref="BG68:BI68" si="121">BG69+BG71</f>
        <v>0</v>
      </c>
      <c r="BH68" s="15">
        <f t="shared" si="121"/>
        <v>5547700</v>
      </c>
      <c r="BI68" s="15">
        <f t="shared" si="121"/>
        <v>0</v>
      </c>
      <c r="BJ68" s="19"/>
      <c r="BK68" s="19"/>
    </row>
    <row r="69" spans="1:63" ht="27.75" hidden="1" customHeight="1" x14ac:dyDescent="0.25">
      <c r="A69" s="124" t="s">
        <v>15</v>
      </c>
      <c r="B69" s="122"/>
      <c r="C69" s="122"/>
      <c r="D69" s="122"/>
      <c r="E69" s="5">
        <v>853</v>
      </c>
      <c r="F69" s="3" t="s">
        <v>11</v>
      </c>
      <c r="G69" s="3" t="s">
        <v>104</v>
      </c>
      <c r="H69" s="4" t="s">
        <v>716</v>
      </c>
      <c r="I69" s="3" t="s">
        <v>17</v>
      </c>
      <c r="J69" s="16">
        <f t="shared" ref="J69:BI69" si="122">J70</f>
        <v>5510100</v>
      </c>
      <c r="K69" s="15">
        <f t="shared" si="122"/>
        <v>0</v>
      </c>
      <c r="L69" s="15">
        <f t="shared" si="122"/>
        <v>5510100</v>
      </c>
      <c r="M69" s="15">
        <f t="shared" si="122"/>
        <v>0</v>
      </c>
      <c r="N69" s="16">
        <f t="shared" si="122"/>
        <v>403600</v>
      </c>
      <c r="O69" s="15">
        <f t="shared" si="122"/>
        <v>0</v>
      </c>
      <c r="P69" s="15">
        <f t="shared" si="122"/>
        <v>403600</v>
      </c>
      <c r="Q69" s="15">
        <f t="shared" si="122"/>
        <v>0</v>
      </c>
      <c r="R69" s="16">
        <f t="shared" si="122"/>
        <v>5913700</v>
      </c>
      <c r="S69" s="15">
        <f t="shared" si="122"/>
        <v>0</v>
      </c>
      <c r="T69" s="15">
        <f t="shared" si="122"/>
        <v>5913700</v>
      </c>
      <c r="U69" s="15">
        <f t="shared" si="122"/>
        <v>0</v>
      </c>
      <c r="V69" s="16">
        <f t="shared" si="122"/>
        <v>0</v>
      </c>
      <c r="W69" s="15">
        <f t="shared" si="122"/>
        <v>0</v>
      </c>
      <c r="X69" s="15">
        <f t="shared" si="122"/>
        <v>0</v>
      </c>
      <c r="Y69" s="15">
        <f t="shared" si="122"/>
        <v>0</v>
      </c>
      <c r="Z69" s="16">
        <f t="shared" si="122"/>
        <v>5913700</v>
      </c>
      <c r="AA69" s="15">
        <f t="shared" si="122"/>
        <v>0</v>
      </c>
      <c r="AB69" s="15">
        <f t="shared" si="122"/>
        <v>5913700</v>
      </c>
      <c r="AC69" s="15">
        <f t="shared" si="122"/>
        <v>0</v>
      </c>
      <c r="AD69" s="15">
        <f t="shared" si="122"/>
        <v>0</v>
      </c>
      <c r="AE69" s="15">
        <f t="shared" si="122"/>
        <v>0</v>
      </c>
      <c r="AF69" s="15">
        <f t="shared" si="122"/>
        <v>0</v>
      </c>
      <c r="AG69" s="15">
        <f t="shared" si="122"/>
        <v>0</v>
      </c>
      <c r="AH69" s="15">
        <f t="shared" si="122"/>
        <v>5913700</v>
      </c>
      <c r="AI69" s="15">
        <f t="shared" si="122"/>
        <v>0</v>
      </c>
      <c r="AJ69" s="15">
        <f t="shared" si="122"/>
        <v>5913700</v>
      </c>
      <c r="AK69" s="15">
        <f t="shared" si="122"/>
        <v>0</v>
      </c>
      <c r="AL69" s="16">
        <f t="shared" si="122"/>
        <v>5510100</v>
      </c>
      <c r="AM69" s="15">
        <f t="shared" si="122"/>
        <v>0</v>
      </c>
      <c r="AN69" s="15">
        <f t="shared" si="122"/>
        <v>5510100</v>
      </c>
      <c r="AO69" s="15">
        <f t="shared" si="122"/>
        <v>0</v>
      </c>
      <c r="AP69" s="16">
        <f t="shared" si="122"/>
        <v>0</v>
      </c>
      <c r="AQ69" s="15">
        <f t="shared" si="122"/>
        <v>0</v>
      </c>
      <c r="AR69" s="15">
        <f t="shared" si="122"/>
        <v>0</v>
      </c>
      <c r="AS69" s="15">
        <f t="shared" si="122"/>
        <v>0</v>
      </c>
      <c r="AT69" s="16">
        <f t="shared" si="122"/>
        <v>5510100</v>
      </c>
      <c r="AU69" s="15">
        <f t="shared" si="122"/>
        <v>0</v>
      </c>
      <c r="AV69" s="15">
        <f t="shared" si="122"/>
        <v>5510100</v>
      </c>
      <c r="AW69" s="15">
        <f t="shared" si="122"/>
        <v>0</v>
      </c>
      <c r="AX69" s="16">
        <f t="shared" si="122"/>
        <v>5510100</v>
      </c>
      <c r="AY69" s="15">
        <f t="shared" si="122"/>
        <v>0</v>
      </c>
      <c r="AZ69" s="15">
        <f t="shared" si="122"/>
        <v>5510100</v>
      </c>
      <c r="BA69" s="15">
        <f t="shared" si="122"/>
        <v>0</v>
      </c>
      <c r="BB69" s="15">
        <f t="shared" si="122"/>
        <v>0</v>
      </c>
      <c r="BC69" s="15">
        <f t="shared" si="122"/>
        <v>0</v>
      </c>
      <c r="BD69" s="15">
        <f t="shared" si="122"/>
        <v>0</v>
      </c>
      <c r="BE69" s="15">
        <f t="shared" si="122"/>
        <v>0</v>
      </c>
      <c r="BF69" s="16">
        <f t="shared" si="122"/>
        <v>5510100</v>
      </c>
      <c r="BG69" s="15">
        <f t="shared" si="122"/>
        <v>0</v>
      </c>
      <c r="BH69" s="15">
        <f t="shared" si="122"/>
        <v>5510100</v>
      </c>
      <c r="BI69" s="15">
        <f t="shared" si="122"/>
        <v>0</v>
      </c>
      <c r="BJ69" s="19"/>
      <c r="BK69" s="19"/>
    </row>
    <row r="70" spans="1:63" ht="27.75" hidden="1" customHeight="1" x14ac:dyDescent="0.25">
      <c r="A70" s="124" t="s">
        <v>8</v>
      </c>
      <c r="B70" s="122"/>
      <c r="C70" s="122"/>
      <c r="D70" s="122"/>
      <c r="E70" s="5">
        <v>853</v>
      </c>
      <c r="F70" s="3" t="s">
        <v>11</v>
      </c>
      <c r="G70" s="3" t="s">
        <v>104</v>
      </c>
      <c r="H70" s="4" t="s">
        <v>716</v>
      </c>
      <c r="I70" s="3" t="s">
        <v>18</v>
      </c>
      <c r="J70" s="16">
        <f>'2.ВС'!J462</f>
        <v>5510100</v>
      </c>
      <c r="K70" s="15">
        <f>'2.ВС'!K462</f>
        <v>0</v>
      </c>
      <c r="L70" s="15">
        <f>'2.ВС'!L462</f>
        <v>5510100</v>
      </c>
      <c r="M70" s="15">
        <f>'2.ВС'!M462</f>
        <v>0</v>
      </c>
      <c r="N70" s="16">
        <f>'2.ВС'!N462</f>
        <v>403600</v>
      </c>
      <c r="O70" s="15">
        <f>'2.ВС'!O462</f>
        <v>0</v>
      </c>
      <c r="P70" s="15">
        <f>'2.ВС'!P462</f>
        <v>403600</v>
      </c>
      <c r="Q70" s="15">
        <f>'2.ВС'!Q462</f>
        <v>0</v>
      </c>
      <c r="R70" s="16">
        <f>'2.ВС'!R462</f>
        <v>5913700</v>
      </c>
      <c r="S70" s="15">
        <f>'2.ВС'!S462</f>
        <v>0</v>
      </c>
      <c r="T70" s="15">
        <f>'2.ВС'!T462</f>
        <v>5913700</v>
      </c>
      <c r="U70" s="15">
        <f>'2.ВС'!U462</f>
        <v>0</v>
      </c>
      <c r="V70" s="16">
        <f>'2.ВС'!V462</f>
        <v>0</v>
      </c>
      <c r="W70" s="15">
        <f>'2.ВС'!W462</f>
        <v>0</v>
      </c>
      <c r="X70" s="15">
        <f>'2.ВС'!X462</f>
        <v>0</v>
      </c>
      <c r="Y70" s="15">
        <f>'2.ВС'!Y462</f>
        <v>0</v>
      </c>
      <c r="Z70" s="16">
        <f>'2.ВС'!Z462</f>
        <v>5913700</v>
      </c>
      <c r="AA70" s="15">
        <f>'2.ВС'!AA462</f>
        <v>0</v>
      </c>
      <c r="AB70" s="15">
        <f>'2.ВС'!AB462</f>
        <v>5913700</v>
      </c>
      <c r="AC70" s="15">
        <f>'2.ВС'!AC462</f>
        <v>0</v>
      </c>
      <c r="AD70" s="15">
        <f>'2.ВС'!AD462</f>
        <v>0</v>
      </c>
      <c r="AE70" s="15">
        <f>'2.ВС'!AE462</f>
        <v>0</v>
      </c>
      <c r="AF70" s="15">
        <f>'2.ВС'!AF462</f>
        <v>0</v>
      </c>
      <c r="AG70" s="15">
        <f>'2.ВС'!AG462</f>
        <v>0</v>
      </c>
      <c r="AH70" s="15">
        <f>'2.ВС'!AH462</f>
        <v>5913700</v>
      </c>
      <c r="AI70" s="15">
        <f>'2.ВС'!AI462</f>
        <v>0</v>
      </c>
      <c r="AJ70" s="15">
        <f>'2.ВС'!AJ462</f>
        <v>5913700</v>
      </c>
      <c r="AK70" s="15">
        <f>'2.ВС'!AS462</f>
        <v>0</v>
      </c>
      <c r="AL70" s="16">
        <f>'2.ВС'!AL462</f>
        <v>5510100</v>
      </c>
      <c r="AM70" s="15">
        <f>'2.ВС'!AM462</f>
        <v>0</v>
      </c>
      <c r="AN70" s="15">
        <f>'2.ВС'!AN462</f>
        <v>5510100</v>
      </c>
      <c r="AO70" s="15">
        <f>'2.ВС'!AO462</f>
        <v>0</v>
      </c>
      <c r="AP70" s="16">
        <f>'2.ВС'!AP462</f>
        <v>0</v>
      </c>
      <c r="AQ70" s="15">
        <f>'2.ВС'!AQ462</f>
        <v>0</v>
      </c>
      <c r="AR70" s="15">
        <f>'2.ВС'!AR462</f>
        <v>0</v>
      </c>
      <c r="AS70" s="15">
        <f>'2.ВС'!AS462</f>
        <v>0</v>
      </c>
      <c r="AT70" s="16">
        <f>'2.ВС'!AT462</f>
        <v>5510100</v>
      </c>
      <c r="AU70" s="15">
        <f>'2.ВС'!AU462</f>
        <v>0</v>
      </c>
      <c r="AV70" s="15">
        <f>'2.ВС'!AV462</f>
        <v>5510100</v>
      </c>
      <c r="AW70" s="15">
        <f>'2.ВС'!AW462</f>
        <v>0</v>
      </c>
      <c r="AX70" s="16">
        <f>'2.ВС'!AX462</f>
        <v>5510100</v>
      </c>
      <c r="AY70" s="15">
        <f>'2.ВС'!AY462</f>
        <v>0</v>
      </c>
      <c r="AZ70" s="15">
        <f>'2.ВС'!AZ462</f>
        <v>5510100</v>
      </c>
      <c r="BA70" s="15">
        <f>'2.ВС'!BA462</f>
        <v>0</v>
      </c>
      <c r="BB70" s="15">
        <f>'2.ВС'!BB462</f>
        <v>0</v>
      </c>
      <c r="BC70" s="15">
        <f>'2.ВС'!BC462</f>
        <v>0</v>
      </c>
      <c r="BD70" s="15">
        <f>'2.ВС'!BD462</f>
        <v>0</v>
      </c>
      <c r="BE70" s="15">
        <f>'2.ВС'!BE462</f>
        <v>0</v>
      </c>
      <c r="BF70" s="16">
        <f>'2.ВС'!BF462</f>
        <v>5510100</v>
      </c>
      <c r="BG70" s="15">
        <f>'2.ВС'!BG462</f>
        <v>0</v>
      </c>
      <c r="BH70" s="15">
        <f>'2.ВС'!BH462</f>
        <v>5510100</v>
      </c>
      <c r="BI70" s="15">
        <f>'2.ВС'!BI462</f>
        <v>0</v>
      </c>
      <c r="BJ70" s="19"/>
      <c r="BK70" s="19"/>
    </row>
    <row r="71" spans="1:63" ht="27.75" hidden="1" customHeight="1" x14ac:dyDescent="0.25">
      <c r="A71" s="125" t="s">
        <v>20</v>
      </c>
      <c r="B71" s="122"/>
      <c r="C71" s="122"/>
      <c r="D71" s="122"/>
      <c r="E71" s="5">
        <v>853</v>
      </c>
      <c r="F71" s="3" t="s">
        <v>11</v>
      </c>
      <c r="G71" s="3" t="s">
        <v>104</v>
      </c>
      <c r="H71" s="4" t="s">
        <v>716</v>
      </c>
      <c r="I71" s="3" t="s">
        <v>21</v>
      </c>
      <c r="J71" s="16">
        <f t="shared" ref="J71:BI71" si="123">J72</f>
        <v>267800</v>
      </c>
      <c r="K71" s="15">
        <f t="shared" si="123"/>
        <v>0</v>
      </c>
      <c r="L71" s="15">
        <f t="shared" si="123"/>
        <v>267800</v>
      </c>
      <c r="M71" s="15">
        <f t="shared" si="123"/>
        <v>0</v>
      </c>
      <c r="N71" s="16">
        <f t="shared" si="123"/>
        <v>0</v>
      </c>
      <c r="O71" s="15">
        <f t="shared" si="123"/>
        <v>0</v>
      </c>
      <c r="P71" s="15">
        <f t="shared" si="123"/>
        <v>0</v>
      </c>
      <c r="Q71" s="15">
        <f t="shared" si="123"/>
        <v>0</v>
      </c>
      <c r="R71" s="16">
        <f t="shared" si="123"/>
        <v>267800</v>
      </c>
      <c r="S71" s="15">
        <f t="shared" si="123"/>
        <v>0</v>
      </c>
      <c r="T71" s="15">
        <f t="shared" si="123"/>
        <v>267800</v>
      </c>
      <c r="U71" s="15">
        <f t="shared" si="123"/>
        <v>0</v>
      </c>
      <c r="V71" s="16">
        <f t="shared" si="123"/>
        <v>0</v>
      </c>
      <c r="W71" s="15">
        <f t="shared" si="123"/>
        <v>0</v>
      </c>
      <c r="X71" s="15">
        <f t="shared" si="123"/>
        <v>0</v>
      </c>
      <c r="Y71" s="15">
        <f t="shared" si="123"/>
        <v>0</v>
      </c>
      <c r="Z71" s="16">
        <f t="shared" si="123"/>
        <v>267800</v>
      </c>
      <c r="AA71" s="15">
        <f t="shared" si="123"/>
        <v>0</v>
      </c>
      <c r="AB71" s="15">
        <f t="shared" si="123"/>
        <v>267800</v>
      </c>
      <c r="AC71" s="15">
        <f t="shared" si="123"/>
        <v>0</v>
      </c>
      <c r="AD71" s="15">
        <f t="shared" si="123"/>
        <v>0</v>
      </c>
      <c r="AE71" s="15">
        <f t="shared" si="123"/>
        <v>0</v>
      </c>
      <c r="AF71" s="15">
        <f t="shared" si="123"/>
        <v>0</v>
      </c>
      <c r="AG71" s="15">
        <f t="shared" si="123"/>
        <v>0</v>
      </c>
      <c r="AH71" s="15">
        <f t="shared" si="123"/>
        <v>267800</v>
      </c>
      <c r="AI71" s="15">
        <f t="shared" si="123"/>
        <v>0</v>
      </c>
      <c r="AJ71" s="15">
        <f t="shared" si="123"/>
        <v>267800</v>
      </c>
      <c r="AK71" s="15">
        <f t="shared" si="123"/>
        <v>0</v>
      </c>
      <c r="AL71" s="16">
        <f t="shared" si="123"/>
        <v>37600</v>
      </c>
      <c r="AM71" s="15">
        <f t="shared" si="123"/>
        <v>0</v>
      </c>
      <c r="AN71" s="15">
        <f t="shared" si="123"/>
        <v>37600</v>
      </c>
      <c r="AO71" s="15">
        <f t="shared" si="123"/>
        <v>0</v>
      </c>
      <c r="AP71" s="16">
        <f t="shared" si="123"/>
        <v>0</v>
      </c>
      <c r="AQ71" s="15">
        <f t="shared" si="123"/>
        <v>0</v>
      </c>
      <c r="AR71" s="15">
        <f t="shared" si="123"/>
        <v>0</v>
      </c>
      <c r="AS71" s="15">
        <f t="shared" si="123"/>
        <v>0</v>
      </c>
      <c r="AT71" s="16">
        <f t="shared" si="123"/>
        <v>37600</v>
      </c>
      <c r="AU71" s="15">
        <f t="shared" si="123"/>
        <v>0</v>
      </c>
      <c r="AV71" s="15">
        <f t="shared" si="123"/>
        <v>37600</v>
      </c>
      <c r="AW71" s="15">
        <f t="shared" si="123"/>
        <v>0</v>
      </c>
      <c r="AX71" s="16">
        <f t="shared" si="123"/>
        <v>37600</v>
      </c>
      <c r="AY71" s="15">
        <f t="shared" si="123"/>
        <v>0</v>
      </c>
      <c r="AZ71" s="15">
        <f t="shared" si="123"/>
        <v>37600</v>
      </c>
      <c r="BA71" s="15">
        <f t="shared" si="123"/>
        <v>0</v>
      </c>
      <c r="BB71" s="15">
        <f t="shared" si="123"/>
        <v>0</v>
      </c>
      <c r="BC71" s="15">
        <f t="shared" si="123"/>
        <v>0</v>
      </c>
      <c r="BD71" s="15">
        <f t="shared" si="123"/>
        <v>0</v>
      </c>
      <c r="BE71" s="15">
        <f t="shared" si="123"/>
        <v>0</v>
      </c>
      <c r="BF71" s="16">
        <f t="shared" si="123"/>
        <v>37600</v>
      </c>
      <c r="BG71" s="15">
        <f t="shared" si="123"/>
        <v>0</v>
      </c>
      <c r="BH71" s="15">
        <f t="shared" si="123"/>
        <v>37600</v>
      </c>
      <c r="BI71" s="15">
        <f t="shared" si="123"/>
        <v>0</v>
      </c>
      <c r="BJ71" s="19"/>
      <c r="BK71" s="19"/>
    </row>
    <row r="72" spans="1:63" ht="27.75" hidden="1" customHeight="1" x14ac:dyDescent="0.25">
      <c r="A72" s="125" t="s">
        <v>9</v>
      </c>
      <c r="B72" s="122"/>
      <c r="C72" s="122"/>
      <c r="D72" s="122"/>
      <c r="E72" s="5">
        <v>853</v>
      </c>
      <c r="F72" s="3" t="s">
        <v>11</v>
      </c>
      <c r="G72" s="3" t="s">
        <v>104</v>
      </c>
      <c r="H72" s="4" t="s">
        <v>716</v>
      </c>
      <c r="I72" s="3" t="s">
        <v>22</v>
      </c>
      <c r="J72" s="16">
        <f>'2.ВС'!J464</f>
        <v>267800</v>
      </c>
      <c r="K72" s="15">
        <f>'2.ВС'!K464</f>
        <v>0</v>
      </c>
      <c r="L72" s="15">
        <f>'2.ВС'!L464</f>
        <v>267800</v>
      </c>
      <c r="M72" s="15">
        <f>'2.ВС'!M464</f>
        <v>0</v>
      </c>
      <c r="N72" s="16">
        <f>'2.ВС'!N464</f>
        <v>0</v>
      </c>
      <c r="O72" s="15">
        <f>'2.ВС'!O464</f>
        <v>0</v>
      </c>
      <c r="P72" s="15">
        <f>'2.ВС'!P464</f>
        <v>0</v>
      </c>
      <c r="Q72" s="15">
        <f>'2.ВС'!Q464</f>
        <v>0</v>
      </c>
      <c r="R72" s="16">
        <f>'2.ВС'!R464</f>
        <v>267800</v>
      </c>
      <c r="S72" s="15">
        <f>'2.ВС'!S464</f>
        <v>0</v>
      </c>
      <c r="T72" s="15">
        <f>'2.ВС'!T464</f>
        <v>267800</v>
      </c>
      <c r="U72" s="15">
        <f>'2.ВС'!U464</f>
        <v>0</v>
      </c>
      <c r="V72" s="16">
        <f>'2.ВС'!V464</f>
        <v>0</v>
      </c>
      <c r="W72" s="15">
        <f>'2.ВС'!W464</f>
        <v>0</v>
      </c>
      <c r="X72" s="15">
        <f>'2.ВС'!X464</f>
        <v>0</v>
      </c>
      <c r="Y72" s="15">
        <f>'2.ВС'!Y464</f>
        <v>0</v>
      </c>
      <c r="Z72" s="16">
        <f>'2.ВС'!Z464</f>
        <v>267800</v>
      </c>
      <c r="AA72" s="15">
        <f>'2.ВС'!AA464</f>
        <v>0</v>
      </c>
      <c r="AB72" s="15">
        <f>'2.ВС'!AB464</f>
        <v>267800</v>
      </c>
      <c r="AC72" s="15">
        <f>'2.ВС'!AC464</f>
        <v>0</v>
      </c>
      <c r="AD72" s="15">
        <f>'2.ВС'!AD464</f>
        <v>0</v>
      </c>
      <c r="AE72" s="15">
        <f>'2.ВС'!AE464</f>
        <v>0</v>
      </c>
      <c r="AF72" s="15">
        <f>'2.ВС'!AF464</f>
        <v>0</v>
      </c>
      <c r="AG72" s="15">
        <f>'2.ВС'!AG464</f>
        <v>0</v>
      </c>
      <c r="AH72" s="15">
        <f>'2.ВС'!AH464</f>
        <v>267800</v>
      </c>
      <c r="AI72" s="15">
        <f>'2.ВС'!AI464</f>
        <v>0</v>
      </c>
      <c r="AJ72" s="15">
        <f>'2.ВС'!AJ464</f>
        <v>267800</v>
      </c>
      <c r="AK72" s="15">
        <f>'2.ВС'!AS464</f>
        <v>0</v>
      </c>
      <c r="AL72" s="16">
        <f>'2.ВС'!AL464</f>
        <v>37600</v>
      </c>
      <c r="AM72" s="15">
        <f>'2.ВС'!AM464</f>
        <v>0</v>
      </c>
      <c r="AN72" s="15">
        <f>'2.ВС'!AN464</f>
        <v>37600</v>
      </c>
      <c r="AO72" s="15">
        <f>'2.ВС'!AO464</f>
        <v>0</v>
      </c>
      <c r="AP72" s="16">
        <f>'2.ВС'!AP464</f>
        <v>0</v>
      </c>
      <c r="AQ72" s="15">
        <f>'2.ВС'!AQ464</f>
        <v>0</v>
      </c>
      <c r="AR72" s="15">
        <f>'2.ВС'!AR464</f>
        <v>0</v>
      </c>
      <c r="AS72" s="15">
        <f>'2.ВС'!AS464</f>
        <v>0</v>
      </c>
      <c r="AT72" s="16">
        <f>'2.ВС'!AT464</f>
        <v>37600</v>
      </c>
      <c r="AU72" s="15">
        <f>'2.ВС'!AU464</f>
        <v>0</v>
      </c>
      <c r="AV72" s="15">
        <f>'2.ВС'!AV464</f>
        <v>37600</v>
      </c>
      <c r="AW72" s="15">
        <f>'2.ВС'!AW464</f>
        <v>0</v>
      </c>
      <c r="AX72" s="16">
        <f>'2.ВС'!AX464</f>
        <v>37600</v>
      </c>
      <c r="AY72" s="15">
        <f>'2.ВС'!AY464</f>
        <v>0</v>
      </c>
      <c r="AZ72" s="15">
        <f>'2.ВС'!AZ464</f>
        <v>37600</v>
      </c>
      <c r="BA72" s="15">
        <f>'2.ВС'!BA464</f>
        <v>0</v>
      </c>
      <c r="BB72" s="15">
        <f>'2.ВС'!BB464</f>
        <v>0</v>
      </c>
      <c r="BC72" s="15">
        <f>'2.ВС'!BC464</f>
        <v>0</v>
      </c>
      <c r="BD72" s="15">
        <f>'2.ВС'!BD464</f>
        <v>0</v>
      </c>
      <c r="BE72" s="15">
        <f>'2.ВС'!BE464</f>
        <v>0</v>
      </c>
      <c r="BF72" s="16">
        <f>'2.ВС'!BF464</f>
        <v>37600</v>
      </c>
      <c r="BG72" s="15">
        <f>'2.ВС'!BG464</f>
        <v>0</v>
      </c>
      <c r="BH72" s="15">
        <f>'2.ВС'!BH464</f>
        <v>37600</v>
      </c>
      <c r="BI72" s="15">
        <f>'2.ВС'!BI464</f>
        <v>0</v>
      </c>
      <c r="BJ72" s="19"/>
      <c r="BK72" s="19"/>
    </row>
    <row r="73" spans="1:63" ht="27.75" hidden="1" customHeight="1" x14ac:dyDescent="0.25">
      <c r="A73" s="125" t="s">
        <v>262</v>
      </c>
      <c r="B73" s="122"/>
      <c r="C73" s="122"/>
      <c r="D73" s="122"/>
      <c r="E73" s="5"/>
      <c r="F73" s="3" t="s">
        <v>11</v>
      </c>
      <c r="G73" s="3" t="s">
        <v>104</v>
      </c>
      <c r="H73" s="4" t="s">
        <v>717</v>
      </c>
      <c r="I73" s="3"/>
      <c r="J73" s="16">
        <f t="shared" ref="J73:BB74" si="124">J74</f>
        <v>2400</v>
      </c>
      <c r="K73" s="15">
        <f t="shared" si="124"/>
        <v>0</v>
      </c>
      <c r="L73" s="15">
        <f t="shared" si="124"/>
        <v>0</v>
      </c>
      <c r="M73" s="15">
        <f t="shared" si="124"/>
        <v>2400</v>
      </c>
      <c r="N73" s="16">
        <f t="shared" si="124"/>
        <v>0</v>
      </c>
      <c r="O73" s="15">
        <f t="shared" si="124"/>
        <v>0</v>
      </c>
      <c r="P73" s="15">
        <f t="shared" si="124"/>
        <v>0</v>
      </c>
      <c r="Q73" s="15">
        <f t="shared" si="124"/>
        <v>0</v>
      </c>
      <c r="R73" s="16">
        <f t="shared" si="124"/>
        <v>2400</v>
      </c>
      <c r="S73" s="15">
        <f t="shared" si="124"/>
        <v>0</v>
      </c>
      <c r="T73" s="15">
        <f t="shared" si="124"/>
        <v>0</v>
      </c>
      <c r="U73" s="15">
        <f t="shared" si="124"/>
        <v>2400</v>
      </c>
      <c r="V73" s="16">
        <f t="shared" si="124"/>
        <v>0</v>
      </c>
      <c r="W73" s="15">
        <f t="shared" si="124"/>
        <v>0</v>
      </c>
      <c r="X73" s="15">
        <f t="shared" si="124"/>
        <v>0</v>
      </c>
      <c r="Y73" s="15">
        <f t="shared" si="124"/>
        <v>0</v>
      </c>
      <c r="Z73" s="16">
        <f t="shared" si="124"/>
        <v>2400</v>
      </c>
      <c r="AA73" s="15">
        <f t="shared" si="124"/>
        <v>0</v>
      </c>
      <c r="AB73" s="15">
        <f t="shared" si="124"/>
        <v>0</v>
      </c>
      <c r="AC73" s="15">
        <f t="shared" si="124"/>
        <v>2400</v>
      </c>
      <c r="AD73" s="15">
        <f t="shared" si="124"/>
        <v>0</v>
      </c>
      <c r="AE73" s="15">
        <f t="shared" si="124"/>
        <v>0</v>
      </c>
      <c r="AF73" s="15">
        <f t="shared" si="124"/>
        <v>0</v>
      </c>
      <c r="AG73" s="15">
        <f t="shared" si="124"/>
        <v>0</v>
      </c>
      <c r="AH73" s="15">
        <f t="shared" si="124"/>
        <v>2400</v>
      </c>
      <c r="AI73" s="15">
        <f t="shared" si="124"/>
        <v>0</v>
      </c>
      <c r="AJ73" s="15">
        <f t="shared" si="124"/>
        <v>0</v>
      </c>
      <c r="AK73" s="15">
        <f t="shared" si="124"/>
        <v>2400</v>
      </c>
      <c r="AL73" s="16">
        <f t="shared" si="124"/>
        <v>2400</v>
      </c>
      <c r="AM73" s="15">
        <f t="shared" si="124"/>
        <v>0</v>
      </c>
      <c r="AN73" s="15">
        <f t="shared" si="124"/>
        <v>0</v>
      </c>
      <c r="AO73" s="15">
        <f t="shared" si="124"/>
        <v>2400</v>
      </c>
      <c r="AP73" s="16">
        <f t="shared" si="124"/>
        <v>0</v>
      </c>
      <c r="AQ73" s="15">
        <f t="shared" si="124"/>
        <v>0</v>
      </c>
      <c r="AR73" s="15">
        <f t="shared" si="124"/>
        <v>0</v>
      </c>
      <c r="AS73" s="15">
        <f t="shared" si="124"/>
        <v>0</v>
      </c>
      <c r="AT73" s="16">
        <f t="shared" si="124"/>
        <v>2400</v>
      </c>
      <c r="AU73" s="15">
        <f t="shared" si="124"/>
        <v>0</v>
      </c>
      <c r="AV73" s="15">
        <f t="shared" si="124"/>
        <v>0</v>
      </c>
      <c r="AW73" s="15">
        <f t="shared" si="124"/>
        <v>2400</v>
      </c>
      <c r="AX73" s="16">
        <f t="shared" si="124"/>
        <v>2400</v>
      </c>
      <c r="AY73" s="15">
        <f t="shared" si="124"/>
        <v>0</v>
      </c>
      <c r="AZ73" s="15">
        <f t="shared" si="124"/>
        <v>0</v>
      </c>
      <c r="BA73" s="15">
        <f t="shared" si="124"/>
        <v>2400</v>
      </c>
      <c r="BB73" s="15">
        <f t="shared" si="124"/>
        <v>0</v>
      </c>
      <c r="BC73" s="15">
        <f t="shared" ref="BB73:BI74" si="125">BC74</f>
        <v>0</v>
      </c>
      <c r="BD73" s="15">
        <f t="shared" si="125"/>
        <v>0</v>
      </c>
      <c r="BE73" s="15">
        <f t="shared" si="125"/>
        <v>0</v>
      </c>
      <c r="BF73" s="16">
        <f t="shared" si="125"/>
        <v>2400</v>
      </c>
      <c r="BG73" s="15">
        <f t="shared" si="125"/>
        <v>0</v>
      </c>
      <c r="BH73" s="15">
        <f t="shared" si="125"/>
        <v>0</v>
      </c>
      <c r="BI73" s="15">
        <f t="shared" si="125"/>
        <v>2400</v>
      </c>
      <c r="BJ73" s="19"/>
      <c r="BK73" s="19"/>
    </row>
    <row r="74" spans="1:63" ht="27.75" hidden="1" customHeight="1" x14ac:dyDescent="0.25">
      <c r="A74" s="125" t="s">
        <v>20</v>
      </c>
      <c r="B74" s="122"/>
      <c r="C74" s="122"/>
      <c r="D74" s="122"/>
      <c r="E74" s="5"/>
      <c r="F74" s="3" t="s">
        <v>11</v>
      </c>
      <c r="G74" s="3" t="s">
        <v>104</v>
      </c>
      <c r="H74" s="4" t="s">
        <v>717</v>
      </c>
      <c r="I74" s="3" t="s">
        <v>21</v>
      </c>
      <c r="J74" s="16">
        <f t="shared" si="124"/>
        <v>2400</v>
      </c>
      <c r="K74" s="15">
        <f t="shared" si="124"/>
        <v>0</v>
      </c>
      <c r="L74" s="15">
        <f t="shared" si="124"/>
        <v>0</v>
      </c>
      <c r="M74" s="15">
        <f t="shared" si="124"/>
        <v>2400</v>
      </c>
      <c r="N74" s="16">
        <f t="shared" si="124"/>
        <v>0</v>
      </c>
      <c r="O74" s="15">
        <f t="shared" si="124"/>
        <v>0</v>
      </c>
      <c r="P74" s="15">
        <f t="shared" si="124"/>
        <v>0</v>
      </c>
      <c r="Q74" s="15">
        <f t="shared" si="124"/>
        <v>0</v>
      </c>
      <c r="R74" s="16">
        <f t="shared" si="124"/>
        <v>2400</v>
      </c>
      <c r="S74" s="15">
        <f t="shared" si="124"/>
        <v>0</v>
      </c>
      <c r="T74" s="15">
        <f t="shared" si="124"/>
        <v>0</v>
      </c>
      <c r="U74" s="15">
        <f t="shared" si="124"/>
        <v>2400</v>
      </c>
      <c r="V74" s="16">
        <f t="shared" si="124"/>
        <v>0</v>
      </c>
      <c r="W74" s="15">
        <f t="shared" si="124"/>
        <v>0</v>
      </c>
      <c r="X74" s="15">
        <f t="shared" si="124"/>
        <v>0</v>
      </c>
      <c r="Y74" s="15">
        <f t="shared" si="124"/>
        <v>0</v>
      </c>
      <c r="Z74" s="16">
        <f t="shared" si="124"/>
        <v>2400</v>
      </c>
      <c r="AA74" s="15">
        <f t="shared" si="124"/>
        <v>0</v>
      </c>
      <c r="AB74" s="15">
        <f t="shared" si="124"/>
        <v>0</v>
      </c>
      <c r="AC74" s="15">
        <f t="shared" si="124"/>
        <v>2400</v>
      </c>
      <c r="AD74" s="15">
        <f t="shared" si="124"/>
        <v>0</v>
      </c>
      <c r="AE74" s="15">
        <f t="shared" si="124"/>
        <v>0</v>
      </c>
      <c r="AF74" s="15">
        <f t="shared" si="124"/>
        <v>0</v>
      </c>
      <c r="AG74" s="15">
        <f t="shared" si="124"/>
        <v>0</v>
      </c>
      <c r="AH74" s="15">
        <f t="shared" si="124"/>
        <v>2400</v>
      </c>
      <c r="AI74" s="15">
        <f t="shared" si="124"/>
        <v>0</v>
      </c>
      <c r="AJ74" s="15">
        <f t="shared" si="124"/>
        <v>0</v>
      </c>
      <c r="AK74" s="15">
        <f t="shared" si="124"/>
        <v>2400</v>
      </c>
      <c r="AL74" s="16">
        <f t="shared" si="124"/>
        <v>2400</v>
      </c>
      <c r="AM74" s="15">
        <f t="shared" si="124"/>
        <v>0</v>
      </c>
      <c r="AN74" s="15">
        <f t="shared" si="124"/>
        <v>0</v>
      </c>
      <c r="AO74" s="15">
        <f t="shared" si="124"/>
        <v>2400</v>
      </c>
      <c r="AP74" s="16">
        <f t="shared" si="124"/>
        <v>0</v>
      </c>
      <c r="AQ74" s="15">
        <f t="shared" si="124"/>
        <v>0</v>
      </c>
      <c r="AR74" s="15">
        <f t="shared" si="124"/>
        <v>0</v>
      </c>
      <c r="AS74" s="15">
        <f t="shared" si="124"/>
        <v>0</v>
      </c>
      <c r="AT74" s="16">
        <f t="shared" si="124"/>
        <v>2400</v>
      </c>
      <c r="AU74" s="15">
        <f t="shared" si="124"/>
        <v>0</v>
      </c>
      <c r="AV74" s="15">
        <f t="shared" si="124"/>
        <v>0</v>
      </c>
      <c r="AW74" s="15">
        <f t="shared" si="124"/>
        <v>2400</v>
      </c>
      <c r="AX74" s="16">
        <f t="shared" si="124"/>
        <v>2400</v>
      </c>
      <c r="AY74" s="15">
        <f t="shared" si="124"/>
        <v>0</v>
      </c>
      <c r="AZ74" s="15">
        <f t="shared" si="124"/>
        <v>0</v>
      </c>
      <c r="BA74" s="15">
        <f t="shared" si="124"/>
        <v>2400</v>
      </c>
      <c r="BB74" s="15">
        <f t="shared" si="125"/>
        <v>0</v>
      </c>
      <c r="BC74" s="15">
        <f t="shared" si="125"/>
        <v>0</v>
      </c>
      <c r="BD74" s="15">
        <f t="shared" si="125"/>
        <v>0</v>
      </c>
      <c r="BE74" s="15">
        <f t="shared" si="125"/>
        <v>0</v>
      </c>
      <c r="BF74" s="16">
        <f t="shared" si="125"/>
        <v>2400</v>
      </c>
      <c r="BG74" s="15">
        <f t="shared" si="125"/>
        <v>0</v>
      </c>
      <c r="BH74" s="15">
        <f t="shared" si="125"/>
        <v>0</v>
      </c>
      <c r="BI74" s="15">
        <f t="shared" si="125"/>
        <v>2400</v>
      </c>
      <c r="BJ74" s="19"/>
      <c r="BK74" s="19"/>
    </row>
    <row r="75" spans="1:63" ht="27.75" hidden="1" customHeight="1" x14ac:dyDescent="0.25">
      <c r="A75" s="125" t="s">
        <v>9</v>
      </c>
      <c r="B75" s="122"/>
      <c r="C75" s="122"/>
      <c r="D75" s="122"/>
      <c r="E75" s="5"/>
      <c r="F75" s="3" t="s">
        <v>11</v>
      </c>
      <c r="G75" s="3" t="s">
        <v>104</v>
      </c>
      <c r="H75" s="4" t="s">
        <v>717</v>
      </c>
      <c r="I75" s="3" t="s">
        <v>22</v>
      </c>
      <c r="J75" s="16">
        <f>'2.ВС'!J467</f>
        <v>2400</v>
      </c>
      <c r="K75" s="15">
        <f>'2.ВС'!K467</f>
        <v>0</v>
      </c>
      <c r="L75" s="15">
        <f>'2.ВС'!L467</f>
        <v>0</v>
      </c>
      <c r="M75" s="15">
        <f>'2.ВС'!M467</f>
        <v>2400</v>
      </c>
      <c r="N75" s="16">
        <f>'2.ВС'!N467</f>
        <v>0</v>
      </c>
      <c r="O75" s="15">
        <f>'2.ВС'!O467</f>
        <v>0</v>
      </c>
      <c r="P75" s="15">
        <f>'2.ВС'!P467</f>
        <v>0</v>
      </c>
      <c r="Q75" s="15">
        <f>'2.ВС'!Q467</f>
        <v>0</v>
      </c>
      <c r="R75" s="16">
        <f>'2.ВС'!R467</f>
        <v>2400</v>
      </c>
      <c r="S75" s="15">
        <f>'2.ВС'!S467</f>
        <v>0</v>
      </c>
      <c r="T75" s="15">
        <f>'2.ВС'!T467</f>
        <v>0</v>
      </c>
      <c r="U75" s="15">
        <f>'2.ВС'!U467</f>
        <v>2400</v>
      </c>
      <c r="V75" s="16">
        <f>'2.ВС'!V467</f>
        <v>0</v>
      </c>
      <c r="W75" s="15">
        <f>'2.ВС'!W467</f>
        <v>0</v>
      </c>
      <c r="X75" s="15">
        <f>'2.ВС'!X467</f>
        <v>0</v>
      </c>
      <c r="Y75" s="15">
        <f>'2.ВС'!Y467</f>
        <v>0</v>
      </c>
      <c r="Z75" s="16">
        <f>'2.ВС'!Z467</f>
        <v>2400</v>
      </c>
      <c r="AA75" s="15">
        <f>'2.ВС'!AA467</f>
        <v>0</v>
      </c>
      <c r="AB75" s="15">
        <f>'2.ВС'!AB467</f>
        <v>0</v>
      </c>
      <c r="AC75" s="15">
        <f>'2.ВС'!AC467</f>
        <v>2400</v>
      </c>
      <c r="AD75" s="15">
        <f>'2.ВС'!AD467</f>
        <v>0</v>
      </c>
      <c r="AE75" s="15">
        <f>'2.ВС'!AE467</f>
        <v>0</v>
      </c>
      <c r="AF75" s="15">
        <f>'2.ВС'!AF467</f>
        <v>0</v>
      </c>
      <c r="AG75" s="15">
        <f>'2.ВС'!AG467</f>
        <v>0</v>
      </c>
      <c r="AH75" s="15">
        <f>'2.ВС'!AH467</f>
        <v>2400</v>
      </c>
      <c r="AI75" s="15">
        <f>'2.ВС'!AI467</f>
        <v>0</v>
      </c>
      <c r="AJ75" s="15">
        <f>'2.ВС'!AJ467</f>
        <v>0</v>
      </c>
      <c r="AK75" s="15">
        <f>'2.ВС'!AK467</f>
        <v>2400</v>
      </c>
      <c r="AL75" s="16">
        <f>'2.ВС'!AL467</f>
        <v>2400</v>
      </c>
      <c r="AM75" s="15">
        <f>'2.ВС'!AM467</f>
        <v>0</v>
      </c>
      <c r="AN75" s="15">
        <f>'2.ВС'!AN467</f>
        <v>0</v>
      </c>
      <c r="AO75" s="15">
        <f>'2.ВС'!AO467</f>
        <v>2400</v>
      </c>
      <c r="AP75" s="16">
        <f>'2.ВС'!AP467</f>
        <v>0</v>
      </c>
      <c r="AQ75" s="15">
        <f>'2.ВС'!AQ467</f>
        <v>0</v>
      </c>
      <c r="AR75" s="15">
        <f>'2.ВС'!AR467</f>
        <v>0</v>
      </c>
      <c r="AS75" s="15">
        <f>'2.ВС'!AS467</f>
        <v>0</v>
      </c>
      <c r="AT75" s="16">
        <f>'2.ВС'!AT467</f>
        <v>2400</v>
      </c>
      <c r="AU75" s="15">
        <f>'2.ВС'!AU467</f>
        <v>0</v>
      </c>
      <c r="AV75" s="15">
        <f>'2.ВС'!AV467</f>
        <v>0</v>
      </c>
      <c r="AW75" s="15">
        <f>'2.ВС'!AW467</f>
        <v>2400</v>
      </c>
      <c r="AX75" s="16">
        <f>'2.ВС'!AX467</f>
        <v>2400</v>
      </c>
      <c r="AY75" s="15">
        <f>'2.ВС'!AY467</f>
        <v>0</v>
      </c>
      <c r="AZ75" s="15">
        <f>'2.ВС'!AZ467</f>
        <v>0</v>
      </c>
      <c r="BA75" s="15">
        <f>'2.ВС'!BA467</f>
        <v>2400</v>
      </c>
      <c r="BB75" s="15">
        <f>'2.ВС'!BB467</f>
        <v>0</v>
      </c>
      <c r="BC75" s="15">
        <f>'2.ВС'!BC467</f>
        <v>0</v>
      </c>
      <c r="BD75" s="15">
        <f>'2.ВС'!BD467</f>
        <v>0</v>
      </c>
      <c r="BE75" s="15">
        <f>'2.ВС'!BE467</f>
        <v>0</v>
      </c>
      <c r="BF75" s="16">
        <f>'2.ВС'!BF467</f>
        <v>2400</v>
      </c>
      <c r="BG75" s="15">
        <f>'2.ВС'!BG467</f>
        <v>0</v>
      </c>
      <c r="BH75" s="15">
        <f>'2.ВС'!BH467</f>
        <v>0</v>
      </c>
      <c r="BI75" s="15">
        <f>'2.ВС'!BI467</f>
        <v>2400</v>
      </c>
      <c r="BJ75" s="19"/>
      <c r="BK75" s="19"/>
    </row>
    <row r="76" spans="1:63" ht="27.75" hidden="1" customHeight="1" x14ac:dyDescent="0.25">
      <c r="A76" s="32" t="s">
        <v>842</v>
      </c>
      <c r="B76" s="32"/>
      <c r="C76" s="32"/>
      <c r="D76" s="32"/>
      <c r="E76" s="102">
        <v>853</v>
      </c>
      <c r="F76" s="74" t="s">
        <v>11</v>
      </c>
      <c r="G76" s="74" t="s">
        <v>104</v>
      </c>
      <c r="H76" s="68" t="s">
        <v>843</v>
      </c>
      <c r="I76" s="74"/>
      <c r="J76" s="16"/>
      <c r="K76" s="15"/>
      <c r="L76" s="15"/>
      <c r="M76" s="15"/>
      <c r="N76" s="16"/>
      <c r="O76" s="15"/>
      <c r="P76" s="15"/>
      <c r="Q76" s="15"/>
      <c r="R76" s="16">
        <f>R77</f>
        <v>0</v>
      </c>
      <c r="S76" s="16">
        <f t="shared" ref="S76:U77" si="126">S77</f>
        <v>0</v>
      </c>
      <c r="T76" s="16">
        <f t="shared" si="126"/>
        <v>0</v>
      </c>
      <c r="U76" s="16">
        <f t="shared" si="126"/>
        <v>0</v>
      </c>
      <c r="V76" s="16">
        <f t="shared" ref="V76:V77" si="127">V77</f>
        <v>151439.53</v>
      </c>
      <c r="W76" s="16">
        <f t="shared" ref="W76:W77" si="128">W77</f>
        <v>151439.53</v>
      </c>
      <c r="X76" s="16">
        <f t="shared" ref="X76:X77" si="129">X77</f>
        <v>0</v>
      </c>
      <c r="Y76" s="16">
        <f t="shared" ref="Y76:Y77" si="130">Y77</f>
        <v>0</v>
      </c>
      <c r="Z76" s="16">
        <f t="shared" ref="Z76:Z77" si="131">Z77</f>
        <v>151439.53</v>
      </c>
      <c r="AA76" s="16">
        <f t="shared" ref="AA76:AA77" si="132">AA77</f>
        <v>151439.53</v>
      </c>
      <c r="AB76" s="16">
        <f t="shared" ref="AB76:AB77" si="133">AB77</f>
        <v>0</v>
      </c>
      <c r="AC76" s="16">
        <f t="shared" ref="AC76:AK77" si="134">AC77</f>
        <v>0</v>
      </c>
      <c r="AD76" s="16">
        <f t="shared" si="134"/>
        <v>0</v>
      </c>
      <c r="AE76" s="16">
        <f t="shared" si="134"/>
        <v>0</v>
      </c>
      <c r="AF76" s="16">
        <f t="shared" si="134"/>
        <v>0</v>
      </c>
      <c r="AG76" s="16">
        <f t="shared" si="134"/>
        <v>0</v>
      </c>
      <c r="AH76" s="16">
        <f t="shared" si="134"/>
        <v>151439.53</v>
      </c>
      <c r="AI76" s="16">
        <f t="shared" si="134"/>
        <v>151439.53</v>
      </c>
      <c r="AJ76" s="16">
        <f t="shared" si="134"/>
        <v>0</v>
      </c>
      <c r="AK76" s="16">
        <f t="shared" si="134"/>
        <v>0</v>
      </c>
      <c r="AL76" s="16"/>
      <c r="AM76" s="15"/>
      <c r="AN76" s="15"/>
      <c r="AO76" s="15"/>
      <c r="AP76" s="16"/>
      <c r="AQ76" s="15"/>
      <c r="AR76" s="15"/>
      <c r="AS76" s="15"/>
      <c r="AT76" s="16"/>
      <c r="AU76" s="15"/>
      <c r="AV76" s="15"/>
      <c r="AW76" s="15"/>
      <c r="AX76" s="16"/>
      <c r="AY76" s="15"/>
      <c r="AZ76" s="15"/>
      <c r="BA76" s="15"/>
      <c r="BB76" s="15"/>
      <c r="BC76" s="15"/>
      <c r="BD76" s="15"/>
      <c r="BE76" s="15"/>
      <c r="BF76" s="16"/>
      <c r="BG76" s="15"/>
      <c r="BH76" s="15"/>
      <c r="BI76" s="15"/>
      <c r="BJ76" s="19"/>
      <c r="BK76" s="19"/>
    </row>
    <row r="77" spans="1:63" ht="27.75" hidden="1" customHeight="1" x14ac:dyDescent="0.25">
      <c r="A77" s="32" t="s">
        <v>15</v>
      </c>
      <c r="B77" s="32"/>
      <c r="C77" s="32"/>
      <c r="D77" s="32"/>
      <c r="E77" s="102">
        <v>853</v>
      </c>
      <c r="F77" s="74" t="s">
        <v>11</v>
      </c>
      <c r="G77" s="74" t="s">
        <v>104</v>
      </c>
      <c r="H77" s="68" t="s">
        <v>843</v>
      </c>
      <c r="I77" s="74" t="s">
        <v>17</v>
      </c>
      <c r="J77" s="16"/>
      <c r="K77" s="15"/>
      <c r="L77" s="15"/>
      <c r="M77" s="15"/>
      <c r="N77" s="16"/>
      <c r="O77" s="15"/>
      <c r="P77" s="15"/>
      <c r="Q77" s="15"/>
      <c r="R77" s="15">
        <f>R78</f>
        <v>0</v>
      </c>
      <c r="S77" s="15">
        <f t="shared" si="126"/>
        <v>0</v>
      </c>
      <c r="T77" s="15">
        <f t="shared" si="126"/>
        <v>0</v>
      </c>
      <c r="U77" s="15">
        <f t="shared" si="126"/>
        <v>0</v>
      </c>
      <c r="V77" s="15">
        <f t="shared" si="127"/>
        <v>151439.53</v>
      </c>
      <c r="W77" s="15">
        <f t="shared" si="128"/>
        <v>151439.53</v>
      </c>
      <c r="X77" s="15">
        <f t="shared" si="129"/>
        <v>0</v>
      </c>
      <c r="Y77" s="15">
        <f t="shared" si="130"/>
        <v>0</v>
      </c>
      <c r="Z77" s="15">
        <f t="shared" si="131"/>
        <v>151439.53</v>
      </c>
      <c r="AA77" s="15">
        <f t="shared" si="132"/>
        <v>151439.53</v>
      </c>
      <c r="AB77" s="15">
        <f t="shared" si="133"/>
        <v>0</v>
      </c>
      <c r="AC77" s="15">
        <f t="shared" si="134"/>
        <v>0</v>
      </c>
      <c r="AD77" s="15">
        <f t="shared" si="134"/>
        <v>0</v>
      </c>
      <c r="AE77" s="15">
        <f t="shared" si="134"/>
        <v>0</v>
      </c>
      <c r="AF77" s="15">
        <f t="shared" si="134"/>
        <v>0</v>
      </c>
      <c r="AG77" s="15">
        <f t="shared" si="134"/>
        <v>0</v>
      </c>
      <c r="AH77" s="15">
        <f t="shared" si="134"/>
        <v>151439.53</v>
      </c>
      <c r="AI77" s="15">
        <f t="shared" si="134"/>
        <v>151439.53</v>
      </c>
      <c r="AJ77" s="15">
        <f t="shared" si="134"/>
        <v>0</v>
      </c>
      <c r="AK77" s="15">
        <f t="shared" si="134"/>
        <v>0</v>
      </c>
      <c r="AL77" s="16"/>
      <c r="AM77" s="15"/>
      <c r="AN77" s="15"/>
      <c r="AO77" s="15"/>
      <c r="AP77" s="16"/>
      <c r="AQ77" s="15"/>
      <c r="AR77" s="15"/>
      <c r="AS77" s="15"/>
      <c r="AT77" s="16"/>
      <c r="AU77" s="15"/>
      <c r="AV77" s="15"/>
      <c r="AW77" s="15"/>
      <c r="AX77" s="16"/>
      <c r="AY77" s="15"/>
      <c r="AZ77" s="15"/>
      <c r="BA77" s="15"/>
      <c r="BB77" s="15"/>
      <c r="BC77" s="15"/>
      <c r="BD77" s="15"/>
      <c r="BE77" s="15"/>
      <c r="BF77" s="16"/>
      <c r="BG77" s="15"/>
      <c r="BH77" s="15"/>
      <c r="BI77" s="15"/>
      <c r="BJ77" s="19"/>
      <c r="BK77" s="19"/>
    </row>
    <row r="78" spans="1:63" ht="27.75" hidden="1" customHeight="1" x14ac:dyDescent="0.25">
      <c r="A78" s="32" t="s">
        <v>511</v>
      </c>
      <c r="B78" s="32"/>
      <c r="C78" s="32"/>
      <c r="D78" s="32"/>
      <c r="E78" s="102">
        <v>853</v>
      </c>
      <c r="F78" s="74" t="s">
        <v>11</v>
      </c>
      <c r="G78" s="74" t="s">
        <v>104</v>
      </c>
      <c r="H78" s="68" t="s">
        <v>843</v>
      </c>
      <c r="I78" s="74" t="s">
        <v>18</v>
      </c>
      <c r="J78" s="16"/>
      <c r="K78" s="15"/>
      <c r="L78" s="15"/>
      <c r="M78" s="15"/>
      <c r="N78" s="16"/>
      <c r="O78" s="15"/>
      <c r="P78" s="15"/>
      <c r="Q78" s="15"/>
      <c r="R78" s="15">
        <f>'2.ВС'!R470</f>
        <v>0</v>
      </c>
      <c r="S78" s="15">
        <f>'2.ВС'!S470</f>
        <v>0</v>
      </c>
      <c r="T78" s="15">
        <f>'2.ВС'!T470</f>
        <v>0</v>
      </c>
      <c r="U78" s="15">
        <f>'2.ВС'!U470</f>
        <v>0</v>
      </c>
      <c r="V78" s="15">
        <f>'2.ВС'!V470</f>
        <v>151439.53</v>
      </c>
      <c r="W78" s="15">
        <f>'2.ВС'!W470</f>
        <v>151439.53</v>
      </c>
      <c r="X78" s="15">
        <f>'2.ВС'!X470</f>
        <v>0</v>
      </c>
      <c r="Y78" s="15">
        <f>'2.ВС'!Y470</f>
        <v>0</v>
      </c>
      <c r="Z78" s="15">
        <f>'2.ВС'!Z470</f>
        <v>151439.53</v>
      </c>
      <c r="AA78" s="15">
        <f>'2.ВС'!AA470</f>
        <v>151439.53</v>
      </c>
      <c r="AB78" s="15">
        <f>'2.ВС'!AB470</f>
        <v>0</v>
      </c>
      <c r="AC78" s="15">
        <f>'2.ВС'!AC470</f>
        <v>0</v>
      </c>
      <c r="AD78" s="15">
        <f>'2.ВС'!AD470</f>
        <v>0</v>
      </c>
      <c r="AE78" s="15">
        <f>'2.ВС'!AE470</f>
        <v>0</v>
      </c>
      <c r="AF78" s="15">
        <f>'2.ВС'!AF470</f>
        <v>0</v>
      </c>
      <c r="AG78" s="15">
        <f>'2.ВС'!AG470</f>
        <v>0</v>
      </c>
      <c r="AH78" s="15">
        <f>'2.ВС'!AH470</f>
        <v>151439.53</v>
      </c>
      <c r="AI78" s="15">
        <f>'2.ВС'!AI470</f>
        <v>151439.53</v>
      </c>
      <c r="AJ78" s="15">
        <f>'2.ВС'!AJ470</f>
        <v>0</v>
      </c>
      <c r="AK78" s="15">
        <f>'2.ВС'!AK470</f>
        <v>0</v>
      </c>
      <c r="AL78" s="16"/>
      <c r="AM78" s="15"/>
      <c r="AN78" s="15"/>
      <c r="AO78" s="15"/>
      <c r="AP78" s="16"/>
      <c r="AQ78" s="15"/>
      <c r="AR78" s="15"/>
      <c r="AS78" s="15"/>
      <c r="AT78" s="16"/>
      <c r="AU78" s="15"/>
      <c r="AV78" s="15"/>
      <c r="AW78" s="15"/>
      <c r="AX78" s="16"/>
      <c r="AY78" s="15"/>
      <c r="AZ78" s="15"/>
      <c r="BA78" s="15"/>
      <c r="BB78" s="15"/>
      <c r="BC78" s="15"/>
      <c r="BD78" s="15"/>
      <c r="BE78" s="15"/>
      <c r="BF78" s="16"/>
      <c r="BG78" s="15"/>
      <c r="BH78" s="15"/>
      <c r="BI78" s="15"/>
      <c r="BJ78" s="19"/>
      <c r="BK78" s="19"/>
    </row>
    <row r="79" spans="1:63" ht="27.75" hidden="1" customHeight="1" x14ac:dyDescent="0.25">
      <c r="A79" s="124" t="s">
        <v>19</v>
      </c>
      <c r="B79" s="125"/>
      <c r="C79" s="125"/>
      <c r="D79" s="125"/>
      <c r="E79" s="122">
        <v>857</v>
      </c>
      <c r="F79" s="3" t="s">
        <v>11</v>
      </c>
      <c r="G79" s="3" t="s">
        <v>104</v>
      </c>
      <c r="H79" s="4" t="s">
        <v>146</v>
      </c>
      <c r="I79" s="3"/>
      <c r="J79" s="16">
        <f t="shared" ref="J79:BB80" si="135">J80</f>
        <v>20500</v>
      </c>
      <c r="K79" s="15">
        <f t="shared" si="135"/>
        <v>0</v>
      </c>
      <c r="L79" s="15">
        <f t="shared" si="135"/>
        <v>20500</v>
      </c>
      <c r="M79" s="15">
        <f t="shared" si="135"/>
        <v>0</v>
      </c>
      <c r="N79" s="16">
        <f t="shared" si="135"/>
        <v>0</v>
      </c>
      <c r="O79" s="15">
        <f t="shared" si="135"/>
        <v>0</v>
      </c>
      <c r="P79" s="15">
        <f t="shared" si="135"/>
        <v>0</v>
      </c>
      <c r="Q79" s="15">
        <f t="shared" si="135"/>
        <v>0</v>
      </c>
      <c r="R79" s="16">
        <f t="shared" si="135"/>
        <v>20500</v>
      </c>
      <c r="S79" s="15">
        <f t="shared" si="135"/>
        <v>0</v>
      </c>
      <c r="T79" s="15">
        <f t="shared" si="135"/>
        <v>20500</v>
      </c>
      <c r="U79" s="15">
        <f t="shared" si="135"/>
        <v>0</v>
      </c>
      <c r="V79" s="16">
        <f t="shared" si="135"/>
        <v>0</v>
      </c>
      <c r="W79" s="15">
        <f t="shared" si="135"/>
        <v>0</v>
      </c>
      <c r="X79" s="15">
        <f t="shared" si="135"/>
        <v>0</v>
      </c>
      <c r="Y79" s="15">
        <f t="shared" si="135"/>
        <v>0</v>
      </c>
      <c r="Z79" s="16">
        <f t="shared" si="135"/>
        <v>20500</v>
      </c>
      <c r="AA79" s="15">
        <f t="shared" si="135"/>
        <v>0</v>
      </c>
      <c r="AB79" s="15">
        <f t="shared" si="135"/>
        <v>20500</v>
      </c>
      <c r="AC79" s="15">
        <f t="shared" si="135"/>
        <v>0</v>
      </c>
      <c r="AD79" s="15">
        <f t="shared" si="135"/>
        <v>0</v>
      </c>
      <c r="AE79" s="15">
        <f t="shared" si="135"/>
        <v>0</v>
      </c>
      <c r="AF79" s="15">
        <f t="shared" si="135"/>
        <v>0</v>
      </c>
      <c r="AG79" s="15">
        <f t="shared" si="135"/>
        <v>0</v>
      </c>
      <c r="AH79" s="15">
        <f t="shared" si="135"/>
        <v>20500</v>
      </c>
      <c r="AI79" s="15">
        <f t="shared" si="135"/>
        <v>0</v>
      </c>
      <c r="AJ79" s="15">
        <f t="shared" si="135"/>
        <v>20500</v>
      </c>
      <c r="AK79" s="15">
        <f t="shared" si="135"/>
        <v>0</v>
      </c>
      <c r="AL79" s="16">
        <f t="shared" si="135"/>
        <v>0</v>
      </c>
      <c r="AM79" s="15">
        <f t="shared" si="135"/>
        <v>0</v>
      </c>
      <c r="AN79" s="15">
        <f t="shared" si="135"/>
        <v>0</v>
      </c>
      <c r="AO79" s="15">
        <f t="shared" si="135"/>
        <v>0</v>
      </c>
      <c r="AP79" s="16">
        <f t="shared" si="135"/>
        <v>0</v>
      </c>
      <c r="AQ79" s="15">
        <f t="shared" si="135"/>
        <v>0</v>
      </c>
      <c r="AR79" s="15">
        <f t="shared" si="135"/>
        <v>0</v>
      </c>
      <c r="AS79" s="15">
        <f t="shared" si="135"/>
        <v>0</v>
      </c>
      <c r="AT79" s="16">
        <f t="shared" si="135"/>
        <v>0</v>
      </c>
      <c r="AU79" s="15">
        <f t="shared" si="135"/>
        <v>0</v>
      </c>
      <c r="AV79" s="15">
        <f t="shared" si="135"/>
        <v>0</v>
      </c>
      <c r="AW79" s="15">
        <f t="shared" si="135"/>
        <v>0</v>
      </c>
      <c r="AX79" s="16">
        <f t="shared" si="135"/>
        <v>0</v>
      </c>
      <c r="AY79" s="15">
        <f t="shared" si="135"/>
        <v>0</v>
      </c>
      <c r="AZ79" s="15">
        <f t="shared" si="135"/>
        <v>0</v>
      </c>
      <c r="BA79" s="15">
        <f t="shared" si="135"/>
        <v>0</v>
      </c>
      <c r="BB79" s="15">
        <f t="shared" si="135"/>
        <v>0</v>
      </c>
      <c r="BC79" s="15">
        <f t="shared" ref="BB79:BI80" si="136">BC80</f>
        <v>0</v>
      </c>
      <c r="BD79" s="15">
        <f t="shared" si="136"/>
        <v>0</v>
      </c>
      <c r="BE79" s="15">
        <f t="shared" si="136"/>
        <v>0</v>
      </c>
      <c r="BF79" s="16">
        <f t="shared" si="136"/>
        <v>0</v>
      </c>
      <c r="BG79" s="15">
        <f t="shared" si="136"/>
        <v>0</v>
      </c>
      <c r="BH79" s="15">
        <f t="shared" si="136"/>
        <v>0</v>
      </c>
      <c r="BI79" s="15">
        <f t="shared" si="136"/>
        <v>0</v>
      </c>
      <c r="BJ79" s="19"/>
      <c r="BK79" s="19"/>
    </row>
    <row r="80" spans="1:63" ht="27.75" hidden="1" customHeight="1" x14ac:dyDescent="0.25">
      <c r="A80" s="125" t="s">
        <v>20</v>
      </c>
      <c r="B80" s="124"/>
      <c r="C80" s="124"/>
      <c r="D80" s="3" t="s">
        <v>11</v>
      </c>
      <c r="E80" s="122">
        <v>857</v>
      </c>
      <c r="F80" s="3" t="s">
        <v>11</v>
      </c>
      <c r="G80" s="3" t="s">
        <v>104</v>
      </c>
      <c r="H80" s="4" t="s">
        <v>146</v>
      </c>
      <c r="I80" s="3" t="s">
        <v>21</v>
      </c>
      <c r="J80" s="16">
        <f t="shared" si="135"/>
        <v>20500</v>
      </c>
      <c r="K80" s="15">
        <f t="shared" si="135"/>
        <v>0</v>
      </c>
      <c r="L80" s="15">
        <f t="shared" si="135"/>
        <v>20500</v>
      </c>
      <c r="M80" s="15">
        <f t="shared" si="135"/>
        <v>0</v>
      </c>
      <c r="N80" s="16">
        <f t="shared" si="135"/>
        <v>0</v>
      </c>
      <c r="O80" s="15">
        <f t="shared" si="135"/>
        <v>0</v>
      </c>
      <c r="P80" s="15">
        <f t="shared" si="135"/>
        <v>0</v>
      </c>
      <c r="Q80" s="15">
        <f t="shared" si="135"/>
        <v>0</v>
      </c>
      <c r="R80" s="16">
        <f t="shared" si="135"/>
        <v>20500</v>
      </c>
      <c r="S80" s="15">
        <f t="shared" si="135"/>
        <v>0</v>
      </c>
      <c r="T80" s="15">
        <f t="shared" si="135"/>
        <v>20500</v>
      </c>
      <c r="U80" s="15">
        <f t="shared" si="135"/>
        <v>0</v>
      </c>
      <c r="V80" s="16">
        <f t="shared" si="135"/>
        <v>0</v>
      </c>
      <c r="W80" s="15">
        <f t="shared" si="135"/>
        <v>0</v>
      </c>
      <c r="X80" s="15">
        <f t="shared" si="135"/>
        <v>0</v>
      </c>
      <c r="Y80" s="15">
        <f t="shared" si="135"/>
        <v>0</v>
      </c>
      <c r="Z80" s="16">
        <f t="shared" si="135"/>
        <v>20500</v>
      </c>
      <c r="AA80" s="15">
        <f t="shared" si="135"/>
        <v>0</v>
      </c>
      <c r="AB80" s="15">
        <f t="shared" si="135"/>
        <v>20500</v>
      </c>
      <c r="AC80" s="15">
        <f t="shared" si="135"/>
        <v>0</v>
      </c>
      <c r="AD80" s="15">
        <f t="shared" si="135"/>
        <v>0</v>
      </c>
      <c r="AE80" s="15">
        <f t="shared" si="135"/>
        <v>0</v>
      </c>
      <c r="AF80" s="15">
        <f t="shared" si="135"/>
        <v>0</v>
      </c>
      <c r="AG80" s="15">
        <f t="shared" si="135"/>
        <v>0</v>
      </c>
      <c r="AH80" s="15">
        <f t="shared" si="135"/>
        <v>20500</v>
      </c>
      <c r="AI80" s="15">
        <f t="shared" si="135"/>
        <v>0</v>
      </c>
      <c r="AJ80" s="15">
        <f t="shared" si="135"/>
        <v>20500</v>
      </c>
      <c r="AK80" s="15">
        <f t="shared" si="135"/>
        <v>0</v>
      </c>
      <c r="AL80" s="16">
        <f t="shared" si="135"/>
        <v>0</v>
      </c>
      <c r="AM80" s="15">
        <f t="shared" si="135"/>
        <v>0</v>
      </c>
      <c r="AN80" s="15">
        <f t="shared" si="135"/>
        <v>0</v>
      </c>
      <c r="AO80" s="15">
        <f t="shared" si="135"/>
        <v>0</v>
      </c>
      <c r="AP80" s="16">
        <f t="shared" si="135"/>
        <v>0</v>
      </c>
      <c r="AQ80" s="15">
        <f t="shared" si="135"/>
        <v>0</v>
      </c>
      <c r="AR80" s="15">
        <f t="shared" si="135"/>
        <v>0</v>
      </c>
      <c r="AS80" s="15">
        <f t="shared" si="135"/>
        <v>0</v>
      </c>
      <c r="AT80" s="16">
        <f t="shared" si="135"/>
        <v>0</v>
      </c>
      <c r="AU80" s="15">
        <f t="shared" si="135"/>
        <v>0</v>
      </c>
      <c r="AV80" s="15">
        <f t="shared" si="135"/>
        <v>0</v>
      </c>
      <c r="AW80" s="15">
        <f t="shared" si="135"/>
        <v>0</v>
      </c>
      <c r="AX80" s="16">
        <f t="shared" si="135"/>
        <v>0</v>
      </c>
      <c r="AY80" s="15">
        <f t="shared" si="135"/>
        <v>0</v>
      </c>
      <c r="AZ80" s="15">
        <f t="shared" si="135"/>
        <v>0</v>
      </c>
      <c r="BA80" s="15">
        <f t="shared" si="135"/>
        <v>0</v>
      </c>
      <c r="BB80" s="15">
        <f t="shared" si="136"/>
        <v>0</v>
      </c>
      <c r="BC80" s="15">
        <f t="shared" si="136"/>
        <v>0</v>
      </c>
      <c r="BD80" s="15">
        <f t="shared" si="136"/>
        <v>0</v>
      </c>
      <c r="BE80" s="15">
        <f t="shared" si="136"/>
        <v>0</v>
      </c>
      <c r="BF80" s="16">
        <f t="shared" si="136"/>
        <v>0</v>
      </c>
      <c r="BG80" s="15">
        <f t="shared" si="136"/>
        <v>0</v>
      </c>
      <c r="BH80" s="15">
        <f t="shared" si="136"/>
        <v>0</v>
      </c>
      <c r="BI80" s="15">
        <f t="shared" si="136"/>
        <v>0</v>
      </c>
      <c r="BJ80" s="19"/>
      <c r="BK80" s="19"/>
    </row>
    <row r="81" spans="1:63" ht="27.75" hidden="1" customHeight="1" x14ac:dyDescent="0.25">
      <c r="A81" s="125" t="s">
        <v>9</v>
      </c>
      <c r="B81" s="125"/>
      <c r="C81" s="125"/>
      <c r="D81" s="3" t="s">
        <v>11</v>
      </c>
      <c r="E81" s="122">
        <v>857</v>
      </c>
      <c r="F81" s="3" t="s">
        <v>11</v>
      </c>
      <c r="G81" s="3" t="s">
        <v>104</v>
      </c>
      <c r="H81" s="4" t="s">
        <v>146</v>
      </c>
      <c r="I81" s="3" t="s">
        <v>22</v>
      </c>
      <c r="J81" s="16">
        <f>'2.ВС'!J501</f>
        <v>20500</v>
      </c>
      <c r="K81" s="15">
        <f>'2.ВС'!K501</f>
        <v>0</v>
      </c>
      <c r="L81" s="15">
        <f>'2.ВС'!L501</f>
        <v>20500</v>
      </c>
      <c r="M81" s="15">
        <f>'2.ВС'!M501</f>
        <v>0</v>
      </c>
      <c r="N81" s="16">
        <f>'2.ВС'!N501</f>
        <v>0</v>
      </c>
      <c r="O81" s="15">
        <f>'2.ВС'!O501</f>
        <v>0</v>
      </c>
      <c r="P81" s="15">
        <f>'2.ВС'!P501</f>
        <v>0</v>
      </c>
      <c r="Q81" s="15">
        <f>'2.ВС'!Q501</f>
        <v>0</v>
      </c>
      <c r="R81" s="16">
        <f>'2.ВС'!R501</f>
        <v>20500</v>
      </c>
      <c r="S81" s="15">
        <f>'2.ВС'!S501</f>
        <v>0</v>
      </c>
      <c r="T81" s="15">
        <f>'2.ВС'!T501</f>
        <v>20500</v>
      </c>
      <c r="U81" s="15">
        <f>'2.ВС'!U501</f>
        <v>0</v>
      </c>
      <c r="V81" s="16">
        <f>'2.ВС'!V501</f>
        <v>0</v>
      </c>
      <c r="W81" s="15">
        <f>'2.ВС'!W501</f>
        <v>0</v>
      </c>
      <c r="X81" s="15">
        <f>'2.ВС'!X501</f>
        <v>0</v>
      </c>
      <c r="Y81" s="15">
        <f>'2.ВС'!Y501</f>
        <v>0</v>
      </c>
      <c r="Z81" s="16">
        <f>'2.ВС'!Z501</f>
        <v>20500</v>
      </c>
      <c r="AA81" s="15">
        <f>'2.ВС'!AA501</f>
        <v>0</v>
      </c>
      <c r="AB81" s="15">
        <f>'2.ВС'!AB501</f>
        <v>20500</v>
      </c>
      <c r="AC81" s="15">
        <f>'2.ВС'!AC501</f>
        <v>0</v>
      </c>
      <c r="AD81" s="15">
        <f>'2.ВС'!AD501</f>
        <v>0</v>
      </c>
      <c r="AE81" s="15">
        <f>'2.ВС'!AE501</f>
        <v>0</v>
      </c>
      <c r="AF81" s="15">
        <f>'2.ВС'!AF501</f>
        <v>0</v>
      </c>
      <c r="AG81" s="15">
        <f>'2.ВС'!AG501</f>
        <v>0</v>
      </c>
      <c r="AH81" s="15">
        <f>'2.ВС'!AH501</f>
        <v>20500</v>
      </c>
      <c r="AI81" s="15">
        <f>'2.ВС'!AI501</f>
        <v>0</v>
      </c>
      <c r="AJ81" s="15">
        <f>'2.ВС'!AJ501</f>
        <v>20500</v>
      </c>
      <c r="AK81" s="15">
        <f>'2.ВС'!AS501</f>
        <v>0</v>
      </c>
      <c r="AL81" s="16">
        <f>'2.ВС'!AL501</f>
        <v>0</v>
      </c>
      <c r="AM81" s="15">
        <f>'2.ВС'!AM501</f>
        <v>0</v>
      </c>
      <c r="AN81" s="15">
        <f>'2.ВС'!AN501</f>
        <v>0</v>
      </c>
      <c r="AO81" s="15">
        <f>'2.ВС'!AO501</f>
        <v>0</v>
      </c>
      <c r="AP81" s="16">
        <f>'2.ВС'!AP501</f>
        <v>0</v>
      </c>
      <c r="AQ81" s="15">
        <f>'2.ВС'!AQ501</f>
        <v>0</v>
      </c>
      <c r="AR81" s="15">
        <f>'2.ВС'!AR501</f>
        <v>0</v>
      </c>
      <c r="AS81" s="15">
        <f>'2.ВС'!AS501</f>
        <v>0</v>
      </c>
      <c r="AT81" s="16">
        <f>'2.ВС'!AT501</f>
        <v>0</v>
      </c>
      <c r="AU81" s="15">
        <f>'2.ВС'!AU501</f>
        <v>0</v>
      </c>
      <c r="AV81" s="15">
        <f>'2.ВС'!AV501</f>
        <v>0</v>
      </c>
      <c r="AW81" s="15">
        <f>'2.ВС'!AW501</f>
        <v>0</v>
      </c>
      <c r="AX81" s="16">
        <f>'2.ВС'!AX501</f>
        <v>0</v>
      </c>
      <c r="AY81" s="15">
        <f>'2.ВС'!AY501</f>
        <v>0</v>
      </c>
      <c r="AZ81" s="15">
        <f>'2.ВС'!AZ501</f>
        <v>0</v>
      </c>
      <c r="BA81" s="15">
        <f>'2.ВС'!BA501</f>
        <v>0</v>
      </c>
      <c r="BB81" s="15">
        <f>'2.ВС'!BB501</f>
        <v>0</v>
      </c>
      <c r="BC81" s="15">
        <f>'2.ВС'!BC501</f>
        <v>0</v>
      </c>
      <c r="BD81" s="15">
        <f>'2.ВС'!BD501</f>
        <v>0</v>
      </c>
      <c r="BE81" s="15">
        <f>'2.ВС'!BE501</f>
        <v>0</v>
      </c>
      <c r="BF81" s="16">
        <f>'2.ВС'!BF501</f>
        <v>0</v>
      </c>
      <c r="BG81" s="15">
        <f>'2.ВС'!BG501</f>
        <v>0</v>
      </c>
      <c r="BH81" s="15">
        <f>'2.ВС'!BH501</f>
        <v>0</v>
      </c>
      <c r="BI81" s="15">
        <f>'2.ВС'!BI501</f>
        <v>0</v>
      </c>
      <c r="BJ81" s="19"/>
      <c r="BK81" s="19"/>
    </row>
    <row r="82" spans="1:63" ht="27.75" hidden="1" customHeight="1" x14ac:dyDescent="0.25">
      <c r="A82" s="124" t="s">
        <v>148</v>
      </c>
      <c r="B82" s="125"/>
      <c r="C82" s="125"/>
      <c r="D82" s="125"/>
      <c r="E82" s="122">
        <v>857</v>
      </c>
      <c r="F82" s="3" t="s">
        <v>11</v>
      </c>
      <c r="G82" s="3" t="s">
        <v>104</v>
      </c>
      <c r="H82" s="4" t="s">
        <v>149</v>
      </c>
      <c r="I82" s="3"/>
      <c r="J82" s="16">
        <f t="shared" ref="J82:BB83" si="137">J83</f>
        <v>670600</v>
      </c>
      <c r="K82" s="15">
        <f t="shared" si="137"/>
        <v>0</v>
      </c>
      <c r="L82" s="15">
        <f t="shared" si="137"/>
        <v>670600</v>
      </c>
      <c r="M82" s="15">
        <f t="shared" si="137"/>
        <v>0</v>
      </c>
      <c r="N82" s="16">
        <f t="shared" si="137"/>
        <v>58100</v>
      </c>
      <c r="O82" s="15">
        <f t="shared" si="137"/>
        <v>0</v>
      </c>
      <c r="P82" s="15">
        <f t="shared" si="137"/>
        <v>58100</v>
      </c>
      <c r="Q82" s="15">
        <f t="shared" si="137"/>
        <v>0</v>
      </c>
      <c r="R82" s="16">
        <f t="shared" si="137"/>
        <v>728700</v>
      </c>
      <c r="S82" s="15">
        <f t="shared" si="137"/>
        <v>0</v>
      </c>
      <c r="T82" s="15">
        <f t="shared" si="137"/>
        <v>728700</v>
      </c>
      <c r="U82" s="15">
        <f t="shared" si="137"/>
        <v>0</v>
      </c>
      <c r="V82" s="16">
        <f t="shared" si="137"/>
        <v>0</v>
      </c>
      <c r="W82" s="15">
        <f t="shared" si="137"/>
        <v>0</v>
      </c>
      <c r="X82" s="15">
        <f t="shared" si="137"/>
        <v>0</v>
      </c>
      <c r="Y82" s="15">
        <f t="shared" si="137"/>
        <v>0</v>
      </c>
      <c r="Z82" s="16">
        <f t="shared" si="137"/>
        <v>728700</v>
      </c>
      <c r="AA82" s="15">
        <f t="shared" si="137"/>
        <v>0</v>
      </c>
      <c r="AB82" s="15">
        <f t="shared" si="137"/>
        <v>728700</v>
      </c>
      <c r="AC82" s="15">
        <f t="shared" si="137"/>
        <v>0</v>
      </c>
      <c r="AD82" s="15">
        <f t="shared" si="137"/>
        <v>0</v>
      </c>
      <c r="AE82" s="15">
        <f t="shared" si="137"/>
        <v>0</v>
      </c>
      <c r="AF82" s="15">
        <f t="shared" si="137"/>
        <v>0</v>
      </c>
      <c r="AG82" s="15">
        <f t="shared" si="137"/>
        <v>0</v>
      </c>
      <c r="AH82" s="15">
        <f t="shared" si="137"/>
        <v>728700</v>
      </c>
      <c r="AI82" s="15">
        <f t="shared" si="137"/>
        <v>0</v>
      </c>
      <c r="AJ82" s="15">
        <f t="shared" si="137"/>
        <v>728700</v>
      </c>
      <c r="AK82" s="15">
        <f t="shared" si="137"/>
        <v>0</v>
      </c>
      <c r="AL82" s="16">
        <f t="shared" si="137"/>
        <v>668600</v>
      </c>
      <c r="AM82" s="15">
        <f t="shared" si="137"/>
        <v>0</v>
      </c>
      <c r="AN82" s="15">
        <f t="shared" si="137"/>
        <v>668600</v>
      </c>
      <c r="AO82" s="15">
        <f t="shared" si="137"/>
        <v>0</v>
      </c>
      <c r="AP82" s="16">
        <f t="shared" si="137"/>
        <v>0</v>
      </c>
      <c r="AQ82" s="15">
        <f t="shared" si="137"/>
        <v>0</v>
      </c>
      <c r="AR82" s="15">
        <f t="shared" si="137"/>
        <v>0</v>
      </c>
      <c r="AS82" s="15">
        <f t="shared" si="137"/>
        <v>0</v>
      </c>
      <c r="AT82" s="16">
        <f t="shared" si="137"/>
        <v>668600</v>
      </c>
      <c r="AU82" s="15">
        <f t="shared" si="137"/>
        <v>0</v>
      </c>
      <c r="AV82" s="15">
        <f t="shared" si="137"/>
        <v>668600</v>
      </c>
      <c r="AW82" s="15">
        <f t="shared" si="137"/>
        <v>0</v>
      </c>
      <c r="AX82" s="16">
        <f t="shared" si="137"/>
        <v>668600</v>
      </c>
      <c r="AY82" s="15">
        <f t="shared" si="137"/>
        <v>0</v>
      </c>
      <c r="AZ82" s="15">
        <f t="shared" si="137"/>
        <v>668600</v>
      </c>
      <c r="BA82" s="15">
        <f t="shared" si="137"/>
        <v>0</v>
      </c>
      <c r="BB82" s="15">
        <f t="shared" si="137"/>
        <v>0</v>
      </c>
      <c r="BC82" s="15">
        <f t="shared" ref="BB82:BI83" si="138">BC83</f>
        <v>0</v>
      </c>
      <c r="BD82" s="15">
        <f t="shared" si="138"/>
        <v>0</v>
      </c>
      <c r="BE82" s="15">
        <f t="shared" si="138"/>
        <v>0</v>
      </c>
      <c r="BF82" s="16">
        <f t="shared" si="138"/>
        <v>668600</v>
      </c>
      <c r="BG82" s="15">
        <f t="shared" si="138"/>
        <v>0</v>
      </c>
      <c r="BH82" s="15">
        <f t="shared" si="138"/>
        <v>668600</v>
      </c>
      <c r="BI82" s="15">
        <f t="shared" si="138"/>
        <v>0</v>
      </c>
      <c r="BJ82" s="19"/>
      <c r="BK82" s="19"/>
    </row>
    <row r="83" spans="1:63" ht="27.75" hidden="1" customHeight="1" x14ac:dyDescent="0.25">
      <c r="A83" s="124" t="s">
        <v>15</v>
      </c>
      <c r="B83" s="125"/>
      <c r="C83" s="125"/>
      <c r="D83" s="125"/>
      <c r="E83" s="122">
        <v>857</v>
      </c>
      <c r="F83" s="3" t="s">
        <v>16</v>
      </c>
      <c r="G83" s="3" t="s">
        <v>104</v>
      </c>
      <c r="H83" s="4" t="s">
        <v>149</v>
      </c>
      <c r="I83" s="3" t="s">
        <v>17</v>
      </c>
      <c r="J83" s="16">
        <f t="shared" si="137"/>
        <v>670600</v>
      </c>
      <c r="K83" s="15">
        <f t="shared" si="137"/>
        <v>0</v>
      </c>
      <c r="L83" s="15">
        <f t="shared" si="137"/>
        <v>670600</v>
      </c>
      <c r="M83" s="15">
        <f t="shared" si="137"/>
        <v>0</v>
      </c>
      <c r="N83" s="16">
        <f t="shared" si="137"/>
        <v>58100</v>
      </c>
      <c r="O83" s="15">
        <f t="shared" si="137"/>
        <v>0</v>
      </c>
      <c r="P83" s="15">
        <f t="shared" si="137"/>
        <v>58100</v>
      </c>
      <c r="Q83" s="15">
        <f t="shared" si="137"/>
        <v>0</v>
      </c>
      <c r="R83" s="16">
        <f t="shared" si="137"/>
        <v>728700</v>
      </c>
      <c r="S83" s="15">
        <f t="shared" si="137"/>
        <v>0</v>
      </c>
      <c r="T83" s="15">
        <f t="shared" si="137"/>
        <v>728700</v>
      </c>
      <c r="U83" s="15">
        <f t="shared" si="137"/>
        <v>0</v>
      </c>
      <c r="V83" s="16">
        <f t="shared" si="137"/>
        <v>0</v>
      </c>
      <c r="W83" s="15">
        <f t="shared" si="137"/>
        <v>0</v>
      </c>
      <c r="X83" s="15">
        <f t="shared" si="137"/>
        <v>0</v>
      </c>
      <c r="Y83" s="15">
        <f t="shared" si="137"/>
        <v>0</v>
      </c>
      <c r="Z83" s="16">
        <f t="shared" si="137"/>
        <v>728700</v>
      </c>
      <c r="AA83" s="15">
        <f t="shared" si="137"/>
        <v>0</v>
      </c>
      <c r="AB83" s="15">
        <f t="shared" si="137"/>
        <v>728700</v>
      </c>
      <c r="AC83" s="15">
        <f t="shared" si="137"/>
        <v>0</v>
      </c>
      <c r="AD83" s="15">
        <f t="shared" si="137"/>
        <v>0</v>
      </c>
      <c r="AE83" s="15">
        <f t="shared" si="137"/>
        <v>0</v>
      </c>
      <c r="AF83" s="15">
        <f t="shared" si="137"/>
        <v>0</v>
      </c>
      <c r="AG83" s="15">
        <f t="shared" si="137"/>
        <v>0</v>
      </c>
      <c r="AH83" s="15">
        <f t="shared" si="137"/>
        <v>728700</v>
      </c>
      <c r="AI83" s="15">
        <f t="shared" si="137"/>
        <v>0</v>
      </c>
      <c r="AJ83" s="15">
        <f t="shared" si="137"/>
        <v>728700</v>
      </c>
      <c r="AK83" s="15">
        <f t="shared" si="137"/>
        <v>0</v>
      </c>
      <c r="AL83" s="16">
        <f t="shared" si="137"/>
        <v>668600</v>
      </c>
      <c r="AM83" s="15">
        <f t="shared" si="137"/>
        <v>0</v>
      </c>
      <c r="AN83" s="15">
        <f t="shared" si="137"/>
        <v>668600</v>
      </c>
      <c r="AO83" s="15">
        <f t="shared" si="137"/>
        <v>0</v>
      </c>
      <c r="AP83" s="16">
        <f t="shared" si="137"/>
        <v>0</v>
      </c>
      <c r="AQ83" s="15">
        <f t="shared" si="137"/>
        <v>0</v>
      </c>
      <c r="AR83" s="15">
        <f t="shared" si="137"/>
        <v>0</v>
      </c>
      <c r="AS83" s="15">
        <f t="shared" si="137"/>
        <v>0</v>
      </c>
      <c r="AT83" s="16">
        <f t="shared" si="137"/>
        <v>668600</v>
      </c>
      <c r="AU83" s="15">
        <f t="shared" si="137"/>
        <v>0</v>
      </c>
      <c r="AV83" s="15">
        <f t="shared" si="137"/>
        <v>668600</v>
      </c>
      <c r="AW83" s="15">
        <f t="shared" si="137"/>
        <v>0</v>
      </c>
      <c r="AX83" s="16">
        <f t="shared" si="137"/>
        <v>668600</v>
      </c>
      <c r="AY83" s="15">
        <f t="shared" si="137"/>
        <v>0</v>
      </c>
      <c r="AZ83" s="15">
        <f t="shared" si="137"/>
        <v>668600</v>
      </c>
      <c r="BA83" s="15">
        <f t="shared" si="137"/>
        <v>0</v>
      </c>
      <c r="BB83" s="15">
        <f t="shared" si="138"/>
        <v>0</v>
      </c>
      <c r="BC83" s="15">
        <f t="shared" si="138"/>
        <v>0</v>
      </c>
      <c r="BD83" s="15">
        <f t="shared" si="138"/>
        <v>0</v>
      </c>
      <c r="BE83" s="15">
        <f t="shared" si="138"/>
        <v>0</v>
      </c>
      <c r="BF83" s="16">
        <f t="shared" si="138"/>
        <v>668600</v>
      </c>
      <c r="BG83" s="15">
        <f t="shared" si="138"/>
        <v>0</v>
      </c>
      <c r="BH83" s="15">
        <f t="shared" si="138"/>
        <v>668600</v>
      </c>
      <c r="BI83" s="15">
        <f t="shared" si="138"/>
        <v>0</v>
      </c>
      <c r="BJ83" s="19"/>
      <c r="BK83" s="19"/>
    </row>
    <row r="84" spans="1:63" ht="27.75" hidden="1" customHeight="1" x14ac:dyDescent="0.25">
      <c r="A84" s="124" t="s">
        <v>8</v>
      </c>
      <c r="B84" s="124"/>
      <c r="C84" s="124"/>
      <c r="D84" s="124"/>
      <c r="E84" s="122">
        <v>857</v>
      </c>
      <c r="F84" s="3" t="s">
        <v>11</v>
      </c>
      <c r="G84" s="3" t="s">
        <v>104</v>
      </c>
      <c r="H84" s="4" t="s">
        <v>149</v>
      </c>
      <c r="I84" s="3" t="s">
        <v>18</v>
      </c>
      <c r="J84" s="16">
        <f>'2.ВС'!J504</f>
        <v>670600</v>
      </c>
      <c r="K84" s="15">
        <f>'2.ВС'!K504</f>
        <v>0</v>
      </c>
      <c r="L84" s="15">
        <f>'2.ВС'!L504</f>
        <v>670600</v>
      </c>
      <c r="M84" s="15">
        <f>'2.ВС'!M504</f>
        <v>0</v>
      </c>
      <c r="N84" s="16">
        <f>'2.ВС'!N504</f>
        <v>58100</v>
      </c>
      <c r="O84" s="15">
        <f>'2.ВС'!O504</f>
        <v>0</v>
      </c>
      <c r="P84" s="15">
        <f>'2.ВС'!P504</f>
        <v>58100</v>
      </c>
      <c r="Q84" s="15">
        <f>'2.ВС'!Q504</f>
        <v>0</v>
      </c>
      <c r="R84" s="16">
        <f>'2.ВС'!R504</f>
        <v>728700</v>
      </c>
      <c r="S84" s="15">
        <f>'2.ВС'!S504</f>
        <v>0</v>
      </c>
      <c r="T84" s="15">
        <f>'2.ВС'!T504</f>
        <v>728700</v>
      </c>
      <c r="U84" s="15">
        <f>'2.ВС'!U504</f>
        <v>0</v>
      </c>
      <c r="V84" s="16">
        <f>'2.ВС'!V504</f>
        <v>0</v>
      </c>
      <c r="W84" s="15">
        <f>'2.ВС'!W504</f>
        <v>0</v>
      </c>
      <c r="X84" s="15">
        <f>'2.ВС'!X504</f>
        <v>0</v>
      </c>
      <c r="Y84" s="15">
        <f>'2.ВС'!Y504</f>
        <v>0</v>
      </c>
      <c r="Z84" s="16">
        <f>'2.ВС'!Z504</f>
        <v>728700</v>
      </c>
      <c r="AA84" s="15">
        <f>'2.ВС'!AA504</f>
        <v>0</v>
      </c>
      <c r="AB84" s="15">
        <f>'2.ВС'!AB504</f>
        <v>728700</v>
      </c>
      <c r="AC84" s="15">
        <f>'2.ВС'!AC504</f>
        <v>0</v>
      </c>
      <c r="AD84" s="15">
        <f>'2.ВС'!AD504</f>
        <v>0</v>
      </c>
      <c r="AE84" s="15">
        <f>'2.ВС'!AE504</f>
        <v>0</v>
      </c>
      <c r="AF84" s="15">
        <f>'2.ВС'!AF504</f>
        <v>0</v>
      </c>
      <c r="AG84" s="15">
        <f>'2.ВС'!AG504</f>
        <v>0</v>
      </c>
      <c r="AH84" s="15">
        <f>'2.ВС'!AH504</f>
        <v>728700</v>
      </c>
      <c r="AI84" s="15">
        <f>'2.ВС'!AI504</f>
        <v>0</v>
      </c>
      <c r="AJ84" s="15">
        <f>'2.ВС'!AJ504</f>
        <v>728700</v>
      </c>
      <c r="AK84" s="15">
        <f>'2.ВС'!AS504</f>
        <v>0</v>
      </c>
      <c r="AL84" s="16">
        <f>'2.ВС'!AL504</f>
        <v>668600</v>
      </c>
      <c r="AM84" s="15">
        <f>'2.ВС'!AM504</f>
        <v>0</v>
      </c>
      <c r="AN84" s="15">
        <f>'2.ВС'!AN504</f>
        <v>668600</v>
      </c>
      <c r="AO84" s="15">
        <f>'2.ВС'!AO504</f>
        <v>0</v>
      </c>
      <c r="AP84" s="16">
        <f>'2.ВС'!AP504</f>
        <v>0</v>
      </c>
      <c r="AQ84" s="15">
        <f>'2.ВС'!AQ504</f>
        <v>0</v>
      </c>
      <c r="AR84" s="15">
        <f>'2.ВС'!AR504</f>
        <v>0</v>
      </c>
      <c r="AS84" s="15">
        <f>'2.ВС'!AS504</f>
        <v>0</v>
      </c>
      <c r="AT84" s="16">
        <f>'2.ВС'!AT504</f>
        <v>668600</v>
      </c>
      <c r="AU84" s="15">
        <f>'2.ВС'!AU504</f>
        <v>0</v>
      </c>
      <c r="AV84" s="15">
        <f>'2.ВС'!AV504</f>
        <v>668600</v>
      </c>
      <c r="AW84" s="15">
        <f>'2.ВС'!AW504</f>
        <v>0</v>
      </c>
      <c r="AX84" s="16">
        <f>'2.ВС'!AX504</f>
        <v>668600</v>
      </c>
      <c r="AY84" s="15">
        <f>'2.ВС'!AY504</f>
        <v>0</v>
      </c>
      <c r="AZ84" s="15">
        <f>'2.ВС'!AZ504</f>
        <v>668600</v>
      </c>
      <c r="BA84" s="15">
        <f>'2.ВС'!BA504</f>
        <v>0</v>
      </c>
      <c r="BB84" s="15">
        <f>'2.ВС'!BB504</f>
        <v>0</v>
      </c>
      <c r="BC84" s="15">
        <f>'2.ВС'!BC504</f>
        <v>0</v>
      </c>
      <c r="BD84" s="15">
        <f>'2.ВС'!BD504</f>
        <v>0</v>
      </c>
      <c r="BE84" s="15">
        <f>'2.ВС'!BE504</f>
        <v>0</v>
      </c>
      <c r="BF84" s="16">
        <f>'2.ВС'!BF504</f>
        <v>668600</v>
      </c>
      <c r="BG84" s="15">
        <f>'2.ВС'!BG504</f>
        <v>0</v>
      </c>
      <c r="BH84" s="15">
        <f>'2.ВС'!BH504</f>
        <v>668600</v>
      </c>
      <c r="BI84" s="15">
        <f>'2.ВС'!BI504</f>
        <v>0</v>
      </c>
      <c r="BJ84" s="19"/>
      <c r="BK84" s="19"/>
    </row>
    <row r="85" spans="1:63" ht="27.75" hidden="1" customHeight="1" x14ac:dyDescent="0.25">
      <c r="A85" s="124" t="s">
        <v>150</v>
      </c>
      <c r="B85" s="125"/>
      <c r="C85" s="125"/>
      <c r="D85" s="3" t="s">
        <v>11</v>
      </c>
      <c r="E85" s="122">
        <v>857</v>
      </c>
      <c r="F85" s="3" t="s">
        <v>16</v>
      </c>
      <c r="G85" s="3" t="s">
        <v>104</v>
      </c>
      <c r="H85" s="4" t="s">
        <v>151</v>
      </c>
      <c r="I85" s="3"/>
      <c r="J85" s="16">
        <f t="shared" ref="J85:BB86" si="139">J86</f>
        <v>18000</v>
      </c>
      <c r="K85" s="15">
        <f t="shared" si="139"/>
        <v>0</v>
      </c>
      <c r="L85" s="15">
        <f t="shared" si="139"/>
        <v>0</v>
      </c>
      <c r="M85" s="15">
        <f t="shared" si="139"/>
        <v>18000</v>
      </c>
      <c r="N85" s="16">
        <f t="shared" si="139"/>
        <v>0</v>
      </c>
      <c r="O85" s="15">
        <f t="shared" si="139"/>
        <v>0</v>
      </c>
      <c r="P85" s="15">
        <f t="shared" si="139"/>
        <v>0</v>
      </c>
      <c r="Q85" s="15">
        <f t="shared" si="139"/>
        <v>0</v>
      </c>
      <c r="R85" s="16">
        <f t="shared" si="139"/>
        <v>18000</v>
      </c>
      <c r="S85" s="15">
        <f t="shared" si="139"/>
        <v>0</v>
      </c>
      <c r="T85" s="15">
        <f t="shared" si="139"/>
        <v>0</v>
      </c>
      <c r="U85" s="15">
        <f t="shared" si="139"/>
        <v>18000</v>
      </c>
      <c r="V85" s="16">
        <f t="shared" si="139"/>
        <v>0</v>
      </c>
      <c r="W85" s="15">
        <f t="shared" si="139"/>
        <v>0</v>
      </c>
      <c r="X85" s="15">
        <f t="shared" si="139"/>
        <v>0</v>
      </c>
      <c r="Y85" s="15">
        <f t="shared" si="139"/>
        <v>0</v>
      </c>
      <c r="Z85" s="16">
        <f t="shared" si="139"/>
        <v>18000</v>
      </c>
      <c r="AA85" s="15">
        <f t="shared" si="139"/>
        <v>0</v>
      </c>
      <c r="AB85" s="15">
        <f t="shared" si="139"/>
        <v>0</v>
      </c>
      <c r="AC85" s="15">
        <f t="shared" si="139"/>
        <v>18000</v>
      </c>
      <c r="AD85" s="15">
        <f t="shared" si="139"/>
        <v>0</v>
      </c>
      <c r="AE85" s="15">
        <f t="shared" si="139"/>
        <v>0</v>
      </c>
      <c r="AF85" s="15">
        <f t="shared" si="139"/>
        <v>0</v>
      </c>
      <c r="AG85" s="15">
        <f t="shared" si="139"/>
        <v>0</v>
      </c>
      <c r="AH85" s="15">
        <f t="shared" si="139"/>
        <v>18000</v>
      </c>
      <c r="AI85" s="15">
        <f t="shared" si="139"/>
        <v>0</v>
      </c>
      <c r="AJ85" s="15">
        <f t="shared" si="139"/>
        <v>0</v>
      </c>
      <c r="AK85" s="15">
        <f t="shared" si="139"/>
        <v>18000</v>
      </c>
      <c r="AL85" s="16">
        <f t="shared" si="139"/>
        <v>18000</v>
      </c>
      <c r="AM85" s="15">
        <f t="shared" si="139"/>
        <v>0</v>
      </c>
      <c r="AN85" s="15">
        <f t="shared" si="139"/>
        <v>0</v>
      </c>
      <c r="AO85" s="15">
        <f t="shared" si="139"/>
        <v>18000</v>
      </c>
      <c r="AP85" s="16">
        <f t="shared" si="139"/>
        <v>0</v>
      </c>
      <c r="AQ85" s="15">
        <f t="shared" si="139"/>
        <v>0</v>
      </c>
      <c r="AR85" s="15">
        <f t="shared" si="139"/>
        <v>0</v>
      </c>
      <c r="AS85" s="15">
        <f t="shared" si="139"/>
        <v>0</v>
      </c>
      <c r="AT85" s="16">
        <f t="shared" si="139"/>
        <v>18000</v>
      </c>
      <c r="AU85" s="15">
        <f t="shared" si="139"/>
        <v>0</v>
      </c>
      <c r="AV85" s="15">
        <f t="shared" si="139"/>
        <v>0</v>
      </c>
      <c r="AW85" s="15">
        <f t="shared" si="139"/>
        <v>18000</v>
      </c>
      <c r="AX85" s="16">
        <f t="shared" si="139"/>
        <v>18000</v>
      </c>
      <c r="AY85" s="15">
        <f t="shared" si="139"/>
        <v>0</v>
      </c>
      <c r="AZ85" s="15">
        <f t="shared" si="139"/>
        <v>0</v>
      </c>
      <c r="BA85" s="15">
        <f t="shared" si="139"/>
        <v>18000</v>
      </c>
      <c r="BB85" s="15">
        <f t="shared" si="139"/>
        <v>0</v>
      </c>
      <c r="BC85" s="15">
        <f t="shared" ref="BB85:BI86" si="140">BC86</f>
        <v>0</v>
      </c>
      <c r="BD85" s="15">
        <f t="shared" si="140"/>
        <v>0</v>
      </c>
      <c r="BE85" s="15">
        <f t="shared" si="140"/>
        <v>0</v>
      </c>
      <c r="BF85" s="16">
        <f t="shared" si="140"/>
        <v>18000</v>
      </c>
      <c r="BG85" s="15">
        <f t="shared" si="140"/>
        <v>0</v>
      </c>
      <c r="BH85" s="15">
        <f t="shared" si="140"/>
        <v>0</v>
      </c>
      <c r="BI85" s="15">
        <f t="shared" si="140"/>
        <v>18000</v>
      </c>
      <c r="BJ85" s="19"/>
      <c r="BK85" s="19"/>
    </row>
    <row r="86" spans="1:63" ht="27.75" hidden="1" customHeight="1" x14ac:dyDescent="0.25">
      <c r="A86" s="125" t="s">
        <v>20</v>
      </c>
      <c r="B86" s="124"/>
      <c r="C86" s="124"/>
      <c r="D86" s="3" t="s">
        <v>11</v>
      </c>
      <c r="E86" s="122">
        <v>857</v>
      </c>
      <c r="F86" s="3" t="s">
        <v>11</v>
      </c>
      <c r="G86" s="3" t="s">
        <v>104</v>
      </c>
      <c r="H86" s="4" t="s">
        <v>151</v>
      </c>
      <c r="I86" s="3" t="s">
        <v>21</v>
      </c>
      <c r="J86" s="16">
        <f t="shared" si="139"/>
        <v>18000</v>
      </c>
      <c r="K86" s="15">
        <f t="shared" si="139"/>
        <v>0</v>
      </c>
      <c r="L86" s="15">
        <f t="shared" si="139"/>
        <v>0</v>
      </c>
      <c r="M86" s="15">
        <f t="shared" si="139"/>
        <v>18000</v>
      </c>
      <c r="N86" s="16">
        <f t="shared" si="139"/>
        <v>0</v>
      </c>
      <c r="O86" s="15">
        <f t="shared" si="139"/>
        <v>0</v>
      </c>
      <c r="P86" s="15">
        <f t="shared" si="139"/>
        <v>0</v>
      </c>
      <c r="Q86" s="15">
        <f t="shared" si="139"/>
        <v>0</v>
      </c>
      <c r="R86" s="16">
        <f t="shared" si="139"/>
        <v>18000</v>
      </c>
      <c r="S86" s="15">
        <f t="shared" si="139"/>
        <v>0</v>
      </c>
      <c r="T86" s="15">
        <f t="shared" si="139"/>
        <v>0</v>
      </c>
      <c r="U86" s="15">
        <f t="shared" si="139"/>
        <v>18000</v>
      </c>
      <c r="V86" s="16">
        <f t="shared" si="139"/>
        <v>0</v>
      </c>
      <c r="W86" s="15">
        <f t="shared" si="139"/>
        <v>0</v>
      </c>
      <c r="X86" s="15">
        <f t="shared" si="139"/>
        <v>0</v>
      </c>
      <c r="Y86" s="15">
        <f t="shared" si="139"/>
        <v>0</v>
      </c>
      <c r="Z86" s="16">
        <f t="shared" si="139"/>
        <v>18000</v>
      </c>
      <c r="AA86" s="15">
        <f t="shared" si="139"/>
        <v>0</v>
      </c>
      <c r="AB86" s="15">
        <f t="shared" si="139"/>
        <v>0</v>
      </c>
      <c r="AC86" s="15">
        <f t="shared" si="139"/>
        <v>18000</v>
      </c>
      <c r="AD86" s="15">
        <f t="shared" si="139"/>
        <v>0</v>
      </c>
      <c r="AE86" s="15">
        <f t="shared" si="139"/>
        <v>0</v>
      </c>
      <c r="AF86" s="15">
        <f t="shared" si="139"/>
        <v>0</v>
      </c>
      <c r="AG86" s="15">
        <f t="shared" si="139"/>
        <v>0</v>
      </c>
      <c r="AH86" s="15">
        <f t="shared" si="139"/>
        <v>18000</v>
      </c>
      <c r="AI86" s="15">
        <f t="shared" si="139"/>
        <v>0</v>
      </c>
      <c r="AJ86" s="15">
        <f t="shared" si="139"/>
        <v>0</v>
      </c>
      <c r="AK86" s="15">
        <f t="shared" si="139"/>
        <v>18000</v>
      </c>
      <c r="AL86" s="16">
        <f t="shared" si="139"/>
        <v>18000</v>
      </c>
      <c r="AM86" s="15">
        <f t="shared" si="139"/>
        <v>0</v>
      </c>
      <c r="AN86" s="15">
        <f t="shared" si="139"/>
        <v>0</v>
      </c>
      <c r="AO86" s="15">
        <f t="shared" si="139"/>
        <v>18000</v>
      </c>
      <c r="AP86" s="16">
        <f t="shared" si="139"/>
        <v>0</v>
      </c>
      <c r="AQ86" s="15">
        <f t="shared" si="139"/>
        <v>0</v>
      </c>
      <c r="AR86" s="15">
        <f t="shared" si="139"/>
        <v>0</v>
      </c>
      <c r="AS86" s="15">
        <f t="shared" si="139"/>
        <v>0</v>
      </c>
      <c r="AT86" s="16">
        <f t="shared" si="139"/>
        <v>18000</v>
      </c>
      <c r="AU86" s="15">
        <f t="shared" si="139"/>
        <v>0</v>
      </c>
      <c r="AV86" s="15">
        <f t="shared" si="139"/>
        <v>0</v>
      </c>
      <c r="AW86" s="15">
        <f t="shared" si="139"/>
        <v>18000</v>
      </c>
      <c r="AX86" s="16">
        <f t="shared" si="139"/>
        <v>18000</v>
      </c>
      <c r="AY86" s="15">
        <f t="shared" si="139"/>
        <v>0</v>
      </c>
      <c r="AZ86" s="15">
        <f t="shared" si="139"/>
        <v>0</v>
      </c>
      <c r="BA86" s="15">
        <f t="shared" si="139"/>
        <v>18000</v>
      </c>
      <c r="BB86" s="15">
        <f t="shared" si="140"/>
        <v>0</v>
      </c>
      <c r="BC86" s="15">
        <f t="shared" si="140"/>
        <v>0</v>
      </c>
      <c r="BD86" s="15">
        <f t="shared" si="140"/>
        <v>0</v>
      </c>
      <c r="BE86" s="15">
        <f t="shared" si="140"/>
        <v>0</v>
      </c>
      <c r="BF86" s="16">
        <f t="shared" si="140"/>
        <v>18000</v>
      </c>
      <c r="BG86" s="15">
        <f t="shared" si="140"/>
        <v>0</v>
      </c>
      <c r="BH86" s="15">
        <f t="shared" si="140"/>
        <v>0</v>
      </c>
      <c r="BI86" s="15">
        <f t="shared" si="140"/>
        <v>18000</v>
      </c>
      <c r="BJ86" s="19"/>
      <c r="BK86" s="19"/>
    </row>
    <row r="87" spans="1:63" ht="27.75" hidden="1" customHeight="1" x14ac:dyDescent="0.25">
      <c r="A87" s="125" t="s">
        <v>9</v>
      </c>
      <c r="B87" s="125"/>
      <c r="C87" s="125"/>
      <c r="D87" s="3" t="s">
        <v>11</v>
      </c>
      <c r="E87" s="122">
        <v>857</v>
      </c>
      <c r="F87" s="3" t="s">
        <v>11</v>
      </c>
      <c r="G87" s="3" t="s">
        <v>104</v>
      </c>
      <c r="H87" s="4" t="s">
        <v>151</v>
      </c>
      <c r="I87" s="3" t="s">
        <v>22</v>
      </c>
      <c r="J87" s="16">
        <f>'2.ВС'!J507</f>
        <v>18000</v>
      </c>
      <c r="K87" s="15">
        <f>'2.ВС'!K507</f>
        <v>0</v>
      </c>
      <c r="L87" s="15">
        <f>'2.ВС'!L507</f>
        <v>0</v>
      </c>
      <c r="M87" s="15">
        <f>'2.ВС'!M507</f>
        <v>18000</v>
      </c>
      <c r="N87" s="16">
        <f>'2.ВС'!N507</f>
        <v>0</v>
      </c>
      <c r="O87" s="15">
        <f>'2.ВС'!O507</f>
        <v>0</v>
      </c>
      <c r="P87" s="15">
        <f>'2.ВС'!P507</f>
        <v>0</v>
      </c>
      <c r="Q87" s="15">
        <f>'2.ВС'!Q507</f>
        <v>0</v>
      </c>
      <c r="R87" s="16">
        <f>'2.ВС'!R507</f>
        <v>18000</v>
      </c>
      <c r="S87" s="15">
        <f>'2.ВС'!S507</f>
        <v>0</v>
      </c>
      <c r="T87" s="15">
        <f>'2.ВС'!T507</f>
        <v>0</v>
      </c>
      <c r="U87" s="15">
        <f>'2.ВС'!U507</f>
        <v>18000</v>
      </c>
      <c r="V87" s="16">
        <f>'2.ВС'!V507</f>
        <v>0</v>
      </c>
      <c r="W87" s="15">
        <f>'2.ВС'!W507</f>
        <v>0</v>
      </c>
      <c r="X87" s="15">
        <f>'2.ВС'!X507</f>
        <v>0</v>
      </c>
      <c r="Y87" s="15">
        <f>'2.ВС'!Y507</f>
        <v>0</v>
      </c>
      <c r="Z87" s="16">
        <f>'2.ВС'!Z507</f>
        <v>18000</v>
      </c>
      <c r="AA87" s="15">
        <f>'2.ВС'!AA507</f>
        <v>0</v>
      </c>
      <c r="AB87" s="15">
        <f>'2.ВС'!AB507</f>
        <v>0</v>
      </c>
      <c r="AC87" s="15">
        <f>'2.ВС'!AC507</f>
        <v>18000</v>
      </c>
      <c r="AD87" s="15">
        <f>'2.ВС'!AD507</f>
        <v>0</v>
      </c>
      <c r="AE87" s="15">
        <f>'2.ВС'!AE507</f>
        <v>0</v>
      </c>
      <c r="AF87" s="15">
        <f>'2.ВС'!AF507</f>
        <v>0</v>
      </c>
      <c r="AG87" s="15">
        <f>'2.ВС'!AG507</f>
        <v>0</v>
      </c>
      <c r="AH87" s="15">
        <f>'2.ВС'!AH507</f>
        <v>18000</v>
      </c>
      <c r="AI87" s="15">
        <f>'2.ВС'!AI507</f>
        <v>0</v>
      </c>
      <c r="AJ87" s="15">
        <f>'2.ВС'!AJ507</f>
        <v>0</v>
      </c>
      <c r="AK87" s="15">
        <f>'2.ВС'!AK507</f>
        <v>18000</v>
      </c>
      <c r="AL87" s="16">
        <f>'2.ВС'!AL507</f>
        <v>18000</v>
      </c>
      <c r="AM87" s="15">
        <f>'2.ВС'!AM507</f>
        <v>0</v>
      </c>
      <c r="AN87" s="15">
        <f>'2.ВС'!AN507</f>
        <v>0</v>
      </c>
      <c r="AO87" s="15">
        <f>'2.ВС'!AO507</f>
        <v>18000</v>
      </c>
      <c r="AP87" s="16">
        <f>'2.ВС'!AP507</f>
        <v>0</v>
      </c>
      <c r="AQ87" s="15">
        <f>'2.ВС'!AQ507</f>
        <v>0</v>
      </c>
      <c r="AR87" s="15">
        <f>'2.ВС'!AR507</f>
        <v>0</v>
      </c>
      <c r="AS87" s="15">
        <f>'2.ВС'!AS507</f>
        <v>0</v>
      </c>
      <c r="AT87" s="16">
        <f>'2.ВС'!AT507</f>
        <v>18000</v>
      </c>
      <c r="AU87" s="15">
        <f>'2.ВС'!AU507</f>
        <v>0</v>
      </c>
      <c r="AV87" s="15">
        <f>'2.ВС'!AV507</f>
        <v>0</v>
      </c>
      <c r="AW87" s="15">
        <f>'2.ВС'!AW507</f>
        <v>18000</v>
      </c>
      <c r="AX87" s="16">
        <f>'2.ВС'!AX507</f>
        <v>18000</v>
      </c>
      <c r="AY87" s="15">
        <f>'2.ВС'!AY507</f>
        <v>0</v>
      </c>
      <c r="AZ87" s="15">
        <f>'2.ВС'!AZ507</f>
        <v>0</v>
      </c>
      <c r="BA87" s="15">
        <f>'2.ВС'!BA507</f>
        <v>18000</v>
      </c>
      <c r="BB87" s="15">
        <f>'2.ВС'!BB507</f>
        <v>0</v>
      </c>
      <c r="BC87" s="15">
        <f>'2.ВС'!BC507</f>
        <v>0</v>
      </c>
      <c r="BD87" s="15">
        <f>'2.ВС'!BD507</f>
        <v>0</v>
      </c>
      <c r="BE87" s="15">
        <f>'2.ВС'!BE507</f>
        <v>0</v>
      </c>
      <c r="BF87" s="16">
        <f>'2.ВС'!BF507</f>
        <v>18000</v>
      </c>
      <c r="BG87" s="15">
        <f>'2.ВС'!BG507</f>
        <v>0</v>
      </c>
      <c r="BH87" s="15">
        <f>'2.ВС'!BH507</f>
        <v>0</v>
      </c>
      <c r="BI87" s="15">
        <f>'2.ВС'!BI507</f>
        <v>18000</v>
      </c>
      <c r="BJ87" s="19"/>
      <c r="BK87" s="19"/>
    </row>
    <row r="88" spans="1:63" ht="27.75" hidden="1" customHeight="1" x14ac:dyDescent="0.25">
      <c r="A88" s="124" t="s">
        <v>133</v>
      </c>
      <c r="B88" s="125"/>
      <c r="C88" s="125"/>
      <c r="D88" s="125"/>
      <c r="E88" s="5">
        <v>853</v>
      </c>
      <c r="F88" s="3" t="s">
        <v>11</v>
      </c>
      <c r="G88" s="3" t="s">
        <v>108</v>
      </c>
      <c r="H88" s="4"/>
      <c r="I88" s="3"/>
      <c r="J88" s="16">
        <f t="shared" ref="J88:BB90" si="141">J89</f>
        <v>500000</v>
      </c>
      <c r="K88" s="15">
        <f t="shared" si="141"/>
        <v>0</v>
      </c>
      <c r="L88" s="15">
        <f t="shared" si="141"/>
        <v>500000</v>
      </c>
      <c r="M88" s="15">
        <f t="shared" si="141"/>
        <v>0</v>
      </c>
      <c r="N88" s="16">
        <f t="shared" si="141"/>
        <v>480000</v>
      </c>
      <c r="O88" s="15">
        <f t="shared" si="141"/>
        <v>0</v>
      </c>
      <c r="P88" s="15">
        <f t="shared" si="141"/>
        <v>480000</v>
      </c>
      <c r="Q88" s="15">
        <f t="shared" si="141"/>
        <v>0</v>
      </c>
      <c r="R88" s="16">
        <f t="shared" si="141"/>
        <v>980000</v>
      </c>
      <c r="S88" s="15">
        <f t="shared" si="141"/>
        <v>0</v>
      </c>
      <c r="T88" s="15">
        <f t="shared" si="141"/>
        <v>980000</v>
      </c>
      <c r="U88" s="15">
        <f t="shared" si="141"/>
        <v>0</v>
      </c>
      <c r="V88" s="16">
        <f t="shared" si="141"/>
        <v>-60000</v>
      </c>
      <c r="W88" s="15">
        <f t="shared" si="141"/>
        <v>0</v>
      </c>
      <c r="X88" s="15">
        <f t="shared" si="141"/>
        <v>-60000</v>
      </c>
      <c r="Y88" s="15">
        <f t="shared" si="141"/>
        <v>0</v>
      </c>
      <c r="Z88" s="16">
        <f t="shared" si="141"/>
        <v>920000</v>
      </c>
      <c r="AA88" s="15">
        <f t="shared" si="141"/>
        <v>0</v>
      </c>
      <c r="AB88" s="15">
        <f t="shared" si="141"/>
        <v>920000</v>
      </c>
      <c r="AC88" s="15">
        <f t="shared" si="141"/>
        <v>0</v>
      </c>
      <c r="AD88" s="15">
        <f t="shared" si="141"/>
        <v>0</v>
      </c>
      <c r="AE88" s="15">
        <f t="shared" si="141"/>
        <v>0</v>
      </c>
      <c r="AF88" s="15">
        <f t="shared" si="141"/>
        <v>0</v>
      </c>
      <c r="AG88" s="15">
        <f t="shared" si="141"/>
        <v>0</v>
      </c>
      <c r="AH88" s="15">
        <f t="shared" si="141"/>
        <v>920000</v>
      </c>
      <c r="AI88" s="15">
        <f t="shared" si="141"/>
        <v>0</v>
      </c>
      <c r="AJ88" s="15">
        <f t="shared" si="141"/>
        <v>920000</v>
      </c>
      <c r="AK88" s="15">
        <f t="shared" si="141"/>
        <v>0</v>
      </c>
      <c r="AL88" s="16">
        <f t="shared" si="141"/>
        <v>0</v>
      </c>
      <c r="AM88" s="15">
        <f t="shared" si="141"/>
        <v>0</v>
      </c>
      <c r="AN88" s="15">
        <f t="shared" si="141"/>
        <v>0</v>
      </c>
      <c r="AO88" s="15">
        <f t="shared" si="141"/>
        <v>0</v>
      </c>
      <c r="AP88" s="16">
        <f t="shared" si="141"/>
        <v>0</v>
      </c>
      <c r="AQ88" s="15">
        <f t="shared" si="141"/>
        <v>0</v>
      </c>
      <c r="AR88" s="15">
        <f t="shared" si="141"/>
        <v>0</v>
      </c>
      <c r="AS88" s="15">
        <f t="shared" si="141"/>
        <v>0</v>
      </c>
      <c r="AT88" s="16">
        <f t="shared" si="141"/>
        <v>0</v>
      </c>
      <c r="AU88" s="15">
        <f t="shared" si="141"/>
        <v>0</v>
      </c>
      <c r="AV88" s="15">
        <f t="shared" si="141"/>
        <v>0</v>
      </c>
      <c r="AW88" s="15">
        <f t="shared" si="141"/>
        <v>0</v>
      </c>
      <c r="AX88" s="16">
        <f t="shared" si="141"/>
        <v>0</v>
      </c>
      <c r="AY88" s="15">
        <f t="shared" si="141"/>
        <v>0</v>
      </c>
      <c r="AZ88" s="15">
        <f t="shared" si="141"/>
        <v>0</v>
      </c>
      <c r="BA88" s="15">
        <f t="shared" si="141"/>
        <v>0</v>
      </c>
      <c r="BB88" s="15">
        <f t="shared" si="141"/>
        <v>0</v>
      </c>
      <c r="BC88" s="15">
        <f t="shared" ref="BB88:BI90" si="142">BC89</f>
        <v>0</v>
      </c>
      <c r="BD88" s="15">
        <f t="shared" si="142"/>
        <v>0</v>
      </c>
      <c r="BE88" s="15">
        <f t="shared" si="142"/>
        <v>0</v>
      </c>
      <c r="BF88" s="16">
        <f t="shared" si="142"/>
        <v>0</v>
      </c>
      <c r="BG88" s="15">
        <f t="shared" si="142"/>
        <v>0</v>
      </c>
      <c r="BH88" s="15">
        <f t="shared" si="142"/>
        <v>0</v>
      </c>
      <c r="BI88" s="15">
        <f t="shared" si="142"/>
        <v>0</v>
      </c>
      <c r="BJ88" s="19"/>
      <c r="BK88" s="19"/>
    </row>
    <row r="89" spans="1:63" ht="27.75" hidden="1" customHeight="1" x14ac:dyDescent="0.25">
      <c r="A89" s="124" t="s">
        <v>101</v>
      </c>
      <c r="B89" s="125"/>
      <c r="C89" s="125"/>
      <c r="D89" s="125"/>
      <c r="E89" s="5">
        <v>853</v>
      </c>
      <c r="F89" s="3" t="s">
        <v>11</v>
      </c>
      <c r="G89" s="3" t="s">
        <v>108</v>
      </c>
      <c r="H89" s="4" t="s">
        <v>231</v>
      </c>
      <c r="I89" s="3"/>
      <c r="J89" s="16">
        <f t="shared" si="141"/>
        <v>500000</v>
      </c>
      <c r="K89" s="15">
        <f t="shared" si="141"/>
        <v>0</v>
      </c>
      <c r="L89" s="15">
        <f t="shared" si="141"/>
        <v>500000</v>
      </c>
      <c r="M89" s="15">
        <f t="shared" si="141"/>
        <v>0</v>
      </c>
      <c r="N89" s="16">
        <f t="shared" si="141"/>
        <v>480000</v>
      </c>
      <c r="O89" s="15">
        <f t="shared" si="141"/>
        <v>0</v>
      </c>
      <c r="P89" s="15">
        <f t="shared" si="141"/>
        <v>480000</v>
      </c>
      <c r="Q89" s="15">
        <f t="shared" si="141"/>
        <v>0</v>
      </c>
      <c r="R89" s="16">
        <f t="shared" si="141"/>
        <v>980000</v>
      </c>
      <c r="S89" s="15">
        <f t="shared" si="141"/>
        <v>0</v>
      </c>
      <c r="T89" s="15">
        <f t="shared" si="141"/>
        <v>980000</v>
      </c>
      <c r="U89" s="15">
        <f t="shared" si="141"/>
        <v>0</v>
      </c>
      <c r="V89" s="16">
        <f t="shared" si="141"/>
        <v>-60000</v>
      </c>
      <c r="W89" s="15">
        <f t="shared" si="141"/>
        <v>0</v>
      </c>
      <c r="X89" s="15">
        <f t="shared" si="141"/>
        <v>-60000</v>
      </c>
      <c r="Y89" s="15">
        <f t="shared" si="141"/>
        <v>0</v>
      </c>
      <c r="Z89" s="16">
        <f t="shared" si="141"/>
        <v>920000</v>
      </c>
      <c r="AA89" s="15">
        <f t="shared" si="141"/>
        <v>0</v>
      </c>
      <c r="AB89" s="15">
        <f t="shared" si="141"/>
        <v>920000</v>
      </c>
      <c r="AC89" s="15">
        <f t="shared" si="141"/>
        <v>0</v>
      </c>
      <c r="AD89" s="15">
        <f t="shared" si="141"/>
        <v>0</v>
      </c>
      <c r="AE89" s="15">
        <f t="shared" si="141"/>
        <v>0</v>
      </c>
      <c r="AF89" s="15">
        <f t="shared" si="141"/>
        <v>0</v>
      </c>
      <c r="AG89" s="15">
        <f t="shared" si="141"/>
        <v>0</v>
      </c>
      <c r="AH89" s="15">
        <f t="shared" si="141"/>
        <v>920000</v>
      </c>
      <c r="AI89" s="15">
        <f t="shared" si="141"/>
        <v>0</v>
      </c>
      <c r="AJ89" s="15">
        <f t="shared" si="141"/>
        <v>920000</v>
      </c>
      <c r="AK89" s="15">
        <f t="shared" si="141"/>
        <v>0</v>
      </c>
      <c r="AL89" s="16">
        <f t="shared" si="141"/>
        <v>0</v>
      </c>
      <c r="AM89" s="15">
        <f t="shared" si="141"/>
        <v>0</v>
      </c>
      <c r="AN89" s="15">
        <f t="shared" si="141"/>
        <v>0</v>
      </c>
      <c r="AO89" s="15">
        <f t="shared" si="141"/>
        <v>0</v>
      </c>
      <c r="AP89" s="16">
        <f t="shared" si="141"/>
        <v>0</v>
      </c>
      <c r="AQ89" s="15">
        <f t="shared" si="141"/>
        <v>0</v>
      </c>
      <c r="AR89" s="15">
        <f t="shared" si="141"/>
        <v>0</v>
      </c>
      <c r="AS89" s="15">
        <f t="shared" si="141"/>
        <v>0</v>
      </c>
      <c r="AT89" s="16">
        <f t="shared" si="141"/>
        <v>0</v>
      </c>
      <c r="AU89" s="15">
        <f t="shared" si="141"/>
        <v>0</v>
      </c>
      <c r="AV89" s="15">
        <f t="shared" si="141"/>
        <v>0</v>
      </c>
      <c r="AW89" s="15">
        <f t="shared" si="141"/>
        <v>0</v>
      </c>
      <c r="AX89" s="16">
        <f t="shared" si="141"/>
        <v>0</v>
      </c>
      <c r="AY89" s="15">
        <f t="shared" si="141"/>
        <v>0</v>
      </c>
      <c r="AZ89" s="15">
        <f t="shared" si="141"/>
        <v>0</v>
      </c>
      <c r="BA89" s="15">
        <f t="shared" si="141"/>
        <v>0</v>
      </c>
      <c r="BB89" s="15">
        <f t="shared" si="142"/>
        <v>0</v>
      </c>
      <c r="BC89" s="15">
        <f t="shared" si="142"/>
        <v>0</v>
      </c>
      <c r="BD89" s="15">
        <f t="shared" si="142"/>
        <v>0</v>
      </c>
      <c r="BE89" s="15">
        <f t="shared" si="142"/>
        <v>0</v>
      </c>
      <c r="BF89" s="16">
        <f t="shared" si="142"/>
        <v>0</v>
      </c>
      <c r="BG89" s="15">
        <f t="shared" si="142"/>
        <v>0</v>
      </c>
      <c r="BH89" s="15">
        <f t="shared" si="142"/>
        <v>0</v>
      </c>
      <c r="BI89" s="15">
        <f t="shared" si="142"/>
        <v>0</v>
      </c>
      <c r="BJ89" s="19"/>
      <c r="BK89" s="19"/>
    </row>
    <row r="90" spans="1:63" ht="27.75" hidden="1" customHeight="1" x14ac:dyDescent="0.25">
      <c r="A90" s="125" t="s">
        <v>23</v>
      </c>
      <c r="B90" s="125"/>
      <c r="C90" s="125"/>
      <c r="D90" s="125"/>
      <c r="E90" s="5">
        <v>853</v>
      </c>
      <c r="F90" s="3" t="s">
        <v>11</v>
      </c>
      <c r="G90" s="3" t="s">
        <v>108</v>
      </c>
      <c r="H90" s="4" t="s">
        <v>231</v>
      </c>
      <c r="I90" s="3" t="s">
        <v>24</v>
      </c>
      <c r="J90" s="16">
        <f t="shared" si="141"/>
        <v>500000</v>
      </c>
      <c r="K90" s="15">
        <f t="shared" si="141"/>
        <v>0</v>
      </c>
      <c r="L90" s="15">
        <f t="shared" si="141"/>
        <v>500000</v>
      </c>
      <c r="M90" s="15">
        <f t="shared" si="141"/>
        <v>0</v>
      </c>
      <c r="N90" s="16">
        <f t="shared" si="141"/>
        <v>480000</v>
      </c>
      <c r="O90" s="15">
        <f t="shared" si="141"/>
        <v>0</v>
      </c>
      <c r="P90" s="15">
        <f t="shared" si="141"/>
        <v>480000</v>
      </c>
      <c r="Q90" s="15">
        <f t="shared" si="141"/>
        <v>0</v>
      </c>
      <c r="R90" s="16">
        <f t="shared" si="141"/>
        <v>980000</v>
      </c>
      <c r="S90" s="15">
        <f t="shared" si="141"/>
        <v>0</v>
      </c>
      <c r="T90" s="15">
        <f t="shared" si="141"/>
        <v>980000</v>
      </c>
      <c r="U90" s="15">
        <f t="shared" si="141"/>
        <v>0</v>
      </c>
      <c r="V90" s="16">
        <f t="shared" si="141"/>
        <v>-60000</v>
      </c>
      <c r="W90" s="15">
        <f t="shared" si="141"/>
        <v>0</v>
      </c>
      <c r="X90" s="15">
        <f t="shared" si="141"/>
        <v>-60000</v>
      </c>
      <c r="Y90" s="15">
        <f t="shared" si="141"/>
        <v>0</v>
      </c>
      <c r="Z90" s="16">
        <f t="shared" si="141"/>
        <v>920000</v>
      </c>
      <c r="AA90" s="15">
        <f t="shared" si="141"/>
        <v>0</v>
      </c>
      <c r="AB90" s="15">
        <f t="shared" si="141"/>
        <v>920000</v>
      </c>
      <c r="AC90" s="15">
        <f t="shared" si="141"/>
        <v>0</v>
      </c>
      <c r="AD90" s="15">
        <f t="shared" si="141"/>
        <v>0</v>
      </c>
      <c r="AE90" s="15">
        <f t="shared" si="141"/>
        <v>0</v>
      </c>
      <c r="AF90" s="15">
        <f t="shared" si="141"/>
        <v>0</v>
      </c>
      <c r="AG90" s="15">
        <f t="shared" si="141"/>
        <v>0</v>
      </c>
      <c r="AH90" s="15">
        <f t="shared" si="141"/>
        <v>920000</v>
      </c>
      <c r="AI90" s="15">
        <f t="shared" si="141"/>
        <v>0</v>
      </c>
      <c r="AJ90" s="15">
        <f t="shared" si="141"/>
        <v>920000</v>
      </c>
      <c r="AK90" s="15">
        <f t="shared" si="141"/>
        <v>0</v>
      </c>
      <c r="AL90" s="16">
        <f t="shared" si="141"/>
        <v>0</v>
      </c>
      <c r="AM90" s="15">
        <f t="shared" si="141"/>
        <v>0</v>
      </c>
      <c r="AN90" s="15">
        <f t="shared" si="141"/>
        <v>0</v>
      </c>
      <c r="AO90" s="15">
        <f t="shared" si="141"/>
        <v>0</v>
      </c>
      <c r="AP90" s="16">
        <f t="shared" si="141"/>
        <v>0</v>
      </c>
      <c r="AQ90" s="15">
        <f t="shared" si="141"/>
        <v>0</v>
      </c>
      <c r="AR90" s="15">
        <f t="shared" si="141"/>
        <v>0</v>
      </c>
      <c r="AS90" s="15">
        <f t="shared" si="141"/>
        <v>0</v>
      </c>
      <c r="AT90" s="16">
        <f t="shared" si="141"/>
        <v>0</v>
      </c>
      <c r="AU90" s="15">
        <f t="shared" si="141"/>
        <v>0</v>
      </c>
      <c r="AV90" s="15">
        <f t="shared" si="141"/>
        <v>0</v>
      </c>
      <c r="AW90" s="15">
        <f t="shared" si="141"/>
        <v>0</v>
      </c>
      <c r="AX90" s="16">
        <f t="shared" si="141"/>
        <v>0</v>
      </c>
      <c r="AY90" s="15">
        <f t="shared" si="141"/>
        <v>0</v>
      </c>
      <c r="AZ90" s="15">
        <f t="shared" si="141"/>
        <v>0</v>
      </c>
      <c r="BA90" s="15">
        <f t="shared" si="141"/>
        <v>0</v>
      </c>
      <c r="BB90" s="15">
        <f t="shared" si="142"/>
        <v>0</v>
      </c>
      <c r="BC90" s="15">
        <f t="shared" si="142"/>
        <v>0</v>
      </c>
      <c r="BD90" s="15">
        <f t="shared" si="142"/>
        <v>0</v>
      </c>
      <c r="BE90" s="15">
        <f t="shared" si="142"/>
        <v>0</v>
      </c>
      <c r="BF90" s="16">
        <f t="shared" si="142"/>
        <v>0</v>
      </c>
      <c r="BG90" s="15">
        <f t="shared" si="142"/>
        <v>0</v>
      </c>
      <c r="BH90" s="15">
        <f t="shared" si="142"/>
        <v>0</v>
      </c>
      <c r="BI90" s="15">
        <f t="shared" si="142"/>
        <v>0</v>
      </c>
      <c r="BJ90" s="19"/>
      <c r="BK90" s="19"/>
    </row>
    <row r="91" spans="1:63" ht="27.75" hidden="1" customHeight="1" x14ac:dyDescent="0.25">
      <c r="A91" s="124" t="s">
        <v>134</v>
      </c>
      <c r="B91" s="124"/>
      <c r="C91" s="124"/>
      <c r="D91" s="124"/>
      <c r="E91" s="5">
        <v>853</v>
      </c>
      <c r="F91" s="3" t="s">
        <v>11</v>
      </c>
      <c r="G91" s="3" t="s">
        <v>108</v>
      </c>
      <c r="H91" s="4" t="s">
        <v>231</v>
      </c>
      <c r="I91" s="3" t="s">
        <v>135</v>
      </c>
      <c r="J91" s="16">
        <f>'2.ВС'!J474</f>
        <v>500000</v>
      </c>
      <c r="K91" s="15">
        <f>'2.ВС'!K474</f>
        <v>0</v>
      </c>
      <c r="L91" s="15">
        <f>'2.ВС'!L474</f>
        <v>500000</v>
      </c>
      <c r="M91" s="15">
        <f>'2.ВС'!M474</f>
        <v>0</v>
      </c>
      <c r="N91" s="16">
        <f>'2.ВС'!N474</f>
        <v>480000</v>
      </c>
      <c r="O91" s="15">
        <f>'2.ВС'!O474</f>
        <v>0</v>
      </c>
      <c r="P91" s="15">
        <f>'2.ВС'!P474</f>
        <v>480000</v>
      </c>
      <c r="Q91" s="15">
        <f>'2.ВС'!Q474</f>
        <v>0</v>
      </c>
      <c r="R91" s="16">
        <f>'2.ВС'!R474</f>
        <v>980000</v>
      </c>
      <c r="S91" s="15">
        <f>'2.ВС'!S474</f>
        <v>0</v>
      </c>
      <c r="T91" s="15">
        <f>'2.ВС'!T474</f>
        <v>980000</v>
      </c>
      <c r="U91" s="15">
        <f>'2.ВС'!U474</f>
        <v>0</v>
      </c>
      <c r="V91" s="16">
        <f>'2.ВС'!V474</f>
        <v>-60000</v>
      </c>
      <c r="W91" s="15">
        <f>'2.ВС'!W474</f>
        <v>0</v>
      </c>
      <c r="X91" s="15">
        <f>'2.ВС'!X474</f>
        <v>-60000</v>
      </c>
      <c r="Y91" s="15">
        <f>'2.ВС'!Y474</f>
        <v>0</v>
      </c>
      <c r="Z91" s="16">
        <f>'2.ВС'!Z474</f>
        <v>920000</v>
      </c>
      <c r="AA91" s="15">
        <f>'2.ВС'!AA474</f>
        <v>0</v>
      </c>
      <c r="AB91" s="15">
        <f>'2.ВС'!AB474</f>
        <v>920000</v>
      </c>
      <c r="AC91" s="15">
        <f>'2.ВС'!AC474</f>
        <v>0</v>
      </c>
      <c r="AD91" s="15">
        <f>'2.ВС'!AD474</f>
        <v>0</v>
      </c>
      <c r="AE91" s="15">
        <f>'2.ВС'!AE474</f>
        <v>0</v>
      </c>
      <c r="AF91" s="15">
        <f>'2.ВС'!AF474</f>
        <v>0</v>
      </c>
      <c r="AG91" s="15">
        <f>'2.ВС'!AG474</f>
        <v>0</v>
      </c>
      <c r="AH91" s="15">
        <f>'2.ВС'!AH474</f>
        <v>920000</v>
      </c>
      <c r="AI91" s="15">
        <f>'2.ВС'!AI474</f>
        <v>0</v>
      </c>
      <c r="AJ91" s="15">
        <f>'2.ВС'!AJ474</f>
        <v>920000</v>
      </c>
      <c r="AK91" s="15">
        <f>'2.ВС'!AS474</f>
        <v>0</v>
      </c>
      <c r="AL91" s="16">
        <f>'2.ВС'!AL474</f>
        <v>0</v>
      </c>
      <c r="AM91" s="15">
        <f>'2.ВС'!AM474</f>
        <v>0</v>
      </c>
      <c r="AN91" s="15">
        <f>'2.ВС'!AN474</f>
        <v>0</v>
      </c>
      <c r="AO91" s="15">
        <f>'2.ВС'!AO474</f>
        <v>0</v>
      </c>
      <c r="AP91" s="16">
        <f>'2.ВС'!AP474</f>
        <v>0</v>
      </c>
      <c r="AQ91" s="15">
        <f>'2.ВС'!AQ474</f>
        <v>0</v>
      </c>
      <c r="AR91" s="15">
        <f>'2.ВС'!AR474</f>
        <v>0</v>
      </c>
      <c r="AS91" s="15">
        <f>'2.ВС'!AS474</f>
        <v>0</v>
      </c>
      <c r="AT91" s="16">
        <f>'2.ВС'!AT474</f>
        <v>0</v>
      </c>
      <c r="AU91" s="15">
        <f>'2.ВС'!AU474</f>
        <v>0</v>
      </c>
      <c r="AV91" s="15">
        <f>'2.ВС'!AV474</f>
        <v>0</v>
      </c>
      <c r="AW91" s="15">
        <f>'2.ВС'!AW474</f>
        <v>0</v>
      </c>
      <c r="AX91" s="16">
        <f>'2.ВС'!AX474</f>
        <v>0</v>
      </c>
      <c r="AY91" s="15">
        <f>'2.ВС'!AY474</f>
        <v>0</v>
      </c>
      <c r="AZ91" s="15">
        <f>'2.ВС'!AZ474</f>
        <v>0</v>
      </c>
      <c r="BA91" s="15">
        <f>'2.ВС'!BA474</f>
        <v>0</v>
      </c>
      <c r="BB91" s="15">
        <f>'2.ВС'!BB474</f>
        <v>0</v>
      </c>
      <c r="BC91" s="15">
        <f>'2.ВС'!BC474</f>
        <v>0</v>
      </c>
      <c r="BD91" s="15">
        <f>'2.ВС'!BD474</f>
        <v>0</v>
      </c>
      <c r="BE91" s="15">
        <f>'2.ВС'!BE474</f>
        <v>0</v>
      </c>
      <c r="BF91" s="16">
        <f>'2.ВС'!BF474</f>
        <v>0</v>
      </c>
      <c r="BG91" s="15">
        <f>'2.ВС'!BG474</f>
        <v>0</v>
      </c>
      <c r="BH91" s="15">
        <f>'2.ВС'!BH474</f>
        <v>0</v>
      </c>
      <c r="BI91" s="15">
        <f>'2.ВС'!BI474</f>
        <v>0</v>
      </c>
      <c r="BJ91" s="19"/>
      <c r="BK91" s="19"/>
    </row>
    <row r="92" spans="1:63" ht="27.75" hidden="1" customHeight="1" x14ac:dyDescent="0.25">
      <c r="A92" s="124" t="s">
        <v>32</v>
      </c>
      <c r="B92" s="125"/>
      <c r="C92" s="125"/>
      <c r="D92" s="125"/>
      <c r="E92" s="122">
        <v>851</v>
      </c>
      <c r="F92" s="3" t="s">
        <v>11</v>
      </c>
      <c r="G92" s="3" t="s">
        <v>33</v>
      </c>
      <c r="H92" s="4"/>
      <c r="I92" s="3"/>
      <c r="J92" s="16">
        <f>J93+J99+J102+J105+J96+J108+J114+J111</f>
        <v>3634900</v>
      </c>
      <c r="K92" s="15">
        <f t="shared" ref="K92:BA92" si="143">K93+K99+K102+K105+K96+K108+K114+K111</f>
        <v>0</v>
      </c>
      <c r="L92" s="15">
        <f t="shared" si="143"/>
        <v>3634900</v>
      </c>
      <c r="M92" s="15">
        <f t="shared" si="143"/>
        <v>0</v>
      </c>
      <c r="N92" s="16">
        <f t="shared" ref="N92:U92" si="144">N93+N99+N102+N105+N96+N108+N114+N111</f>
        <v>0</v>
      </c>
      <c r="O92" s="15">
        <f t="shared" si="144"/>
        <v>0</v>
      </c>
      <c r="P92" s="15">
        <f t="shared" si="144"/>
        <v>0</v>
      </c>
      <c r="Q92" s="15">
        <f t="shared" si="144"/>
        <v>0</v>
      </c>
      <c r="R92" s="16">
        <f t="shared" si="144"/>
        <v>3634900</v>
      </c>
      <c r="S92" s="15">
        <f t="shared" si="144"/>
        <v>0</v>
      </c>
      <c r="T92" s="15">
        <f t="shared" si="144"/>
        <v>3634900</v>
      </c>
      <c r="U92" s="15">
        <f t="shared" si="144"/>
        <v>0</v>
      </c>
      <c r="V92" s="16">
        <f t="shared" ref="V92:AC92" si="145">V93+V99+V102+V105+V96+V108+V114+V111</f>
        <v>124171</v>
      </c>
      <c r="W92" s="15">
        <f t="shared" si="145"/>
        <v>0</v>
      </c>
      <c r="X92" s="15">
        <f t="shared" si="145"/>
        <v>124171</v>
      </c>
      <c r="Y92" s="15">
        <f t="shared" si="145"/>
        <v>0</v>
      </c>
      <c r="Z92" s="16">
        <f t="shared" si="145"/>
        <v>3759071</v>
      </c>
      <c r="AA92" s="15">
        <f t="shared" si="145"/>
        <v>0</v>
      </c>
      <c r="AB92" s="15">
        <f t="shared" si="145"/>
        <v>3759071</v>
      </c>
      <c r="AC92" s="15">
        <f t="shared" si="145"/>
        <v>0</v>
      </c>
      <c r="AD92" s="15">
        <f t="shared" ref="AD92:AJ92" si="146">AD93+AD99+AD102+AD105+AD96+AD108+AD114+AD111</f>
        <v>0</v>
      </c>
      <c r="AE92" s="15">
        <f t="shared" si="146"/>
        <v>0</v>
      </c>
      <c r="AF92" s="15">
        <f t="shared" si="146"/>
        <v>0</v>
      </c>
      <c r="AG92" s="15">
        <f t="shared" si="146"/>
        <v>0</v>
      </c>
      <c r="AH92" s="15">
        <f t="shared" si="146"/>
        <v>3759071</v>
      </c>
      <c r="AI92" s="15">
        <f t="shared" si="146"/>
        <v>0</v>
      </c>
      <c r="AJ92" s="15">
        <f t="shared" si="146"/>
        <v>3759071</v>
      </c>
      <c r="AK92" s="15">
        <f t="shared" ref="AK92" si="147">AK93+AK99+AK102+AK105+AK96+AK108+AK114+AK111</f>
        <v>0</v>
      </c>
      <c r="AL92" s="16">
        <f t="shared" si="143"/>
        <v>5817419</v>
      </c>
      <c r="AM92" s="15">
        <f t="shared" si="143"/>
        <v>0</v>
      </c>
      <c r="AN92" s="15">
        <f t="shared" si="143"/>
        <v>5817419</v>
      </c>
      <c r="AO92" s="15">
        <f t="shared" si="143"/>
        <v>0</v>
      </c>
      <c r="AP92" s="16">
        <f t="shared" ref="AP92:AW92" si="148">AP93+AP99+AP102+AP105+AP96+AP108+AP114+AP111</f>
        <v>1740.15</v>
      </c>
      <c r="AQ92" s="15">
        <f t="shared" si="148"/>
        <v>0</v>
      </c>
      <c r="AR92" s="15">
        <f t="shared" si="148"/>
        <v>1740.15</v>
      </c>
      <c r="AS92" s="15">
        <f t="shared" si="148"/>
        <v>0</v>
      </c>
      <c r="AT92" s="16">
        <f t="shared" si="148"/>
        <v>5819159.1500000004</v>
      </c>
      <c r="AU92" s="15">
        <f t="shared" si="148"/>
        <v>0</v>
      </c>
      <c r="AV92" s="15">
        <f t="shared" si="148"/>
        <v>5819159.1500000004</v>
      </c>
      <c r="AW92" s="15">
        <f t="shared" si="148"/>
        <v>0</v>
      </c>
      <c r="AX92" s="16">
        <f t="shared" si="143"/>
        <v>8865741</v>
      </c>
      <c r="AY92" s="15">
        <f t="shared" si="143"/>
        <v>0</v>
      </c>
      <c r="AZ92" s="15">
        <f t="shared" si="143"/>
        <v>8865741</v>
      </c>
      <c r="BA92" s="15">
        <f t="shared" si="143"/>
        <v>0</v>
      </c>
      <c r="BB92" s="15">
        <f t="shared" ref="BB92:BF92" si="149">BB93+BB99+BB102+BB105+BB96+BB108+BB114+BB111</f>
        <v>2.1800000000000002</v>
      </c>
      <c r="BC92" s="15">
        <f t="shared" si="149"/>
        <v>0</v>
      </c>
      <c r="BD92" s="15">
        <f t="shared" si="149"/>
        <v>2.1800000000000002</v>
      </c>
      <c r="BE92" s="15">
        <f t="shared" si="149"/>
        <v>0</v>
      </c>
      <c r="BF92" s="16">
        <f t="shared" si="149"/>
        <v>8865743.1799999997</v>
      </c>
      <c r="BG92" s="15">
        <f t="shared" ref="BG92:BI92" si="150">BG93+BG99+BG102+BG105+BG96+BG108+BG114+BG111</f>
        <v>0</v>
      </c>
      <c r="BH92" s="15">
        <f t="shared" si="150"/>
        <v>8865743.1799999997</v>
      </c>
      <c r="BI92" s="15">
        <f t="shared" si="150"/>
        <v>0</v>
      </c>
      <c r="BJ92" s="19"/>
      <c r="BK92" s="19"/>
    </row>
    <row r="93" spans="1:63" ht="27.75" hidden="1" customHeight="1" x14ac:dyDescent="0.25">
      <c r="A93" s="125" t="s">
        <v>548</v>
      </c>
      <c r="B93" s="124"/>
      <c r="C93" s="124"/>
      <c r="D93" s="124"/>
      <c r="E93" s="122"/>
      <c r="F93" s="3" t="s">
        <v>11</v>
      </c>
      <c r="G93" s="4" t="s">
        <v>33</v>
      </c>
      <c r="H93" s="4" t="s">
        <v>633</v>
      </c>
      <c r="I93" s="3"/>
      <c r="J93" s="16">
        <f t="shared" ref="J93:BB94" si="151">J94</f>
        <v>0</v>
      </c>
      <c r="K93" s="15">
        <f t="shared" si="151"/>
        <v>0</v>
      </c>
      <c r="L93" s="15">
        <f t="shared" si="151"/>
        <v>0</v>
      </c>
      <c r="M93" s="15">
        <f t="shared" si="151"/>
        <v>0</v>
      </c>
      <c r="N93" s="16">
        <f t="shared" si="151"/>
        <v>0</v>
      </c>
      <c r="O93" s="15">
        <f t="shared" si="151"/>
        <v>0</v>
      </c>
      <c r="P93" s="15">
        <f t="shared" si="151"/>
        <v>0</v>
      </c>
      <c r="Q93" s="15">
        <f t="shared" si="151"/>
        <v>0</v>
      </c>
      <c r="R93" s="16">
        <f t="shared" si="151"/>
        <v>0</v>
      </c>
      <c r="S93" s="15">
        <f t="shared" si="151"/>
        <v>0</v>
      </c>
      <c r="T93" s="15">
        <f t="shared" si="151"/>
        <v>0</v>
      </c>
      <c r="U93" s="15">
        <f t="shared" si="151"/>
        <v>0</v>
      </c>
      <c r="V93" s="16">
        <f t="shared" si="151"/>
        <v>0</v>
      </c>
      <c r="W93" s="15">
        <f t="shared" si="151"/>
        <v>0</v>
      </c>
      <c r="X93" s="15">
        <f t="shared" si="151"/>
        <v>0</v>
      </c>
      <c r="Y93" s="15">
        <f t="shared" si="151"/>
        <v>0</v>
      </c>
      <c r="Z93" s="16">
        <f t="shared" si="151"/>
        <v>0</v>
      </c>
      <c r="AA93" s="15">
        <f t="shared" si="151"/>
        <v>0</v>
      </c>
      <c r="AB93" s="15">
        <f t="shared" si="151"/>
        <v>0</v>
      </c>
      <c r="AC93" s="15">
        <f t="shared" si="151"/>
        <v>0</v>
      </c>
      <c r="AD93" s="15">
        <f t="shared" si="151"/>
        <v>0</v>
      </c>
      <c r="AE93" s="15">
        <f t="shared" si="151"/>
        <v>0</v>
      </c>
      <c r="AF93" s="15">
        <f t="shared" si="151"/>
        <v>0</v>
      </c>
      <c r="AG93" s="15">
        <f t="shared" si="151"/>
        <v>0</v>
      </c>
      <c r="AH93" s="15">
        <f t="shared" si="151"/>
        <v>0</v>
      </c>
      <c r="AI93" s="15">
        <f t="shared" si="151"/>
        <v>0</v>
      </c>
      <c r="AJ93" s="15">
        <f t="shared" si="151"/>
        <v>0</v>
      </c>
      <c r="AK93" s="15">
        <f t="shared" si="151"/>
        <v>0</v>
      </c>
      <c r="AL93" s="16">
        <f t="shared" si="151"/>
        <v>0</v>
      </c>
      <c r="AM93" s="15">
        <f t="shared" si="151"/>
        <v>0</v>
      </c>
      <c r="AN93" s="15">
        <f t="shared" si="151"/>
        <v>0</v>
      </c>
      <c r="AO93" s="15">
        <f t="shared" si="151"/>
        <v>0</v>
      </c>
      <c r="AP93" s="16">
        <f t="shared" si="151"/>
        <v>0</v>
      </c>
      <c r="AQ93" s="15">
        <f t="shared" si="151"/>
        <v>0</v>
      </c>
      <c r="AR93" s="15">
        <f t="shared" si="151"/>
        <v>0</v>
      </c>
      <c r="AS93" s="15">
        <f t="shared" si="151"/>
        <v>0</v>
      </c>
      <c r="AT93" s="16">
        <f t="shared" si="151"/>
        <v>0</v>
      </c>
      <c r="AU93" s="15">
        <f t="shared" si="151"/>
        <v>0</v>
      </c>
      <c r="AV93" s="15">
        <f t="shared" si="151"/>
        <v>0</v>
      </c>
      <c r="AW93" s="15">
        <f t="shared" si="151"/>
        <v>0</v>
      </c>
      <c r="AX93" s="16">
        <f t="shared" si="151"/>
        <v>0</v>
      </c>
      <c r="AY93" s="15">
        <f t="shared" si="151"/>
        <v>0</v>
      </c>
      <c r="AZ93" s="15">
        <f t="shared" si="151"/>
        <v>0</v>
      </c>
      <c r="BA93" s="15">
        <f t="shared" si="151"/>
        <v>0</v>
      </c>
      <c r="BB93" s="15">
        <f t="shared" si="151"/>
        <v>0</v>
      </c>
      <c r="BC93" s="15">
        <f t="shared" ref="BB93:BI94" si="152">BC94</f>
        <v>0</v>
      </c>
      <c r="BD93" s="15">
        <f t="shared" si="152"/>
        <v>0</v>
      </c>
      <c r="BE93" s="15">
        <f t="shared" si="152"/>
        <v>0</v>
      </c>
      <c r="BF93" s="16">
        <f t="shared" si="152"/>
        <v>0</v>
      </c>
      <c r="BG93" s="15">
        <f t="shared" si="152"/>
        <v>0</v>
      </c>
      <c r="BH93" s="15">
        <f t="shared" si="152"/>
        <v>0</v>
      </c>
      <c r="BI93" s="15">
        <f t="shared" si="152"/>
        <v>0</v>
      </c>
      <c r="BJ93" s="19"/>
      <c r="BK93" s="19"/>
    </row>
    <row r="94" spans="1:63" ht="27.75" hidden="1" customHeight="1" x14ac:dyDescent="0.25">
      <c r="A94" s="125" t="s">
        <v>20</v>
      </c>
      <c r="B94" s="124"/>
      <c r="C94" s="124"/>
      <c r="D94" s="124"/>
      <c r="E94" s="122"/>
      <c r="F94" s="3" t="s">
        <v>11</v>
      </c>
      <c r="G94" s="4" t="s">
        <v>33</v>
      </c>
      <c r="H94" s="4" t="s">
        <v>633</v>
      </c>
      <c r="I94" s="3" t="s">
        <v>21</v>
      </c>
      <c r="J94" s="16">
        <f t="shared" si="151"/>
        <v>0</v>
      </c>
      <c r="K94" s="15">
        <f t="shared" si="151"/>
        <v>0</v>
      </c>
      <c r="L94" s="15">
        <f t="shared" si="151"/>
        <v>0</v>
      </c>
      <c r="M94" s="15">
        <f t="shared" si="151"/>
        <v>0</v>
      </c>
      <c r="N94" s="16">
        <f t="shared" si="151"/>
        <v>0</v>
      </c>
      <c r="O94" s="15">
        <f t="shared" si="151"/>
        <v>0</v>
      </c>
      <c r="P94" s="15">
        <f t="shared" si="151"/>
        <v>0</v>
      </c>
      <c r="Q94" s="15">
        <f t="shared" si="151"/>
        <v>0</v>
      </c>
      <c r="R94" s="16">
        <f t="shared" si="151"/>
        <v>0</v>
      </c>
      <c r="S94" s="15">
        <f t="shared" si="151"/>
        <v>0</v>
      </c>
      <c r="T94" s="15">
        <f t="shared" si="151"/>
        <v>0</v>
      </c>
      <c r="U94" s="15">
        <f t="shared" si="151"/>
        <v>0</v>
      </c>
      <c r="V94" s="16">
        <f t="shared" si="151"/>
        <v>0</v>
      </c>
      <c r="W94" s="15">
        <f t="shared" si="151"/>
        <v>0</v>
      </c>
      <c r="X94" s="15">
        <f t="shared" si="151"/>
        <v>0</v>
      </c>
      <c r="Y94" s="15">
        <f t="shared" si="151"/>
        <v>0</v>
      </c>
      <c r="Z94" s="16">
        <f t="shared" si="151"/>
        <v>0</v>
      </c>
      <c r="AA94" s="15">
        <f t="shared" si="151"/>
        <v>0</v>
      </c>
      <c r="AB94" s="15">
        <f t="shared" si="151"/>
        <v>0</v>
      </c>
      <c r="AC94" s="15">
        <f t="shared" si="151"/>
        <v>0</v>
      </c>
      <c r="AD94" s="15">
        <f t="shared" si="151"/>
        <v>0</v>
      </c>
      <c r="AE94" s="15">
        <f t="shared" si="151"/>
        <v>0</v>
      </c>
      <c r="AF94" s="15">
        <f t="shared" si="151"/>
        <v>0</v>
      </c>
      <c r="AG94" s="15">
        <f t="shared" si="151"/>
        <v>0</v>
      </c>
      <c r="AH94" s="15">
        <f t="shared" si="151"/>
        <v>0</v>
      </c>
      <c r="AI94" s="15">
        <f t="shared" si="151"/>
        <v>0</v>
      </c>
      <c r="AJ94" s="15">
        <f t="shared" si="151"/>
        <v>0</v>
      </c>
      <c r="AK94" s="15">
        <f t="shared" si="151"/>
        <v>0</v>
      </c>
      <c r="AL94" s="16">
        <f t="shared" si="151"/>
        <v>0</v>
      </c>
      <c r="AM94" s="15">
        <f t="shared" si="151"/>
        <v>0</v>
      </c>
      <c r="AN94" s="15">
        <f t="shared" si="151"/>
        <v>0</v>
      </c>
      <c r="AO94" s="15">
        <f t="shared" si="151"/>
        <v>0</v>
      </c>
      <c r="AP94" s="16">
        <f t="shared" si="151"/>
        <v>0</v>
      </c>
      <c r="AQ94" s="15">
        <f t="shared" si="151"/>
        <v>0</v>
      </c>
      <c r="AR94" s="15">
        <f t="shared" si="151"/>
        <v>0</v>
      </c>
      <c r="AS94" s="15">
        <f t="shared" si="151"/>
        <v>0</v>
      </c>
      <c r="AT94" s="16">
        <f t="shared" si="151"/>
        <v>0</v>
      </c>
      <c r="AU94" s="15">
        <f t="shared" si="151"/>
        <v>0</v>
      </c>
      <c r="AV94" s="15">
        <f t="shared" si="151"/>
        <v>0</v>
      </c>
      <c r="AW94" s="15">
        <f t="shared" si="151"/>
        <v>0</v>
      </c>
      <c r="AX94" s="16">
        <f t="shared" si="151"/>
        <v>0</v>
      </c>
      <c r="AY94" s="15">
        <f t="shared" si="151"/>
        <v>0</v>
      </c>
      <c r="AZ94" s="15">
        <f t="shared" si="151"/>
        <v>0</v>
      </c>
      <c r="BA94" s="15">
        <f t="shared" si="151"/>
        <v>0</v>
      </c>
      <c r="BB94" s="15">
        <f t="shared" si="152"/>
        <v>0</v>
      </c>
      <c r="BC94" s="15">
        <f t="shared" si="152"/>
        <v>0</v>
      </c>
      <c r="BD94" s="15">
        <f t="shared" si="152"/>
        <v>0</v>
      </c>
      <c r="BE94" s="15">
        <f t="shared" si="152"/>
        <v>0</v>
      </c>
      <c r="BF94" s="16">
        <f t="shared" si="152"/>
        <v>0</v>
      </c>
      <c r="BG94" s="15">
        <f t="shared" si="152"/>
        <v>0</v>
      </c>
      <c r="BH94" s="15">
        <f t="shared" si="152"/>
        <v>0</v>
      </c>
      <c r="BI94" s="15">
        <f t="shared" si="152"/>
        <v>0</v>
      </c>
      <c r="BJ94" s="19"/>
      <c r="BK94" s="19"/>
    </row>
    <row r="95" spans="1:63" ht="27.75" hidden="1" customHeight="1" x14ac:dyDescent="0.25">
      <c r="A95" s="125" t="s">
        <v>9</v>
      </c>
      <c r="B95" s="124"/>
      <c r="C95" s="124"/>
      <c r="D95" s="124"/>
      <c r="E95" s="122"/>
      <c r="F95" s="3" t="s">
        <v>11</v>
      </c>
      <c r="G95" s="4" t="s">
        <v>33</v>
      </c>
      <c r="H95" s="4" t="s">
        <v>633</v>
      </c>
      <c r="I95" s="3" t="s">
        <v>22</v>
      </c>
      <c r="J95" s="16">
        <f>'2.ВС'!J66</f>
        <v>0</v>
      </c>
      <c r="K95" s="15">
        <f>'2.ВС'!K66</f>
        <v>0</v>
      </c>
      <c r="L95" s="15">
        <f>'2.ВС'!L66</f>
        <v>0</v>
      </c>
      <c r="M95" s="15">
        <f>'2.ВС'!M66</f>
        <v>0</v>
      </c>
      <c r="N95" s="16">
        <f>'2.ВС'!N66</f>
        <v>0</v>
      </c>
      <c r="O95" s="15">
        <f>'2.ВС'!O66</f>
        <v>0</v>
      </c>
      <c r="P95" s="15">
        <f>'2.ВС'!P66</f>
        <v>0</v>
      </c>
      <c r="Q95" s="15">
        <f>'2.ВС'!Q66</f>
        <v>0</v>
      </c>
      <c r="R95" s="16">
        <f>'2.ВС'!R66</f>
        <v>0</v>
      </c>
      <c r="S95" s="15">
        <f>'2.ВС'!S66</f>
        <v>0</v>
      </c>
      <c r="T95" s="15">
        <f>'2.ВС'!T66</f>
        <v>0</v>
      </c>
      <c r="U95" s="15">
        <f>'2.ВС'!U66</f>
        <v>0</v>
      </c>
      <c r="V95" s="16">
        <f>'2.ВС'!V66</f>
        <v>0</v>
      </c>
      <c r="W95" s="15">
        <f>'2.ВС'!W66</f>
        <v>0</v>
      </c>
      <c r="X95" s="15">
        <f>'2.ВС'!X66</f>
        <v>0</v>
      </c>
      <c r="Y95" s="15">
        <f>'2.ВС'!Y66</f>
        <v>0</v>
      </c>
      <c r="Z95" s="16">
        <f>'2.ВС'!Z66</f>
        <v>0</v>
      </c>
      <c r="AA95" s="15">
        <f>'2.ВС'!AA66</f>
        <v>0</v>
      </c>
      <c r="AB95" s="15">
        <f>'2.ВС'!AB66</f>
        <v>0</v>
      </c>
      <c r="AC95" s="15">
        <f>'2.ВС'!AC66</f>
        <v>0</v>
      </c>
      <c r="AD95" s="15">
        <f>'2.ВС'!AD66</f>
        <v>0</v>
      </c>
      <c r="AE95" s="15">
        <f>'2.ВС'!AE66</f>
        <v>0</v>
      </c>
      <c r="AF95" s="15">
        <f>'2.ВС'!AF66</f>
        <v>0</v>
      </c>
      <c r="AG95" s="15">
        <f>'2.ВС'!AG66</f>
        <v>0</v>
      </c>
      <c r="AH95" s="15">
        <f>'2.ВС'!AH66</f>
        <v>0</v>
      </c>
      <c r="AI95" s="15">
        <f>'2.ВС'!AI66</f>
        <v>0</v>
      </c>
      <c r="AJ95" s="15">
        <f>'2.ВС'!AJ66</f>
        <v>0</v>
      </c>
      <c r="AK95" s="15">
        <f>'2.ВС'!AS66</f>
        <v>0</v>
      </c>
      <c r="AL95" s="16">
        <f>'2.ВС'!AL66</f>
        <v>0</v>
      </c>
      <c r="AM95" s="15">
        <f>'2.ВС'!AM66</f>
        <v>0</v>
      </c>
      <c r="AN95" s="15">
        <f>'2.ВС'!AN66</f>
        <v>0</v>
      </c>
      <c r="AO95" s="15">
        <f>'2.ВС'!AO66</f>
        <v>0</v>
      </c>
      <c r="AP95" s="16">
        <f>'2.ВС'!AP66</f>
        <v>0</v>
      </c>
      <c r="AQ95" s="15">
        <f>'2.ВС'!AQ66</f>
        <v>0</v>
      </c>
      <c r="AR95" s="15">
        <f>'2.ВС'!AR66</f>
        <v>0</v>
      </c>
      <c r="AS95" s="15">
        <f>'2.ВС'!AS66</f>
        <v>0</v>
      </c>
      <c r="AT95" s="16">
        <f>'2.ВС'!AT66</f>
        <v>0</v>
      </c>
      <c r="AU95" s="15">
        <f>'2.ВС'!AU66</f>
        <v>0</v>
      </c>
      <c r="AV95" s="15">
        <f>'2.ВС'!AV66</f>
        <v>0</v>
      </c>
      <c r="AW95" s="15">
        <f>'2.ВС'!AW66</f>
        <v>0</v>
      </c>
      <c r="AX95" s="16">
        <f>'2.ВС'!AX66</f>
        <v>0</v>
      </c>
      <c r="AY95" s="15">
        <f>'2.ВС'!AY66</f>
        <v>0</v>
      </c>
      <c r="AZ95" s="15">
        <f>'2.ВС'!AZ66</f>
        <v>0</v>
      </c>
      <c r="BA95" s="15">
        <f>'2.ВС'!BA66</f>
        <v>0</v>
      </c>
      <c r="BB95" s="15">
        <f>'2.ВС'!BB66</f>
        <v>0</v>
      </c>
      <c r="BC95" s="15">
        <f>'2.ВС'!BC66</f>
        <v>0</v>
      </c>
      <c r="BD95" s="15">
        <f>'2.ВС'!BD66</f>
        <v>0</v>
      </c>
      <c r="BE95" s="15">
        <f>'2.ВС'!BE66</f>
        <v>0</v>
      </c>
      <c r="BF95" s="16">
        <f>'2.ВС'!BF66</f>
        <v>0</v>
      </c>
      <c r="BG95" s="15">
        <f>'2.ВС'!BG66</f>
        <v>0</v>
      </c>
      <c r="BH95" s="15">
        <f>'2.ВС'!BH66</f>
        <v>0</v>
      </c>
      <c r="BI95" s="15">
        <f>'2.ВС'!BI66</f>
        <v>0</v>
      </c>
      <c r="BJ95" s="19"/>
      <c r="BK95" s="19"/>
    </row>
    <row r="96" spans="1:63" ht="27.75" hidden="1" customHeight="1" x14ac:dyDescent="0.25">
      <c r="A96" s="124" t="s">
        <v>244</v>
      </c>
      <c r="B96" s="125"/>
      <c r="C96" s="125"/>
      <c r="D96" s="125"/>
      <c r="E96" s="122">
        <v>851</v>
      </c>
      <c r="F96" s="3" t="s">
        <v>11</v>
      </c>
      <c r="G96" s="4" t="s">
        <v>33</v>
      </c>
      <c r="H96" s="4" t="s">
        <v>635</v>
      </c>
      <c r="I96" s="3"/>
      <c r="J96" s="16">
        <f t="shared" ref="J96:BB97" si="153">J97</f>
        <v>35500</v>
      </c>
      <c r="K96" s="15">
        <f t="shared" si="153"/>
        <v>0</v>
      </c>
      <c r="L96" s="15">
        <f t="shared" si="153"/>
        <v>35500</v>
      </c>
      <c r="M96" s="15">
        <f t="shared" si="153"/>
        <v>0</v>
      </c>
      <c r="N96" s="16">
        <f t="shared" si="153"/>
        <v>0</v>
      </c>
      <c r="O96" s="15">
        <f t="shared" si="153"/>
        <v>0</v>
      </c>
      <c r="P96" s="15">
        <f t="shared" si="153"/>
        <v>0</v>
      </c>
      <c r="Q96" s="15">
        <f t="shared" si="153"/>
        <v>0</v>
      </c>
      <c r="R96" s="16">
        <f t="shared" si="153"/>
        <v>35500</v>
      </c>
      <c r="S96" s="15">
        <f t="shared" si="153"/>
        <v>0</v>
      </c>
      <c r="T96" s="15">
        <f t="shared" si="153"/>
        <v>35500</v>
      </c>
      <c r="U96" s="15">
        <f t="shared" si="153"/>
        <v>0</v>
      </c>
      <c r="V96" s="16">
        <f t="shared" si="153"/>
        <v>0</v>
      </c>
      <c r="W96" s="15">
        <f t="shared" si="153"/>
        <v>0</v>
      </c>
      <c r="X96" s="15">
        <f t="shared" si="153"/>
        <v>0</v>
      </c>
      <c r="Y96" s="15">
        <f t="shared" si="153"/>
        <v>0</v>
      </c>
      <c r="Z96" s="16">
        <f t="shared" si="153"/>
        <v>35500</v>
      </c>
      <c r="AA96" s="15">
        <f t="shared" si="153"/>
        <v>0</v>
      </c>
      <c r="AB96" s="15">
        <f t="shared" si="153"/>
        <v>35500</v>
      </c>
      <c r="AC96" s="15">
        <f t="shared" si="153"/>
        <v>0</v>
      </c>
      <c r="AD96" s="15">
        <f t="shared" si="153"/>
        <v>0</v>
      </c>
      <c r="AE96" s="15">
        <f t="shared" si="153"/>
        <v>0</v>
      </c>
      <c r="AF96" s="15">
        <f t="shared" si="153"/>
        <v>0</v>
      </c>
      <c r="AG96" s="15">
        <f t="shared" si="153"/>
        <v>0</v>
      </c>
      <c r="AH96" s="15">
        <f t="shared" si="153"/>
        <v>35500</v>
      </c>
      <c r="AI96" s="15">
        <f t="shared" si="153"/>
        <v>0</v>
      </c>
      <c r="AJ96" s="15">
        <f t="shared" si="153"/>
        <v>35500</v>
      </c>
      <c r="AK96" s="15">
        <f t="shared" si="153"/>
        <v>0</v>
      </c>
      <c r="AL96" s="16">
        <f t="shared" si="153"/>
        <v>0</v>
      </c>
      <c r="AM96" s="15">
        <f t="shared" si="153"/>
        <v>0</v>
      </c>
      <c r="AN96" s="15">
        <f t="shared" si="153"/>
        <v>0</v>
      </c>
      <c r="AO96" s="15">
        <f t="shared" si="153"/>
        <v>0</v>
      </c>
      <c r="AP96" s="16">
        <f t="shared" si="153"/>
        <v>0</v>
      </c>
      <c r="AQ96" s="15">
        <f t="shared" si="153"/>
        <v>0</v>
      </c>
      <c r="AR96" s="15">
        <f t="shared" si="153"/>
        <v>0</v>
      </c>
      <c r="AS96" s="15">
        <f t="shared" si="153"/>
        <v>0</v>
      </c>
      <c r="AT96" s="16">
        <f t="shared" si="153"/>
        <v>0</v>
      </c>
      <c r="AU96" s="15">
        <f t="shared" si="153"/>
        <v>0</v>
      </c>
      <c r="AV96" s="15">
        <f t="shared" si="153"/>
        <v>0</v>
      </c>
      <c r="AW96" s="15">
        <f t="shared" si="153"/>
        <v>0</v>
      </c>
      <c r="AX96" s="16">
        <f t="shared" si="153"/>
        <v>0</v>
      </c>
      <c r="AY96" s="15">
        <f t="shared" si="153"/>
        <v>0</v>
      </c>
      <c r="AZ96" s="15">
        <f t="shared" si="153"/>
        <v>0</v>
      </c>
      <c r="BA96" s="15">
        <f t="shared" si="153"/>
        <v>0</v>
      </c>
      <c r="BB96" s="15">
        <f t="shared" si="153"/>
        <v>0</v>
      </c>
      <c r="BC96" s="15">
        <f t="shared" ref="BB96:BI97" si="154">BC97</f>
        <v>0</v>
      </c>
      <c r="BD96" s="15">
        <f t="shared" si="154"/>
        <v>0</v>
      </c>
      <c r="BE96" s="15">
        <f t="shared" si="154"/>
        <v>0</v>
      </c>
      <c r="BF96" s="16">
        <f t="shared" si="154"/>
        <v>0</v>
      </c>
      <c r="BG96" s="15">
        <f t="shared" si="154"/>
        <v>0</v>
      </c>
      <c r="BH96" s="15">
        <f t="shared" si="154"/>
        <v>0</v>
      </c>
      <c r="BI96" s="15">
        <f t="shared" si="154"/>
        <v>0</v>
      </c>
      <c r="BJ96" s="19"/>
      <c r="BK96" s="19"/>
    </row>
    <row r="97" spans="1:63" ht="27.75" hidden="1" customHeight="1" x14ac:dyDescent="0.25">
      <c r="A97" s="125" t="s">
        <v>20</v>
      </c>
      <c r="B97" s="124"/>
      <c r="C97" s="124"/>
      <c r="D97" s="124"/>
      <c r="E97" s="122">
        <v>851</v>
      </c>
      <c r="F97" s="3" t="s">
        <v>11</v>
      </c>
      <c r="G97" s="4" t="s">
        <v>33</v>
      </c>
      <c r="H97" s="4" t="s">
        <v>635</v>
      </c>
      <c r="I97" s="3" t="s">
        <v>21</v>
      </c>
      <c r="J97" s="16">
        <f t="shared" si="153"/>
        <v>35500</v>
      </c>
      <c r="K97" s="15">
        <f t="shared" si="153"/>
        <v>0</v>
      </c>
      <c r="L97" s="15">
        <f t="shared" si="153"/>
        <v>35500</v>
      </c>
      <c r="M97" s="15">
        <f t="shared" si="153"/>
        <v>0</v>
      </c>
      <c r="N97" s="16">
        <f t="shared" si="153"/>
        <v>0</v>
      </c>
      <c r="O97" s="15">
        <f t="shared" si="153"/>
        <v>0</v>
      </c>
      <c r="P97" s="15">
        <f t="shared" si="153"/>
        <v>0</v>
      </c>
      <c r="Q97" s="15">
        <f t="shared" si="153"/>
        <v>0</v>
      </c>
      <c r="R97" s="16">
        <f t="shared" si="153"/>
        <v>35500</v>
      </c>
      <c r="S97" s="15">
        <f t="shared" si="153"/>
        <v>0</v>
      </c>
      <c r="T97" s="15">
        <f t="shared" si="153"/>
        <v>35500</v>
      </c>
      <c r="U97" s="15">
        <f t="shared" si="153"/>
        <v>0</v>
      </c>
      <c r="V97" s="16">
        <f t="shared" si="153"/>
        <v>0</v>
      </c>
      <c r="W97" s="15">
        <f t="shared" si="153"/>
        <v>0</v>
      </c>
      <c r="X97" s="15">
        <f t="shared" si="153"/>
        <v>0</v>
      </c>
      <c r="Y97" s="15">
        <f t="shared" si="153"/>
        <v>0</v>
      </c>
      <c r="Z97" s="16">
        <f t="shared" si="153"/>
        <v>35500</v>
      </c>
      <c r="AA97" s="15">
        <f t="shared" si="153"/>
        <v>0</v>
      </c>
      <c r="AB97" s="15">
        <f t="shared" si="153"/>
        <v>35500</v>
      </c>
      <c r="AC97" s="15">
        <f t="shared" si="153"/>
        <v>0</v>
      </c>
      <c r="AD97" s="15">
        <f t="shared" si="153"/>
        <v>0</v>
      </c>
      <c r="AE97" s="15">
        <f t="shared" si="153"/>
        <v>0</v>
      </c>
      <c r="AF97" s="15">
        <f t="shared" si="153"/>
        <v>0</v>
      </c>
      <c r="AG97" s="15">
        <f t="shared" si="153"/>
        <v>0</v>
      </c>
      <c r="AH97" s="15">
        <f t="shared" si="153"/>
        <v>35500</v>
      </c>
      <c r="AI97" s="15">
        <f t="shared" si="153"/>
        <v>0</v>
      </c>
      <c r="AJ97" s="15">
        <f t="shared" si="153"/>
        <v>35500</v>
      </c>
      <c r="AK97" s="15">
        <f t="shared" si="153"/>
        <v>0</v>
      </c>
      <c r="AL97" s="16">
        <f t="shared" si="153"/>
        <v>0</v>
      </c>
      <c r="AM97" s="15">
        <f t="shared" si="153"/>
        <v>0</v>
      </c>
      <c r="AN97" s="15">
        <f t="shared" si="153"/>
        <v>0</v>
      </c>
      <c r="AO97" s="15">
        <f t="shared" si="153"/>
        <v>0</v>
      </c>
      <c r="AP97" s="16">
        <f t="shared" si="153"/>
        <v>0</v>
      </c>
      <c r="AQ97" s="15">
        <f t="shared" si="153"/>
        <v>0</v>
      </c>
      <c r="AR97" s="15">
        <f t="shared" si="153"/>
        <v>0</v>
      </c>
      <c r="AS97" s="15">
        <f t="shared" si="153"/>
        <v>0</v>
      </c>
      <c r="AT97" s="16">
        <f t="shared" si="153"/>
        <v>0</v>
      </c>
      <c r="AU97" s="15">
        <f t="shared" si="153"/>
        <v>0</v>
      </c>
      <c r="AV97" s="15">
        <f t="shared" si="153"/>
        <v>0</v>
      </c>
      <c r="AW97" s="15">
        <f t="shared" si="153"/>
        <v>0</v>
      </c>
      <c r="AX97" s="16">
        <f t="shared" si="153"/>
        <v>0</v>
      </c>
      <c r="AY97" s="15">
        <f t="shared" si="153"/>
        <v>0</v>
      </c>
      <c r="AZ97" s="15">
        <f t="shared" si="153"/>
        <v>0</v>
      </c>
      <c r="BA97" s="15">
        <f t="shared" si="153"/>
        <v>0</v>
      </c>
      <c r="BB97" s="15">
        <f t="shared" si="154"/>
        <v>0</v>
      </c>
      <c r="BC97" s="15">
        <f t="shared" si="154"/>
        <v>0</v>
      </c>
      <c r="BD97" s="15">
        <f t="shared" si="154"/>
        <v>0</v>
      </c>
      <c r="BE97" s="15">
        <f t="shared" si="154"/>
        <v>0</v>
      </c>
      <c r="BF97" s="16">
        <f t="shared" si="154"/>
        <v>0</v>
      </c>
      <c r="BG97" s="15">
        <f t="shared" si="154"/>
        <v>0</v>
      </c>
      <c r="BH97" s="15">
        <f t="shared" si="154"/>
        <v>0</v>
      </c>
      <c r="BI97" s="15">
        <f t="shared" si="154"/>
        <v>0</v>
      </c>
      <c r="BJ97" s="19"/>
      <c r="BK97" s="19"/>
    </row>
    <row r="98" spans="1:63" ht="27.75" hidden="1" customHeight="1" x14ac:dyDescent="0.25">
      <c r="A98" s="125" t="s">
        <v>9</v>
      </c>
      <c r="B98" s="125"/>
      <c r="C98" s="125"/>
      <c r="D98" s="125"/>
      <c r="E98" s="122">
        <v>851</v>
      </c>
      <c r="F98" s="3" t="s">
        <v>11</v>
      </c>
      <c r="G98" s="4" t="s">
        <v>33</v>
      </c>
      <c r="H98" s="4" t="s">
        <v>635</v>
      </c>
      <c r="I98" s="3" t="s">
        <v>22</v>
      </c>
      <c r="J98" s="16">
        <f>'2.ВС'!J69</f>
        <v>35500</v>
      </c>
      <c r="K98" s="15">
        <f>'2.ВС'!K69</f>
        <v>0</v>
      </c>
      <c r="L98" s="15">
        <f>'2.ВС'!L69</f>
        <v>35500</v>
      </c>
      <c r="M98" s="15">
        <f>'2.ВС'!M69</f>
        <v>0</v>
      </c>
      <c r="N98" s="16">
        <f>'2.ВС'!N69</f>
        <v>0</v>
      </c>
      <c r="O98" s="15">
        <f>'2.ВС'!O69</f>
        <v>0</v>
      </c>
      <c r="P98" s="15">
        <f>'2.ВС'!P69</f>
        <v>0</v>
      </c>
      <c r="Q98" s="15">
        <f>'2.ВС'!Q69</f>
        <v>0</v>
      </c>
      <c r="R98" s="16">
        <f>'2.ВС'!R69</f>
        <v>35500</v>
      </c>
      <c r="S98" s="15">
        <f>'2.ВС'!S69</f>
        <v>0</v>
      </c>
      <c r="T98" s="15">
        <f>'2.ВС'!T69</f>
        <v>35500</v>
      </c>
      <c r="U98" s="15">
        <f>'2.ВС'!U69</f>
        <v>0</v>
      </c>
      <c r="V98" s="16">
        <f>'2.ВС'!V69</f>
        <v>0</v>
      </c>
      <c r="W98" s="15">
        <f>'2.ВС'!W69</f>
        <v>0</v>
      </c>
      <c r="X98" s="15">
        <f>'2.ВС'!X69</f>
        <v>0</v>
      </c>
      <c r="Y98" s="15">
        <f>'2.ВС'!Y69</f>
        <v>0</v>
      </c>
      <c r="Z98" s="16">
        <f>'2.ВС'!Z69</f>
        <v>35500</v>
      </c>
      <c r="AA98" s="15">
        <f>'2.ВС'!AA69</f>
        <v>0</v>
      </c>
      <c r="AB98" s="15">
        <f>'2.ВС'!AB69</f>
        <v>35500</v>
      </c>
      <c r="AC98" s="15">
        <f>'2.ВС'!AC69</f>
        <v>0</v>
      </c>
      <c r="AD98" s="15">
        <f>'2.ВС'!AD69</f>
        <v>0</v>
      </c>
      <c r="AE98" s="15">
        <f>'2.ВС'!AE69</f>
        <v>0</v>
      </c>
      <c r="AF98" s="15">
        <f>'2.ВС'!AF69</f>
        <v>0</v>
      </c>
      <c r="AG98" s="15">
        <f>'2.ВС'!AG69</f>
        <v>0</v>
      </c>
      <c r="AH98" s="15">
        <f>'2.ВС'!AH69</f>
        <v>35500</v>
      </c>
      <c r="AI98" s="15">
        <f>'2.ВС'!AI69</f>
        <v>0</v>
      </c>
      <c r="AJ98" s="15">
        <f>'2.ВС'!AJ69</f>
        <v>35500</v>
      </c>
      <c r="AK98" s="15">
        <f>'2.ВС'!AS69</f>
        <v>0</v>
      </c>
      <c r="AL98" s="16">
        <f>'2.ВС'!AL69</f>
        <v>0</v>
      </c>
      <c r="AM98" s="15">
        <f>'2.ВС'!AM69</f>
        <v>0</v>
      </c>
      <c r="AN98" s="15">
        <f>'2.ВС'!AN69</f>
        <v>0</v>
      </c>
      <c r="AO98" s="15">
        <f>'2.ВС'!AO69</f>
        <v>0</v>
      </c>
      <c r="AP98" s="16">
        <f>'2.ВС'!AP69</f>
        <v>0</v>
      </c>
      <c r="AQ98" s="15">
        <f>'2.ВС'!AQ69</f>
        <v>0</v>
      </c>
      <c r="AR98" s="15">
        <f>'2.ВС'!AR69</f>
        <v>0</v>
      </c>
      <c r="AS98" s="15">
        <f>'2.ВС'!AS69</f>
        <v>0</v>
      </c>
      <c r="AT98" s="16">
        <f>'2.ВС'!AT69</f>
        <v>0</v>
      </c>
      <c r="AU98" s="15">
        <f>'2.ВС'!AU69</f>
        <v>0</v>
      </c>
      <c r="AV98" s="15">
        <f>'2.ВС'!AV69</f>
        <v>0</v>
      </c>
      <c r="AW98" s="15">
        <f>'2.ВС'!AW69</f>
        <v>0</v>
      </c>
      <c r="AX98" s="16">
        <f>'2.ВС'!AX69</f>
        <v>0</v>
      </c>
      <c r="AY98" s="15">
        <f>'2.ВС'!AY69</f>
        <v>0</v>
      </c>
      <c r="AZ98" s="15">
        <f>'2.ВС'!AZ69</f>
        <v>0</v>
      </c>
      <c r="BA98" s="15">
        <f>'2.ВС'!BA69</f>
        <v>0</v>
      </c>
      <c r="BB98" s="15">
        <f>'2.ВС'!BB69</f>
        <v>0</v>
      </c>
      <c r="BC98" s="15">
        <f>'2.ВС'!BC69</f>
        <v>0</v>
      </c>
      <c r="BD98" s="15">
        <f>'2.ВС'!BD69</f>
        <v>0</v>
      </c>
      <c r="BE98" s="15">
        <f>'2.ВС'!BE69</f>
        <v>0</v>
      </c>
      <c r="BF98" s="16">
        <f>'2.ВС'!BF69</f>
        <v>0</v>
      </c>
      <c r="BG98" s="15">
        <f>'2.ВС'!BG69</f>
        <v>0</v>
      </c>
      <c r="BH98" s="15">
        <f>'2.ВС'!BH69</f>
        <v>0</v>
      </c>
      <c r="BI98" s="15">
        <f>'2.ВС'!BI69</f>
        <v>0</v>
      </c>
      <c r="BJ98" s="19"/>
      <c r="BK98" s="19"/>
    </row>
    <row r="99" spans="1:63" ht="27.75" hidden="1" customHeight="1" x14ac:dyDescent="0.25">
      <c r="A99" s="124" t="s">
        <v>38</v>
      </c>
      <c r="B99" s="125"/>
      <c r="C99" s="125"/>
      <c r="D99" s="125"/>
      <c r="E99" s="122">
        <v>851</v>
      </c>
      <c r="F99" s="3" t="s">
        <v>16</v>
      </c>
      <c r="G99" s="4" t="s">
        <v>33</v>
      </c>
      <c r="H99" s="4" t="s">
        <v>734</v>
      </c>
      <c r="I99" s="3"/>
      <c r="J99" s="16">
        <f t="shared" ref="J99:BB100" si="155">J100</f>
        <v>579500</v>
      </c>
      <c r="K99" s="15">
        <f t="shared" si="155"/>
        <v>0</v>
      </c>
      <c r="L99" s="15">
        <f t="shared" si="155"/>
        <v>579500</v>
      </c>
      <c r="M99" s="15">
        <f t="shared" si="155"/>
        <v>0</v>
      </c>
      <c r="N99" s="16">
        <f t="shared" si="155"/>
        <v>0</v>
      </c>
      <c r="O99" s="15">
        <f t="shared" si="155"/>
        <v>0</v>
      </c>
      <c r="P99" s="15">
        <f t="shared" si="155"/>
        <v>0</v>
      </c>
      <c r="Q99" s="15">
        <f t="shared" si="155"/>
        <v>0</v>
      </c>
      <c r="R99" s="16">
        <f t="shared" si="155"/>
        <v>579500</v>
      </c>
      <c r="S99" s="15">
        <f t="shared" si="155"/>
        <v>0</v>
      </c>
      <c r="T99" s="15">
        <f t="shared" si="155"/>
        <v>579500</v>
      </c>
      <c r="U99" s="15">
        <f t="shared" si="155"/>
        <v>0</v>
      </c>
      <c r="V99" s="16">
        <f t="shared" si="155"/>
        <v>0</v>
      </c>
      <c r="W99" s="15">
        <f t="shared" si="155"/>
        <v>0</v>
      </c>
      <c r="X99" s="15">
        <f t="shared" si="155"/>
        <v>0</v>
      </c>
      <c r="Y99" s="15">
        <f t="shared" si="155"/>
        <v>0</v>
      </c>
      <c r="Z99" s="16">
        <f t="shared" si="155"/>
        <v>579500</v>
      </c>
      <c r="AA99" s="15">
        <f t="shared" si="155"/>
        <v>0</v>
      </c>
      <c r="AB99" s="15">
        <f t="shared" si="155"/>
        <v>579500</v>
      </c>
      <c r="AC99" s="15">
        <f t="shared" si="155"/>
        <v>0</v>
      </c>
      <c r="AD99" s="15">
        <f t="shared" si="155"/>
        <v>0</v>
      </c>
      <c r="AE99" s="15">
        <f t="shared" si="155"/>
        <v>0</v>
      </c>
      <c r="AF99" s="15">
        <f t="shared" si="155"/>
        <v>0</v>
      </c>
      <c r="AG99" s="15">
        <f t="shared" si="155"/>
        <v>0</v>
      </c>
      <c r="AH99" s="15">
        <f t="shared" si="155"/>
        <v>579500</v>
      </c>
      <c r="AI99" s="15">
        <f t="shared" si="155"/>
        <v>0</v>
      </c>
      <c r="AJ99" s="15">
        <f t="shared" si="155"/>
        <v>579500</v>
      </c>
      <c r="AK99" s="15">
        <f t="shared" si="155"/>
        <v>0</v>
      </c>
      <c r="AL99" s="16">
        <f t="shared" si="155"/>
        <v>0</v>
      </c>
      <c r="AM99" s="15">
        <f t="shared" si="155"/>
        <v>0</v>
      </c>
      <c r="AN99" s="15">
        <f t="shared" si="155"/>
        <v>0</v>
      </c>
      <c r="AO99" s="15">
        <f t="shared" si="155"/>
        <v>0</v>
      </c>
      <c r="AP99" s="16">
        <f t="shared" si="155"/>
        <v>0</v>
      </c>
      <c r="AQ99" s="15">
        <f t="shared" si="155"/>
        <v>0</v>
      </c>
      <c r="AR99" s="15">
        <f t="shared" si="155"/>
        <v>0</v>
      </c>
      <c r="AS99" s="15">
        <f t="shared" si="155"/>
        <v>0</v>
      </c>
      <c r="AT99" s="16">
        <f t="shared" si="155"/>
        <v>0</v>
      </c>
      <c r="AU99" s="15">
        <f t="shared" si="155"/>
        <v>0</v>
      </c>
      <c r="AV99" s="15">
        <f t="shared" si="155"/>
        <v>0</v>
      </c>
      <c r="AW99" s="15">
        <f t="shared" si="155"/>
        <v>0</v>
      </c>
      <c r="AX99" s="16">
        <f t="shared" si="155"/>
        <v>0</v>
      </c>
      <c r="AY99" s="15">
        <f t="shared" si="155"/>
        <v>0</v>
      </c>
      <c r="AZ99" s="15">
        <f t="shared" si="155"/>
        <v>0</v>
      </c>
      <c r="BA99" s="15">
        <f t="shared" si="155"/>
        <v>0</v>
      </c>
      <c r="BB99" s="15">
        <f t="shared" si="155"/>
        <v>0</v>
      </c>
      <c r="BC99" s="15">
        <f t="shared" ref="BB99:BI100" si="156">BC100</f>
        <v>0</v>
      </c>
      <c r="BD99" s="15">
        <f t="shared" si="156"/>
        <v>0</v>
      </c>
      <c r="BE99" s="15">
        <f t="shared" si="156"/>
        <v>0</v>
      </c>
      <c r="BF99" s="16">
        <f t="shared" si="156"/>
        <v>0</v>
      </c>
      <c r="BG99" s="15">
        <f t="shared" si="156"/>
        <v>0</v>
      </c>
      <c r="BH99" s="15">
        <f t="shared" si="156"/>
        <v>0</v>
      </c>
      <c r="BI99" s="15">
        <f t="shared" si="156"/>
        <v>0</v>
      </c>
      <c r="BJ99" s="19"/>
      <c r="BK99" s="19"/>
    </row>
    <row r="100" spans="1:63" ht="27.75" hidden="1" customHeight="1" x14ac:dyDescent="0.25">
      <c r="A100" s="125" t="s">
        <v>20</v>
      </c>
      <c r="B100" s="124"/>
      <c r="C100" s="124"/>
      <c r="D100" s="124"/>
      <c r="E100" s="122">
        <v>851</v>
      </c>
      <c r="F100" s="3" t="s">
        <v>11</v>
      </c>
      <c r="G100" s="3" t="s">
        <v>33</v>
      </c>
      <c r="H100" s="4" t="s">
        <v>734</v>
      </c>
      <c r="I100" s="3" t="s">
        <v>21</v>
      </c>
      <c r="J100" s="16">
        <f t="shared" si="155"/>
        <v>579500</v>
      </c>
      <c r="K100" s="15">
        <f t="shared" si="155"/>
        <v>0</v>
      </c>
      <c r="L100" s="15">
        <f t="shared" si="155"/>
        <v>579500</v>
      </c>
      <c r="M100" s="15">
        <f t="shared" si="155"/>
        <v>0</v>
      </c>
      <c r="N100" s="16">
        <f t="shared" si="155"/>
        <v>0</v>
      </c>
      <c r="O100" s="15">
        <f t="shared" si="155"/>
        <v>0</v>
      </c>
      <c r="P100" s="15">
        <f t="shared" si="155"/>
        <v>0</v>
      </c>
      <c r="Q100" s="15">
        <f t="shared" si="155"/>
        <v>0</v>
      </c>
      <c r="R100" s="16">
        <f t="shared" si="155"/>
        <v>579500</v>
      </c>
      <c r="S100" s="15">
        <f t="shared" si="155"/>
        <v>0</v>
      </c>
      <c r="T100" s="15">
        <f t="shared" si="155"/>
        <v>579500</v>
      </c>
      <c r="U100" s="15">
        <f t="shared" si="155"/>
        <v>0</v>
      </c>
      <c r="V100" s="16">
        <f t="shared" si="155"/>
        <v>0</v>
      </c>
      <c r="W100" s="15">
        <f t="shared" si="155"/>
        <v>0</v>
      </c>
      <c r="X100" s="15">
        <f t="shared" si="155"/>
        <v>0</v>
      </c>
      <c r="Y100" s="15">
        <f t="shared" si="155"/>
        <v>0</v>
      </c>
      <c r="Z100" s="16">
        <f t="shared" si="155"/>
        <v>579500</v>
      </c>
      <c r="AA100" s="15">
        <f t="shared" si="155"/>
        <v>0</v>
      </c>
      <c r="AB100" s="15">
        <f t="shared" si="155"/>
        <v>579500</v>
      </c>
      <c r="AC100" s="15">
        <f t="shared" si="155"/>
        <v>0</v>
      </c>
      <c r="AD100" s="15">
        <f t="shared" si="155"/>
        <v>0</v>
      </c>
      <c r="AE100" s="15">
        <f t="shared" si="155"/>
        <v>0</v>
      </c>
      <c r="AF100" s="15">
        <f t="shared" si="155"/>
        <v>0</v>
      </c>
      <c r="AG100" s="15">
        <f t="shared" si="155"/>
        <v>0</v>
      </c>
      <c r="AH100" s="15">
        <f t="shared" si="155"/>
        <v>579500</v>
      </c>
      <c r="AI100" s="15">
        <f t="shared" si="155"/>
        <v>0</v>
      </c>
      <c r="AJ100" s="15">
        <f t="shared" si="155"/>
        <v>579500</v>
      </c>
      <c r="AK100" s="15">
        <f t="shared" si="155"/>
        <v>0</v>
      </c>
      <c r="AL100" s="16">
        <f t="shared" si="155"/>
        <v>0</v>
      </c>
      <c r="AM100" s="15">
        <f t="shared" si="155"/>
        <v>0</v>
      </c>
      <c r="AN100" s="15">
        <f t="shared" si="155"/>
        <v>0</v>
      </c>
      <c r="AO100" s="15">
        <f t="shared" si="155"/>
        <v>0</v>
      </c>
      <c r="AP100" s="16">
        <f t="shared" si="155"/>
        <v>0</v>
      </c>
      <c r="AQ100" s="15">
        <f t="shared" si="155"/>
        <v>0</v>
      </c>
      <c r="AR100" s="15">
        <f t="shared" si="155"/>
        <v>0</v>
      </c>
      <c r="AS100" s="15">
        <f t="shared" si="155"/>
        <v>0</v>
      </c>
      <c r="AT100" s="16">
        <f t="shared" si="155"/>
        <v>0</v>
      </c>
      <c r="AU100" s="15">
        <f t="shared" si="155"/>
        <v>0</v>
      </c>
      <c r="AV100" s="15">
        <f t="shared" si="155"/>
        <v>0</v>
      </c>
      <c r="AW100" s="15">
        <f t="shared" si="155"/>
        <v>0</v>
      </c>
      <c r="AX100" s="16">
        <f t="shared" si="155"/>
        <v>0</v>
      </c>
      <c r="AY100" s="15">
        <f t="shared" si="155"/>
        <v>0</v>
      </c>
      <c r="AZ100" s="15">
        <f t="shared" si="155"/>
        <v>0</v>
      </c>
      <c r="BA100" s="15">
        <f t="shared" si="155"/>
        <v>0</v>
      </c>
      <c r="BB100" s="15">
        <f t="shared" si="156"/>
        <v>0</v>
      </c>
      <c r="BC100" s="15">
        <f t="shared" si="156"/>
        <v>0</v>
      </c>
      <c r="BD100" s="15">
        <f t="shared" si="156"/>
        <v>0</v>
      </c>
      <c r="BE100" s="15">
        <f t="shared" si="156"/>
        <v>0</v>
      </c>
      <c r="BF100" s="16">
        <f t="shared" si="156"/>
        <v>0</v>
      </c>
      <c r="BG100" s="15">
        <f t="shared" si="156"/>
        <v>0</v>
      </c>
      <c r="BH100" s="15">
        <f t="shared" si="156"/>
        <v>0</v>
      </c>
      <c r="BI100" s="15">
        <f t="shared" si="156"/>
        <v>0</v>
      </c>
      <c r="BJ100" s="19"/>
      <c r="BK100" s="19"/>
    </row>
    <row r="101" spans="1:63" ht="27.75" hidden="1" customHeight="1" x14ac:dyDescent="0.25">
      <c r="A101" s="125" t="s">
        <v>9</v>
      </c>
      <c r="B101" s="125"/>
      <c r="C101" s="125"/>
      <c r="D101" s="125"/>
      <c r="E101" s="122">
        <v>851</v>
      </c>
      <c r="F101" s="3" t="s">
        <v>11</v>
      </c>
      <c r="G101" s="3" t="s">
        <v>33</v>
      </c>
      <c r="H101" s="4" t="s">
        <v>734</v>
      </c>
      <c r="I101" s="3" t="s">
        <v>22</v>
      </c>
      <c r="J101" s="16">
        <f>'2.ВС'!J72</f>
        <v>579500</v>
      </c>
      <c r="K101" s="15">
        <f>'2.ВС'!K72</f>
        <v>0</v>
      </c>
      <c r="L101" s="15">
        <f>'2.ВС'!L72</f>
        <v>579500</v>
      </c>
      <c r="M101" s="15">
        <f>'2.ВС'!M72</f>
        <v>0</v>
      </c>
      <c r="N101" s="16">
        <f>'2.ВС'!N72</f>
        <v>0</v>
      </c>
      <c r="O101" s="15">
        <f>'2.ВС'!O72</f>
        <v>0</v>
      </c>
      <c r="P101" s="15">
        <f>'2.ВС'!P72</f>
        <v>0</v>
      </c>
      <c r="Q101" s="15">
        <f>'2.ВС'!Q72</f>
        <v>0</v>
      </c>
      <c r="R101" s="16">
        <f>'2.ВС'!R72</f>
        <v>579500</v>
      </c>
      <c r="S101" s="15">
        <f>'2.ВС'!S72</f>
        <v>0</v>
      </c>
      <c r="T101" s="15">
        <f>'2.ВС'!T72</f>
        <v>579500</v>
      </c>
      <c r="U101" s="15">
        <f>'2.ВС'!U72</f>
        <v>0</v>
      </c>
      <c r="V101" s="16">
        <f>'2.ВС'!V72</f>
        <v>0</v>
      </c>
      <c r="W101" s="15">
        <f>'2.ВС'!W72</f>
        <v>0</v>
      </c>
      <c r="X101" s="15">
        <f>'2.ВС'!X72</f>
        <v>0</v>
      </c>
      <c r="Y101" s="15">
        <f>'2.ВС'!Y72</f>
        <v>0</v>
      </c>
      <c r="Z101" s="16">
        <f>'2.ВС'!Z72</f>
        <v>579500</v>
      </c>
      <c r="AA101" s="15">
        <f>'2.ВС'!AA72</f>
        <v>0</v>
      </c>
      <c r="AB101" s="15">
        <f>'2.ВС'!AB72</f>
        <v>579500</v>
      </c>
      <c r="AC101" s="15">
        <f>'2.ВС'!AC72</f>
        <v>0</v>
      </c>
      <c r="AD101" s="15">
        <f>'2.ВС'!AD72</f>
        <v>0</v>
      </c>
      <c r="AE101" s="15">
        <f>'2.ВС'!AE72</f>
        <v>0</v>
      </c>
      <c r="AF101" s="15">
        <f>'2.ВС'!AF72</f>
        <v>0</v>
      </c>
      <c r="AG101" s="15">
        <f>'2.ВС'!AG72</f>
        <v>0</v>
      </c>
      <c r="AH101" s="15">
        <f>'2.ВС'!AH72</f>
        <v>579500</v>
      </c>
      <c r="AI101" s="15">
        <f>'2.ВС'!AI72</f>
        <v>0</v>
      </c>
      <c r="AJ101" s="15">
        <f>'2.ВС'!AJ72</f>
        <v>579500</v>
      </c>
      <c r="AK101" s="15">
        <f>'2.ВС'!AS72</f>
        <v>0</v>
      </c>
      <c r="AL101" s="16">
        <f>'2.ВС'!AL72</f>
        <v>0</v>
      </c>
      <c r="AM101" s="15">
        <f>'2.ВС'!AM72</f>
        <v>0</v>
      </c>
      <c r="AN101" s="15">
        <f>'2.ВС'!AN72</f>
        <v>0</v>
      </c>
      <c r="AO101" s="15">
        <f>'2.ВС'!AO72</f>
        <v>0</v>
      </c>
      <c r="AP101" s="16">
        <f>'2.ВС'!AP72</f>
        <v>0</v>
      </c>
      <c r="AQ101" s="15">
        <f>'2.ВС'!AQ72</f>
        <v>0</v>
      </c>
      <c r="AR101" s="15">
        <f>'2.ВС'!AR72</f>
        <v>0</v>
      </c>
      <c r="AS101" s="15">
        <f>'2.ВС'!AS72</f>
        <v>0</v>
      </c>
      <c r="AT101" s="16">
        <f>'2.ВС'!AT72</f>
        <v>0</v>
      </c>
      <c r="AU101" s="15">
        <f>'2.ВС'!AU72</f>
        <v>0</v>
      </c>
      <c r="AV101" s="15">
        <f>'2.ВС'!AV72</f>
        <v>0</v>
      </c>
      <c r="AW101" s="15">
        <f>'2.ВС'!AW72</f>
        <v>0</v>
      </c>
      <c r="AX101" s="16">
        <f>'2.ВС'!AX72</f>
        <v>0</v>
      </c>
      <c r="AY101" s="15">
        <f>'2.ВС'!AY72</f>
        <v>0</v>
      </c>
      <c r="AZ101" s="15">
        <f>'2.ВС'!AZ72</f>
        <v>0</v>
      </c>
      <c r="BA101" s="15">
        <f>'2.ВС'!BA72</f>
        <v>0</v>
      </c>
      <c r="BB101" s="15">
        <f>'2.ВС'!BB72</f>
        <v>0</v>
      </c>
      <c r="BC101" s="15">
        <f>'2.ВС'!BC72</f>
        <v>0</v>
      </c>
      <c r="BD101" s="15">
        <f>'2.ВС'!BD72</f>
        <v>0</v>
      </c>
      <c r="BE101" s="15">
        <f>'2.ВС'!BE72</f>
        <v>0</v>
      </c>
      <c r="BF101" s="16">
        <f>'2.ВС'!BF72</f>
        <v>0</v>
      </c>
      <c r="BG101" s="15">
        <f>'2.ВС'!BG72</f>
        <v>0</v>
      </c>
      <c r="BH101" s="15">
        <f>'2.ВС'!BH72</f>
        <v>0</v>
      </c>
      <c r="BI101" s="15">
        <f>'2.ВС'!BI72</f>
        <v>0</v>
      </c>
      <c r="BJ101" s="19"/>
      <c r="BK101" s="19"/>
    </row>
    <row r="102" spans="1:63" ht="27.75" hidden="1" customHeight="1" x14ac:dyDescent="0.25">
      <c r="A102" s="124" t="s">
        <v>39</v>
      </c>
      <c r="B102" s="125"/>
      <c r="C102" s="125"/>
      <c r="D102" s="125"/>
      <c r="E102" s="122">
        <v>851</v>
      </c>
      <c r="F102" s="3" t="s">
        <v>11</v>
      </c>
      <c r="G102" s="3" t="s">
        <v>33</v>
      </c>
      <c r="H102" s="4" t="s">
        <v>634</v>
      </c>
      <c r="I102" s="3"/>
      <c r="J102" s="16">
        <f t="shared" ref="J102:BB103" si="157">J103</f>
        <v>0</v>
      </c>
      <c r="K102" s="15">
        <f t="shared" si="157"/>
        <v>0</v>
      </c>
      <c r="L102" s="15">
        <f t="shared" si="157"/>
        <v>0</v>
      </c>
      <c r="M102" s="15">
        <f t="shared" si="157"/>
        <v>0</v>
      </c>
      <c r="N102" s="16">
        <f t="shared" si="157"/>
        <v>0</v>
      </c>
      <c r="O102" s="15">
        <f t="shared" si="157"/>
        <v>0</v>
      </c>
      <c r="P102" s="15">
        <f t="shared" si="157"/>
        <v>0</v>
      </c>
      <c r="Q102" s="15">
        <f t="shared" si="157"/>
        <v>0</v>
      </c>
      <c r="R102" s="16">
        <f t="shared" si="157"/>
        <v>0</v>
      </c>
      <c r="S102" s="15">
        <f t="shared" si="157"/>
        <v>0</v>
      </c>
      <c r="T102" s="15">
        <f t="shared" si="157"/>
        <v>0</v>
      </c>
      <c r="U102" s="15">
        <f t="shared" si="157"/>
        <v>0</v>
      </c>
      <c r="V102" s="16">
        <f t="shared" si="157"/>
        <v>0</v>
      </c>
      <c r="W102" s="15">
        <f t="shared" si="157"/>
        <v>0</v>
      </c>
      <c r="X102" s="15">
        <f t="shared" si="157"/>
        <v>0</v>
      </c>
      <c r="Y102" s="15">
        <f t="shared" si="157"/>
        <v>0</v>
      </c>
      <c r="Z102" s="16">
        <f t="shared" si="157"/>
        <v>0</v>
      </c>
      <c r="AA102" s="15">
        <f t="shared" si="157"/>
        <v>0</v>
      </c>
      <c r="AB102" s="15">
        <f t="shared" si="157"/>
        <v>0</v>
      </c>
      <c r="AC102" s="15">
        <f t="shared" si="157"/>
        <v>0</v>
      </c>
      <c r="AD102" s="15">
        <f t="shared" si="157"/>
        <v>0</v>
      </c>
      <c r="AE102" s="15">
        <f t="shared" si="157"/>
        <v>0</v>
      </c>
      <c r="AF102" s="15">
        <f t="shared" si="157"/>
        <v>0</v>
      </c>
      <c r="AG102" s="15">
        <f t="shared" si="157"/>
        <v>0</v>
      </c>
      <c r="AH102" s="15">
        <f t="shared" si="157"/>
        <v>0</v>
      </c>
      <c r="AI102" s="15">
        <f t="shared" si="157"/>
        <v>0</v>
      </c>
      <c r="AJ102" s="15">
        <f t="shared" si="157"/>
        <v>0</v>
      </c>
      <c r="AK102" s="15">
        <f t="shared" si="157"/>
        <v>0</v>
      </c>
      <c r="AL102" s="16">
        <f t="shared" si="157"/>
        <v>0</v>
      </c>
      <c r="AM102" s="15">
        <f t="shared" si="157"/>
        <v>0</v>
      </c>
      <c r="AN102" s="15">
        <f t="shared" si="157"/>
        <v>0</v>
      </c>
      <c r="AO102" s="15">
        <f t="shared" si="157"/>
        <v>0</v>
      </c>
      <c r="AP102" s="16">
        <f t="shared" si="157"/>
        <v>0</v>
      </c>
      <c r="AQ102" s="15">
        <f t="shared" si="157"/>
        <v>0</v>
      </c>
      <c r="AR102" s="15">
        <f t="shared" si="157"/>
        <v>0</v>
      </c>
      <c r="AS102" s="15">
        <f t="shared" si="157"/>
        <v>0</v>
      </c>
      <c r="AT102" s="16">
        <f t="shared" si="157"/>
        <v>0</v>
      </c>
      <c r="AU102" s="15">
        <f t="shared" si="157"/>
        <v>0</v>
      </c>
      <c r="AV102" s="15">
        <f t="shared" si="157"/>
        <v>0</v>
      </c>
      <c r="AW102" s="15">
        <f t="shared" si="157"/>
        <v>0</v>
      </c>
      <c r="AX102" s="16">
        <f t="shared" si="157"/>
        <v>0</v>
      </c>
      <c r="AY102" s="15">
        <f t="shared" si="157"/>
        <v>0</v>
      </c>
      <c r="AZ102" s="15">
        <f t="shared" si="157"/>
        <v>0</v>
      </c>
      <c r="BA102" s="15">
        <f t="shared" si="157"/>
        <v>0</v>
      </c>
      <c r="BB102" s="15">
        <f t="shared" si="157"/>
        <v>0</v>
      </c>
      <c r="BC102" s="15">
        <f t="shared" ref="BB102:BI103" si="158">BC103</f>
        <v>0</v>
      </c>
      <c r="BD102" s="15">
        <f t="shared" si="158"/>
        <v>0</v>
      </c>
      <c r="BE102" s="15">
        <f t="shared" si="158"/>
        <v>0</v>
      </c>
      <c r="BF102" s="16">
        <f t="shared" si="158"/>
        <v>0</v>
      </c>
      <c r="BG102" s="15">
        <f t="shared" si="158"/>
        <v>0</v>
      </c>
      <c r="BH102" s="15">
        <f t="shared" si="158"/>
        <v>0</v>
      </c>
      <c r="BI102" s="15">
        <f t="shared" si="158"/>
        <v>0</v>
      </c>
      <c r="BJ102" s="19"/>
      <c r="BK102" s="19"/>
    </row>
    <row r="103" spans="1:63" ht="27.75" hidden="1" customHeight="1" x14ac:dyDescent="0.25">
      <c r="A103" s="125" t="s">
        <v>20</v>
      </c>
      <c r="B103" s="124"/>
      <c r="C103" s="124"/>
      <c r="D103" s="124"/>
      <c r="E103" s="122">
        <v>851</v>
      </c>
      <c r="F103" s="3" t="s">
        <v>11</v>
      </c>
      <c r="G103" s="3" t="s">
        <v>33</v>
      </c>
      <c r="H103" s="4" t="s">
        <v>634</v>
      </c>
      <c r="I103" s="3" t="s">
        <v>21</v>
      </c>
      <c r="J103" s="16">
        <f t="shared" si="157"/>
        <v>0</v>
      </c>
      <c r="K103" s="15">
        <f t="shared" si="157"/>
        <v>0</v>
      </c>
      <c r="L103" s="15">
        <f t="shared" si="157"/>
        <v>0</v>
      </c>
      <c r="M103" s="15">
        <f t="shared" si="157"/>
        <v>0</v>
      </c>
      <c r="N103" s="16">
        <f t="shared" si="157"/>
        <v>0</v>
      </c>
      <c r="O103" s="15">
        <f t="shared" si="157"/>
        <v>0</v>
      </c>
      <c r="P103" s="15">
        <f t="shared" si="157"/>
        <v>0</v>
      </c>
      <c r="Q103" s="15">
        <f t="shared" si="157"/>
        <v>0</v>
      </c>
      <c r="R103" s="16">
        <f t="shared" si="157"/>
        <v>0</v>
      </c>
      <c r="S103" s="15">
        <f t="shared" si="157"/>
        <v>0</v>
      </c>
      <c r="T103" s="15">
        <f t="shared" si="157"/>
        <v>0</v>
      </c>
      <c r="U103" s="15">
        <f t="shared" si="157"/>
        <v>0</v>
      </c>
      <c r="V103" s="16">
        <f t="shared" si="157"/>
        <v>0</v>
      </c>
      <c r="W103" s="15">
        <f t="shared" si="157"/>
        <v>0</v>
      </c>
      <c r="X103" s="15">
        <f t="shared" si="157"/>
        <v>0</v>
      </c>
      <c r="Y103" s="15">
        <f t="shared" si="157"/>
        <v>0</v>
      </c>
      <c r="Z103" s="16">
        <f t="shared" si="157"/>
        <v>0</v>
      </c>
      <c r="AA103" s="15">
        <f t="shared" si="157"/>
        <v>0</v>
      </c>
      <c r="AB103" s="15">
        <f t="shared" si="157"/>
        <v>0</v>
      </c>
      <c r="AC103" s="15">
        <f t="shared" si="157"/>
        <v>0</v>
      </c>
      <c r="AD103" s="15">
        <f t="shared" si="157"/>
        <v>0</v>
      </c>
      <c r="AE103" s="15">
        <f t="shared" si="157"/>
        <v>0</v>
      </c>
      <c r="AF103" s="15">
        <f t="shared" si="157"/>
        <v>0</v>
      </c>
      <c r="AG103" s="15">
        <f t="shared" si="157"/>
        <v>0</v>
      </c>
      <c r="AH103" s="15">
        <f t="shared" si="157"/>
        <v>0</v>
      </c>
      <c r="AI103" s="15">
        <f t="shared" si="157"/>
        <v>0</v>
      </c>
      <c r="AJ103" s="15">
        <f t="shared" si="157"/>
        <v>0</v>
      </c>
      <c r="AK103" s="15">
        <f t="shared" si="157"/>
        <v>0</v>
      </c>
      <c r="AL103" s="16">
        <f t="shared" si="157"/>
        <v>0</v>
      </c>
      <c r="AM103" s="15">
        <f t="shared" si="157"/>
        <v>0</v>
      </c>
      <c r="AN103" s="15">
        <f t="shared" si="157"/>
        <v>0</v>
      </c>
      <c r="AO103" s="15">
        <f t="shared" si="157"/>
        <v>0</v>
      </c>
      <c r="AP103" s="16">
        <f t="shared" si="157"/>
        <v>0</v>
      </c>
      <c r="AQ103" s="15">
        <f t="shared" si="157"/>
        <v>0</v>
      </c>
      <c r="AR103" s="15">
        <f t="shared" si="157"/>
        <v>0</v>
      </c>
      <c r="AS103" s="15">
        <f t="shared" si="157"/>
        <v>0</v>
      </c>
      <c r="AT103" s="16">
        <f t="shared" si="157"/>
        <v>0</v>
      </c>
      <c r="AU103" s="15">
        <f t="shared" si="157"/>
        <v>0</v>
      </c>
      <c r="AV103" s="15">
        <f t="shared" si="157"/>
        <v>0</v>
      </c>
      <c r="AW103" s="15">
        <f t="shared" si="157"/>
        <v>0</v>
      </c>
      <c r="AX103" s="16">
        <f t="shared" si="157"/>
        <v>0</v>
      </c>
      <c r="AY103" s="15">
        <f t="shared" si="157"/>
        <v>0</v>
      </c>
      <c r="AZ103" s="15">
        <f t="shared" si="157"/>
        <v>0</v>
      </c>
      <c r="BA103" s="15">
        <f t="shared" si="157"/>
        <v>0</v>
      </c>
      <c r="BB103" s="15">
        <f t="shared" si="158"/>
        <v>0</v>
      </c>
      <c r="BC103" s="15">
        <f t="shared" si="158"/>
        <v>0</v>
      </c>
      <c r="BD103" s="15">
        <f t="shared" si="158"/>
        <v>0</v>
      </c>
      <c r="BE103" s="15">
        <f t="shared" si="158"/>
        <v>0</v>
      </c>
      <c r="BF103" s="16">
        <f t="shared" si="158"/>
        <v>0</v>
      </c>
      <c r="BG103" s="15">
        <f t="shared" si="158"/>
        <v>0</v>
      </c>
      <c r="BH103" s="15">
        <f t="shared" si="158"/>
        <v>0</v>
      </c>
      <c r="BI103" s="15">
        <f t="shared" si="158"/>
        <v>0</v>
      </c>
      <c r="BJ103" s="19"/>
      <c r="BK103" s="19"/>
    </row>
    <row r="104" spans="1:63" ht="27.75" hidden="1" customHeight="1" x14ac:dyDescent="0.25">
      <c r="A104" s="125" t="s">
        <v>9</v>
      </c>
      <c r="B104" s="125"/>
      <c r="C104" s="125"/>
      <c r="D104" s="125"/>
      <c r="E104" s="122">
        <v>851</v>
      </c>
      <c r="F104" s="3" t="s">
        <v>11</v>
      </c>
      <c r="G104" s="3" t="s">
        <v>33</v>
      </c>
      <c r="H104" s="4" t="s">
        <v>634</v>
      </c>
      <c r="I104" s="3" t="s">
        <v>22</v>
      </c>
      <c r="J104" s="16">
        <f>'2.ВС'!J75</f>
        <v>0</v>
      </c>
      <c r="K104" s="15">
        <f>'2.ВС'!K75</f>
        <v>0</v>
      </c>
      <c r="L104" s="15">
        <f>'2.ВС'!L75</f>
        <v>0</v>
      </c>
      <c r="M104" s="15">
        <f>'2.ВС'!M75</f>
        <v>0</v>
      </c>
      <c r="N104" s="16">
        <f>'2.ВС'!N75</f>
        <v>0</v>
      </c>
      <c r="O104" s="15">
        <f>'2.ВС'!O75</f>
        <v>0</v>
      </c>
      <c r="P104" s="15">
        <f>'2.ВС'!P75</f>
        <v>0</v>
      </c>
      <c r="Q104" s="15">
        <f>'2.ВС'!Q75</f>
        <v>0</v>
      </c>
      <c r="R104" s="16">
        <f>'2.ВС'!R75</f>
        <v>0</v>
      </c>
      <c r="S104" s="15">
        <f>'2.ВС'!S75</f>
        <v>0</v>
      </c>
      <c r="T104" s="15">
        <f>'2.ВС'!T75</f>
        <v>0</v>
      </c>
      <c r="U104" s="15">
        <f>'2.ВС'!U75</f>
        <v>0</v>
      </c>
      <c r="V104" s="16">
        <f>'2.ВС'!V75</f>
        <v>0</v>
      </c>
      <c r="W104" s="15">
        <f>'2.ВС'!W75</f>
        <v>0</v>
      </c>
      <c r="X104" s="15">
        <f>'2.ВС'!X75</f>
        <v>0</v>
      </c>
      <c r="Y104" s="15">
        <f>'2.ВС'!Y75</f>
        <v>0</v>
      </c>
      <c r="Z104" s="16">
        <f>'2.ВС'!Z75</f>
        <v>0</v>
      </c>
      <c r="AA104" s="15">
        <f>'2.ВС'!AA75</f>
        <v>0</v>
      </c>
      <c r="AB104" s="15">
        <f>'2.ВС'!AB75</f>
        <v>0</v>
      </c>
      <c r="AC104" s="15">
        <f>'2.ВС'!AC75</f>
        <v>0</v>
      </c>
      <c r="AD104" s="15">
        <f>'2.ВС'!AD75</f>
        <v>0</v>
      </c>
      <c r="AE104" s="15">
        <f>'2.ВС'!AE75</f>
        <v>0</v>
      </c>
      <c r="AF104" s="15">
        <f>'2.ВС'!AF75</f>
        <v>0</v>
      </c>
      <c r="AG104" s="15">
        <f>'2.ВС'!AG75</f>
        <v>0</v>
      </c>
      <c r="AH104" s="15">
        <f>'2.ВС'!AH75</f>
        <v>0</v>
      </c>
      <c r="AI104" s="15">
        <f>'2.ВС'!AI75</f>
        <v>0</v>
      </c>
      <c r="AJ104" s="15">
        <f>'2.ВС'!AJ75</f>
        <v>0</v>
      </c>
      <c r="AK104" s="15">
        <f>'2.ВС'!AS75</f>
        <v>0</v>
      </c>
      <c r="AL104" s="16">
        <f>'2.ВС'!AL75</f>
        <v>0</v>
      </c>
      <c r="AM104" s="15">
        <f>'2.ВС'!AM75</f>
        <v>0</v>
      </c>
      <c r="AN104" s="15">
        <f>'2.ВС'!AN75</f>
        <v>0</v>
      </c>
      <c r="AO104" s="15">
        <f>'2.ВС'!AO75</f>
        <v>0</v>
      </c>
      <c r="AP104" s="16">
        <f>'2.ВС'!AP75</f>
        <v>0</v>
      </c>
      <c r="AQ104" s="15">
        <f>'2.ВС'!AQ75</f>
        <v>0</v>
      </c>
      <c r="AR104" s="15">
        <f>'2.ВС'!AR75</f>
        <v>0</v>
      </c>
      <c r="AS104" s="15">
        <f>'2.ВС'!AS75</f>
        <v>0</v>
      </c>
      <c r="AT104" s="16">
        <f>'2.ВС'!AT75</f>
        <v>0</v>
      </c>
      <c r="AU104" s="15">
        <f>'2.ВС'!AU75</f>
        <v>0</v>
      </c>
      <c r="AV104" s="15">
        <f>'2.ВС'!AV75</f>
        <v>0</v>
      </c>
      <c r="AW104" s="15">
        <f>'2.ВС'!AW75</f>
        <v>0</v>
      </c>
      <c r="AX104" s="16">
        <f>'2.ВС'!AX75</f>
        <v>0</v>
      </c>
      <c r="AY104" s="15">
        <f>'2.ВС'!AY75</f>
        <v>0</v>
      </c>
      <c r="AZ104" s="15">
        <f>'2.ВС'!AZ75</f>
        <v>0</v>
      </c>
      <c r="BA104" s="15">
        <f>'2.ВС'!BA75</f>
        <v>0</v>
      </c>
      <c r="BB104" s="15">
        <f>'2.ВС'!BB75</f>
        <v>0</v>
      </c>
      <c r="BC104" s="15">
        <f>'2.ВС'!BC75</f>
        <v>0</v>
      </c>
      <c r="BD104" s="15">
        <f>'2.ВС'!BD75</f>
        <v>0</v>
      </c>
      <c r="BE104" s="15">
        <f>'2.ВС'!BE75</f>
        <v>0</v>
      </c>
      <c r="BF104" s="16">
        <f>'2.ВС'!BF75</f>
        <v>0</v>
      </c>
      <c r="BG104" s="15">
        <f>'2.ВС'!BG75</f>
        <v>0</v>
      </c>
      <c r="BH104" s="15">
        <f>'2.ВС'!BH75</f>
        <v>0</v>
      </c>
      <c r="BI104" s="15">
        <f>'2.ВС'!BI75</f>
        <v>0</v>
      </c>
      <c r="BJ104" s="19"/>
      <c r="BK104" s="19"/>
    </row>
    <row r="105" spans="1:63" ht="27.75" hidden="1" customHeight="1" x14ac:dyDescent="0.25">
      <c r="A105" s="125" t="s">
        <v>245</v>
      </c>
      <c r="B105" s="125"/>
      <c r="C105" s="125"/>
      <c r="D105" s="125"/>
      <c r="E105" s="122"/>
      <c r="F105" s="3" t="s">
        <v>11</v>
      </c>
      <c r="G105" s="3" t="s">
        <v>33</v>
      </c>
      <c r="H105" s="4" t="s">
        <v>720</v>
      </c>
      <c r="I105" s="3"/>
      <c r="J105" s="16">
        <f t="shared" ref="J105:BB106" si="159">J106</f>
        <v>0</v>
      </c>
      <c r="K105" s="15">
        <f t="shared" si="159"/>
        <v>0</v>
      </c>
      <c r="L105" s="15">
        <f t="shared" si="159"/>
        <v>0</v>
      </c>
      <c r="M105" s="15">
        <f t="shared" si="159"/>
        <v>0</v>
      </c>
      <c r="N105" s="16">
        <f t="shared" si="159"/>
        <v>0</v>
      </c>
      <c r="O105" s="15">
        <f t="shared" si="159"/>
        <v>0</v>
      </c>
      <c r="P105" s="15">
        <f t="shared" si="159"/>
        <v>0</v>
      </c>
      <c r="Q105" s="15">
        <f t="shared" si="159"/>
        <v>0</v>
      </c>
      <c r="R105" s="16">
        <f t="shared" si="159"/>
        <v>0</v>
      </c>
      <c r="S105" s="15">
        <f t="shared" si="159"/>
        <v>0</v>
      </c>
      <c r="T105" s="15">
        <f t="shared" si="159"/>
        <v>0</v>
      </c>
      <c r="U105" s="15">
        <f t="shared" si="159"/>
        <v>0</v>
      </c>
      <c r="V105" s="16">
        <f t="shared" si="159"/>
        <v>0</v>
      </c>
      <c r="W105" s="15">
        <f t="shared" si="159"/>
        <v>0</v>
      </c>
      <c r="X105" s="15">
        <f t="shared" si="159"/>
        <v>0</v>
      </c>
      <c r="Y105" s="15">
        <f t="shared" si="159"/>
        <v>0</v>
      </c>
      <c r="Z105" s="16">
        <f t="shared" si="159"/>
        <v>0</v>
      </c>
      <c r="AA105" s="15">
        <f t="shared" si="159"/>
        <v>0</v>
      </c>
      <c r="AB105" s="15">
        <f t="shared" si="159"/>
        <v>0</v>
      </c>
      <c r="AC105" s="15">
        <f t="shared" si="159"/>
        <v>0</v>
      </c>
      <c r="AD105" s="15">
        <f t="shared" si="159"/>
        <v>0</v>
      </c>
      <c r="AE105" s="15">
        <f t="shared" si="159"/>
        <v>0</v>
      </c>
      <c r="AF105" s="15">
        <f t="shared" si="159"/>
        <v>0</v>
      </c>
      <c r="AG105" s="15">
        <f t="shared" si="159"/>
        <v>0</v>
      </c>
      <c r="AH105" s="15">
        <f t="shared" si="159"/>
        <v>0</v>
      </c>
      <c r="AI105" s="15">
        <f t="shared" si="159"/>
        <v>0</v>
      </c>
      <c r="AJ105" s="15">
        <f t="shared" si="159"/>
        <v>0</v>
      </c>
      <c r="AK105" s="15">
        <f t="shared" si="159"/>
        <v>0</v>
      </c>
      <c r="AL105" s="16">
        <f t="shared" si="159"/>
        <v>0</v>
      </c>
      <c r="AM105" s="15">
        <f t="shared" si="159"/>
        <v>0</v>
      </c>
      <c r="AN105" s="15">
        <f t="shared" si="159"/>
        <v>0</v>
      </c>
      <c r="AO105" s="15">
        <f t="shared" si="159"/>
        <v>0</v>
      </c>
      <c r="AP105" s="16">
        <f t="shared" si="159"/>
        <v>0</v>
      </c>
      <c r="AQ105" s="15">
        <f t="shared" si="159"/>
        <v>0</v>
      </c>
      <c r="AR105" s="15">
        <f t="shared" si="159"/>
        <v>0</v>
      </c>
      <c r="AS105" s="15">
        <f t="shared" si="159"/>
        <v>0</v>
      </c>
      <c r="AT105" s="16">
        <f t="shared" si="159"/>
        <v>0</v>
      </c>
      <c r="AU105" s="15">
        <f t="shared" si="159"/>
        <v>0</v>
      </c>
      <c r="AV105" s="15">
        <f t="shared" si="159"/>
        <v>0</v>
      </c>
      <c r="AW105" s="15">
        <f t="shared" si="159"/>
        <v>0</v>
      </c>
      <c r="AX105" s="16">
        <f t="shared" si="159"/>
        <v>0</v>
      </c>
      <c r="AY105" s="15">
        <f t="shared" si="159"/>
        <v>0</v>
      </c>
      <c r="AZ105" s="15">
        <f t="shared" si="159"/>
        <v>0</v>
      </c>
      <c r="BA105" s="15">
        <f t="shared" si="159"/>
        <v>0</v>
      </c>
      <c r="BB105" s="15">
        <f t="shared" si="159"/>
        <v>0</v>
      </c>
      <c r="BC105" s="15">
        <f t="shared" ref="BB105:BI106" si="160">BC106</f>
        <v>0</v>
      </c>
      <c r="BD105" s="15">
        <f t="shared" si="160"/>
        <v>0</v>
      </c>
      <c r="BE105" s="15">
        <f t="shared" si="160"/>
        <v>0</v>
      </c>
      <c r="BF105" s="16">
        <f t="shared" si="160"/>
        <v>0</v>
      </c>
      <c r="BG105" s="15">
        <f t="shared" si="160"/>
        <v>0</v>
      </c>
      <c r="BH105" s="15">
        <f t="shared" si="160"/>
        <v>0</v>
      </c>
      <c r="BI105" s="15">
        <f t="shared" si="160"/>
        <v>0</v>
      </c>
      <c r="BJ105" s="19"/>
      <c r="BK105" s="19"/>
    </row>
    <row r="106" spans="1:63" ht="27.75" hidden="1" customHeight="1" x14ac:dyDescent="0.25">
      <c r="A106" s="125" t="s">
        <v>20</v>
      </c>
      <c r="B106" s="125"/>
      <c r="C106" s="125"/>
      <c r="D106" s="125"/>
      <c r="E106" s="122"/>
      <c r="F106" s="3" t="s">
        <v>11</v>
      </c>
      <c r="G106" s="3" t="s">
        <v>33</v>
      </c>
      <c r="H106" s="4" t="s">
        <v>720</v>
      </c>
      <c r="I106" s="3" t="s">
        <v>21</v>
      </c>
      <c r="J106" s="16">
        <f t="shared" si="159"/>
        <v>0</v>
      </c>
      <c r="K106" s="15">
        <f t="shared" si="159"/>
        <v>0</v>
      </c>
      <c r="L106" s="15">
        <f t="shared" si="159"/>
        <v>0</v>
      </c>
      <c r="M106" s="15">
        <f t="shared" si="159"/>
        <v>0</v>
      </c>
      <c r="N106" s="16">
        <f t="shared" si="159"/>
        <v>0</v>
      </c>
      <c r="O106" s="15">
        <f t="shared" si="159"/>
        <v>0</v>
      </c>
      <c r="P106" s="15">
        <f t="shared" si="159"/>
        <v>0</v>
      </c>
      <c r="Q106" s="15">
        <f t="shared" si="159"/>
        <v>0</v>
      </c>
      <c r="R106" s="16">
        <f t="shared" si="159"/>
        <v>0</v>
      </c>
      <c r="S106" s="15">
        <f t="shared" si="159"/>
        <v>0</v>
      </c>
      <c r="T106" s="15">
        <f t="shared" si="159"/>
        <v>0</v>
      </c>
      <c r="U106" s="15">
        <f t="shared" si="159"/>
        <v>0</v>
      </c>
      <c r="V106" s="16">
        <f t="shared" si="159"/>
        <v>0</v>
      </c>
      <c r="W106" s="15">
        <f t="shared" si="159"/>
        <v>0</v>
      </c>
      <c r="X106" s="15">
        <f t="shared" si="159"/>
        <v>0</v>
      </c>
      <c r="Y106" s="15">
        <f t="shared" si="159"/>
        <v>0</v>
      </c>
      <c r="Z106" s="16">
        <f t="shared" si="159"/>
        <v>0</v>
      </c>
      <c r="AA106" s="15">
        <f t="shared" si="159"/>
        <v>0</v>
      </c>
      <c r="AB106" s="15">
        <f t="shared" si="159"/>
        <v>0</v>
      </c>
      <c r="AC106" s="15">
        <f t="shared" si="159"/>
        <v>0</v>
      </c>
      <c r="AD106" s="15">
        <f t="shared" si="159"/>
        <v>0</v>
      </c>
      <c r="AE106" s="15">
        <f t="shared" si="159"/>
        <v>0</v>
      </c>
      <c r="AF106" s="15">
        <f t="shared" si="159"/>
        <v>0</v>
      </c>
      <c r="AG106" s="15">
        <f t="shared" si="159"/>
        <v>0</v>
      </c>
      <c r="AH106" s="15">
        <f t="shared" si="159"/>
        <v>0</v>
      </c>
      <c r="AI106" s="15">
        <f t="shared" si="159"/>
        <v>0</v>
      </c>
      <c r="AJ106" s="15">
        <f t="shared" si="159"/>
        <v>0</v>
      </c>
      <c r="AK106" s="15">
        <f t="shared" si="159"/>
        <v>0</v>
      </c>
      <c r="AL106" s="16">
        <f t="shared" si="159"/>
        <v>0</v>
      </c>
      <c r="AM106" s="15">
        <f t="shared" si="159"/>
        <v>0</v>
      </c>
      <c r="AN106" s="15">
        <f t="shared" si="159"/>
        <v>0</v>
      </c>
      <c r="AO106" s="15">
        <f t="shared" si="159"/>
        <v>0</v>
      </c>
      <c r="AP106" s="16">
        <f t="shared" si="159"/>
        <v>0</v>
      </c>
      <c r="AQ106" s="15">
        <f t="shared" si="159"/>
        <v>0</v>
      </c>
      <c r="AR106" s="15">
        <f t="shared" si="159"/>
        <v>0</v>
      </c>
      <c r="AS106" s="15">
        <f t="shared" si="159"/>
        <v>0</v>
      </c>
      <c r="AT106" s="16">
        <f t="shared" si="159"/>
        <v>0</v>
      </c>
      <c r="AU106" s="15">
        <f t="shared" si="159"/>
        <v>0</v>
      </c>
      <c r="AV106" s="15">
        <f t="shared" si="159"/>
        <v>0</v>
      </c>
      <c r="AW106" s="15">
        <f t="shared" si="159"/>
        <v>0</v>
      </c>
      <c r="AX106" s="16">
        <f t="shared" si="159"/>
        <v>0</v>
      </c>
      <c r="AY106" s="15">
        <f t="shared" si="159"/>
        <v>0</v>
      </c>
      <c r="AZ106" s="15">
        <f t="shared" si="159"/>
        <v>0</v>
      </c>
      <c r="BA106" s="15">
        <f t="shared" si="159"/>
        <v>0</v>
      </c>
      <c r="BB106" s="15">
        <f t="shared" si="160"/>
        <v>0</v>
      </c>
      <c r="BC106" s="15">
        <f t="shared" si="160"/>
        <v>0</v>
      </c>
      <c r="BD106" s="15">
        <f t="shared" si="160"/>
        <v>0</v>
      </c>
      <c r="BE106" s="15">
        <f t="shared" si="160"/>
        <v>0</v>
      </c>
      <c r="BF106" s="16">
        <f t="shared" si="160"/>
        <v>0</v>
      </c>
      <c r="BG106" s="15">
        <f t="shared" si="160"/>
        <v>0</v>
      </c>
      <c r="BH106" s="15">
        <f t="shared" si="160"/>
        <v>0</v>
      </c>
      <c r="BI106" s="15">
        <f t="shared" si="160"/>
        <v>0</v>
      </c>
      <c r="BJ106" s="19"/>
      <c r="BK106" s="19"/>
    </row>
    <row r="107" spans="1:63" ht="27.75" hidden="1" customHeight="1" x14ac:dyDescent="0.25">
      <c r="A107" s="125" t="s">
        <v>9</v>
      </c>
      <c r="B107" s="125"/>
      <c r="C107" s="125"/>
      <c r="D107" s="125"/>
      <c r="E107" s="122"/>
      <c r="F107" s="3" t="s">
        <v>11</v>
      </c>
      <c r="G107" s="3" t="s">
        <v>33</v>
      </c>
      <c r="H107" s="4" t="s">
        <v>720</v>
      </c>
      <c r="I107" s="3" t="s">
        <v>22</v>
      </c>
      <c r="J107" s="16">
        <f>'2.ВС'!J78</f>
        <v>0</v>
      </c>
      <c r="K107" s="15">
        <f>'2.ВС'!K78</f>
        <v>0</v>
      </c>
      <c r="L107" s="15">
        <f>'2.ВС'!L78</f>
        <v>0</v>
      </c>
      <c r="M107" s="15">
        <f>'2.ВС'!M78</f>
        <v>0</v>
      </c>
      <c r="N107" s="16">
        <f>'2.ВС'!N78</f>
        <v>0</v>
      </c>
      <c r="O107" s="15">
        <f>'2.ВС'!O78</f>
        <v>0</v>
      </c>
      <c r="P107" s="15">
        <f>'2.ВС'!P78</f>
        <v>0</v>
      </c>
      <c r="Q107" s="15">
        <f>'2.ВС'!Q78</f>
        <v>0</v>
      </c>
      <c r="R107" s="16">
        <f>'2.ВС'!R78</f>
        <v>0</v>
      </c>
      <c r="S107" s="15">
        <f>'2.ВС'!S78</f>
        <v>0</v>
      </c>
      <c r="T107" s="15">
        <f>'2.ВС'!T78</f>
        <v>0</v>
      </c>
      <c r="U107" s="15">
        <f>'2.ВС'!U78</f>
        <v>0</v>
      </c>
      <c r="V107" s="16">
        <f>'2.ВС'!V78</f>
        <v>0</v>
      </c>
      <c r="W107" s="15">
        <f>'2.ВС'!W78</f>
        <v>0</v>
      </c>
      <c r="X107" s="15">
        <f>'2.ВС'!X78</f>
        <v>0</v>
      </c>
      <c r="Y107" s="15">
        <f>'2.ВС'!Y78</f>
        <v>0</v>
      </c>
      <c r="Z107" s="16">
        <f>'2.ВС'!Z78</f>
        <v>0</v>
      </c>
      <c r="AA107" s="15">
        <f>'2.ВС'!AA78</f>
        <v>0</v>
      </c>
      <c r="AB107" s="15">
        <f>'2.ВС'!AB78</f>
        <v>0</v>
      </c>
      <c r="AC107" s="15">
        <f>'2.ВС'!AC78</f>
        <v>0</v>
      </c>
      <c r="AD107" s="15">
        <f>'2.ВС'!AD78</f>
        <v>0</v>
      </c>
      <c r="AE107" s="15">
        <f>'2.ВС'!AE78</f>
        <v>0</v>
      </c>
      <c r="AF107" s="15">
        <f>'2.ВС'!AF78</f>
        <v>0</v>
      </c>
      <c r="AG107" s="15">
        <f>'2.ВС'!AG78</f>
        <v>0</v>
      </c>
      <c r="AH107" s="15">
        <f>'2.ВС'!AH78</f>
        <v>0</v>
      </c>
      <c r="AI107" s="15">
        <f>'2.ВС'!AI78</f>
        <v>0</v>
      </c>
      <c r="AJ107" s="15">
        <f>'2.ВС'!AJ78</f>
        <v>0</v>
      </c>
      <c r="AK107" s="15">
        <f>'2.ВС'!AS78</f>
        <v>0</v>
      </c>
      <c r="AL107" s="16">
        <f>'2.ВС'!AL78</f>
        <v>0</v>
      </c>
      <c r="AM107" s="15">
        <f>'2.ВС'!AM78</f>
        <v>0</v>
      </c>
      <c r="AN107" s="15">
        <f>'2.ВС'!AN78</f>
        <v>0</v>
      </c>
      <c r="AO107" s="15">
        <f>'2.ВС'!AO78</f>
        <v>0</v>
      </c>
      <c r="AP107" s="16">
        <f>'2.ВС'!AP78</f>
        <v>0</v>
      </c>
      <c r="AQ107" s="15">
        <f>'2.ВС'!AQ78</f>
        <v>0</v>
      </c>
      <c r="AR107" s="15">
        <f>'2.ВС'!AR78</f>
        <v>0</v>
      </c>
      <c r="AS107" s="15">
        <f>'2.ВС'!AS78</f>
        <v>0</v>
      </c>
      <c r="AT107" s="16">
        <f>'2.ВС'!AT78</f>
        <v>0</v>
      </c>
      <c r="AU107" s="15">
        <f>'2.ВС'!AU78</f>
        <v>0</v>
      </c>
      <c r="AV107" s="15">
        <f>'2.ВС'!AV78</f>
        <v>0</v>
      </c>
      <c r="AW107" s="15">
        <f>'2.ВС'!AW78</f>
        <v>0</v>
      </c>
      <c r="AX107" s="16">
        <f>'2.ВС'!AX78</f>
        <v>0</v>
      </c>
      <c r="AY107" s="15">
        <f>'2.ВС'!AY78</f>
        <v>0</v>
      </c>
      <c r="AZ107" s="15">
        <f>'2.ВС'!AZ78</f>
        <v>0</v>
      </c>
      <c r="BA107" s="15">
        <f>'2.ВС'!BA78</f>
        <v>0</v>
      </c>
      <c r="BB107" s="15">
        <f>'2.ВС'!BB78</f>
        <v>0</v>
      </c>
      <c r="BC107" s="15">
        <f>'2.ВС'!BC78</f>
        <v>0</v>
      </c>
      <c r="BD107" s="15">
        <f>'2.ВС'!BD78</f>
        <v>0</v>
      </c>
      <c r="BE107" s="15">
        <f>'2.ВС'!BE78</f>
        <v>0</v>
      </c>
      <c r="BF107" s="16">
        <f>'2.ВС'!BF78</f>
        <v>0</v>
      </c>
      <c r="BG107" s="15">
        <f>'2.ВС'!BG78</f>
        <v>0</v>
      </c>
      <c r="BH107" s="15">
        <f>'2.ВС'!BH78</f>
        <v>0</v>
      </c>
      <c r="BI107" s="15">
        <f>'2.ВС'!BI78</f>
        <v>0</v>
      </c>
      <c r="BJ107" s="19"/>
      <c r="BK107" s="19"/>
    </row>
    <row r="108" spans="1:63" s="2" customFormat="1" ht="27.75" hidden="1" customHeight="1" x14ac:dyDescent="0.25">
      <c r="A108" s="124" t="s">
        <v>40</v>
      </c>
      <c r="B108" s="122"/>
      <c r="C108" s="122"/>
      <c r="D108" s="122"/>
      <c r="E108" s="122">
        <v>851</v>
      </c>
      <c r="F108" s="4" t="s">
        <v>11</v>
      </c>
      <c r="G108" s="4" t="s">
        <v>33</v>
      </c>
      <c r="H108" s="4" t="s">
        <v>636</v>
      </c>
      <c r="I108" s="4"/>
      <c r="J108" s="16">
        <f t="shared" ref="J108:BB109" si="161">J109</f>
        <v>3019900</v>
      </c>
      <c r="K108" s="15">
        <f t="shared" si="161"/>
        <v>0</v>
      </c>
      <c r="L108" s="15">
        <f t="shared" si="161"/>
        <v>3019900</v>
      </c>
      <c r="M108" s="15">
        <f t="shared" si="161"/>
        <v>0</v>
      </c>
      <c r="N108" s="16">
        <f t="shared" si="161"/>
        <v>0</v>
      </c>
      <c r="O108" s="15">
        <f t="shared" si="161"/>
        <v>0</v>
      </c>
      <c r="P108" s="15">
        <f t="shared" si="161"/>
        <v>0</v>
      </c>
      <c r="Q108" s="15">
        <f t="shared" si="161"/>
        <v>0</v>
      </c>
      <c r="R108" s="16">
        <f t="shared" si="161"/>
        <v>3019900</v>
      </c>
      <c r="S108" s="15">
        <f t="shared" si="161"/>
        <v>0</v>
      </c>
      <c r="T108" s="15">
        <f t="shared" si="161"/>
        <v>3019900</v>
      </c>
      <c r="U108" s="15">
        <f t="shared" si="161"/>
        <v>0</v>
      </c>
      <c r="V108" s="16">
        <f t="shared" si="161"/>
        <v>124171</v>
      </c>
      <c r="W108" s="15">
        <f t="shared" si="161"/>
        <v>0</v>
      </c>
      <c r="X108" s="15">
        <f t="shared" si="161"/>
        <v>124171</v>
      </c>
      <c r="Y108" s="15">
        <f t="shared" si="161"/>
        <v>0</v>
      </c>
      <c r="Z108" s="16">
        <f t="shared" si="161"/>
        <v>3144071</v>
      </c>
      <c r="AA108" s="15">
        <f t="shared" si="161"/>
        <v>0</v>
      </c>
      <c r="AB108" s="15">
        <f t="shared" si="161"/>
        <v>3144071</v>
      </c>
      <c r="AC108" s="15">
        <f t="shared" si="161"/>
        <v>0</v>
      </c>
      <c r="AD108" s="15">
        <f t="shared" si="161"/>
        <v>0</v>
      </c>
      <c r="AE108" s="15">
        <f t="shared" si="161"/>
        <v>0</v>
      </c>
      <c r="AF108" s="15">
        <f t="shared" si="161"/>
        <v>0</v>
      </c>
      <c r="AG108" s="15">
        <f t="shared" si="161"/>
        <v>0</v>
      </c>
      <c r="AH108" s="15">
        <f t="shared" si="161"/>
        <v>3144071</v>
      </c>
      <c r="AI108" s="15">
        <f t="shared" si="161"/>
        <v>0</v>
      </c>
      <c r="AJ108" s="15">
        <f t="shared" si="161"/>
        <v>3144071</v>
      </c>
      <c r="AK108" s="15">
        <f t="shared" si="161"/>
        <v>0</v>
      </c>
      <c r="AL108" s="16">
        <f t="shared" si="161"/>
        <v>2749400</v>
      </c>
      <c r="AM108" s="15">
        <f t="shared" si="161"/>
        <v>0</v>
      </c>
      <c r="AN108" s="15">
        <f t="shared" si="161"/>
        <v>2749400</v>
      </c>
      <c r="AO108" s="15">
        <f t="shared" si="161"/>
        <v>0</v>
      </c>
      <c r="AP108" s="16">
        <f t="shared" si="161"/>
        <v>0</v>
      </c>
      <c r="AQ108" s="15">
        <f t="shared" si="161"/>
        <v>0</v>
      </c>
      <c r="AR108" s="15">
        <f t="shared" si="161"/>
        <v>0</v>
      </c>
      <c r="AS108" s="15">
        <f t="shared" si="161"/>
        <v>0</v>
      </c>
      <c r="AT108" s="16">
        <f t="shared" si="161"/>
        <v>2749400</v>
      </c>
      <c r="AU108" s="15">
        <f t="shared" si="161"/>
        <v>0</v>
      </c>
      <c r="AV108" s="15">
        <f t="shared" si="161"/>
        <v>2749400</v>
      </c>
      <c r="AW108" s="15">
        <f t="shared" si="161"/>
        <v>0</v>
      </c>
      <c r="AX108" s="16">
        <f t="shared" si="161"/>
        <v>2749400</v>
      </c>
      <c r="AY108" s="15">
        <f t="shared" si="161"/>
        <v>0</v>
      </c>
      <c r="AZ108" s="15">
        <f t="shared" si="161"/>
        <v>2749400</v>
      </c>
      <c r="BA108" s="15">
        <f t="shared" si="161"/>
        <v>0</v>
      </c>
      <c r="BB108" s="15">
        <f t="shared" si="161"/>
        <v>0</v>
      </c>
      <c r="BC108" s="15">
        <f t="shared" ref="BB108:BI109" si="162">BC109</f>
        <v>0</v>
      </c>
      <c r="BD108" s="15">
        <f t="shared" si="162"/>
        <v>0</v>
      </c>
      <c r="BE108" s="15">
        <f t="shared" si="162"/>
        <v>0</v>
      </c>
      <c r="BF108" s="16">
        <f t="shared" si="162"/>
        <v>2749400</v>
      </c>
      <c r="BG108" s="15">
        <f t="shared" si="162"/>
        <v>0</v>
      </c>
      <c r="BH108" s="15">
        <f t="shared" si="162"/>
        <v>2749400</v>
      </c>
      <c r="BI108" s="15">
        <f t="shared" si="162"/>
        <v>0</v>
      </c>
      <c r="BJ108" s="124"/>
      <c r="BK108" s="124"/>
    </row>
    <row r="109" spans="1:63" ht="27.75" hidden="1" customHeight="1" x14ac:dyDescent="0.25">
      <c r="A109" s="125" t="s">
        <v>41</v>
      </c>
      <c r="B109" s="125"/>
      <c r="C109" s="125"/>
      <c r="D109" s="125"/>
      <c r="E109" s="122">
        <v>851</v>
      </c>
      <c r="F109" s="3" t="s">
        <v>11</v>
      </c>
      <c r="G109" s="3" t="s">
        <v>33</v>
      </c>
      <c r="H109" s="4" t="s">
        <v>636</v>
      </c>
      <c r="I109" s="5">
        <v>600</v>
      </c>
      <c r="J109" s="16">
        <f t="shared" si="161"/>
        <v>3019900</v>
      </c>
      <c r="K109" s="15">
        <f t="shared" si="161"/>
        <v>0</v>
      </c>
      <c r="L109" s="15">
        <f t="shared" si="161"/>
        <v>3019900</v>
      </c>
      <c r="M109" s="15">
        <f t="shared" si="161"/>
        <v>0</v>
      </c>
      <c r="N109" s="16">
        <f t="shared" si="161"/>
        <v>0</v>
      </c>
      <c r="O109" s="15">
        <f t="shared" si="161"/>
        <v>0</v>
      </c>
      <c r="P109" s="15">
        <f t="shared" si="161"/>
        <v>0</v>
      </c>
      <c r="Q109" s="15">
        <f t="shared" si="161"/>
        <v>0</v>
      </c>
      <c r="R109" s="16">
        <f t="shared" si="161"/>
        <v>3019900</v>
      </c>
      <c r="S109" s="15">
        <f t="shared" si="161"/>
        <v>0</v>
      </c>
      <c r="T109" s="15">
        <f t="shared" si="161"/>
        <v>3019900</v>
      </c>
      <c r="U109" s="15">
        <f t="shared" si="161"/>
        <v>0</v>
      </c>
      <c r="V109" s="16">
        <f t="shared" si="161"/>
        <v>124171</v>
      </c>
      <c r="W109" s="15">
        <f t="shared" si="161"/>
        <v>0</v>
      </c>
      <c r="X109" s="15">
        <f t="shared" si="161"/>
        <v>124171</v>
      </c>
      <c r="Y109" s="15">
        <f t="shared" si="161"/>
        <v>0</v>
      </c>
      <c r="Z109" s="16">
        <f t="shared" si="161"/>
        <v>3144071</v>
      </c>
      <c r="AA109" s="15">
        <f t="shared" si="161"/>
        <v>0</v>
      </c>
      <c r="AB109" s="15">
        <f t="shared" si="161"/>
        <v>3144071</v>
      </c>
      <c r="AC109" s="15">
        <f t="shared" si="161"/>
        <v>0</v>
      </c>
      <c r="AD109" s="15">
        <f t="shared" si="161"/>
        <v>0</v>
      </c>
      <c r="AE109" s="15">
        <f t="shared" si="161"/>
        <v>0</v>
      </c>
      <c r="AF109" s="15">
        <f t="shared" si="161"/>
        <v>0</v>
      </c>
      <c r="AG109" s="15">
        <f t="shared" si="161"/>
        <v>0</v>
      </c>
      <c r="AH109" s="15">
        <f t="shared" si="161"/>
        <v>3144071</v>
      </c>
      <c r="AI109" s="15">
        <f t="shared" si="161"/>
        <v>0</v>
      </c>
      <c r="AJ109" s="15">
        <f t="shared" si="161"/>
        <v>3144071</v>
      </c>
      <c r="AK109" s="15">
        <f t="shared" si="161"/>
        <v>0</v>
      </c>
      <c r="AL109" s="16">
        <f t="shared" si="161"/>
        <v>2749400</v>
      </c>
      <c r="AM109" s="15">
        <f t="shared" si="161"/>
        <v>0</v>
      </c>
      <c r="AN109" s="15">
        <f t="shared" si="161"/>
        <v>2749400</v>
      </c>
      <c r="AO109" s="15">
        <f t="shared" si="161"/>
        <v>0</v>
      </c>
      <c r="AP109" s="16">
        <f t="shared" si="161"/>
        <v>0</v>
      </c>
      <c r="AQ109" s="15">
        <f t="shared" si="161"/>
        <v>0</v>
      </c>
      <c r="AR109" s="15">
        <f t="shared" si="161"/>
        <v>0</v>
      </c>
      <c r="AS109" s="15">
        <f t="shared" si="161"/>
        <v>0</v>
      </c>
      <c r="AT109" s="16">
        <f t="shared" si="161"/>
        <v>2749400</v>
      </c>
      <c r="AU109" s="15">
        <f t="shared" si="161"/>
        <v>0</v>
      </c>
      <c r="AV109" s="15">
        <f t="shared" si="161"/>
        <v>2749400</v>
      </c>
      <c r="AW109" s="15">
        <f t="shared" si="161"/>
        <v>0</v>
      </c>
      <c r="AX109" s="16">
        <f t="shared" si="161"/>
        <v>2749400</v>
      </c>
      <c r="AY109" s="15">
        <f t="shared" si="161"/>
        <v>0</v>
      </c>
      <c r="AZ109" s="15">
        <f t="shared" si="161"/>
        <v>2749400</v>
      </c>
      <c r="BA109" s="15">
        <f t="shared" si="161"/>
        <v>0</v>
      </c>
      <c r="BB109" s="15">
        <f t="shared" si="162"/>
        <v>0</v>
      </c>
      <c r="BC109" s="15">
        <f t="shared" si="162"/>
        <v>0</v>
      </c>
      <c r="BD109" s="15">
        <f t="shared" si="162"/>
        <v>0</v>
      </c>
      <c r="BE109" s="15">
        <f t="shared" si="162"/>
        <v>0</v>
      </c>
      <c r="BF109" s="16">
        <f t="shared" si="162"/>
        <v>2749400</v>
      </c>
      <c r="BG109" s="15">
        <f t="shared" si="162"/>
        <v>0</v>
      </c>
      <c r="BH109" s="15">
        <f t="shared" si="162"/>
        <v>2749400</v>
      </c>
      <c r="BI109" s="15">
        <f t="shared" si="162"/>
        <v>0</v>
      </c>
      <c r="BJ109" s="19"/>
      <c r="BK109" s="19"/>
    </row>
    <row r="110" spans="1:63" ht="27.75" hidden="1" customHeight="1" x14ac:dyDescent="0.25">
      <c r="A110" s="125" t="s">
        <v>42</v>
      </c>
      <c r="B110" s="125"/>
      <c r="C110" s="125"/>
      <c r="D110" s="125"/>
      <c r="E110" s="122">
        <v>851</v>
      </c>
      <c r="F110" s="3" t="s">
        <v>11</v>
      </c>
      <c r="G110" s="3" t="s">
        <v>33</v>
      </c>
      <c r="H110" s="4" t="s">
        <v>636</v>
      </c>
      <c r="I110" s="5">
        <v>610</v>
      </c>
      <c r="J110" s="16">
        <f>'2.ВС'!J81</f>
        <v>3019900</v>
      </c>
      <c r="K110" s="15">
        <f>'2.ВС'!K81</f>
        <v>0</v>
      </c>
      <c r="L110" s="15">
        <f>'2.ВС'!L81</f>
        <v>3019900</v>
      </c>
      <c r="M110" s="15">
        <f>'2.ВС'!M81</f>
        <v>0</v>
      </c>
      <c r="N110" s="16">
        <f>'2.ВС'!N81</f>
        <v>0</v>
      </c>
      <c r="O110" s="15">
        <f>'2.ВС'!O81</f>
        <v>0</v>
      </c>
      <c r="P110" s="15">
        <f>'2.ВС'!P81</f>
        <v>0</v>
      </c>
      <c r="Q110" s="15">
        <f>'2.ВС'!Q81</f>
        <v>0</v>
      </c>
      <c r="R110" s="16">
        <f>'2.ВС'!R81</f>
        <v>3019900</v>
      </c>
      <c r="S110" s="15">
        <f>'2.ВС'!S81</f>
        <v>0</v>
      </c>
      <c r="T110" s="15">
        <f>'2.ВС'!T81</f>
        <v>3019900</v>
      </c>
      <c r="U110" s="15">
        <f>'2.ВС'!U81</f>
        <v>0</v>
      </c>
      <c r="V110" s="16">
        <f>'2.ВС'!V81</f>
        <v>124171</v>
      </c>
      <c r="W110" s="15">
        <f>'2.ВС'!W81</f>
        <v>0</v>
      </c>
      <c r="X110" s="15">
        <f>'2.ВС'!X81</f>
        <v>124171</v>
      </c>
      <c r="Y110" s="15">
        <f>'2.ВС'!Y81</f>
        <v>0</v>
      </c>
      <c r="Z110" s="16">
        <f>'2.ВС'!Z81</f>
        <v>3144071</v>
      </c>
      <c r="AA110" s="15">
        <f>'2.ВС'!AA81</f>
        <v>0</v>
      </c>
      <c r="AB110" s="15">
        <f>'2.ВС'!AB81</f>
        <v>3144071</v>
      </c>
      <c r="AC110" s="15">
        <f>'2.ВС'!AC81</f>
        <v>0</v>
      </c>
      <c r="AD110" s="15">
        <f>'2.ВС'!AD81</f>
        <v>0</v>
      </c>
      <c r="AE110" s="15">
        <f>'2.ВС'!AE81</f>
        <v>0</v>
      </c>
      <c r="AF110" s="15">
        <f>'2.ВС'!AF81</f>
        <v>0</v>
      </c>
      <c r="AG110" s="15">
        <f>'2.ВС'!AG81</f>
        <v>0</v>
      </c>
      <c r="AH110" s="15">
        <f>'2.ВС'!AH81</f>
        <v>3144071</v>
      </c>
      <c r="AI110" s="15">
        <f>'2.ВС'!AI81</f>
        <v>0</v>
      </c>
      <c r="AJ110" s="15">
        <f>'2.ВС'!AJ81</f>
        <v>3144071</v>
      </c>
      <c r="AK110" s="15">
        <f>'2.ВС'!AS81</f>
        <v>0</v>
      </c>
      <c r="AL110" s="16">
        <f>'2.ВС'!AL81</f>
        <v>2749400</v>
      </c>
      <c r="AM110" s="15">
        <f>'2.ВС'!AM81</f>
        <v>0</v>
      </c>
      <c r="AN110" s="15">
        <f>'2.ВС'!AN81</f>
        <v>2749400</v>
      </c>
      <c r="AO110" s="15">
        <f>'2.ВС'!AO81</f>
        <v>0</v>
      </c>
      <c r="AP110" s="16">
        <f>'2.ВС'!AP81</f>
        <v>0</v>
      </c>
      <c r="AQ110" s="15">
        <f>'2.ВС'!AQ81</f>
        <v>0</v>
      </c>
      <c r="AR110" s="15">
        <f>'2.ВС'!AR81</f>
        <v>0</v>
      </c>
      <c r="AS110" s="15">
        <f>'2.ВС'!AS81</f>
        <v>0</v>
      </c>
      <c r="AT110" s="16">
        <f>'2.ВС'!AT81</f>
        <v>2749400</v>
      </c>
      <c r="AU110" s="15">
        <f>'2.ВС'!AU81</f>
        <v>0</v>
      </c>
      <c r="AV110" s="15">
        <f>'2.ВС'!AV81</f>
        <v>2749400</v>
      </c>
      <c r="AW110" s="15">
        <f>'2.ВС'!AW81</f>
        <v>0</v>
      </c>
      <c r="AX110" s="16">
        <f>'2.ВС'!AX81</f>
        <v>2749400</v>
      </c>
      <c r="AY110" s="15">
        <f>'2.ВС'!AY81</f>
        <v>0</v>
      </c>
      <c r="AZ110" s="15">
        <f>'2.ВС'!AZ81</f>
        <v>2749400</v>
      </c>
      <c r="BA110" s="15">
        <f>'2.ВС'!BA81</f>
        <v>0</v>
      </c>
      <c r="BB110" s="15">
        <f>'2.ВС'!BB81</f>
        <v>0</v>
      </c>
      <c r="BC110" s="15">
        <f>'2.ВС'!BC81</f>
        <v>0</v>
      </c>
      <c r="BD110" s="15">
        <f>'2.ВС'!BD81</f>
        <v>0</v>
      </c>
      <c r="BE110" s="15">
        <f>'2.ВС'!BE81</f>
        <v>0</v>
      </c>
      <c r="BF110" s="16">
        <f>'2.ВС'!BF81</f>
        <v>2749400</v>
      </c>
      <c r="BG110" s="15">
        <f>'2.ВС'!BG81</f>
        <v>0</v>
      </c>
      <c r="BH110" s="15">
        <f>'2.ВС'!BH81</f>
        <v>2749400</v>
      </c>
      <c r="BI110" s="15">
        <f>'2.ВС'!BI81</f>
        <v>0</v>
      </c>
      <c r="BJ110" s="19"/>
      <c r="BK110" s="19"/>
    </row>
    <row r="111" spans="1:63" ht="27.75" hidden="1" customHeight="1" x14ac:dyDescent="0.25">
      <c r="A111" s="125" t="s">
        <v>594</v>
      </c>
      <c r="B111" s="125"/>
      <c r="C111" s="125"/>
      <c r="D111" s="125"/>
      <c r="E111" s="122">
        <v>851</v>
      </c>
      <c r="F111" s="4" t="s">
        <v>11</v>
      </c>
      <c r="G111" s="4" t="s">
        <v>33</v>
      </c>
      <c r="H111" s="4" t="s">
        <v>637</v>
      </c>
      <c r="I111" s="5"/>
      <c r="J111" s="16">
        <f t="shared" ref="J111:BB112" si="163">J112</f>
        <v>0</v>
      </c>
      <c r="K111" s="15">
        <f t="shared" si="163"/>
        <v>0</v>
      </c>
      <c r="L111" s="15">
        <f t="shared" si="163"/>
        <v>0</v>
      </c>
      <c r="M111" s="15">
        <f t="shared" si="163"/>
        <v>0</v>
      </c>
      <c r="N111" s="16">
        <f t="shared" si="163"/>
        <v>0</v>
      </c>
      <c r="O111" s="15">
        <f t="shared" si="163"/>
        <v>0</v>
      </c>
      <c r="P111" s="15">
        <f t="shared" si="163"/>
        <v>0</v>
      </c>
      <c r="Q111" s="15">
        <f t="shared" si="163"/>
        <v>0</v>
      </c>
      <c r="R111" s="16">
        <f t="shared" si="163"/>
        <v>0</v>
      </c>
      <c r="S111" s="15">
        <f t="shared" si="163"/>
        <v>0</v>
      </c>
      <c r="T111" s="15">
        <f t="shared" si="163"/>
        <v>0</v>
      </c>
      <c r="U111" s="15">
        <f t="shared" si="163"/>
        <v>0</v>
      </c>
      <c r="V111" s="16">
        <f t="shared" si="163"/>
        <v>0</v>
      </c>
      <c r="W111" s="15">
        <f t="shared" si="163"/>
        <v>0</v>
      </c>
      <c r="X111" s="15">
        <f t="shared" si="163"/>
        <v>0</v>
      </c>
      <c r="Y111" s="15">
        <f t="shared" si="163"/>
        <v>0</v>
      </c>
      <c r="Z111" s="16">
        <f t="shared" si="163"/>
        <v>0</v>
      </c>
      <c r="AA111" s="15">
        <f t="shared" si="163"/>
        <v>0</v>
      </c>
      <c r="AB111" s="15">
        <f t="shared" si="163"/>
        <v>0</v>
      </c>
      <c r="AC111" s="15">
        <f t="shared" si="163"/>
        <v>0</v>
      </c>
      <c r="AD111" s="15">
        <f t="shared" si="163"/>
        <v>0</v>
      </c>
      <c r="AE111" s="15">
        <f t="shared" si="163"/>
        <v>0</v>
      </c>
      <c r="AF111" s="15">
        <f t="shared" si="163"/>
        <v>0</v>
      </c>
      <c r="AG111" s="15">
        <f t="shared" si="163"/>
        <v>0</v>
      </c>
      <c r="AH111" s="15">
        <f t="shared" si="163"/>
        <v>0</v>
      </c>
      <c r="AI111" s="15">
        <f t="shared" si="163"/>
        <v>0</v>
      </c>
      <c r="AJ111" s="15">
        <f t="shared" si="163"/>
        <v>0</v>
      </c>
      <c r="AK111" s="15">
        <f t="shared" si="163"/>
        <v>0</v>
      </c>
      <c r="AL111" s="16">
        <f t="shared" si="163"/>
        <v>0</v>
      </c>
      <c r="AM111" s="15">
        <f t="shared" si="163"/>
        <v>0</v>
      </c>
      <c r="AN111" s="15">
        <f t="shared" si="163"/>
        <v>0</v>
      </c>
      <c r="AO111" s="15">
        <f t="shared" si="163"/>
        <v>0</v>
      </c>
      <c r="AP111" s="16">
        <f t="shared" si="163"/>
        <v>0</v>
      </c>
      <c r="AQ111" s="15">
        <f t="shared" si="163"/>
        <v>0</v>
      </c>
      <c r="AR111" s="15">
        <f t="shared" si="163"/>
        <v>0</v>
      </c>
      <c r="AS111" s="15">
        <f t="shared" si="163"/>
        <v>0</v>
      </c>
      <c r="AT111" s="16">
        <f t="shared" si="163"/>
        <v>0</v>
      </c>
      <c r="AU111" s="15">
        <f t="shared" si="163"/>
        <v>0</v>
      </c>
      <c r="AV111" s="15">
        <f t="shared" si="163"/>
        <v>0</v>
      </c>
      <c r="AW111" s="15">
        <f t="shared" si="163"/>
        <v>0</v>
      </c>
      <c r="AX111" s="16">
        <f t="shared" si="163"/>
        <v>0</v>
      </c>
      <c r="AY111" s="15">
        <f t="shared" si="163"/>
        <v>0</v>
      </c>
      <c r="AZ111" s="15">
        <f t="shared" si="163"/>
        <v>0</v>
      </c>
      <c r="BA111" s="15">
        <f t="shared" si="163"/>
        <v>0</v>
      </c>
      <c r="BB111" s="15">
        <f t="shared" si="163"/>
        <v>0</v>
      </c>
      <c r="BC111" s="15">
        <f t="shared" ref="BB111:BI112" si="164">BC112</f>
        <v>0</v>
      </c>
      <c r="BD111" s="15">
        <f t="shared" si="164"/>
        <v>0</v>
      </c>
      <c r="BE111" s="15">
        <f t="shared" si="164"/>
        <v>0</v>
      </c>
      <c r="BF111" s="16">
        <f t="shared" si="164"/>
        <v>0</v>
      </c>
      <c r="BG111" s="15">
        <f t="shared" si="164"/>
        <v>0</v>
      </c>
      <c r="BH111" s="15">
        <f t="shared" si="164"/>
        <v>0</v>
      </c>
      <c r="BI111" s="15">
        <f t="shared" si="164"/>
        <v>0</v>
      </c>
      <c r="BJ111" s="19"/>
      <c r="BK111" s="19"/>
    </row>
    <row r="112" spans="1:63" ht="27.75" hidden="1" customHeight="1" x14ac:dyDescent="0.25">
      <c r="A112" s="125" t="s">
        <v>41</v>
      </c>
      <c r="B112" s="125"/>
      <c r="C112" s="125"/>
      <c r="D112" s="125"/>
      <c r="E112" s="4">
        <v>851</v>
      </c>
      <c r="F112" s="3" t="s">
        <v>11</v>
      </c>
      <c r="G112" s="3" t="s">
        <v>33</v>
      </c>
      <c r="H112" s="4" t="s">
        <v>637</v>
      </c>
      <c r="I112" s="3" t="s">
        <v>83</v>
      </c>
      <c r="J112" s="16">
        <f t="shared" si="163"/>
        <v>0</v>
      </c>
      <c r="K112" s="15">
        <f t="shared" si="163"/>
        <v>0</v>
      </c>
      <c r="L112" s="15">
        <f t="shared" si="163"/>
        <v>0</v>
      </c>
      <c r="M112" s="15">
        <f t="shared" si="163"/>
        <v>0</v>
      </c>
      <c r="N112" s="16">
        <f t="shared" si="163"/>
        <v>0</v>
      </c>
      <c r="O112" s="15">
        <f t="shared" si="163"/>
        <v>0</v>
      </c>
      <c r="P112" s="15">
        <f t="shared" si="163"/>
        <v>0</v>
      </c>
      <c r="Q112" s="15">
        <f t="shared" si="163"/>
        <v>0</v>
      </c>
      <c r="R112" s="16">
        <f t="shared" si="163"/>
        <v>0</v>
      </c>
      <c r="S112" s="15">
        <f t="shared" si="163"/>
        <v>0</v>
      </c>
      <c r="T112" s="15">
        <f t="shared" si="163"/>
        <v>0</v>
      </c>
      <c r="U112" s="15">
        <f t="shared" si="163"/>
        <v>0</v>
      </c>
      <c r="V112" s="16">
        <f t="shared" si="163"/>
        <v>0</v>
      </c>
      <c r="W112" s="15">
        <f t="shared" si="163"/>
        <v>0</v>
      </c>
      <c r="X112" s="15">
        <f t="shared" si="163"/>
        <v>0</v>
      </c>
      <c r="Y112" s="15">
        <f t="shared" si="163"/>
        <v>0</v>
      </c>
      <c r="Z112" s="16">
        <f t="shared" si="163"/>
        <v>0</v>
      </c>
      <c r="AA112" s="15">
        <f t="shared" si="163"/>
        <v>0</v>
      </c>
      <c r="AB112" s="15">
        <f t="shared" si="163"/>
        <v>0</v>
      </c>
      <c r="AC112" s="15">
        <f t="shared" si="163"/>
        <v>0</v>
      </c>
      <c r="AD112" s="15">
        <f t="shared" si="163"/>
        <v>0</v>
      </c>
      <c r="AE112" s="15">
        <f t="shared" si="163"/>
        <v>0</v>
      </c>
      <c r="AF112" s="15">
        <f t="shared" si="163"/>
        <v>0</v>
      </c>
      <c r="AG112" s="15">
        <f t="shared" si="163"/>
        <v>0</v>
      </c>
      <c r="AH112" s="15">
        <f t="shared" si="163"/>
        <v>0</v>
      </c>
      <c r="AI112" s="15">
        <f t="shared" si="163"/>
        <v>0</v>
      </c>
      <c r="AJ112" s="15">
        <f t="shared" si="163"/>
        <v>0</v>
      </c>
      <c r="AK112" s="15">
        <f t="shared" si="163"/>
        <v>0</v>
      </c>
      <c r="AL112" s="16">
        <f t="shared" si="163"/>
        <v>0</v>
      </c>
      <c r="AM112" s="15">
        <f t="shared" si="163"/>
        <v>0</v>
      </c>
      <c r="AN112" s="15">
        <f t="shared" si="163"/>
        <v>0</v>
      </c>
      <c r="AO112" s="15">
        <f t="shared" si="163"/>
        <v>0</v>
      </c>
      <c r="AP112" s="16">
        <f t="shared" si="163"/>
        <v>0</v>
      </c>
      <c r="AQ112" s="15">
        <f t="shared" si="163"/>
        <v>0</v>
      </c>
      <c r="AR112" s="15">
        <f t="shared" si="163"/>
        <v>0</v>
      </c>
      <c r="AS112" s="15">
        <f t="shared" si="163"/>
        <v>0</v>
      </c>
      <c r="AT112" s="16">
        <f t="shared" si="163"/>
        <v>0</v>
      </c>
      <c r="AU112" s="15">
        <f t="shared" si="163"/>
        <v>0</v>
      </c>
      <c r="AV112" s="15">
        <f t="shared" si="163"/>
        <v>0</v>
      </c>
      <c r="AW112" s="15">
        <f t="shared" si="163"/>
        <v>0</v>
      </c>
      <c r="AX112" s="16">
        <f t="shared" si="163"/>
        <v>0</v>
      </c>
      <c r="AY112" s="15">
        <f t="shared" si="163"/>
        <v>0</v>
      </c>
      <c r="AZ112" s="15">
        <f t="shared" si="163"/>
        <v>0</v>
      </c>
      <c r="BA112" s="15">
        <f t="shared" si="163"/>
        <v>0</v>
      </c>
      <c r="BB112" s="15">
        <f t="shared" si="164"/>
        <v>0</v>
      </c>
      <c r="BC112" s="15">
        <f t="shared" si="164"/>
        <v>0</v>
      </c>
      <c r="BD112" s="15">
        <f t="shared" si="164"/>
        <v>0</v>
      </c>
      <c r="BE112" s="15">
        <f t="shared" si="164"/>
        <v>0</v>
      </c>
      <c r="BF112" s="16">
        <f t="shared" si="164"/>
        <v>0</v>
      </c>
      <c r="BG112" s="15">
        <f t="shared" si="164"/>
        <v>0</v>
      </c>
      <c r="BH112" s="15">
        <f t="shared" si="164"/>
        <v>0</v>
      </c>
      <c r="BI112" s="15">
        <f t="shared" si="164"/>
        <v>0</v>
      </c>
      <c r="BJ112" s="19"/>
      <c r="BK112" s="19"/>
    </row>
    <row r="113" spans="1:63" ht="27.75" hidden="1" customHeight="1" x14ac:dyDescent="0.25">
      <c r="A113" s="125" t="s">
        <v>84</v>
      </c>
      <c r="B113" s="125"/>
      <c r="C113" s="125"/>
      <c r="D113" s="125"/>
      <c r="E113" s="4">
        <v>851</v>
      </c>
      <c r="F113" s="3" t="s">
        <v>11</v>
      </c>
      <c r="G113" s="3" t="s">
        <v>33</v>
      </c>
      <c r="H113" s="4" t="s">
        <v>637</v>
      </c>
      <c r="I113" s="3" t="s">
        <v>85</v>
      </c>
      <c r="J113" s="16">
        <f>'2.ВС'!J84</f>
        <v>0</v>
      </c>
      <c r="K113" s="15">
        <f>'2.ВС'!K84</f>
        <v>0</v>
      </c>
      <c r="L113" s="15">
        <f>'2.ВС'!L84</f>
        <v>0</v>
      </c>
      <c r="M113" s="15">
        <f>'2.ВС'!M84</f>
        <v>0</v>
      </c>
      <c r="N113" s="16">
        <f>'2.ВС'!N84</f>
        <v>0</v>
      </c>
      <c r="O113" s="15">
        <f>'2.ВС'!O84</f>
        <v>0</v>
      </c>
      <c r="P113" s="15">
        <f>'2.ВС'!P84</f>
        <v>0</v>
      </c>
      <c r="Q113" s="15">
        <f>'2.ВС'!Q84</f>
        <v>0</v>
      </c>
      <c r="R113" s="16">
        <f>'2.ВС'!R84</f>
        <v>0</v>
      </c>
      <c r="S113" s="15">
        <f>'2.ВС'!S84</f>
        <v>0</v>
      </c>
      <c r="T113" s="15">
        <f>'2.ВС'!T84</f>
        <v>0</v>
      </c>
      <c r="U113" s="15">
        <f>'2.ВС'!U84</f>
        <v>0</v>
      </c>
      <c r="V113" s="16">
        <f>'2.ВС'!V84</f>
        <v>0</v>
      </c>
      <c r="W113" s="15">
        <f>'2.ВС'!W84</f>
        <v>0</v>
      </c>
      <c r="X113" s="15">
        <f>'2.ВС'!X84</f>
        <v>0</v>
      </c>
      <c r="Y113" s="15">
        <f>'2.ВС'!Y84</f>
        <v>0</v>
      </c>
      <c r="Z113" s="16">
        <f>'2.ВС'!Z84</f>
        <v>0</v>
      </c>
      <c r="AA113" s="15">
        <f>'2.ВС'!AA84</f>
        <v>0</v>
      </c>
      <c r="AB113" s="15">
        <f>'2.ВС'!AB84</f>
        <v>0</v>
      </c>
      <c r="AC113" s="15">
        <f>'2.ВС'!AC84</f>
        <v>0</v>
      </c>
      <c r="AD113" s="15">
        <f>'2.ВС'!AD84</f>
        <v>0</v>
      </c>
      <c r="AE113" s="15">
        <f>'2.ВС'!AE84</f>
        <v>0</v>
      </c>
      <c r="AF113" s="15">
        <f>'2.ВС'!AF84</f>
        <v>0</v>
      </c>
      <c r="AG113" s="15">
        <f>'2.ВС'!AG84</f>
        <v>0</v>
      </c>
      <c r="AH113" s="15">
        <f>'2.ВС'!AH84</f>
        <v>0</v>
      </c>
      <c r="AI113" s="15">
        <f>'2.ВС'!AI84</f>
        <v>0</v>
      </c>
      <c r="AJ113" s="15">
        <f>'2.ВС'!AJ84</f>
        <v>0</v>
      </c>
      <c r="AK113" s="15">
        <f>'2.ВС'!AS84</f>
        <v>0</v>
      </c>
      <c r="AL113" s="16">
        <f>'2.ВС'!AL84</f>
        <v>0</v>
      </c>
      <c r="AM113" s="15">
        <f>'2.ВС'!AM84</f>
        <v>0</v>
      </c>
      <c r="AN113" s="15">
        <f>'2.ВС'!AN84</f>
        <v>0</v>
      </c>
      <c r="AO113" s="15">
        <f>'2.ВС'!AO84</f>
        <v>0</v>
      </c>
      <c r="AP113" s="16">
        <f>'2.ВС'!AP84</f>
        <v>0</v>
      </c>
      <c r="AQ113" s="15">
        <f>'2.ВС'!AQ84</f>
        <v>0</v>
      </c>
      <c r="AR113" s="15">
        <f>'2.ВС'!AR84</f>
        <v>0</v>
      </c>
      <c r="AS113" s="15">
        <f>'2.ВС'!AS84</f>
        <v>0</v>
      </c>
      <c r="AT113" s="16">
        <f>'2.ВС'!AT84</f>
        <v>0</v>
      </c>
      <c r="AU113" s="15">
        <f>'2.ВС'!AU84</f>
        <v>0</v>
      </c>
      <c r="AV113" s="15">
        <f>'2.ВС'!AV84</f>
        <v>0</v>
      </c>
      <c r="AW113" s="15">
        <f>'2.ВС'!AW84</f>
        <v>0</v>
      </c>
      <c r="AX113" s="16">
        <f>'2.ВС'!AX84</f>
        <v>0</v>
      </c>
      <c r="AY113" s="15">
        <f>'2.ВС'!AY84</f>
        <v>0</v>
      </c>
      <c r="AZ113" s="15">
        <f>'2.ВС'!AZ84</f>
        <v>0</v>
      </c>
      <c r="BA113" s="15">
        <f>'2.ВС'!BA84</f>
        <v>0</v>
      </c>
      <c r="BB113" s="15">
        <f>'2.ВС'!BB84</f>
        <v>0</v>
      </c>
      <c r="BC113" s="15">
        <f>'2.ВС'!BC84</f>
        <v>0</v>
      </c>
      <c r="BD113" s="15">
        <f>'2.ВС'!BD84</f>
        <v>0</v>
      </c>
      <c r="BE113" s="15">
        <f>'2.ВС'!BE84</f>
        <v>0</v>
      </c>
      <c r="BF113" s="16">
        <f>'2.ВС'!BF84</f>
        <v>0</v>
      </c>
      <c r="BG113" s="15">
        <f>'2.ВС'!BG84</f>
        <v>0</v>
      </c>
      <c r="BH113" s="15">
        <f>'2.ВС'!BH84</f>
        <v>0</v>
      </c>
      <c r="BI113" s="15">
        <f>'2.ВС'!BI84</f>
        <v>0</v>
      </c>
      <c r="BJ113" s="19"/>
      <c r="BK113" s="19"/>
    </row>
    <row r="114" spans="1:63" ht="27.75" hidden="1" customHeight="1" x14ac:dyDescent="0.25">
      <c r="A114" s="124" t="s">
        <v>263</v>
      </c>
      <c r="B114" s="125"/>
      <c r="C114" s="125"/>
      <c r="D114" s="125"/>
      <c r="E114" s="5">
        <v>853</v>
      </c>
      <c r="F114" s="3" t="s">
        <v>11</v>
      </c>
      <c r="G114" s="3" t="s">
        <v>33</v>
      </c>
      <c r="H114" s="4" t="s">
        <v>267</v>
      </c>
      <c r="I114" s="3"/>
      <c r="J114" s="16">
        <f t="shared" ref="J114:AX114" si="165">J116</f>
        <v>0</v>
      </c>
      <c r="K114" s="15">
        <f t="shared" ref="K114:M114" si="166">K116</f>
        <v>0</v>
      </c>
      <c r="L114" s="15">
        <f t="shared" si="166"/>
        <v>0</v>
      </c>
      <c r="M114" s="15">
        <f t="shared" si="166"/>
        <v>0</v>
      </c>
      <c r="N114" s="16">
        <f t="shared" ref="N114:U114" si="167">N116</f>
        <v>0</v>
      </c>
      <c r="O114" s="15">
        <f t="shared" si="167"/>
        <v>0</v>
      </c>
      <c r="P114" s="15">
        <f t="shared" si="167"/>
        <v>0</v>
      </c>
      <c r="Q114" s="15">
        <f t="shared" si="167"/>
        <v>0</v>
      </c>
      <c r="R114" s="16">
        <f t="shared" si="167"/>
        <v>0</v>
      </c>
      <c r="S114" s="15">
        <f t="shared" si="167"/>
        <v>0</v>
      </c>
      <c r="T114" s="15">
        <f t="shared" si="167"/>
        <v>0</v>
      </c>
      <c r="U114" s="15">
        <f t="shared" si="167"/>
        <v>0</v>
      </c>
      <c r="V114" s="16">
        <f t="shared" ref="V114:AC114" si="168">V116</f>
        <v>0</v>
      </c>
      <c r="W114" s="15">
        <f t="shared" si="168"/>
        <v>0</v>
      </c>
      <c r="X114" s="15">
        <f t="shared" si="168"/>
        <v>0</v>
      </c>
      <c r="Y114" s="15">
        <f t="shared" si="168"/>
        <v>0</v>
      </c>
      <c r="Z114" s="16">
        <f t="shared" si="168"/>
        <v>0</v>
      </c>
      <c r="AA114" s="15">
        <f t="shared" si="168"/>
        <v>0</v>
      </c>
      <c r="AB114" s="15">
        <f t="shared" si="168"/>
        <v>0</v>
      </c>
      <c r="AC114" s="15">
        <f t="shared" si="168"/>
        <v>0</v>
      </c>
      <c r="AD114" s="15">
        <f t="shared" ref="AD114:AJ114" si="169">AD116</f>
        <v>0</v>
      </c>
      <c r="AE114" s="15">
        <f t="shared" si="169"/>
        <v>0</v>
      </c>
      <c r="AF114" s="15">
        <f t="shared" si="169"/>
        <v>0</v>
      </c>
      <c r="AG114" s="15">
        <f t="shared" si="169"/>
        <v>0</v>
      </c>
      <c r="AH114" s="15">
        <f t="shared" si="169"/>
        <v>0</v>
      </c>
      <c r="AI114" s="15">
        <f t="shared" si="169"/>
        <v>0</v>
      </c>
      <c r="AJ114" s="15">
        <f t="shared" si="169"/>
        <v>0</v>
      </c>
      <c r="AK114" s="15">
        <f t="shared" ref="AK114" si="170">AK116</f>
        <v>0</v>
      </c>
      <c r="AL114" s="16">
        <f t="shared" si="165"/>
        <v>3068019</v>
      </c>
      <c r="AM114" s="15">
        <f t="shared" ref="AM114:AO114" si="171">AM116</f>
        <v>0</v>
      </c>
      <c r="AN114" s="15">
        <f t="shared" si="171"/>
        <v>3068019</v>
      </c>
      <c r="AO114" s="15">
        <f t="shared" si="171"/>
        <v>0</v>
      </c>
      <c r="AP114" s="16">
        <f t="shared" ref="AP114:AW114" si="172">AP116</f>
        <v>1740.15</v>
      </c>
      <c r="AQ114" s="15">
        <f t="shared" si="172"/>
        <v>0</v>
      </c>
      <c r="AR114" s="15">
        <f t="shared" si="172"/>
        <v>1740.15</v>
      </c>
      <c r="AS114" s="15">
        <f t="shared" si="172"/>
        <v>0</v>
      </c>
      <c r="AT114" s="16">
        <f t="shared" si="172"/>
        <v>3069759.15</v>
      </c>
      <c r="AU114" s="15">
        <f t="shared" si="172"/>
        <v>0</v>
      </c>
      <c r="AV114" s="15">
        <f t="shared" si="172"/>
        <v>3069759.15</v>
      </c>
      <c r="AW114" s="15">
        <f t="shared" si="172"/>
        <v>0</v>
      </c>
      <c r="AX114" s="16">
        <f t="shared" si="165"/>
        <v>6116341</v>
      </c>
      <c r="AY114" s="15">
        <f t="shared" ref="AY114:BA114" si="173">AY116</f>
        <v>0</v>
      </c>
      <c r="AZ114" s="15">
        <f t="shared" si="173"/>
        <v>6116341</v>
      </c>
      <c r="BA114" s="15">
        <f t="shared" si="173"/>
        <v>0</v>
      </c>
      <c r="BB114" s="15">
        <f t="shared" ref="BB114:BF114" si="174">BB116</f>
        <v>2.1800000000000002</v>
      </c>
      <c r="BC114" s="15">
        <f t="shared" si="174"/>
        <v>0</v>
      </c>
      <c r="BD114" s="15">
        <f t="shared" si="174"/>
        <v>2.1800000000000002</v>
      </c>
      <c r="BE114" s="15">
        <f t="shared" si="174"/>
        <v>0</v>
      </c>
      <c r="BF114" s="16">
        <f t="shared" si="174"/>
        <v>6116343.1799999997</v>
      </c>
      <c r="BG114" s="15">
        <f t="shared" ref="BG114:BI114" si="175">BG116</f>
        <v>0</v>
      </c>
      <c r="BH114" s="15">
        <f t="shared" si="175"/>
        <v>6116343.1799999997</v>
      </c>
      <c r="BI114" s="15">
        <f t="shared" si="175"/>
        <v>0</v>
      </c>
      <c r="BJ114" s="19"/>
      <c r="BK114" s="19"/>
    </row>
    <row r="115" spans="1:63" ht="27.75" hidden="1" customHeight="1" x14ac:dyDescent="0.25">
      <c r="A115" s="125" t="s">
        <v>23</v>
      </c>
      <c r="B115" s="122" t="s">
        <v>11</v>
      </c>
      <c r="C115" s="122" t="s">
        <v>33</v>
      </c>
      <c r="D115" s="122" t="s">
        <v>267</v>
      </c>
      <c r="E115" s="122" t="s">
        <v>24</v>
      </c>
      <c r="F115" s="3" t="s">
        <v>11</v>
      </c>
      <c r="G115" s="3" t="s">
        <v>33</v>
      </c>
      <c r="H115" s="4" t="s">
        <v>267</v>
      </c>
      <c r="I115" s="3" t="s">
        <v>24</v>
      </c>
      <c r="J115" s="16">
        <f t="shared" ref="J115:BI115" si="176">J116</f>
        <v>0</v>
      </c>
      <c r="K115" s="15">
        <f t="shared" si="176"/>
        <v>0</v>
      </c>
      <c r="L115" s="15">
        <f t="shared" si="176"/>
        <v>0</v>
      </c>
      <c r="M115" s="15">
        <f t="shared" si="176"/>
        <v>0</v>
      </c>
      <c r="N115" s="16">
        <f t="shared" si="176"/>
        <v>0</v>
      </c>
      <c r="O115" s="15">
        <f t="shared" si="176"/>
        <v>0</v>
      </c>
      <c r="P115" s="15">
        <f t="shared" si="176"/>
        <v>0</v>
      </c>
      <c r="Q115" s="15">
        <f t="shared" si="176"/>
        <v>0</v>
      </c>
      <c r="R115" s="16">
        <f t="shared" si="176"/>
        <v>0</v>
      </c>
      <c r="S115" s="15">
        <f t="shared" si="176"/>
        <v>0</v>
      </c>
      <c r="T115" s="15">
        <f t="shared" si="176"/>
        <v>0</v>
      </c>
      <c r="U115" s="15">
        <f t="shared" si="176"/>
        <v>0</v>
      </c>
      <c r="V115" s="16">
        <f t="shared" si="176"/>
        <v>0</v>
      </c>
      <c r="W115" s="15">
        <f t="shared" si="176"/>
        <v>0</v>
      </c>
      <c r="X115" s="15">
        <f t="shared" si="176"/>
        <v>0</v>
      </c>
      <c r="Y115" s="15">
        <f t="shared" si="176"/>
        <v>0</v>
      </c>
      <c r="Z115" s="16">
        <f t="shared" si="176"/>
        <v>0</v>
      </c>
      <c r="AA115" s="15">
        <f t="shared" si="176"/>
        <v>0</v>
      </c>
      <c r="AB115" s="15">
        <f t="shared" si="176"/>
        <v>0</v>
      </c>
      <c r="AC115" s="15">
        <f t="shared" si="176"/>
        <v>0</v>
      </c>
      <c r="AD115" s="15">
        <f t="shared" si="176"/>
        <v>0</v>
      </c>
      <c r="AE115" s="15">
        <f t="shared" si="176"/>
        <v>0</v>
      </c>
      <c r="AF115" s="15">
        <f t="shared" si="176"/>
        <v>0</v>
      </c>
      <c r="AG115" s="15">
        <f t="shared" si="176"/>
        <v>0</v>
      </c>
      <c r="AH115" s="15">
        <f t="shared" si="176"/>
        <v>0</v>
      </c>
      <c r="AI115" s="15">
        <f t="shared" si="176"/>
        <v>0</v>
      </c>
      <c r="AJ115" s="15">
        <f t="shared" si="176"/>
        <v>0</v>
      </c>
      <c r="AK115" s="15">
        <f t="shared" si="176"/>
        <v>0</v>
      </c>
      <c r="AL115" s="16">
        <f t="shared" si="176"/>
        <v>3068019</v>
      </c>
      <c r="AM115" s="15">
        <f t="shared" si="176"/>
        <v>0</v>
      </c>
      <c r="AN115" s="15">
        <f t="shared" si="176"/>
        <v>3068019</v>
      </c>
      <c r="AO115" s="15">
        <f t="shared" si="176"/>
        <v>0</v>
      </c>
      <c r="AP115" s="16">
        <f t="shared" si="176"/>
        <v>1740.15</v>
      </c>
      <c r="AQ115" s="15">
        <f t="shared" si="176"/>
        <v>0</v>
      </c>
      <c r="AR115" s="15">
        <f t="shared" si="176"/>
        <v>1740.15</v>
      </c>
      <c r="AS115" s="15">
        <f t="shared" si="176"/>
        <v>0</v>
      </c>
      <c r="AT115" s="16">
        <f t="shared" si="176"/>
        <v>3069759.15</v>
      </c>
      <c r="AU115" s="15">
        <f t="shared" si="176"/>
        <v>0</v>
      </c>
      <c r="AV115" s="15">
        <f t="shared" si="176"/>
        <v>3069759.15</v>
      </c>
      <c r="AW115" s="15">
        <f t="shared" si="176"/>
        <v>0</v>
      </c>
      <c r="AX115" s="16">
        <f t="shared" si="176"/>
        <v>6116341</v>
      </c>
      <c r="AY115" s="15">
        <f t="shared" si="176"/>
        <v>0</v>
      </c>
      <c r="AZ115" s="15">
        <f t="shared" si="176"/>
        <v>6116341</v>
      </c>
      <c r="BA115" s="15">
        <f t="shared" si="176"/>
        <v>0</v>
      </c>
      <c r="BB115" s="15">
        <f t="shared" si="176"/>
        <v>2.1800000000000002</v>
      </c>
      <c r="BC115" s="15">
        <f t="shared" si="176"/>
        <v>0</v>
      </c>
      <c r="BD115" s="15">
        <f t="shared" si="176"/>
        <v>2.1800000000000002</v>
      </c>
      <c r="BE115" s="15">
        <f t="shared" si="176"/>
        <v>0</v>
      </c>
      <c r="BF115" s="16">
        <f t="shared" si="176"/>
        <v>6116343.1799999997</v>
      </c>
      <c r="BG115" s="15">
        <f t="shared" si="176"/>
        <v>0</v>
      </c>
      <c r="BH115" s="15">
        <f t="shared" si="176"/>
        <v>6116343.1799999997</v>
      </c>
      <c r="BI115" s="15">
        <f t="shared" si="176"/>
        <v>0</v>
      </c>
      <c r="BJ115" s="19"/>
      <c r="BK115" s="19"/>
    </row>
    <row r="116" spans="1:63" ht="27.75" hidden="1" customHeight="1" x14ac:dyDescent="0.25">
      <c r="A116" s="124" t="s">
        <v>134</v>
      </c>
      <c r="B116" s="125"/>
      <c r="C116" s="125"/>
      <c r="D116" s="125"/>
      <c r="E116" s="5">
        <v>853</v>
      </c>
      <c r="F116" s="3" t="s">
        <v>11</v>
      </c>
      <c r="G116" s="3" t="s">
        <v>33</v>
      </c>
      <c r="H116" s="4" t="s">
        <v>267</v>
      </c>
      <c r="I116" s="3" t="s">
        <v>135</v>
      </c>
      <c r="J116" s="16">
        <f>'2.ВС'!J478</f>
        <v>0</v>
      </c>
      <c r="K116" s="15">
        <f>'2.ВС'!K478</f>
        <v>0</v>
      </c>
      <c r="L116" s="15">
        <f>'2.ВС'!L478</f>
        <v>0</v>
      </c>
      <c r="M116" s="15">
        <f>'2.ВС'!M478</f>
        <v>0</v>
      </c>
      <c r="N116" s="16">
        <f>'2.ВС'!N478</f>
        <v>0</v>
      </c>
      <c r="O116" s="15">
        <f>'2.ВС'!O478</f>
        <v>0</v>
      </c>
      <c r="P116" s="15">
        <f>'2.ВС'!P478</f>
        <v>0</v>
      </c>
      <c r="Q116" s="15">
        <f>'2.ВС'!Q478</f>
        <v>0</v>
      </c>
      <c r="R116" s="16">
        <f>'2.ВС'!R478</f>
        <v>0</v>
      </c>
      <c r="S116" s="15">
        <f>'2.ВС'!S478</f>
        <v>0</v>
      </c>
      <c r="T116" s="15">
        <f>'2.ВС'!T478</f>
        <v>0</v>
      </c>
      <c r="U116" s="15">
        <f>'2.ВС'!U478</f>
        <v>0</v>
      </c>
      <c r="V116" s="16">
        <f>'2.ВС'!V478</f>
        <v>0</v>
      </c>
      <c r="W116" s="15">
        <f>'2.ВС'!W478</f>
        <v>0</v>
      </c>
      <c r="X116" s="15">
        <f>'2.ВС'!X478</f>
        <v>0</v>
      </c>
      <c r="Y116" s="15">
        <f>'2.ВС'!Y478</f>
        <v>0</v>
      </c>
      <c r="Z116" s="16">
        <f>'2.ВС'!Z478</f>
        <v>0</v>
      </c>
      <c r="AA116" s="15">
        <f>'2.ВС'!AA478</f>
        <v>0</v>
      </c>
      <c r="AB116" s="15">
        <f>'2.ВС'!AB478</f>
        <v>0</v>
      </c>
      <c r="AC116" s="15">
        <f>'2.ВС'!AC478</f>
        <v>0</v>
      </c>
      <c r="AD116" s="15">
        <f>'2.ВС'!AD478</f>
        <v>0</v>
      </c>
      <c r="AE116" s="15">
        <f>'2.ВС'!AE478</f>
        <v>0</v>
      </c>
      <c r="AF116" s="15">
        <f>'2.ВС'!AF478</f>
        <v>0</v>
      </c>
      <c r="AG116" s="15">
        <f>'2.ВС'!AG478</f>
        <v>0</v>
      </c>
      <c r="AH116" s="15">
        <f>'2.ВС'!AH478</f>
        <v>0</v>
      </c>
      <c r="AI116" s="15">
        <f>'2.ВС'!AI478</f>
        <v>0</v>
      </c>
      <c r="AJ116" s="15">
        <f>'2.ВС'!AJ478</f>
        <v>0</v>
      </c>
      <c r="AK116" s="15">
        <f>'2.ВС'!AS478</f>
        <v>0</v>
      </c>
      <c r="AL116" s="16">
        <f>'2.ВС'!AL478</f>
        <v>3068019</v>
      </c>
      <c r="AM116" s="15">
        <f>'2.ВС'!AM478</f>
        <v>0</v>
      </c>
      <c r="AN116" s="15">
        <f>'2.ВС'!AN478</f>
        <v>3068019</v>
      </c>
      <c r="AO116" s="15">
        <f>'2.ВС'!AO478</f>
        <v>0</v>
      </c>
      <c r="AP116" s="16">
        <f>'2.ВС'!AP478</f>
        <v>1740.15</v>
      </c>
      <c r="AQ116" s="15">
        <f>'2.ВС'!AQ478</f>
        <v>0</v>
      </c>
      <c r="AR116" s="15">
        <f>'2.ВС'!AR478</f>
        <v>1740.15</v>
      </c>
      <c r="AS116" s="15">
        <f>'2.ВС'!AS478</f>
        <v>0</v>
      </c>
      <c r="AT116" s="16">
        <f>'2.ВС'!AT478</f>
        <v>3069759.15</v>
      </c>
      <c r="AU116" s="15">
        <f>'2.ВС'!AU478</f>
        <v>0</v>
      </c>
      <c r="AV116" s="15">
        <f>'2.ВС'!AV478</f>
        <v>3069759.15</v>
      </c>
      <c r="AW116" s="15">
        <f>'2.ВС'!AW478</f>
        <v>0</v>
      </c>
      <c r="AX116" s="16">
        <f>'2.ВС'!AX478</f>
        <v>6116341</v>
      </c>
      <c r="AY116" s="15">
        <f>'2.ВС'!AY478</f>
        <v>0</v>
      </c>
      <c r="AZ116" s="15">
        <f>'2.ВС'!AZ478</f>
        <v>6116341</v>
      </c>
      <c r="BA116" s="15">
        <f>'2.ВС'!BA478</f>
        <v>0</v>
      </c>
      <c r="BB116" s="15">
        <f>'2.ВС'!BB478</f>
        <v>2.1800000000000002</v>
      </c>
      <c r="BC116" s="15">
        <f>'2.ВС'!BC478</f>
        <v>0</v>
      </c>
      <c r="BD116" s="15">
        <f>'2.ВС'!BD478</f>
        <v>2.1800000000000002</v>
      </c>
      <c r="BE116" s="15">
        <f>'2.ВС'!BE478</f>
        <v>0</v>
      </c>
      <c r="BF116" s="16">
        <f>'2.ВС'!BF478</f>
        <v>6116343.1799999997</v>
      </c>
      <c r="BG116" s="15">
        <f>'2.ВС'!BG478</f>
        <v>0</v>
      </c>
      <c r="BH116" s="15">
        <f>'2.ВС'!BH478</f>
        <v>6116343.1799999997</v>
      </c>
      <c r="BI116" s="15">
        <f>'2.ВС'!BI478</f>
        <v>0</v>
      </c>
      <c r="BJ116" s="19"/>
      <c r="BK116" s="19"/>
    </row>
    <row r="117" spans="1:63" ht="21.6" customHeight="1" x14ac:dyDescent="0.25">
      <c r="A117" s="6" t="s">
        <v>43</v>
      </c>
      <c r="B117" s="30"/>
      <c r="C117" s="30"/>
      <c r="D117" s="30"/>
      <c r="E117" s="130">
        <v>851</v>
      </c>
      <c r="F117" s="13" t="s">
        <v>44</v>
      </c>
      <c r="G117" s="13"/>
      <c r="H117" s="18"/>
      <c r="I117" s="13"/>
      <c r="J117" s="16">
        <f t="shared" ref="J117:BB118" si="177">J118</f>
        <v>1901934.4</v>
      </c>
      <c r="K117" s="16">
        <f t="shared" si="177"/>
        <v>1188709</v>
      </c>
      <c r="L117" s="16">
        <f t="shared" si="177"/>
        <v>0</v>
      </c>
      <c r="M117" s="16">
        <f t="shared" si="177"/>
        <v>713225.4</v>
      </c>
      <c r="N117" s="16">
        <f t="shared" si="177"/>
        <v>0</v>
      </c>
      <c r="O117" s="16">
        <f t="shared" si="177"/>
        <v>0</v>
      </c>
      <c r="P117" s="16">
        <f t="shared" si="177"/>
        <v>0</v>
      </c>
      <c r="Q117" s="16">
        <f t="shared" si="177"/>
        <v>0</v>
      </c>
      <c r="R117" s="16">
        <f t="shared" si="177"/>
        <v>1901934.4</v>
      </c>
      <c r="S117" s="16">
        <f t="shared" si="177"/>
        <v>1188709</v>
      </c>
      <c r="T117" s="16">
        <f t="shared" si="177"/>
        <v>0</v>
      </c>
      <c r="U117" s="16">
        <f t="shared" si="177"/>
        <v>713225.4</v>
      </c>
      <c r="V117" s="16">
        <f t="shared" si="177"/>
        <v>0</v>
      </c>
      <c r="W117" s="16">
        <f t="shared" si="177"/>
        <v>0</v>
      </c>
      <c r="X117" s="16">
        <f t="shared" si="177"/>
        <v>0</v>
      </c>
      <c r="Y117" s="16">
        <f t="shared" si="177"/>
        <v>0</v>
      </c>
      <c r="Z117" s="16">
        <f t="shared" si="177"/>
        <v>1901934.4</v>
      </c>
      <c r="AA117" s="16">
        <f t="shared" si="177"/>
        <v>1188709</v>
      </c>
      <c r="AB117" s="16">
        <f t="shared" si="177"/>
        <v>0</v>
      </c>
      <c r="AC117" s="16">
        <f t="shared" si="177"/>
        <v>713225.4</v>
      </c>
      <c r="AD117" s="16">
        <f t="shared" si="177"/>
        <v>110380.8</v>
      </c>
      <c r="AE117" s="15">
        <f t="shared" si="177"/>
        <v>68988</v>
      </c>
      <c r="AF117" s="15">
        <f t="shared" si="177"/>
        <v>0</v>
      </c>
      <c r="AG117" s="15">
        <f t="shared" si="177"/>
        <v>41392.800000000003</v>
      </c>
      <c r="AH117" s="15">
        <f t="shared" si="177"/>
        <v>2012315.2000000002</v>
      </c>
      <c r="AI117" s="15">
        <f t="shared" si="177"/>
        <v>1257697</v>
      </c>
      <c r="AJ117" s="15">
        <f t="shared" si="177"/>
        <v>0</v>
      </c>
      <c r="AK117" s="15">
        <f t="shared" si="177"/>
        <v>754618.20000000007</v>
      </c>
      <c r="AL117" s="16">
        <f t="shared" si="177"/>
        <v>1963505.6</v>
      </c>
      <c r="AM117" s="15">
        <f t="shared" si="177"/>
        <v>1227191</v>
      </c>
      <c r="AN117" s="15">
        <f t="shared" si="177"/>
        <v>0</v>
      </c>
      <c r="AO117" s="15">
        <f t="shared" si="177"/>
        <v>736314.6</v>
      </c>
      <c r="AP117" s="16">
        <f t="shared" si="177"/>
        <v>0</v>
      </c>
      <c r="AQ117" s="15">
        <f t="shared" si="177"/>
        <v>0</v>
      </c>
      <c r="AR117" s="15">
        <f t="shared" si="177"/>
        <v>0</v>
      </c>
      <c r="AS117" s="15">
        <f t="shared" si="177"/>
        <v>0</v>
      </c>
      <c r="AT117" s="16">
        <f t="shared" si="177"/>
        <v>1963505.6</v>
      </c>
      <c r="AU117" s="15">
        <f t="shared" si="177"/>
        <v>1227191</v>
      </c>
      <c r="AV117" s="15">
        <f t="shared" si="177"/>
        <v>0</v>
      </c>
      <c r="AW117" s="15">
        <f t="shared" si="177"/>
        <v>736314.6</v>
      </c>
      <c r="AX117" s="16">
        <f t="shared" si="177"/>
        <v>2030214.4</v>
      </c>
      <c r="AY117" s="15">
        <f t="shared" si="177"/>
        <v>1268884</v>
      </c>
      <c r="AZ117" s="15">
        <f t="shared" si="177"/>
        <v>0</v>
      </c>
      <c r="BA117" s="15">
        <f t="shared" si="177"/>
        <v>761330.4</v>
      </c>
      <c r="BB117" s="15">
        <f t="shared" si="177"/>
        <v>0</v>
      </c>
      <c r="BC117" s="15">
        <f t="shared" ref="BB117:BI118" si="178">BC118</f>
        <v>0</v>
      </c>
      <c r="BD117" s="15">
        <f t="shared" si="178"/>
        <v>0</v>
      </c>
      <c r="BE117" s="15">
        <f t="shared" si="178"/>
        <v>0</v>
      </c>
      <c r="BF117" s="16">
        <f t="shared" si="178"/>
        <v>2030214.4</v>
      </c>
      <c r="BG117" s="15">
        <f t="shared" si="178"/>
        <v>1268884</v>
      </c>
      <c r="BH117" s="15">
        <f t="shared" si="178"/>
        <v>0</v>
      </c>
      <c r="BI117" s="15">
        <f t="shared" si="178"/>
        <v>761330.4</v>
      </c>
      <c r="BJ117" s="19">
        <v>0</v>
      </c>
      <c r="BK117" s="19">
        <v>0</v>
      </c>
    </row>
    <row r="118" spans="1:63" s="76" customFormat="1" ht="32.450000000000003" customHeight="1" x14ac:dyDescent="0.25">
      <c r="A118" s="6" t="s">
        <v>45</v>
      </c>
      <c r="B118" s="6"/>
      <c r="C118" s="6"/>
      <c r="D118" s="6"/>
      <c r="E118" s="130">
        <v>851</v>
      </c>
      <c r="F118" s="13" t="s">
        <v>44</v>
      </c>
      <c r="G118" s="13" t="s">
        <v>46</v>
      </c>
      <c r="H118" s="18"/>
      <c r="I118" s="13"/>
      <c r="J118" s="16">
        <f t="shared" si="177"/>
        <v>1901934.4</v>
      </c>
      <c r="K118" s="16">
        <f t="shared" si="177"/>
        <v>1188709</v>
      </c>
      <c r="L118" s="16">
        <f t="shared" si="177"/>
        <v>0</v>
      </c>
      <c r="M118" s="16">
        <f t="shared" si="177"/>
        <v>713225.4</v>
      </c>
      <c r="N118" s="16">
        <f t="shared" si="177"/>
        <v>0</v>
      </c>
      <c r="O118" s="16">
        <f t="shared" si="177"/>
        <v>0</v>
      </c>
      <c r="P118" s="16">
        <f t="shared" si="177"/>
        <v>0</v>
      </c>
      <c r="Q118" s="16">
        <f t="shared" si="177"/>
        <v>0</v>
      </c>
      <c r="R118" s="16">
        <f t="shared" si="177"/>
        <v>1901934.4</v>
      </c>
      <c r="S118" s="16">
        <f t="shared" si="177"/>
        <v>1188709</v>
      </c>
      <c r="T118" s="16">
        <f t="shared" si="177"/>
        <v>0</v>
      </c>
      <c r="U118" s="16">
        <f t="shared" si="177"/>
        <v>713225.4</v>
      </c>
      <c r="V118" s="16">
        <f t="shared" si="177"/>
        <v>0</v>
      </c>
      <c r="W118" s="16">
        <f t="shared" si="177"/>
        <v>0</v>
      </c>
      <c r="X118" s="16">
        <f t="shared" si="177"/>
        <v>0</v>
      </c>
      <c r="Y118" s="16">
        <f t="shared" si="177"/>
        <v>0</v>
      </c>
      <c r="Z118" s="16">
        <f t="shared" si="177"/>
        <v>1901934.4</v>
      </c>
      <c r="AA118" s="16">
        <f t="shared" si="177"/>
        <v>1188709</v>
      </c>
      <c r="AB118" s="16">
        <f t="shared" si="177"/>
        <v>0</v>
      </c>
      <c r="AC118" s="16">
        <f t="shared" si="177"/>
        <v>713225.4</v>
      </c>
      <c r="AD118" s="16">
        <f t="shared" si="177"/>
        <v>110380.8</v>
      </c>
      <c r="AE118" s="15">
        <f t="shared" si="177"/>
        <v>68988</v>
      </c>
      <c r="AF118" s="15">
        <f t="shared" si="177"/>
        <v>0</v>
      </c>
      <c r="AG118" s="15">
        <f t="shared" si="177"/>
        <v>41392.800000000003</v>
      </c>
      <c r="AH118" s="15">
        <f t="shared" si="177"/>
        <v>2012315.2000000002</v>
      </c>
      <c r="AI118" s="15">
        <f t="shared" si="177"/>
        <v>1257697</v>
      </c>
      <c r="AJ118" s="15">
        <f t="shared" si="177"/>
        <v>0</v>
      </c>
      <c r="AK118" s="15">
        <f t="shared" si="177"/>
        <v>754618.20000000007</v>
      </c>
      <c r="AL118" s="16">
        <f t="shared" si="177"/>
        <v>1963505.6</v>
      </c>
      <c r="AM118" s="15">
        <f t="shared" si="177"/>
        <v>1227191</v>
      </c>
      <c r="AN118" s="15">
        <f t="shared" si="177"/>
        <v>0</v>
      </c>
      <c r="AO118" s="15">
        <f t="shared" si="177"/>
        <v>736314.6</v>
      </c>
      <c r="AP118" s="16">
        <f t="shared" si="177"/>
        <v>0</v>
      </c>
      <c r="AQ118" s="15">
        <f t="shared" si="177"/>
        <v>0</v>
      </c>
      <c r="AR118" s="15">
        <f t="shared" si="177"/>
        <v>0</v>
      </c>
      <c r="AS118" s="15">
        <f t="shared" si="177"/>
        <v>0</v>
      </c>
      <c r="AT118" s="16">
        <f t="shared" si="177"/>
        <v>1963505.6</v>
      </c>
      <c r="AU118" s="15">
        <f t="shared" si="177"/>
        <v>1227191</v>
      </c>
      <c r="AV118" s="15">
        <f t="shared" si="177"/>
        <v>0</v>
      </c>
      <c r="AW118" s="15">
        <f t="shared" si="177"/>
        <v>736314.6</v>
      </c>
      <c r="AX118" s="16">
        <f t="shared" si="177"/>
        <v>2030214.4</v>
      </c>
      <c r="AY118" s="15">
        <f t="shared" si="177"/>
        <v>1268884</v>
      </c>
      <c r="AZ118" s="15">
        <f t="shared" si="177"/>
        <v>0</v>
      </c>
      <c r="BA118" s="15">
        <f t="shared" si="177"/>
        <v>761330.4</v>
      </c>
      <c r="BB118" s="15">
        <f t="shared" si="178"/>
        <v>0</v>
      </c>
      <c r="BC118" s="15">
        <f t="shared" si="178"/>
        <v>0</v>
      </c>
      <c r="BD118" s="15">
        <f t="shared" si="178"/>
        <v>0</v>
      </c>
      <c r="BE118" s="15">
        <f t="shared" si="178"/>
        <v>0</v>
      </c>
      <c r="BF118" s="16">
        <f t="shared" si="178"/>
        <v>2030214.4</v>
      </c>
      <c r="BG118" s="15">
        <f t="shared" si="178"/>
        <v>1268884</v>
      </c>
      <c r="BH118" s="15">
        <f t="shared" si="178"/>
        <v>0</v>
      </c>
      <c r="BI118" s="15">
        <f t="shared" si="178"/>
        <v>761330.4</v>
      </c>
      <c r="BJ118" s="19">
        <v>0</v>
      </c>
      <c r="BK118" s="19">
        <v>0</v>
      </c>
    </row>
    <row r="119" spans="1:63" s="2" customFormat="1" ht="44.25" customHeight="1" x14ac:dyDescent="0.25">
      <c r="A119" s="124" t="s">
        <v>47</v>
      </c>
      <c r="B119" s="124"/>
      <c r="C119" s="124"/>
      <c r="D119" s="124"/>
      <c r="E119" s="5">
        <v>851</v>
      </c>
      <c r="F119" s="122" t="s">
        <v>44</v>
      </c>
      <c r="G119" s="122" t="s">
        <v>46</v>
      </c>
      <c r="H119" s="4" t="s">
        <v>638</v>
      </c>
      <c r="I119" s="122" t="s">
        <v>48</v>
      </c>
      <c r="J119" s="16">
        <f t="shared" ref="J119:AX119" si="179">J120+J122+J124</f>
        <v>1901934.4</v>
      </c>
      <c r="K119" s="15">
        <f t="shared" ref="K119:M119" si="180">K120+K122+K124</f>
        <v>1188709</v>
      </c>
      <c r="L119" s="15">
        <f t="shared" si="180"/>
        <v>0</v>
      </c>
      <c r="M119" s="15">
        <f t="shared" si="180"/>
        <v>713225.4</v>
      </c>
      <c r="N119" s="16">
        <f t="shared" ref="N119:U119" si="181">N120+N122+N124</f>
        <v>0</v>
      </c>
      <c r="O119" s="15">
        <f t="shared" si="181"/>
        <v>0</v>
      </c>
      <c r="P119" s="15">
        <f t="shared" si="181"/>
        <v>0</v>
      </c>
      <c r="Q119" s="15">
        <f t="shared" si="181"/>
        <v>0</v>
      </c>
      <c r="R119" s="16">
        <f t="shared" si="181"/>
        <v>1901934.4</v>
      </c>
      <c r="S119" s="15">
        <f t="shared" si="181"/>
        <v>1188709</v>
      </c>
      <c r="T119" s="15">
        <f t="shared" si="181"/>
        <v>0</v>
      </c>
      <c r="U119" s="15">
        <f t="shared" si="181"/>
        <v>713225.4</v>
      </c>
      <c r="V119" s="16">
        <f t="shared" ref="V119:AC119" si="182">V120+V122+V124</f>
        <v>0</v>
      </c>
      <c r="W119" s="15">
        <f t="shared" si="182"/>
        <v>0</v>
      </c>
      <c r="X119" s="15">
        <f t="shared" si="182"/>
        <v>0</v>
      </c>
      <c r="Y119" s="15">
        <f t="shared" si="182"/>
        <v>0</v>
      </c>
      <c r="Z119" s="16">
        <f t="shared" si="182"/>
        <v>1901934.4</v>
      </c>
      <c r="AA119" s="15">
        <f t="shared" si="182"/>
        <v>1188709</v>
      </c>
      <c r="AB119" s="15">
        <f t="shared" si="182"/>
        <v>0</v>
      </c>
      <c r="AC119" s="15">
        <f t="shared" si="182"/>
        <v>713225.4</v>
      </c>
      <c r="AD119" s="15">
        <f t="shared" ref="AD119:AJ119" si="183">AD120+AD122+AD124</f>
        <v>110380.8</v>
      </c>
      <c r="AE119" s="15">
        <f t="shared" si="183"/>
        <v>68988</v>
      </c>
      <c r="AF119" s="15">
        <f t="shared" si="183"/>
        <v>0</v>
      </c>
      <c r="AG119" s="15">
        <f t="shared" si="183"/>
        <v>41392.800000000003</v>
      </c>
      <c r="AH119" s="15">
        <f t="shared" si="183"/>
        <v>2012315.2000000002</v>
      </c>
      <c r="AI119" s="15">
        <f t="shared" si="183"/>
        <v>1257697</v>
      </c>
      <c r="AJ119" s="15">
        <f t="shared" si="183"/>
        <v>0</v>
      </c>
      <c r="AK119" s="15">
        <f t="shared" ref="AK119" si="184">AK120+AK122+AK124</f>
        <v>754618.20000000007</v>
      </c>
      <c r="AL119" s="16">
        <f t="shared" si="179"/>
        <v>1963505.6</v>
      </c>
      <c r="AM119" s="15">
        <f t="shared" ref="AM119:AO119" si="185">AM120+AM122+AM124</f>
        <v>1227191</v>
      </c>
      <c r="AN119" s="15">
        <f t="shared" si="185"/>
        <v>0</v>
      </c>
      <c r="AO119" s="15">
        <f t="shared" si="185"/>
        <v>736314.6</v>
      </c>
      <c r="AP119" s="16">
        <f t="shared" ref="AP119:AW119" si="186">AP120+AP122+AP124</f>
        <v>0</v>
      </c>
      <c r="AQ119" s="15">
        <f t="shared" si="186"/>
        <v>0</v>
      </c>
      <c r="AR119" s="15">
        <f t="shared" si="186"/>
        <v>0</v>
      </c>
      <c r="AS119" s="15">
        <f t="shared" si="186"/>
        <v>0</v>
      </c>
      <c r="AT119" s="16">
        <f t="shared" si="186"/>
        <v>1963505.6</v>
      </c>
      <c r="AU119" s="15">
        <f t="shared" si="186"/>
        <v>1227191</v>
      </c>
      <c r="AV119" s="15">
        <f t="shared" si="186"/>
        <v>0</v>
      </c>
      <c r="AW119" s="15">
        <f t="shared" si="186"/>
        <v>736314.6</v>
      </c>
      <c r="AX119" s="16">
        <f t="shared" si="179"/>
        <v>2030214.4</v>
      </c>
      <c r="AY119" s="15">
        <f t="shared" ref="AY119:BA119" si="187">AY120+AY122+AY124</f>
        <v>1268884</v>
      </c>
      <c r="AZ119" s="15">
        <f t="shared" si="187"/>
        <v>0</v>
      </c>
      <c r="BA119" s="15">
        <f t="shared" si="187"/>
        <v>761330.4</v>
      </c>
      <c r="BB119" s="15">
        <f t="shared" ref="BB119:BF119" si="188">BB120+BB122+BB124</f>
        <v>0</v>
      </c>
      <c r="BC119" s="15">
        <f t="shared" si="188"/>
        <v>0</v>
      </c>
      <c r="BD119" s="15">
        <f t="shared" si="188"/>
        <v>0</v>
      </c>
      <c r="BE119" s="15">
        <f t="shared" si="188"/>
        <v>0</v>
      </c>
      <c r="BF119" s="16">
        <f t="shared" si="188"/>
        <v>2030214.4</v>
      </c>
      <c r="BG119" s="15">
        <f t="shared" ref="BG119:BI119" si="189">BG120+BG122+BG124</f>
        <v>1268884</v>
      </c>
      <c r="BH119" s="15">
        <f t="shared" si="189"/>
        <v>0</v>
      </c>
      <c r="BI119" s="15">
        <f t="shared" si="189"/>
        <v>761330.4</v>
      </c>
      <c r="BJ119" s="19">
        <v>0</v>
      </c>
      <c r="BK119" s="19">
        <v>0</v>
      </c>
    </row>
    <row r="120" spans="1:63" ht="86.45" customHeight="1" x14ac:dyDescent="0.25">
      <c r="A120" s="124" t="s">
        <v>15</v>
      </c>
      <c r="B120" s="122"/>
      <c r="C120" s="122"/>
      <c r="D120" s="122"/>
      <c r="E120" s="122">
        <v>851</v>
      </c>
      <c r="F120" s="3" t="s">
        <v>44</v>
      </c>
      <c r="G120" s="3" t="s">
        <v>46</v>
      </c>
      <c r="H120" s="4" t="s">
        <v>638</v>
      </c>
      <c r="I120" s="3" t="s">
        <v>17</v>
      </c>
      <c r="J120" s="16">
        <f t="shared" ref="J120:BI120" si="190">J121</f>
        <v>690800</v>
      </c>
      <c r="K120" s="15">
        <f t="shared" si="190"/>
        <v>0</v>
      </c>
      <c r="L120" s="15">
        <f t="shared" si="190"/>
        <v>0</v>
      </c>
      <c r="M120" s="15">
        <f t="shared" si="190"/>
        <v>690800</v>
      </c>
      <c r="N120" s="16">
        <f t="shared" si="190"/>
        <v>0</v>
      </c>
      <c r="O120" s="15">
        <f t="shared" si="190"/>
        <v>0</v>
      </c>
      <c r="P120" s="15">
        <f t="shared" si="190"/>
        <v>0</v>
      </c>
      <c r="Q120" s="15">
        <f t="shared" si="190"/>
        <v>0</v>
      </c>
      <c r="R120" s="16">
        <f t="shared" si="190"/>
        <v>690800</v>
      </c>
      <c r="S120" s="15">
        <f t="shared" si="190"/>
        <v>0</v>
      </c>
      <c r="T120" s="15">
        <f t="shared" si="190"/>
        <v>0</v>
      </c>
      <c r="U120" s="15">
        <f t="shared" si="190"/>
        <v>690800</v>
      </c>
      <c r="V120" s="16">
        <f t="shared" si="190"/>
        <v>0</v>
      </c>
      <c r="W120" s="15">
        <f t="shared" si="190"/>
        <v>0</v>
      </c>
      <c r="X120" s="15">
        <f t="shared" si="190"/>
        <v>0</v>
      </c>
      <c r="Y120" s="15">
        <f t="shared" si="190"/>
        <v>0</v>
      </c>
      <c r="Z120" s="16">
        <f t="shared" si="190"/>
        <v>690800</v>
      </c>
      <c r="AA120" s="15">
        <f t="shared" si="190"/>
        <v>0</v>
      </c>
      <c r="AB120" s="15">
        <f t="shared" si="190"/>
        <v>0</v>
      </c>
      <c r="AC120" s="15">
        <f t="shared" si="190"/>
        <v>690800</v>
      </c>
      <c r="AD120" s="15">
        <f t="shared" si="190"/>
        <v>41392.800000000003</v>
      </c>
      <c r="AE120" s="15">
        <f t="shared" si="190"/>
        <v>0</v>
      </c>
      <c r="AF120" s="15">
        <f t="shared" si="190"/>
        <v>0</v>
      </c>
      <c r="AG120" s="15">
        <f t="shared" si="190"/>
        <v>41392.800000000003</v>
      </c>
      <c r="AH120" s="15">
        <f t="shared" si="190"/>
        <v>732192.8</v>
      </c>
      <c r="AI120" s="15">
        <f t="shared" si="190"/>
        <v>0</v>
      </c>
      <c r="AJ120" s="15">
        <f t="shared" si="190"/>
        <v>0</v>
      </c>
      <c r="AK120" s="15">
        <f t="shared" si="190"/>
        <v>732192.8</v>
      </c>
      <c r="AL120" s="16">
        <f t="shared" si="190"/>
        <v>703100</v>
      </c>
      <c r="AM120" s="15">
        <f t="shared" si="190"/>
        <v>0</v>
      </c>
      <c r="AN120" s="15">
        <f t="shared" si="190"/>
        <v>0</v>
      </c>
      <c r="AO120" s="15">
        <f t="shared" si="190"/>
        <v>703100</v>
      </c>
      <c r="AP120" s="16">
        <f t="shared" si="190"/>
        <v>0</v>
      </c>
      <c r="AQ120" s="15">
        <f t="shared" si="190"/>
        <v>0</v>
      </c>
      <c r="AR120" s="15">
        <f t="shared" si="190"/>
        <v>0</v>
      </c>
      <c r="AS120" s="15">
        <f t="shared" si="190"/>
        <v>0</v>
      </c>
      <c r="AT120" s="16">
        <f t="shared" si="190"/>
        <v>703100</v>
      </c>
      <c r="AU120" s="15">
        <f t="shared" si="190"/>
        <v>0</v>
      </c>
      <c r="AV120" s="15">
        <f t="shared" si="190"/>
        <v>0</v>
      </c>
      <c r="AW120" s="15">
        <f t="shared" si="190"/>
        <v>703100</v>
      </c>
      <c r="AX120" s="16">
        <f t="shared" si="190"/>
        <v>721400</v>
      </c>
      <c r="AY120" s="15">
        <f t="shared" si="190"/>
        <v>0</v>
      </c>
      <c r="AZ120" s="15">
        <f t="shared" si="190"/>
        <v>0</v>
      </c>
      <c r="BA120" s="15">
        <f t="shared" si="190"/>
        <v>721400</v>
      </c>
      <c r="BB120" s="15">
        <f t="shared" si="190"/>
        <v>0</v>
      </c>
      <c r="BC120" s="15">
        <f t="shared" si="190"/>
        <v>0</v>
      </c>
      <c r="BD120" s="15">
        <f t="shared" si="190"/>
        <v>0</v>
      </c>
      <c r="BE120" s="15">
        <f t="shared" si="190"/>
        <v>0</v>
      </c>
      <c r="BF120" s="16">
        <f t="shared" si="190"/>
        <v>721400</v>
      </c>
      <c r="BG120" s="15">
        <f t="shared" si="190"/>
        <v>0</v>
      </c>
      <c r="BH120" s="15">
        <f t="shared" si="190"/>
        <v>0</v>
      </c>
      <c r="BI120" s="15">
        <f t="shared" si="190"/>
        <v>721400</v>
      </c>
      <c r="BJ120" s="19">
        <v>0</v>
      </c>
      <c r="BK120" s="19">
        <v>0</v>
      </c>
    </row>
    <row r="121" spans="1:63" ht="31.15" customHeight="1" x14ac:dyDescent="0.25">
      <c r="A121" s="124" t="s">
        <v>8</v>
      </c>
      <c r="B121" s="122"/>
      <c r="C121" s="122"/>
      <c r="D121" s="122"/>
      <c r="E121" s="122">
        <v>851</v>
      </c>
      <c r="F121" s="3" t="s">
        <v>44</v>
      </c>
      <c r="G121" s="3" t="s">
        <v>46</v>
      </c>
      <c r="H121" s="4" t="s">
        <v>638</v>
      </c>
      <c r="I121" s="3" t="s">
        <v>18</v>
      </c>
      <c r="J121" s="16">
        <f>'2.ВС'!J89</f>
        <v>690800</v>
      </c>
      <c r="K121" s="15">
        <f>'2.ВС'!K89</f>
        <v>0</v>
      </c>
      <c r="L121" s="15">
        <f>'2.ВС'!L89</f>
        <v>0</v>
      </c>
      <c r="M121" s="15">
        <f>'2.ВС'!M89</f>
        <v>690800</v>
      </c>
      <c r="N121" s="16">
        <f>'2.ВС'!N89</f>
        <v>0</v>
      </c>
      <c r="O121" s="15">
        <f>'2.ВС'!O89</f>
        <v>0</v>
      </c>
      <c r="P121" s="15">
        <f>'2.ВС'!P89</f>
        <v>0</v>
      </c>
      <c r="Q121" s="15">
        <f>'2.ВС'!Q89</f>
        <v>0</v>
      </c>
      <c r="R121" s="16">
        <f>'2.ВС'!R89</f>
        <v>690800</v>
      </c>
      <c r="S121" s="15">
        <f>'2.ВС'!S89</f>
        <v>0</v>
      </c>
      <c r="T121" s="15">
        <f>'2.ВС'!T89</f>
        <v>0</v>
      </c>
      <c r="U121" s="15">
        <f>'2.ВС'!U89</f>
        <v>690800</v>
      </c>
      <c r="V121" s="16">
        <f>'2.ВС'!V89</f>
        <v>0</v>
      </c>
      <c r="W121" s="15">
        <f>'2.ВС'!W89</f>
        <v>0</v>
      </c>
      <c r="X121" s="15">
        <f>'2.ВС'!X89</f>
        <v>0</v>
      </c>
      <c r="Y121" s="15">
        <f>'2.ВС'!Y89</f>
        <v>0</v>
      </c>
      <c r="Z121" s="15">
        <f>'2.ВС'!Z89</f>
        <v>690800</v>
      </c>
      <c r="AA121" s="15">
        <f>'2.ВС'!AA89</f>
        <v>0</v>
      </c>
      <c r="AB121" s="15">
        <f>'2.ВС'!AB89</f>
        <v>0</v>
      </c>
      <c r="AC121" s="15">
        <f>'2.ВС'!AC89</f>
        <v>690800</v>
      </c>
      <c r="AD121" s="15">
        <f>'2.ВС'!AD89</f>
        <v>41392.800000000003</v>
      </c>
      <c r="AE121" s="15">
        <f>'2.ВС'!AE89</f>
        <v>0</v>
      </c>
      <c r="AF121" s="15">
        <f>'2.ВС'!AF89</f>
        <v>0</v>
      </c>
      <c r="AG121" s="15">
        <f>'2.ВС'!AG89</f>
        <v>41392.800000000003</v>
      </c>
      <c r="AH121" s="15">
        <f>'2.ВС'!AH89</f>
        <v>732192.8</v>
      </c>
      <c r="AI121" s="15">
        <f>'2.ВС'!AI89</f>
        <v>0</v>
      </c>
      <c r="AJ121" s="15">
        <f>'2.ВС'!AJ89</f>
        <v>0</v>
      </c>
      <c r="AK121" s="15">
        <f>'2.ВС'!AK89</f>
        <v>732192.8</v>
      </c>
      <c r="AL121" s="16">
        <f>'2.ВС'!AL89</f>
        <v>703100</v>
      </c>
      <c r="AM121" s="15">
        <f>'2.ВС'!AM89</f>
        <v>0</v>
      </c>
      <c r="AN121" s="15">
        <f>'2.ВС'!AN89</f>
        <v>0</v>
      </c>
      <c r="AO121" s="15">
        <f>'2.ВС'!AO89</f>
        <v>703100</v>
      </c>
      <c r="AP121" s="16">
        <f>'2.ВС'!AP89</f>
        <v>0</v>
      </c>
      <c r="AQ121" s="15">
        <f>'2.ВС'!AQ89</f>
        <v>0</v>
      </c>
      <c r="AR121" s="15">
        <f>'2.ВС'!AR89</f>
        <v>0</v>
      </c>
      <c r="AS121" s="15">
        <f>'2.ВС'!AS89</f>
        <v>0</v>
      </c>
      <c r="AT121" s="16">
        <f>'2.ВС'!AT89</f>
        <v>703100</v>
      </c>
      <c r="AU121" s="15">
        <f>'2.ВС'!AU89</f>
        <v>0</v>
      </c>
      <c r="AV121" s="15">
        <f>'2.ВС'!AV89</f>
        <v>0</v>
      </c>
      <c r="AW121" s="15">
        <f>'2.ВС'!AW89</f>
        <v>703100</v>
      </c>
      <c r="AX121" s="16">
        <f>'2.ВС'!AX89</f>
        <v>721400</v>
      </c>
      <c r="AY121" s="15">
        <f>'2.ВС'!AY89</f>
        <v>0</v>
      </c>
      <c r="AZ121" s="15">
        <f>'2.ВС'!AZ89</f>
        <v>0</v>
      </c>
      <c r="BA121" s="15">
        <f>'2.ВС'!BA89</f>
        <v>721400</v>
      </c>
      <c r="BB121" s="15">
        <f>'2.ВС'!BB89</f>
        <v>0</v>
      </c>
      <c r="BC121" s="15">
        <f>'2.ВС'!BC89</f>
        <v>0</v>
      </c>
      <c r="BD121" s="15">
        <f>'2.ВС'!BD89</f>
        <v>0</v>
      </c>
      <c r="BE121" s="15">
        <f>'2.ВС'!BE89</f>
        <v>0</v>
      </c>
      <c r="BF121" s="16">
        <f>'2.ВС'!BF89</f>
        <v>721400</v>
      </c>
      <c r="BG121" s="15">
        <f>'2.ВС'!BG89</f>
        <v>0</v>
      </c>
      <c r="BH121" s="15">
        <f>'2.ВС'!BH89</f>
        <v>0</v>
      </c>
      <c r="BI121" s="15">
        <f>'2.ВС'!BI89</f>
        <v>721400</v>
      </c>
      <c r="BJ121" s="19">
        <v>0</v>
      </c>
      <c r="BK121" s="19">
        <v>0</v>
      </c>
    </row>
    <row r="122" spans="1:63" ht="27.75" hidden="1" customHeight="1" x14ac:dyDescent="0.25">
      <c r="A122" s="125" t="s">
        <v>20</v>
      </c>
      <c r="B122" s="122"/>
      <c r="C122" s="122"/>
      <c r="D122" s="122"/>
      <c r="E122" s="122">
        <v>851</v>
      </c>
      <c r="F122" s="3" t="s">
        <v>44</v>
      </c>
      <c r="G122" s="3" t="s">
        <v>46</v>
      </c>
      <c r="H122" s="4" t="s">
        <v>638</v>
      </c>
      <c r="I122" s="3" t="s">
        <v>21</v>
      </c>
      <c r="J122" s="16">
        <f t="shared" ref="J122:BI122" si="191">J123</f>
        <v>22425.4</v>
      </c>
      <c r="K122" s="15">
        <f t="shared" si="191"/>
        <v>0</v>
      </c>
      <c r="L122" s="15">
        <f t="shared" si="191"/>
        <v>0</v>
      </c>
      <c r="M122" s="15">
        <f t="shared" si="191"/>
        <v>22425.4</v>
      </c>
      <c r="N122" s="16">
        <f t="shared" si="191"/>
        <v>0</v>
      </c>
      <c r="O122" s="15">
        <f t="shared" si="191"/>
        <v>0</v>
      </c>
      <c r="P122" s="15">
        <f t="shared" si="191"/>
        <v>0</v>
      </c>
      <c r="Q122" s="15">
        <f t="shared" si="191"/>
        <v>0</v>
      </c>
      <c r="R122" s="16">
        <f t="shared" si="191"/>
        <v>22425.4</v>
      </c>
      <c r="S122" s="15">
        <f t="shared" si="191"/>
        <v>0</v>
      </c>
      <c r="T122" s="15">
        <f t="shared" si="191"/>
        <v>0</v>
      </c>
      <c r="U122" s="15">
        <f t="shared" si="191"/>
        <v>22425.4</v>
      </c>
      <c r="V122" s="16">
        <f t="shared" si="191"/>
        <v>0</v>
      </c>
      <c r="W122" s="15">
        <f t="shared" si="191"/>
        <v>0</v>
      </c>
      <c r="X122" s="15">
        <f t="shared" si="191"/>
        <v>0</v>
      </c>
      <c r="Y122" s="15">
        <f t="shared" si="191"/>
        <v>0</v>
      </c>
      <c r="Z122" s="16">
        <f t="shared" si="191"/>
        <v>22425.4</v>
      </c>
      <c r="AA122" s="15">
        <f t="shared" si="191"/>
        <v>0</v>
      </c>
      <c r="AB122" s="15">
        <f t="shared" si="191"/>
        <v>0</v>
      </c>
      <c r="AC122" s="15">
        <f t="shared" si="191"/>
        <v>22425.4</v>
      </c>
      <c r="AD122" s="15">
        <f t="shared" si="191"/>
        <v>0</v>
      </c>
      <c r="AE122" s="15">
        <f t="shared" si="191"/>
        <v>0</v>
      </c>
      <c r="AF122" s="15">
        <f t="shared" si="191"/>
        <v>0</v>
      </c>
      <c r="AG122" s="15">
        <f t="shared" si="191"/>
        <v>0</v>
      </c>
      <c r="AH122" s="15">
        <f t="shared" si="191"/>
        <v>22425.4</v>
      </c>
      <c r="AI122" s="15">
        <f t="shared" si="191"/>
        <v>0</v>
      </c>
      <c r="AJ122" s="15">
        <f t="shared" si="191"/>
        <v>0</v>
      </c>
      <c r="AK122" s="15">
        <f t="shared" si="191"/>
        <v>22425.4</v>
      </c>
      <c r="AL122" s="16">
        <f t="shared" si="191"/>
        <v>33214.6</v>
      </c>
      <c r="AM122" s="15">
        <f t="shared" si="191"/>
        <v>0</v>
      </c>
      <c r="AN122" s="15">
        <f t="shared" si="191"/>
        <v>0</v>
      </c>
      <c r="AO122" s="15">
        <f t="shared" si="191"/>
        <v>33214.6</v>
      </c>
      <c r="AP122" s="16">
        <f t="shared" si="191"/>
        <v>0</v>
      </c>
      <c r="AQ122" s="15">
        <f t="shared" si="191"/>
        <v>0</v>
      </c>
      <c r="AR122" s="15">
        <f t="shared" si="191"/>
        <v>0</v>
      </c>
      <c r="AS122" s="15">
        <f t="shared" si="191"/>
        <v>0</v>
      </c>
      <c r="AT122" s="16">
        <f t="shared" si="191"/>
        <v>33214.6</v>
      </c>
      <c r="AU122" s="15">
        <f t="shared" si="191"/>
        <v>0</v>
      </c>
      <c r="AV122" s="15">
        <f t="shared" si="191"/>
        <v>0</v>
      </c>
      <c r="AW122" s="15">
        <f t="shared" si="191"/>
        <v>33214.6</v>
      </c>
      <c r="AX122" s="16">
        <f t="shared" si="191"/>
        <v>39930.400000000001</v>
      </c>
      <c r="AY122" s="15">
        <f t="shared" si="191"/>
        <v>0</v>
      </c>
      <c r="AZ122" s="15">
        <f t="shared" si="191"/>
        <v>0</v>
      </c>
      <c r="BA122" s="15">
        <f t="shared" si="191"/>
        <v>39930.400000000001</v>
      </c>
      <c r="BB122" s="15">
        <f t="shared" si="191"/>
        <v>0</v>
      </c>
      <c r="BC122" s="15">
        <f t="shared" si="191"/>
        <v>0</v>
      </c>
      <c r="BD122" s="15">
        <f t="shared" si="191"/>
        <v>0</v>
      </c>
      <c r="BE122" s="15">
        <f t="shared" si="191"/>
        <v>0</v>
      </c>
      <c r="BF122" s="16">
        <f t="shared" si="191"/>
        <v>39930.400000000001</v>
      </c>
      <c r="BG122" s="15">
        <f t="shared" si="191"/>
        <v>0</v>
      </c>
      <c r="BH122" s="15">
        <f t="shared" si="191"/>
        <v>0</v>
      </c>
      <c r="BI122" s="15">
        <f t="shared" si="191"/>
        <v>39930.400000000001</v>
      </c>
      <c r="BJ122" s="19">
        <v>0</v>
      </c>
      <c r="BK122" s="19">
        <v>0</v>
      </c>
    </row>
    <row r="123" spans="1:63" ht="27.75" hidden="1" customHeight="1" x14ac:dyDescent="0.25">
      <c r="A123" s="125" t="s">
        <v>9</v>
      </c>
      <c r="B123" s="122"/>
      <c r="C123" s="122"/>
      <c r="D123" s="122"/>
      <c r="E123" s="122">
        <v>851</v>
      </c>
      <c r="F123" s="3" t="s">
        <v>44</v>
      </c>
      <c r="G123" s="3" t="s">
        <v>46</v>
      </c>
      <c r="H123" s="4" t="s">
        <v>638</v>
      </c>
      <c r="I123" s="3" t="s">
        <v>22</v>
      </c>
      <c r="J123" s="16">
        <f>'2.ВС'!J91</f>
        <v>22425.4</v>
      </c>
      <c r="K123" s="15">
        <f>'2.ВС'!K91</f>
        <v>0</v>
      </c>
      <c r="L123" s="15">
        <f>'2.ВС'!L91</f>
        <v>0</v>
      </c>
      <c r="M123" s="15">
        <f>'2.ВС'!M91</f>
        <v>22425.4</v>
      </c>
      <c r="N123" s="16">
        <f>'2.ВС'!N91</f>
        <v>0</v>
      </c>
      <c r="O123" s="15">
        <f>'2.ВС'!O91</f>
        <v>0</v>
      </c>
      <c r="P123" s="15">
        <f>'2.ВС'!P91</f>
        <v>0</v>
      </c>
      <c r="Q123" s="15">
        <f>'2.ВС'!Q91</f>
        <v>0</v>
      </c>
      <c r="R123" s="16">
        <f>'2.ВС'!R91</f>
        <v>22425.4</v>
      </c>
      <c r="S123" s="15">
        <f>'2.ВС'!S91</f>
        <v>0</v>
      </c>
      <c r="T123" s="15">
        <f>'2.ВС'!T91</f>
        <v>0</v>
      </c>
      <c r="U123" s="15">
        <f>'2.ВС'!U91</f>
        <v>22425.4</v>
      </c>
      <c r="V123" s="16">
        <f>'2.ВС'!V91</f>
        <v>0</v>
      </c>
      <c r="W123" s="15">
        <f>'2.ВС'!W91</f>
        <v>0</v>
      </c>
      <c r="X123" s="15">
        <f>'2.ВС'!X91</f>
        <v>0</v>
      </c>
      <c r="Y123" s="15">
        <f>'2.ВС'!Y91</f>
        <v>0</v>
      </c>
      <c r="Z123" s="15">
        <f>'2.ВС'!Z91</f>
        <v>22425.4</v>
      </c>
      <c r="AA123" s="15">
        <f>'2.ВС'!AA91</f>
        <v>0</v>
      </c>
      <c r="AB123" s="15">
        <f>'2.ВС'!AB91</f>
        <v>0</v>
      </c>
      <c r="AC123" s="15">
        <f>'2.ВС'!AC91</f>
        <v>22425.4</v>
      </c>
      <c r="AD123" s="15">
        <f>'2.ВС'!AD91</f>
        <v>0</v>
      </c>
      <c r="AE123" s="15">
        <f>'2.ВС'!AE91</f>
        <v>0</v>
      </c>
      <c r="AF123" s="15">
        <f>'2.ВС'!AF91</f>
        <v>0</v>
      </c>
      <c r="AG123" s="15">
        <f>'2.ВС'!AG91</f>
        <v>0</v>
      </c>
      <c r="AH123" s="15">
        <f>'2.ВС'!AH91</f>
        <v>22425.4</v>
      </c>
      <c r="AI123" s="15">
        <f>'2.ВС'!AI91</f>
        <v>0</v>
      </c>
      <c r="AJ123" s="15">
        <f>'2.ВС'!AJ91</f>
        <v>0</v>
      </c>
      <c r="AK123" s="15">
        <f>'2.ВС'!AK91</f>
        <v>22425.4</v>
      </c>
      <c r="AL123" s="16">
        <f>'2.ВС'!AL91</f>
        <v>33214.6</v>
      </c>
      <c r="AM123" s="15">
        <f>'2.ВС'!AM91</f>
        <v>0</v>
      </c>
      <c r="AN123" s="15">
        <f>'2.ВС'!AN91</f>
        <v>0</v>
      </c>
      <c r="AO123" s="15">
        <f>'2.ВС'!AO91</f>
        <v>33214.6</v>
      </c>
      <c r="AP123" s="16">
        <f>'2.ВС'!AP91</f>
        <v>0</v>
      </c>
      <c r="AQ123" s="15">
        <f>'2.ВС'!AQ91</f>
        <v>0</v>
      </c>
      <c r="AR123" s="15">
        <f>'2.ВС'!AR91</f>
        <v>0</v>
      </c>
      <c r="AS123" s="15">
        <f>'2.ВС'!AS91</f>
        <v>0</v>
      </c>
      <c r="AT123" s="16">
        <f>'2.ВС'!AT91</f>
        <v>33214.6</v>
      </c>
      <c r="AU123" s="15">
        <f>'2.ВС'!AU91</f>
        <v>0</v>
      </c>
      <c r="AV123" s="15">
        <f>'2.ВС'!AV91</f>
        <v>0</v>
      </c>
      <c r="AW123" s="15">
        <f>'2.ВС'!AW91</f>
        <v>33214.6</v>
      </c>
      <c r="AX123" s="16">
        <f>'2.ВС'!AX91</f>
        <v>39930.400000000001</v>
      </c>
      <c r="AY123" s="15">
        <f>'2.ВС'!AY91</f>
        <v>0</v>
      </c>
      <c r="AZ123" s="15">
        <f>'2.ВС'!AZ91</f>
        <v>0</v>
      </c>
      <c r="BA123" s="15">
        <f>'2.ВС'!BA91</f>
        <v>39930.400000000001</v>
      </c>
      <c r="BB123" s="15">
        <f>'2.ВС'!BB91</f>
        <v>0</v>
      </c>
      <c r="BC123" s="15">
        <f>'2.ВС'!BC91</f>
        <v>0</v>
      </c>
      <c r="BD123" s="15">
        <f>'2.ВС'!BD91</f>
        <v>0</v>
      </c>
      <c r="BE123" s="15">
        <f>'2.ВС'!BE91</f>
        <v>0</v>
      </c>
      <c r="BF123" s="16">
        <f>'2.ВС'!BF91</f>
        <v>39930.400000000001</v>
      </c>
      <c r="BG123" s="15">
        <f>'2.ВС'!BG91</f>
        <v>0</v>
      </c>
      <c r="BH123" s="15">
        <f>'2.ВС'!BH91</f>
        <v>0</v>
      </c>
      <c r="BI123" s="15">
        <f>'2.ВС'!BI91</f>
        <v>39930.400000000001</v>
      </c>
      <c r="BJ123" s="19">
        <v>0</v>
      </c>
      <c r="BK123" s="19">
        <v>0</v>
      </c>
    </row>
    <row r="124" spans="1:63" ht="19.149999999999999" customHeight="1" x14ac:dyDescent="0.25">
      <c r="A124" s="125" t="s">
        <v>34</v>
      </c>
      <c r="B124" s="124"/>
      <c r="C124" s="124"/>
      <c r="D124" s="124"/>
      <c r="E124" s="122">
        <v>851</v>
      </c>
      <c r="F124" s="122" t="s">
        <v>44</v>
      </c>
      <c r="G124" s="122" t="s">
        <v>46</v>
      </c>
      <c r="H124" s="4" t="s">
        <v>638</v>
      </c>
      <c r="I124" s="122" t="s">
        <v>35</v>
      </c>
      <c r="J124" s="16">
        <f t="shared" ref="J124:BI124" si="192">J125</f>
        <v>1188709</v>
      </c>
      <c r="K124" s="15">
        <f t="shared" si="192"/>
        <v>1188709</v>
      </c>
      <c r="L124" s="15">
        <f t="shared" si="192"/>
        <v>0</v>
      </c>
      <c r="M124" s="15">
        <f t="shared" si="192"/>
        <v>0</v>
      </c>
      <c r="N124" s="16">
        <f t="shared" si="192"/>
        <v>0</v>
      </c>
      <c r="O124" s="15">
        <f t="shared" si="192"/>
        <v>0</v>
      </c>
      <c r="P124" s="15">
        <f t="shared" si="192"/>
        <v>0</v>
      </c>
      <c r="Q124" s="15">
        <f t="shared" si="192"/>
        <v>0</v>
      </c>
      <c r="R124" s="16">
        <f t="shared" si="192"/>
        <v>1188709</v>
      </c>
      <c r="S124" s="15">
        <f t="shared" si="192"/>
        <v>1188709</v>
      </c>
      <c r="T124" s="15">
        <f t="shared" si="192"/>
        <v>0</v>
      </c>
      <c r="U124" s="15">
        <f t="shared" si="192"/>
        <v>0</v>
      </c>
      <c r="V124" s="16">
        <f t="shared" si="192"/>
        <v>0</v>
      </c>
      <c r="W124" s="15">
        <f t="shared" si="192"/>
        <v>0</v>
      </c>
      <c r="X124" s="15">
        <f t="shared" si="192"/>
        <v>0</v>
      </c>
      <c r="Y124" s="15">
        <f t="shared" si="192"/>
        <v>0</v>
      </c>
      <c r="Z124" s="16">
        <f t="shared" si="192"/>
        <v>1188709</v>
      </c>
      <c r="AA124" s="15">
        <f t="shared" si="192"/>
        <v>1188709</v>
      </c>
      <c r="AB124" s="15">
        <f t="shared" si="192"/>
        <v>0</v>
      </c>
      <c r="AC124" s="15">
        <f t="shared" si="192"/>
        <v>0</v>
      </c>
      <c r="AD124" s="15">
        <f t="shared" si="192"/>
        <v>68988</v>
      </c>
      <c r="AE124" s="15">
        <f t="shared" si="192"/>
        <v>68988</v>
      </c>
      <c r="AF124" s="15">
        <f t="shared" si="192"/>
        <v>0</v>
      </c>
      <c r="AG124" s="15">
        <f t="shared" si="192"/>
        <v>0</v>
      </c>
      <c r="AH124" s="15">
        <f t="shared" si="192"/>
        <v>1257697</v>
      </c>
      <c r="AI124" s="15">
        <f t="shared" si="192"/>
        <v>1257697</v>
      </c>
      <c r="AJ124" s="15">
        <f t="shared" si="192"/>
        <v>0</v>
      </c>
      <c r="AK124" s="15">
        <f t="shared" si="192"/>
        <v>0</v>
      </c>
      <c r="AL124" s="16">
        <f t="shared" si="192"/>
        <v>1227191</v>
      </c>
      <c r="AM124" s="15">
        <f t="shared" si="192"/>
        <v>1227191</v>
      </c>
      <c r="AN124" s="15">
        <f t="shared" si="192"/>
        <v>0</v>
      </c>
      <c r="AO124" s="15">
        <f t="shared" si="192"/>
        <v>0</v>
      </c>
      <c r="AP124" s="16">
        <f t="shared" si="192"/>
        <v>0</v>
      </c>
      <c r="AQ124" s="15">
        <f t="shared" si="192"/>
        <v>0</v>
      </c>
      <c r="AR124" s="15">
        <f t="shared" si="192"/>
        <v>0</v>
      </c>
      <c r="AS124" s="15">
        <f t="shared" si="192"/>
        <v>0</v>
      </c>
      <c r="AT124" s="16">
        <f t="shared" si="192"/>
        <v>1227191</v>
      </c>
      <c r="AU124" s="15">
        <f t="shared" si="192"/>
        <v>1227191</v>
      </c>
      <c r="AV124" s="15">
        <f t="shared" si="192"/>
        <v>0</v>
      </c>
      <c r="AW124" s="15">
        <f t="shared" si="192"/>
        <v>0</v>
      </c>
      <c r="AX124" s="16">
        <f t="shared" si="192"/>
        <v>1268884</v>
      </c>
      <c r="AY124" s="15">
        <f t="shared" si="192"/>
        <v>1268884</v>
      </c>
      <c r="AZ124" s="15">
        <f t="shared" si="192"/>
        <v>0</v>
      </c>
      <c r="BA124" s="15">
        <f t="shared" si="192"/>
        <v>0</v>
      </c>
      <c r="BB124" s="15">
        <f t="shared" si="192"/>
        <v>0</v>
      </c>
      <c r="BC124" s="15">
        <f t="shared" si="192"/>
        <v>0</v>
      </c>
      <c r="BD124" s="15">
        <f t="shared" si="192"/>
        <v>0</v>
      </c>
      <c r="BE124" s="15">
        <f t="shared" si="192"/>
        <v>0</v>
      </c>
      <c r="BF124" s="16">
        <f t="shared" si="192"/>
        <v>1268884</v>
      </c>
      <c r="BG124" s="15">
        <f t="shared" si="192"/>
        <v>1268884</v>
      </c>
      <c r="BH124" s="15">
        <f t="shared" si="192"/>
        <v>0</v>
      </c>
      <c r="BI124" s="15">
        <f t="shared" si="192"/>
        <v>0</v>
      </c>
      <c r="BJ124" s="19">
        <v>0</v>
      </c>
      <c r="BK124" s="19">
        <v>0</v>
      </c>
    </row>
    <row r="125" spans="1:63" ht="19.149999999999999" customHeight="1" x14ac:dyDescent="0.25">
      <c r="A125" s="125" t="s">
        <v>36</v>
      </c>
      <c r="B125" s="124"/>
      <c r="C125" s="124"/>
      <c r="D125" s="124"/>
      <c r="E125" s="122">
        <v>851</v>
      </c>
      <c r="F125" s="122" t="s">
        <v>44</v>
      </c>
      <c r="G125" s="122" t="s">
        <v>46</v>
      </c>
      <c r="H125" s="4" t="s">
        <v>638</v>
      </c>
      <c r="I125" s="122" t="s">
        <v>37</v>
      </c>
      <c r="J125" s="16">
        <f>'2.ВС'!J93</f>
        <v>1188709</v>
      </c>
      <c r="K125" s="15">
        <f>'2.ВС'!K93</f>
        <v>1188709</v>
      </c>
      <c r="L125" s="15">
        <f>'2.ВС'!L93</f>
        <v>0</v>
      </c>
      <c r="M125" s="15">
        <f>'2.ВС'!M93</f>
        <v>0</v>
      </c>
      <c r="N125" s="16">
        <f>'2.ВС'!N93</f>
        <v>0</v>
      </c>
      <c r="O125" s="15">
        <f>'2.ВС'!O93</f>
        <v>0</v>
      </c>
      <c r="P125" s="15">
        <f>'2.ВС'!P93</f>
        <v>0</v>
      </c>
      <c r="Q125" s="15">
        <f>'2.ВС'!Q93</f>
        <v>0</v>
      </c>
      <c r="R125" s="16">
        <f>'2.ВС'!R93</f>
        <v>1188709</v>
      </c>
      <c r="S125" s="15">
        <f>'2.ВС'!S93</f>
        <v>1188709</v>
      </c>
      <c r="T125" s="15">
        <f>'2.ВС'!T93</f>
        <v>0</v>
      </c>
      <c r="U125" s="15">
        <f>'2.ВС'!U93</f>
        <v>0</v>
      </c>
      <c r="V125" s="16">
        <f>'2.ВС'!V93</f>
        <v>0</v>
      </c>
      <c r="W125" s="15">
        <f>'2.ВС'!W93</f>
        <v>0</v>
      </c>
      <c r="X125" s="15">
        <f>'2.ВС'!X93</f>
        <v>0</v>
      </c>
      <c r="Y125" s="15">
        <f>'2.ВС'!Y93</f>
        <v>0</v>
      </c>
      <c r="Z125" s="16">
        <f>'2.ВС'!Z93</f>
        <v>1188709</v>
      </c>
      <c r="AA125" s="15">
        <f>'2.ВС'!AA93</f>
        <v>1188709</v>
      </c>
      <c r="AB125" s="15">
        <f>'2.ВС'!AB93</f>
        <v>0</v>
      </c>
      <c r="AC125" s="15">
        <f>'2.ВС'!AC93</f>
        <v>0</v>
      </c>
      <c r="AD125" s="15">
        <f>'2.ВС'!AD93</f>
        <v>68988</v>
      </c>
      <c r="AE125" s="15">
        <f>'2.ВС'!AE93</f>
        <v>68988</v>
      </c>
      <c r="AF125" s="15">
        <f>'2.ВС'!AF93</f>
        <v>0</v>
      </c>
      <c r="AG125" s="15">
        <f>'2.ВС'!AG93</f>
        <v>0</v>
      </c>
      <c r="AH125" s="15">
        <f>'2.ВС'!AH93</f>
        <v>1257697</v>
      </c>
      <c r="AI125" s="15">
        <f>'2.ВС'!AI93</f>
        <v>1257697</v>
      </c>
      <c r="AJ125" s="15">
        <f>'2.ВС'!AJ93</f>
        <v>0</v>
      </c>
      <c r="AK125" s="15">
        <f>'2.ВС'!AS93</f>
        <v>0</v>
      </c>
      <c r="AL125" s="16">
        <f>'2.ВС'!AL93</f>
        <v>1227191</v>
      </c>
      <c r="AM125" s="15">
        <f>'2.ВС'!AM93</f>
        <v>1227191</v>
      </c>
      <c r="AN125" s="15">
        <f>'2.ВС'!AN93</f>
        <v>0</v>
      </c>
      <c r="AO125" s="15">
        <f>'2.ВС'!AO93</f>
        <v>0</v>
      </c>
      <c r="AP125" s="16">
        <f>'2.ВС'!AP93</f>
        <v>0</v>
      </c>
      <c r="AQ125" s="15">
        <f>'2.ВС'!AQ93</f>
        <v>0</v>
      </c>
      <c r="AR125" s="15">
        <f>'2.ВС'!AR93</f>
        <v>0</v>
      </c>
      <c r="AS125" s="15">
        <f>'2.ВС'!AS93</f>
        <v>0</v>
      </c>
      <c r="AT125" s="16">
        <f>'2.ВС'!AT93</f>
        <v>1227191</v>
      </c>
      <c r="AU125" s="15">
        <f>'2.ВС'!AU93</f>
        <v>1227191</v>
      </c>
      <c r="AV125" s="15">
        <f>'2.ВС'!AV93</f>
        <v>0</v>
      </c>
      <c r="AW125" s="15">
        <f>'2.ВС'!AW93</f>
        <v>0</v>
      </c>
      <c r="AX125" s="16">
        <f>'2.ВС'!AX93</f>
        <v>1268884</v>
      </c>
      <c r="AY125" s="15">
        <f>'2.ВС'!AY93</f>
        <v>1268884</v>
      </c>
      <c r="AZ125" s="15">
        <f>'2.ВС'!AZ93</f>
        <v>0</v>
      </c>
      <c r="BA125" s="15">
        <f>'2.ВС'!BA93</f>
        <v>0</v>
      </c>
      <c r="BB125" s="15">
        <f>'2.ВС'!BB93</f>
        <v>0</v>
      </c>
      <c r="BC125" s="15">
        <f>'2.ВС'!BC93</f>
        <v>0</v>
      </c>
      <c r="BD125" s="15">
        <f>'2.ВС'!BD93</f>
        <v>0</v>
      </c>
      <c r="BE125" s="15">
        <f>'2.ВС'!BE93</f>
        <v>0</v>
      </c>
      <c r="BF125" s="16">
        <f>'2.ВС'!BF93</f>
        <v>1268884</v>
      </c>
      <c r="BG125" s="15">
        <f>'2.ВС'!BG93</f>
        <v>1268884</v>
      </c>
      <c r="BH125" s="15">
        <f>'2.ВС'!BH93</f>
        <v>0</v>
      </c>
      <c r="BI125" s="15">
        <f>'2.ВС'!BI93</f>
        <v>0</v>
      </c>
      <c r="BJ125" s="19">
        <v>0</v>
      </c>
      <c r="BK125" s="19">
        <v>0</v>
      </c>
    </row>
    <row r="126" spans="1:63" ht="30" customHeight="1" x14ac:dyDescent="0.25">
      <c r="A126" s="6" t="s">
        <v>49</v>
      </c>
      <c r="B126" s="30"/>
      <c r="C126" s="30"/>
      <c r="D126" s="30"/>
      <c r="E126" s="67">
        <v>851</v>
      </c>
      <c r="F126" s="13" t="s">
        <v>46</v>
      </c>
      <c r="G126" s="13"/>
      <c r="H126" s="18"/>
      <c r="I126" s="13"/>
      <c r="J126" s="16">
        <f>J127+J131</f>
        <v>3399970</v>
      </c>
      <c r="K126" s="16">
        <f t="shared" ref="K126:BI126" si="193">K127+K131</f>
        <v>0</v>
      </c>
      <c r="L126" s="16">
        <f t="shared" si="193"/>
        <v>3399970</v>
      </c>
      <c r="M126" s="16">
        <f t="shared" si="193"/>
        <v>0</v>
      </c>
      <c r="N126" s="16">
        <f t="shared" si="193"/>
        <v>66358.28</v>
      </c>
      <c r="O126" s="16">
        <f t="shared" si="193"/>
        <v>0</v>
      </c>
      <c r="P126" s="16">
        <f t="shared" si="193"/>
        <v>66358.28</v>
      </c>
      <c r="Q126" s="16">
        <f t="shared" si="193"/>
        <v>0</v>
      </c>
      <c r="R126" s="16">
        <f t="shared" si="193"/>
        <v>3466328.28</v>
      </c>
      <c r="S126" s="16">
        <f t="shared" si="193"/>
        <v>0</v>
      </c>
      <c r="T126" s="16">
        <f t="shared" si="193"/>
        <v>3466328.28</v>
      </c>
      <c r="U126" s="16">
        <f t="shared" si="193"/>
        <v>0</v>
      </c>
      <c r="V126" s="16">
        <f t="shared" si="193"/>
        <v>0</v>
      </c>
      <c r="W126" s="16">
        <f t="shared" si="193"/>
        <v>0</v>
      </c>
      <c r="X126" s="16">
        <f t="shared" si="193"/>
        <v>0</v>
      </c>
      <c r="Y126" s="16">
        <f t="shared" si="193"/>
        <v>0</v>
      </c>
      <c r="Z126" s="16">
        <f t="shared" si="193"/>
        <v>3466328.28</v>
      </c>
      <c r="AA126" s="16">
        <f t="shared" si="193"/>
        <v>0</v>
      </c>
      <c r="AB126" s="16">
        <f t="shared" si="193"/>
        <v>3466328.28</v>
      </c>
      <c r="AC126" s="16">
        <f t="shared" si="193"/>
        <v>0</v>
      </c>
      <c r="AD126" s="16">
        <f>AD127+AD131</f>
        <v>525030</v>
      </c>
      <c r="AE126" s="16">
        <f t="shared" ref="AE126:AK126" si="194">AE127+AE131</f>
        <v>0</v>
      </c>
      <c r="AF126" s="16">
        <f t="shared" si="194"/>
        <v>525030</v>
      </c>
      <c r="AG126" s="16">
        <f t="shared" si="194"/>
        <v>0</v>
      </c>
      <c r="AH126" s="16">
        <f t="shared" si="194"/>
        <v>3991358.28</v>
      </c>
      <c r="AI126" s="16">
        <f t="shared" si="194"/>
        <v>0</v>
      </c>
      <c r="AJ126" s="16">
        <f t="shared" si="194"/>
        <v>3991358.28</v>
      </c>
      <c r="AK126" s="16">
        <f t="shared" si="194"/>
        <v>0</v>
      </c>
      <c r="AL126" s="16">
        <f t="shared" si="193"/>
        <v>2720300</v>
      </c>
      <c r="AM126" s="16">
        <f t="shared" si="193"/>
        <v>0</v>
      </c>
      <c r="AN126" s="16">
        <f t="shared" si="193"/>
        <v>2720300</v>
      </c>
      <c r="AO126" s="16">
        <f t="shared" si="193"/>
        <v>0</v>
      </c>
      <c r="AP126" s="16">
        <f t="shared" si="193"/>
        <v>0</v>
      </c>
      <c r="AQ126" s="16">
        <f t="shared" si="193"/>
        <v>0</v>
      </c>
      <c r="AR126" s="16">
        <f t="shared" si="193"/>
        <v>0</v>
      </c>
      <c r="AS126" s="16">
        <f t="shared" si="193"/>
        <v>0</v>
      </c>
      <c r="AT126" s="16">
        <f t="shared" si="193"/>
        <v>2720300</v>
      </c>
      <c r="AU126" s="16">
        <f t="shared" si="193"/>
        <v>0</v>
      </c>
      <c r="AV126" s="16">
        <f t="shared" si="193"/>
        <v>2720300</v>
      </c>
      <c r="AW126" s="16">
        <f t="shared" si="193"/>
        <v>0</v>
      </c>
      <c r="AX126" s="16">
        <f t="shared" si="193"/>
        <v>2720300</v>
      </c>
      <c r="AY126" s="16">
        <f t="shared" si="193"/>
        <v>0</v>
      </c>
      <c r="AZ126" s="16">
        <f t="shared" si="193"/>
        <v>2720300</v>
      </c>
      <c r="BA126" s="16">
        <f t="shared" si="193"/>
        <v>0</v>
      </c>
      <c r="BB126" s="16">
        <f t="shared" si="193"/>
        <v>0</v>
      </c>
      <c r="BC126" s="16">
        <f t="shared" si="193"/>
        <v>0</v>
      </c>
      <c r="BD126" s="16">
        <f t="shared" si="193"/>
        <v>0</v>
      </c>
      <c r="BE126" s="16">
        <f t="shared" si="193"/>
        <v>0</v>
      </c>
      <c r="BF126" s="16">
        <f t="shared" si="193"/>
        <v>2720300</v>
      </c>
      <c r="BG126" s="16">
        <f t="shared" si="193"/>
        <v>0</v>
      </c>
      <c r="BH126" s="16">
        <f t="shared" si="193"/>
        <v>2720300</v>
      </c>
      <c r="BI126" s="16">
        <f t="shared" si="193"/>
        <v>0</v>
      </c>
      <c r="BJ126" s="19">
        <v>0</v>
      </c>
      <c r="BK126" s="19">
        <v>0</v>
      </c>
    </row>
    <row r="127" spans="1:63" s="17" customFormat="1" ht="19.5" customHeight="1" x14ac:dyDescent="0.25">
      <c r="A127" s="6" t="s">
        <v>865</v>
      </c>
      <c r="B127" s="30"/>
      <c r="C127" s="30"/>
      <c r="D127" s="30"/>
      <c r="E127" s="4" t="s">
        <v>283</v>
      </c>
      <c r="F127" s="13" t="s">
        <v>46</v>
      </c>
      <c r="G127" s="13" t="s">
        <v>50</v>
      </c>
      <c r="H127" s="4"/>
      <c r="I127" s="13"/>
      <c r="J127" s="16"/>
      <c r="K127" s="16"/>
      <c r="L127" s="16"/>
      <c r="M127" s="16"/>
      <c r="N127" s="16"/>
      <c r="O127" s="16"/>
      <c r="P127" s="16"/>
      <c r="Q127" s="16"/>
      <c r="R127" s="16"/>
      <c r="S127" s="16"/>
      <c r="T127" s="16"/>
      <c r="U127" s="16"/>
      <c r="V127" s="16"/>
      <c r="W127" s="16"/>
      <c r="X127" s="16"/>
      <c r="Y127" s="16"/>
      <c r="Z127" s="16"/>
      <c r="AA127" s="16"/>
      <c r="AB127" s="16"/>
      <c r="AC127" s="16"/>
      <c r="AD127" s="16">
        <f>AD128</f>
        <v>525030</v>
      </c>
      <c r="AE127" s="16">
        <f t="shared" ref="AE127:AK127" si="195">AE128</f>
        <v>0</v>
      </c>
      <c r="AF127" s="16">
        <f t="shared" si="195"/>
        <v>525030</v>
      </c>
      <c r="AG127" s="16">
        <f t="shared" si="195"/>
        <v>0</v>
      </c>
      <c r="AH127" s="16">
        <f t="shared" si="195"/>
        <v>525030</v>
      </c>
      <c r="AI127" s="16">
        <f t="shared" si="195"/>
        <v>0</v>
      </c>
      <c r="AJ127" s="16">
        <f t="shared" si="195"/>
        <v>525030</v>
      </c>
      <c r="AK127" s="16">
        <f t="shared" si="195"/>
        <v>0</v>
      </c>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9">
        <v>0</v>
      </c>
      <c r="BK127" s="19">
        <v>0</v>
      </c>
    </row>
    <row r="128" spans="1:63" ht="64.5" customHeight="1" x14ac:dyDescent="0.25">
      <c r="A128" s="125" t="s">
        <v>862</v>
      </c>
      <c r="B128" s="122">
        <v>51</v>
      </c>
      <c r="C128" s="122">
        <v>0</v>
      </c>
      <c r="D128" s="4" t="s">
        <v>859</v>
      </c>
      <c r="E128" s="122">
        <v>851</v>
      </c>
      <c r="F128" s="4" t="s">
        <v>46</v>
      </c>
      <c r="G128" s="4" t="s">
        <v>50</v>
      </c>
      <c r="H128" s="4" t="s">
        <v>866</v>
      </c>
      <c r="I128" s="3"/>
      <c r="J128" s="15"/>
      <c r="K128" s="15"/>
      <c r="L128" s="15"/>
      <c r="M128" s="15"/>
      <c r="N128" s="15"/>
      <c r="O128" s="15"/>
      <c r="P128" s="15"/>
      <c r="Q128" s="15"/>
      <c r="R128" s="15"/>
      <c r="S128" s="15"/>
      <c r="T128" s="15"/>
      <c r="U128" s="15"/>
      <c r="V128" s="15"/>
      <c r="W128" s="15"/>
      <c r="X128" s="15"/>
      <c r="Y128" s="15"/>
      <c r="Z128" s="15"/>
      <c r="AA128" s="15"/>
      <c r="AB128" s="15"/>
      <c r="AC128" s="15"/>
      <c r="AD128" s="15">
        <f>AD129</f>
        <v>525030</v>
      </c>
      <c r="AE128" s="15">
        <f t="shared" ref="AE128:AK129" si="196">AE129</f>
        <v>0</v>
      </c>
      <c r="AF128" s="15">
        <f t="shared" si="196"/>
        <v>525030</v>
      </c>
      <c r="AG128" s="15">
        <f t="shared" si="196"/>
        <v>0</v>
      </c>
      <c r="AH128" s="15">
        <f t="shared" si="196"/>
        <v>525030</v>
      </c>
      <c r="AI128" s="15">
        <f t="shared" si="196"/>
        <v>0</v>
      </c>
      <c r="AJ128" s="15">
        <f t="shared" si="196"/>
        <v>525030</v>
      </c>
      <c r="AK128" s="15">
        <f t="shared" si="196"/>
        <v>0</v>
      </c>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9">
        <v>0</v>
      </c>
      <c r="BK128" s="19">
        <v>0</v>
      </c>
    </row>
    <row r="129" spans="1:63" ht="45.6" customHeight="1" x14ac:dyDescent="0.25">
      <c r="A129" s="125" t="s">
        <v>20</v>
      </c>
      <c r="B129" s="122">
        <v>51</v>
      </c>
      <c r="C129" s="122">
        <v>0</v>
      </c>
      <c r="D129" s="4" t="s">
        <v>859</v>
      </c>
      <c r="E129" s="122">
        <v>851</v>
      </c>
      <c r="F129" s="4" t="s">
        <v>46</v>
      </c>
      <c r="G129" s="4" t="s">
        <v>50</v>
      </c>
      <c r="H129" s="4" t="s">
        <v>866</v>
      </c>
      <c r="I129" s="3" t="s">
        <v>21</v>
      </c>
      <c r="J129" s="15"/>
      <c r="K129" s="15"/>
      <c r="L129" s="15"/>
      <c r="M129" s="15"/>
      <c r="N129" s="15"/>
      <c r="O129" s="15"/>
      <c r="P129" s="15"/>
      <c r="Q129" s="15"/>
      <c r="R129" s="15"/>
      <c r="S129" s="15"/>
      <c r="T129" s="15"/>
      <c r="U129" s="15"/>
      <c r="V129" s="15"/>
      <c r="W129" s="15"/>
      <c r="X129" s="15"/>
      <c r="Y129" s="15"/>
      <c r="Z129" s="15"/>
      <c r="AA129" s="15"/>
      <c r="AB129" s="15"/>
      <c r="AC129" s="15"/>
      <c r="AD129" s="15">
        <f>AD130</f>
        <v>525030</v>
      </c>
      <c r="AE129" s="15">
        <f t="shared" si="196"/>
        <v>0</v>
      </c>
      <c r="AF129" s="15">
        <f t="shared" si="196"/>
        <v>525030</v>
      </c>
      <c r="AG129" s="15">
        <f t="shared" si="196"/>
        <v>0</v>
      </c>
      <c r="AH129" s="15">
        <f t="shared" si="196"/>
        <v>525030</v>
      </c>
      <c r="AI129" s="15">
        <f t="shared" si="196"/>
        <v>0</v>
      </c>
      <c r="AJ129" s="15">
        <f t="shared" si="196"/>
        <v>525030</v>
      </c>
      <c r="AK129" s="15">
        <f t="shared" si="196"/>
        <v>0</v>
      </c>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9">
        <v>0</v>
      </c>
      <c r="BK129" s="19">
        <v>0</v>
      </c>
    </row>
    <row r="130" spans="1:63" ht="43.15" customHeight="1" x14ac:dyDescent="0.25">
      <c r="A130" s="125" t="s">
        <v>9</v>
      </c>
      <c r="B130" s="122">
        <v>51</v>
      </c>
      <c r="C130" s="122">
        <v>0</v>
      </c>
      <c r="D130" s="4" t="s">
        <v>859</v>
      </c>
      <c r="E130" s="122">
        <v>851</v>
      </c>
      <c r="F130" s="4" t="s">
        <v>46</v>
      </c>
      <c r="G130" s="4" t="s">
        <v>50</v>
      </c>
      <c r="H130" s="4" t="s">
        <v>866</v>
      </c>
      <c r="I130" s="3" t="s">
        <v>22</v>
      </c>
      <c r="J130" s="15">
        <f>'2.ВС'!J98</f>
        <v>0</v>
      </c>
      <c r="K130" s="15">
        <f>'2.ВС'!K98</f>
        <v>0</v>
      </c>
      <c r="L130" s="15">
        <f>'2.ВС'!L98</f>
        <v>0</v>
      </c>
      <c r="M130" s="15">
        <f>'2.ВС'!M98</f>
        <v>0</v>
      </c>
      <c r="N130" s="15">
        <f>'2.ВС'!N98</f>
        <v>0</v>
      </c>
      <c r="O130" s="15">
        <f>'2.ВС'!O98</f>
        <v>0</v>
      </c>
      <c r="P130" s="15">
        <f>'2.ВС'!P98</f>
        <v>0</v>
      </c>
      <c r="Q130" s="15">
        <f>'2.ВС'!Q98</f>
        <v>0</v>
      </c>
      <c r="R130" s="15">
        <f>'2.ВС'!R98</f>
        <v>0</v>
      </c>
      <c r="S130" s="15">
        <f>'2.ВС'!S98</f>
        <v>0</v>
      </c>
      <c r="T130" s="15">
        <f>'2.ВС'!T98</f>
        <v>0</v>
      </c>
      <c r="U130" s="15">
        <f>'2.ВС'!U98</f>
        <v>0</v>
      </c>
      <c r="V130" s="15">
        <f>'2.ВС'!V98</f>
        <v>0</v>
      </c>
      <c r="W130" s="15">
        <f>'2.ВС'!W98</f>
        <v>0</v>
      </c>
      <c r="X130" s="15">
        <f>'2.ВС'!X98</f>
        <v>0</v>
      </c>
      <c r="Y130" s="15">
        <f>'2.ВС'!Y98</f>
        <v>0</v>
      </c>
      <c r="Z130" s="15">
        <f>'2.ВС'!Z98</f>
        <v>0</v>
      </c>
      <c r="AA130" s="15">
        <f>'2.ВС'!AA98</f>
        <v>0</v>
      </c>
      <c r="AB130" s="15">
        <f>'2.ВС'!AB98</f>
        <v>0</v>
      </c>
      <c r="AC130" s="15">
        <f>'2.ВС'!AC98</f>
        <v>0</v>
      </c>
      <c r="AD130" s="15">
        <f>'2.ВС'!AD98</f>
        <v>525030</v>
      </c>
      <c r="AE130" s="15">
        <f>'2.ВС'!AE98</f>
        <v>0</v>
      </c>
      <c r="AF130" s="15">
        <f>'2.ВС'!AF98</f>
        <v>525030</v>
      </c>
      <c r="AG130" s="15">
        <f>'2.ВС'!AG98</f>
        <v>0</v>
      </c>
      <c r="AH130" s="15">
        <f>'2.ВС'!AH98</f>
        <v>525030</v>
      </c>
      <c r="AI130" s="15">
        <f>'2.ВС'!AI98</f>
        <v>0</v>
      </c>
      <c r="AJ130" s="15">
        <f>'2.ВС'!AJ98</f>
        <v>525030</v>
      </c>
      <c r="AK130" s="15">
        <f>'2.ВС'!AK98</f>
        <v>0</v>
      </c>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9">
        <v>0</v>
      </c>
      <c r="BK130" s="19">
        <v>0</v>
      </c>
    </row>
    <row r="131" spans="1:63" ht="27.75" hidden="1" customHeight="1" x14ac:dyDescent="0.25">
      <c r="A131" s="124" t="s">
        <v>585</v>
      </c>
      <c r="B131" s="125"/>
      <c r="C131" s="125"/>
      <c r="D131" s="125"/>
      <c r="E131" s="122">
        <v>851</v>
      </c>
      <c r="F131" s="3" t="s">
        <v>46</v>
      </c>
      <c r="G131" s="3" t="s">
        <v>93</v>
      </c>
      <c r="H131" s="4"/>
      <c r="I131" s="3"/>
      <c r="J131" s="16">
        <f t="shared" ref="J131:AX131" si="197">J132+J139</f>
        <v>3399970</v>
      </c>
      <c r="K131" s="15">
        <f t="shared" ref="K131:M131" si="198">K132+K139</f>
        <v>0</v>
      </c>
      <c r="L131" s="15">
        <f t="shared" si="198"/>
        <v>3399970</v>
      </c>
      <c r="M131" s="15">
        <f t="shared" si="198"/>
        <v>0</v>
      </c>
      <c r="N131" s="16">
        <f t="shared" ref="N131:U131" si="199">N132+N139</f>
        <v>66358.28</v>
      </c>
      <c r="O131" s="15">
        <f t="shared" si="199"/>
        <v>0</v>
      </c>
      <c r="P131" s="15">
        <f t="shared" si="199"/>
        <v>66358.28</v>
      </c>
      <c r="Q131" s="15">
        <f t="shared" si="199"/>
        <v>0</v>
      </c>
      <c r="R131" s="16">
        <f t="shared" si="199"/>
        <v>3466328.28</v>
      </c>
      <c r="S131" s="15">
        <f t="shared" si="199"/>
        <v>0</v>
      </c>
      <c r="T131" s="15">
        <f t="shared" si="199"/>
        <v>3466328.28</v>
      </c>
      <c r="U131" s="15">
        <f t="shared" si="199"/>
        <v>0</v>
      </c>
      <c r="V131" s="16">
        <f t="shared" ref="V131:AC131" si="200">V132+V139</f>
        <v>0</v>
      </c>
      <c r="W131" s="15">
        <f t="shared" si="200"/>
        <v>0</v>
      </c>
      <c r="X131" s="15">
        <f t="shared" si="200"/>
        <v>0</v>
      </c>
      <c r="Y131" s="15">
        <f t="shared" si="200"/>
        <v>0</v>
      </c>
      <c r="Z131" s="16">
        <f t="shared" si="200"/>
        <v>3466328.28</v>
      </c>
      <c r="AA131" s="15">
        <f t="shared" si="200"/>
        <v>0</v>
      </c>
      <c r="AB131" s="15">
        <f t="shared" si="200"/>
        <v>3466328.28</v>
      </c>
      <c r="AC131" s="15">
        <f t="shared" si="200"/>
        <v>0</v>
      </c>
      <c r="AD131" s="15">
        <f t="shared" ref="AD131:AJ131" si="201">AD132+AD139</f>
        <v>0</v>
      </c>
      <c r="AE131" s="15">
        <f t="shared" si="201"/>
        <v>0</v>
      </c>
      <c r="AF131" s="15">
        <f t="shared" si="201"/>
        <v>0</v>
      </c>
      <c r="AG131" s="15">
        <f t="shared" si="201"/>
        <v>0</v>
      </c>
      <c r="AH131" s="15">
        <f t="shared" si="201"/>
        <v>3466328.28</v>
      </c>
      <c r="AI131" s="15">
        <f t="shared" si="201"/>
        <v>0</v>
      </c>
      <c r="AJ131" s="15">
        <f t="shared" si="201"/>
        <v>3466328.28</v>
      </c>
      <c r="AK131" s="15">
        <f t="shared" ref="AK131" si="202">AK132+AK139</f>
        <v>0</v>
      </c>
      <c r="AL131" s="16">
        <f t="shared" si="197"/>
        <v>2720300</v>
      </c>
      <c r="AM131" s="15">
        <f t="shared" ref="AM131:AO131" si="203">AM132+AM139</f>
        <v>0</v>
      </c>
      <c r="AN131" s="15">
        <f t="shared" si="203"/>
        <v>2720300</v>
      </c>
      <c r="AO131" s="15">
        <f t="shared" si="203"/>
        <v>0</v>
      </c>
      <c r="AP131" s="16">
        <f t="shared" ref="AP131:AW131" si="204">AP132+AP139</f>
        <v>0</v>
      </c>
      <c r="AQ131" s="15">
        <f t="shared" si="204"/>
        <v>0</v>
      </c>
      <c r="AR131" s="15">
        <f t="shared" si="204"/>
        <v>0</v>
      </c>
      <c r="AS131" s="15">
        <f t="shared" si="204"/>
        <v>0</v>
      </c>
      <c r="AT131" s="16">
        <f t="shared" si="204"/>
        <v>2720300</v>
      </c>
      <c r="AU131" s="15">
        <f t="shared" si="204"/>
        <v>0</v>
      </c>
      <c r="AV131" s="15">
        <f t="shared" si="204"/>
        <v>2720300</v>
      </c>
      <c r="AW131" s="15">
        <f t="shared" si="204"/>
        <v>0</v>
      </c>
      <c r="AX131" s="16">
        <f t="shared" si="197"/>
        <v>2720300</v>
      </c>
      <c r="AY131" s="15">
        <f t="shared" ref="AY131:BA131" si="205">AY132+AY139</f>
        <v>0</v>
      </c>
      <c r="AZ131" s="15">
        <f t="shared" si="205"/>
        <v>2720300</v>
      </c>
      <c r="BA131" s="15">
        <f t="shared" si="205"/>
        <v>0</v>
      </c>
      <c r="BB131" s="15">
        <f t="shared" ref="BB131:BF131" si="206">BB132+BB139</f>
        <v>0</v>
      </c>
      <c r="BC131" s="15">
        <f t="shared" si="206"/>
        <v>0</v>
      </c>
      <c r="BD131" s="15">
        <f t="shared" si="206"/>
        <v>0</v>
      </c>
      <c r="BE131" s="15">
        <f t="shared" si="206"/>
        <v>0</v>
      </c>
      <c r="BF131" s="16">
        <f t="shared" si="206"/>
        <v>2720300</v>
      </c>
      <c r="BG131" s="15">
        <f t="shared" ref="BG131:BI131" si="207">BG132+BG139</f>
        <v>0</v>
      </c>
      <c r="BH131" s="15">
        <f t="shared" si="207"/>
        <v>2720300</v>
      </c>
      <c r="BI131" s="15">
        <f t="shared" si="207"/>
        <v>0</v>
      </c>
      <c r="BJ131" s="19">
        <v>0</v>
      </c>
      <c r="BK131" s="19">
        <v>0</v>
      </c>
    </row>
    <row r="132" spans="1:63" ht="27.75" hidden="1" customHeight="1" x14ac:dyDescent="0.25">
      <c r="A132" s="124" t="s">
        <v>51</v>
      </c>
      <c r="B132" s="125"/>
      <c r="C132" s="125"/>
      <c r="D132" s="125"/>
      <c r="E132" s="122">
        <v>851</v>
      </c>
      <c r="F132" s="3" t="s">
        <v>46</v>
      </c>
      <c r="G132" s="3" t="s">
        <v>93</v>
      </c>
      <c r="H132" s="4" t="s">
        <v>639</v>
      </c>
      <c r="I132" s="3"/>
      <c r="J132" s="16">
        <f t="shared" ref="J132:AX132" si="208">J133+J135+J137</f>
        <v>3278200</v>
      </c>
      <c r="K132" s="15">
        <f t="shared" ref="K132:M132" si="209">K133+K135+K137</f>
        <v>0</v>
      </c>
      <c r="L132" s="15">
        <f t="shared" si="209"/>
        <v>3278200</v>
      </c>
      <c r="M132" s="15">
        <f t="shared" si="209"/>
        <v>0</v>
      </c>
      <c r="N132" s="16">
        <f t="shared" ref="N132:U132" si="210">N133+N135+N137</f>
        <v>30906</v>
      </c>
      <c r="O132" s="15">
        <f t="shared" si="210"/>
        <v>0</v>
      </c>
      <c r="P132" s="15">
        <f t="shared" si="210"/>
        <v>30906</v>
      </c>
      <c r="Q132" s="15">
        <f t="shared" si="210"/>
        <v>0</v>
      </c>
      <c r="R132" s="16">
        <f t="shared" si="210"/>
        <v>3309106</v>
      </c>
      <c r="S132" s="15">
        <f t="shared" si="210"/>
        <v>0</v>
      </c>
      <c r="T132" s="15">
        <f t="shared" si="210"/>
        <v>3309106</v>
      </c>
      <c r="U132" s="15">
        <f t="shared" si="210"/>
        <v>0</v>
      </c>
      <c r="V132" s="16">
        <f t="shared" ref="V132:AC132" si="211">V133+V135+V137</f>
        <v>0</v>
      </c>
      <c r="W132" s="15">
        <f t="shared" si="211"/>
        <v>0</v>
      </c>
      <c r="X132" s="15">
        <f t="shared" si="211"/>
        <v>0</v>
      </c>
      <c r="Y132" s="15">
        <f t="shared" si="211"/>
        <v>0</v>
      </c>
      <c r="Z132" s="16">
        <f t="shared" si="211"/>
        <v>3309106</v>
      </c>
      <c r="AA132" s="15">
        <f t="shared" si="211"/>
        <v>0</v>
      </c>
      <c r="AB132" s="15">
        <f t="shared" si="211"/>
        <v>3309106</v>
      </c>
      <c r="AC132" s="15">
        <f t="shared" si="211"/>
        <v>0</v>
      </c>
      <c r="AD132" s="15">
        <f t="shared" ref="AD132:AJ132" si="212">AD133+AD135+AD137</f>
        <v>0</v>
      </c>
      <c r="AE132" s="15">
        <f t="shared" si="212"/>
        <v>0</v>
      </c>
      <c r="AF132" s="15">
        <f t="shared" si="212"/>
        <v>0</v>
      </c>
      <c r="AG132" s="15">
        <f t="shared" si="212"/>
        <v>0</v>
      </c>
      <c r="AH132" s="15">
        <f t="shared" si="212"/>
        <v>3309106</v>
      </c>
      <c r="AI132" s="15">
        <f t="shared" si="212"/>
        <v>0</v>
      </c>
      <c r="AJ132" s="15">
        <f t="shared" si="212"/>
        <v>3309106</v>
      </c>
      <c r="AK132" s="15">
        <f t="shared" ref="AK132" si="213">AK133+AK135+AK137</f>
        <v>0</v>
      </c>
      <c r="AL132" s="16">
        <f t="shared" si="208"/>
        <v>2660300</v>
      </c>
      <c r="AM132" s="15">
        <f t="shared" ref="AM132:AO132" si="214">AM133+AM135+AM137</f>
        <v>0</v>
      </c>
      <c r="AN132" s="15">
        <f t="shared" si="214"/>
        <v>2660300</v>
      </c>
      <c r="AO132" s="15">
        <f t="shared" si="214"/>
        <v>0</v>
      </c>
      <c r="AP132" s="16">
        <f t="shared" ref="AP132:AW132" si="215">AP133+AP135+AP137</f>
        <v>0</v>
      </c>
      <c r="AQ132" s="15">
        <f t="shared" si="215"/>
        <v>0</v>
      </c>
      <c r="AR132" s="15">
        <f t="shared" si="215"/>
        <v>0</v>
      </c>
      <c r="AS132" s="15">
        <f t="shared" si="215"/>
        <v>0</v>
      </c>
      <c r="AT132" s="16">
        <f t="shared" si="215"/>
        <v>2660300</v>
      </c>
      <c r="AU132" s="15">
        <f t="shared" si="215"/>
        <v>0</v>
      </c>
      <c r="AV132" s="15">
        <f t="shared" si="215"/>
        <v>2660300</v>
      </c>
      <c r="AW132" s="15">
        <f t="shared" si="215"/>
        <v>0</v>
      </c>
      <c r="AX132" s="16">
        <f t="shared" si="208"/>
        <v>2660300</v>
      </c>
      <c r="AY132" s="15">
        <f t="shared" ref="AY132:BA132" si="216">AY133+AY135+AY137</f>
        <v>0</v>
      </c>
      <c r="AZ132" s="15">
        <f t="shared" si="216"/>
        <v>2660300</v>
      </c>
      <c r="BA132" s="15">
        <f t="shared" si="216"/>
        <v>0</v>
      </c>
      <c r="BB132" s="15">
        <f t="shared" ref="BB132:BF132" si="217">BB133+BB135+BB137</f>
        <v>0</v>
      </c>
      <c r="BC132" s="15">
        <f t="shared" si="217"/>
        <v>0</v>
      </c>
      <c r="BD132" s="15">
        <f t="shared" si="217"/>
        <v>0</v>
      </c>
      <c r="BE132" s="15">
        <f t="shared" si="217"/>
        <v>0</v>
      </c>
      <c r="BF132" s="16">
        <f t="shared" si="217"/>
        <v>2660300</v>
      </c>
      <c r="BG132" s="15">
        <f t="shared" ref="BG132:BI132" si="218">BG133+BG135+BG137</f>
        <v>0</v>
      </c>
      <c r="BH132" s="15">
        <f t="shared" si="218"/>
        <v>2660300</v>
      </c>
      <c r="BI132" s="15">
        <f t="shared" si="218"/>
        <v>0</v>
      </c>
      <c r="BJ132" s="19">
        <v>0</v>
      </c>
      <c r="BK132" s="19">
        <v>0</v>
      </c>
    </row>
    <row r="133" spans="1:63" ht="27.75" hidden="1" customHeight="1" x14ac:dyDescent="0.25">
      <c r="A133" s="124" t="s">
        <v>15</v>
      </c>
      <c r="B133" s="125"/>
      <c r="C133" s="125"/>
      <c r="D133" s="125"/>
      <c r="E133" s="122">
        <v>851</v>
      </c>
      <c r="F133" s="3" t="s">
        <v>46</v>
      </c>
      <c r="G133" s="4" t="s">
        <v>93</v>
      </c>
      <c r="H133" s="4" t="s">
        <v>639</v>
      </c>
      <c r="I133" s="3" t="s">
        <v>17</v>
      </c>
      <c r="J133" s="16">
        <f t="shared" ref="J133:BI133" si="219">J134</f>
        <v>2311300</v>
      </c>
      <c r="K133" s="15">
        <f t="shared" si="219"/>
        <v>0</v>
      </c>
      <c r="L133" s="15">
        <f t="shared" si="219"/>
        <v>2311300</v>
      </c>
      <c r="M133" s="15">
        <f t="shared" si="219"/>
        <v>0</v>
      </c>
      <c r="N133" s="16">
        <f t="shared" si="219"/>
        <v>0</v>
      </c>
      <c r="O133" s="15">
        <f t="shared" si="219"/>
        <v>0</v>
      </c>
      <c r="P133" s="15">
        <f t="shared" si="219"/>
        <v>0</v>
      </c>
      <c r="Q133" s="15">
        <f t="shared" si="219"/>
        <v>0</v>
      </c>
      <c r="R133" s="16">
        <f t="shared" si="219"/>
        <v>2311300</v>
      </c>
      <c r="S133" s="15">
        <f t="shared" si="219"/>
        <v>0</v>
      </c>
      <c r="T133" s="15">
        <f t="shared" si="219"/>
        <v>2311300</v>
      </c>
      <c r="U133" s="15">
        <f t="shared" si="219"/>
        <v>0</v>
      </c>
      <c r="V133" s="16">
        <f t="shared" si="219"/>
        <v>0</v>
      </c>
      <c r="W133" s="15">
        <f t="shared" si="219"/>
        <v>0</v>
      </c>
      <c r="X133" s="15">
        <f t="shared" si="219"/>
        <v>0</v>
      </c>
      <c r="Y133" s="15">
        <f t="shared" si="219"/>
        <v>0</v>
      </c>
      <c r="Z133" s="16">
        <f t="shared" si="219"/>
        <v>2311300</v>
      </c>
      <c r="AA133" s="15">
        <f t="shared" si="219"/>
        <v>0</v>
      </c>
      <c r="AB133" s="15">
        <f t="shared" si="219"/>
        <v>2311300</v>
      </c>
      <c r="AC133" s="15">
        <f t="shared" si="219"/>
        <v>0</v>
      </c>
      <c r="AD133" s="15">
        <f t="shared" si="219"/>
        <v>0</v>
      </c>
      <c r="AE133" s="15">
        <f t="shared" si="219"/>
        <v>0</v>
      </c>
      <c r="AF133" s="15">
        <f t="shared" si="219"/>
        <v>0</v>
      </c>
      <c r="AG133" s="15">
        <f t="shared" si="219"/>
        <v>0</v>
      </c>
      <c r="AH133" s="15">
        <f t="shared" si="219"/>
        <v>2311300</v>
      </c>
      <c r="AI133" s="15">
        <f t="shared" si="219"/>
        <v>0</v>
      </c>
      <c r="AJ133" s="15">
        <f t="shared" si="219"/>
        <v>2311300</v>
      </c>
      <c r="AK133" s="15">
        <f t="shared" si="219"/>
        <v>0</v>
      </c>
      <c r="AL133" s="16">
        <f t="shared" si="219"/>
        <v>2311300</v>
      </c>
      <c r="AM133" s="15">
        <f t="shared" si="219"/>
        <v>0</v>
      </c>
      <c r="AN133" s="15">
        <f t="shared" si="219"/>
        <v>2311300</v>
      </c>
      <c r="AO133" s="15">
        <f t="shared" si="219"/>
        <v>0</v>
      </c>
      <c r="AP133" s="16">
        <f t="shared" si="219"/>
        <v>0</v>
      </c>
      <c r="AQ133" s="15">
        <f t="shared" si="219"/>
        <v>0</v>
      </c>
      <c r="AR133" s="15">
        <f t="shared" si="219"/>
        <v>0</v>
      </c>
      <c r="AS133" s="15">
        <f t="shared" si="219"/>
        <v>0</v>
      </c>
      <c r="AT133" s="16">
        <f t="shared" si="219"/>
        <v>2311300</v>
      </c>
      <c r="AU133" s="15">
        <f t="shared" si="219"/>
        <v>0</v>
      </c>
      <c r="AV133" s="15">
        <f t="shared" si="219"/>
        <v>2311300</v>
      </c>
      <c r="AW133" s="15">
        <f t="shared" si="219"/>
        <v>0</v>
      </c>
      <c r="AX133" s="16">
        <f t="shared" si="219"/>
        <v>2311300</v>
      </c>
      <c r="AY133" s="15">
        <f t="shared" si="219"/>
        <v>0</v>
      </c>
      <c r="AZ133" s="15">
        <f t="shared" si="219"/>
        <v>2311300</v>
      </c>
      <c r="BA133" s="15">
        <f t="shared" si="219"/>
        <v>0</v>
      </c>
      <c r="BB133" s="15">
        <f t="shared" si="219"/>
        <v>0</v>
      </c>
      <c r="BC133" s="15">
        <f t="shared" si="219"/>
        <v>0</v>
      </c>
      <c r="BD133" s="15">
        <f t="shared" si="219"/>
        <v>0</v>
      </c>
      <c r="BE133" s="15">
        <f t="shared" si="219"/>
        <v>0</v>
      </c>
      <c r="BF133" s="16">
        <f t="shared" si="219"/>
        <v>2311300</v>
      </c>
      <c r="BG133" s="15">
        <f t="shared" si="219"/>
        <v>0</v>
      </c>
      <c r="BH133" s="15">
        <f t="shared" si="219"/>
        <v>2311300</v>
      </c>
      <c r="BI133" s="15">
        <f t="shared" si="219"/>
        <v>0</v>
      </c>
      <c r="BJ133" s="19">
        <v>0</v>
      </c>
      <c r="BK133" s="19">
        <v>0</v>
      </c>
    </row>
    <row r="134" spans="1:63" ht="27.75" hidden="1" customHeight="1" x14ac:dyDescent="0.25">
      <c r="A134" s="125" t="s">
        <v>7</v>
      </c>
      <c r="B134" s="125"/>
      <c r="C134" s="125"/>
      <c r="D134" s="125"/>
      <c r="E134" s="122">
        <v>851</v>
      </c>
      <c r="F134" s="3" t="s">
        <v>46</v>
      </c>
      <c r="G134" s="4" t="s">
        <v>93</v>
      </c>
      <c r="H134" s="4" t="s">
        <v>639</v>
      </c>
      <c r="I134" s="3" t="s">
        <v>52</v>
      </c>
      <c r="J134" s="16">
        <f>'2.ВС'!J102</f>
        <v>2311300</v>
      </c>
      <c r="K134" s="15">
        <f>'2.ВС'!K102</f>
        <v>0</v>
      </c>
      <c r="L134" s="15">
        <f>'2.ВС'!L102</f>
        <v>2311300</v>
      </c>
      <c r="M134" s="15">
        <f>'2.ВС'!M102</f>
        <v>0</v>
      </c>
      <c r="N134" s="16">
        <f>'2.ВС'!N102</f>
        <v>0</v>
      </c>
      <c r="O134" s="15">
        <f>'2.ВС'!O102</f>
        <v>0</v>
      </c>
      <c r="P134" s="15">
        <f>'2.ВС'!P102</f>
        <v>0</v>
      </c>
      <c r="Q134" s="15">
        <f>'2.ВС'!Q102</f>
        <v>0</v>
      </c>
      <c r="R134" s="16">
        <f>'2.ВС'!R102</f>
        <v>2311300</v>
      </c>
      <c r="S134" s="15">
        <f>'2.ВС'!S102</f>
        <v>0</v>
      </c>
      <c r="T134" s="15">
        <f>'2.ВС'!T102</f>
        <v>2311300</v>
      </c>
      <c r="U134" s="15">
        <f>'2.ВС'!U102</f>
        <v>0</v>
      </c>
      <c r="V134" s="16">
        <f>'2.ВС'!V102</f>
        <v>0</v>
      </c>
      <c r="W134" s="15">
        <f>'2.ВС'!W102</f>
        <v>0</v>
      </c>
      <c r="X134" s="15">
        <f>'2.ВС'!X102</f>
        <v>0</v>
      </c>
      <c r="Y134" s="15">
        <f>'2.ВС'!Y102</f>
        <v>0</v>
      </c>
      <c r="Z134" s="16">
        <f>'2.ВС'!Z102</f>
        <v>2311300</v>
      </c>
      <c r="AA134" s="15">
        <f>'2.ВС'!AA102</f>
        <v>0</v>
      </c>
      <c r="AB134" s="15">
        <f>'2.ВС'!AB102</f>
        <v>2311300</v>
      </c>
      <c r="AC134" s="15">
        <f>'2.ВС'!AC102</f>
        <v>0</v>
      </c>
      <c r="AD134" s="15">
        <f>'2.ВС'!AD102</f>
        <v>0</v>
      </c>
      <c r="AE134" s="15">
        <f>'2.ВС'!AE102</f>
        <v>0</v>
      </c>
      <c r="AF134" s="15">
        <f>'2.ВС'!AF102</f>
        <v>0</v>
      </c>
      <c r="AG134" s="15">
        <f>'2.ВС'!AG102</f>
        <v>0</v>
      </c>
      <c r="AH134" s="15">
        <f>'2.ВС'!AH102</f>
        <v>2311300</v>
      </c>
      <c r="AI134" s="15">
        <f>'2.ВС'!AI102</f>
        <v>0</v>
      </c>
      <c r="AJ134" s="15">
        <f>'2.ВС'!AJ102</f>
        <v>2311300</v>
      </c>
      <c r="AK134" s="15">
        <f>'2.ВС'!AS102</f>
        <v>0</v>
      </c>
      <c r="AL134" s="16">
        <f>'2.ВС'!AL102</f>
        <v>2311300</v>
      </c>
      <c r="AM134" s="15">
        <f>'2.ВС'!AM102</f>
        <v>0</v>
      </c>
      <c r="AN134" s="15">
        <f>'2.ВС'!AN102</f>
        <v>2311300</v>
      </c>
      <c r="AO134" s="15">
        <f>'2.ВС'!AO102</f>
        <v>0</v>
      </c>
      <c r="AP134" s="16">
        <f>'2.ВС'!AP102</f>
        <v>0</v>
      </c>
      <c r="AQ134" s="15">
        <f>'2.ВС'!AQ102</f>
        <v>0</v>
      </c>
      <c r="AR134" s="15">
        <f>'2.ВС'!AR102</f>
        <v>0</v>
      </c>
      <c r="AS134" s="15">
        <f>'2.ВС'!AS102</f>
        <v>0</v>
      </c>
      <c r="AT134" s="16">
        <f>'2.ВС'!AT102</f>
        <v>2311300</v>
      </c>
      <c r="AU134" s="15">
        <f>'2.ВС'!AU102</f>
        <v>0</v>
      </c>
      <c r="AV134" s="15">
        <f>'2.ВС'!AV102</f>
        <v>2311300</v>
      </c>
      <c r="AW134" s="15">
        <f>'2.ВС'!AW102</f>
        <v>0</v>
      </c>
      <c r="AX134" s="16">
        <f>'2.ВС'!AX102</f>
        <v>2311300</v>
      </c>
      <c r="AY134" s="15">
        <f>'2.ВС'!AY102</f>
        <v>0</v>
      </c>
      <c r="AZ134" s="15">
        <f>'2.ВС'!AZ102</f>
        <v>2311300</v>
      </c>
      <c r="BA134" s="15">
        <f>'2.ВС'!BA102</f>
        <v>0</v>
      </c>
      <c r="BB134" s="15">
        <f>'2.ВС'!BB102</f>
        <v>0</v>
      </c>
      <c r="BC134" s="15">
        <f>'2.ВС'!BC102</f>
        <v>0</v>
      </c>
      <c r="BD134" s="15">
        <f>'2.ВС'!BD102</f>
        <v>0</v>
      </c>
      <c r="BE134" s="15">
        <f>'2.ВС'!BE102</f>
        <v>0</v>
      </c>
      <c r="BF134" s="16">
        <f>'2.ВС'!BF102</f>
        <v>2311300</v>
      </c>
      <c r="BG134" s="15">
        <f>'2.ВС'!BG102</f>
        <v>0</v>
      </c>
      <c r="BH134" s="15">
        <f>'2.ВС'!BH102</f>
        <v>2311300</v>
      </c>
      <c r="BI134" s="15">
        <f>'2.ВС'!BI102</f>
        <v>0</v>
      </c>
      <c r="BJ134" s="19">
        <v>0</v>
      </c>
      <c r="BK134" s="19">
        <v>0</v>
      </c>
    </row>
    <row r="135" spans="1:63" ht="27.75" hidden="1" customHeight="1" x14ac:dyDescent="0.25">
      <c r="A135" s="125" t="s">
        <v>20</v>
      </c>
      <c r="B135" s="124"/>
      <c r="C135" s="124"/>
      <c r="D135" s="124"/>
      <c r="E135" s="122">
        <v>851</v>
      </c>
      <c r="F135" s="3" t="s">
        <v>46</v>
      </c>
      <c r="G135" s="4" t="s">
        <v>93</v>
      </c>
      <c r="H135" s="4" t="s">
        <v>639</v>
      </c>
      <c r="I135" s="3" t="s">
        <v>21</v>
      </c>
      <c r="J135" s="16">
        <f t="shared" ref="J135:BI135" si="220">J136</f>
        <v>935500</v>
      </c>
      <c r="K135" s="15">
        <f t="shared" si="220"/>
        <v>0</v>
      </c>
      <c r="L135" s="15">
        <f t="shared" si="220"/>
        <v>935500</v>
      </c>
      <c r="M135" s="15">
        <f t="shared" si="220"/>
        <v>0</v>
      </c>
      <c r="N135" s="16">
        <f t="shared" si="220"/>
        <v>30906</v>
      </c>
      <c r="O135" s="15">
        <f t="shared" si="220"/>
        <v>0</v>
      </c>
      <c r="P135" s="15">
        <f t="shared" si="220"/>
        <v>30906</v>
      </c>
      <c r="Q135" s="15">
        <f t="shared" si="220"/>
        <v>0</v>
      </c>
      <c r="R135" s="16">
        <f t="shared" si="220"/>
        <v>966406</v>
      </c>
      <c r="S135" s="15">
        <f t="shared" si="220"/>
        <v>0</v>
      </c>
      <c r="T135" s="15">
        <f t="shared" si="220"/>
        <v>966406</v>
      </c>
      <c r="U135" s="15">
        <f t="shared" si="220"/>
        <v>0</v>
      </c>
      <c r="V135" s="16">
        <f t="shared" si="220"/>
        <v>0</v>
      </c>
      <c r="W135" s="15">
        <f t="shared" si="220"/>
        <v>0</v>
      </c>
      <c r="X135" s="15">
        <f t="shared" si="220"/>
        <v>0</v>
      </c>
      <c r="Y135" s="15">
        <f t="shared" si="220"/>
        <v>0</v>
      </c>
      <c r="Z135" s="16">
        <f t="shared" si="220"/>
        <v>966406</v>
      </c>
      <c r="AA135" s="15">
        <f t="shared" si="220"/>
        <v>0</v>
      </c>
      <c r="AB135" s="15">
        <f t="shared" si="220"/>
        <v>966406</v>
      </c>
      <c r="AC135" s="15">
        <f t="shared" si="220"/>
        <v>0</v>
      </c>
      <c r="AD135" s="15">
        <f t="shared" si="220"/>
        <v>0</v>
      </c>
      <c r="AE135" s="15">
        <f t="shared" si="220"/>
        <v>0</v>
      </c>
      <c r="AF135" s="15">
        <f t="shared" si="220"/>
        <v>0</v>
      </c>
      <c r="AG135" s="15">
        <f t="shared" si="220"/>
        <v>0</v>
      </c>
      <c r="AH135" s="15">
        <f t="shared" si="220"/>
        <v>966406</v>
      </c>
      <c r="AI135" s="15">
        <f t="shared" si="220"/>
        <v>0</v>
      </c>
      <c r="AJ135" s="15">
        <f t="shared" si="220"/>
        <v>966406</v>
      </c>
      <c r="AK135" s="15">
        <f t="shared" si="220"/>
        <v>0</v>
      </c>
      <c r="AL135" s="16">
        <f t="shared" si="220"/>
        <v>333400</v>
      </c>
      <c r="AM135" s="15">
        <f t="shared" si="220"/>
        <v>0</v>
      </c>
      <c r="AN135" s="15">
        <f t="shared" si="220"/>
        <v>333400</v>
      </c>
      <c r="AO135" s="15">
        <f t="shared" si="220"/>
        <v>0</v>
      </c>
      <c r="AP135" s="16">
        <f t="shared" si="220"/>
        <v>0</v>
      </c>
      <c r="AQ135" s="15">
        <f t="shared" si="220"/>
        <v>0</v>
      </c>
      <c r="AR135" s="15">
        <f t="shared" si="220"/>
        <v>0</v>
      </c>
      <c r="AS135" s="15">
        <f t="shared" si="220"/>
        <v>0</v>
      </c>
      <c r="AT135" s="16">
        <f t="shared" si="220"/>
        <v>333400</v>
      </c>
      <c r="AU135" s="15">
        <f t="shared" si="220"/>
        <v>0</v>
      </c>
      <c r="AV135" s="15">
        <f t="shared" si="220"/>
        <v>333400</v>
      </c>
      <c r="AW135" s="15">
        <f t="shared" si="220"/>
        <v>0</v>
      </c>
      <c r="AX135" s="16">
        <f t="shared" si="220"/>
        <v>333400</v>
      </c>
      <c r="AY135" s="15">
        <f t="shared" si="220"/>
        <v>0</v>
      </c>
      <c r="AZ135" s="15">
        <f t="shared" si="220"/>
        <v>333400</v>
      </c>
      <c r="BA135" s="15">
        <f t="shared" si="220"/>
        <v>0</v>
      </c>
      <c r="BB135" s="15">
        <f t="shared" si="220"/>
        <v>0</v>
      </c>
      <c r="BC135" s="15">
        <f t="shared" si="220"/>
        <v>0</v>
      </c>
      <c r="BD135" s="15">
        <f t="shared" si="220"/>
        <v>0</v>
      </c>
      <c r="BE135" s="15">
        <f t="shared" si="220"/>
        <v>0</v>
      </c>
      <c r="BF135" s="16">
        <f t="shared" si="220"/>
        <v>333400</v>
      </c>
      <c r="BG135" s="15">
        <f t="shared" si="220"/>
        <v>0</v>
      </c>
      <c r="BH135" s="15">
        <f t="shared" si="220"/>
        <v>333400</v>
      </c>
      <c r="BI135" s="15">
        <f t="shared" si="220"/>
        <v>0</v>
      </c>
      <c r="BJ135" s="19">
        <v>0</v>
      </c>
      <c r="BK135" s="19">
        <v>0</v>
      </c>
    </row>
    <row r="136" spans="1:63" ht="27.75" hidden="1" customHeight="1" x14ac:dyDescent="0.25">
      <c r="A136" s="125" t="s">
        <v>9</v>
      </c>
      <c r="B136" s="125"/>
      <c r="C136" s="125"/>
      <c r="D136" s="125"/>
      <c r="E136" s="122">
        <v>851</v>
      </c>
      <c r="F136" s="3" t="s">
        <v>46</v>
      </c>
      <c r="G136" s="4" t="s">
        <v>93</v>
      </c>
      <c r="H136" s="4" t="s">
        <v>639</v>
      </c>
      <c r="I136" s="3" t="s">
        <v>22</v>
      </c>
      <c r="J136" s="16">
        <f>'2.ВС'!J104</f>
        <v>935500</v>
      </c>
      <c r="K136" s="15">
        <f>'2.ВС'!K104</f>
        <v>0</v>
      </c>
      <c r="L136" s="15">
        <f>'2.ВС'!L104</f>
        <v>935500</v>
      </c>
      <c r="M136" s="15">
        <f>'2.ВС'!M104</f>
        <v>0</v>
      </c>
      <c r="N136" s="16">
        <f>'2.ВС'!N104</f>
        <v>30906</v>
      </c>
      <c r="O136" s="15">
        <f>'2.ВС'!O104</f>
        <v>0</v>
      </c>
      <c r="P136" s="15">
        <f>'2.ВС'!P104</f>
        <v>30906</v>
      </c>
      <c r="Q136" s="15">
        <f>'2.ВС'!Q104</f>
        <v>0</v>
      </c>
      <c r="R136" s="16">
        <f>'2.ВС'!R104</f>
        <v>966406</v>
      </c>
      <c r="S136" s="15">
        <f>'2.ВС'!S104</f>
        <v>0</v>
      </c>
      <c r="T136" s="15">
        <f>'2.ВС'!T104</f>
        <v>966406</v>
      </c>
      <c r="U136" s="15">
        <f>'2.ВС'!U104</f>
        <v>0</v>
      </c>
      <c r="V136" s="16">
        <f>'2.ВС'!V104</f>
        <v>0</v>
      </c>
      <c r="W136" s="15">
        <f>'2.ВС'!W104</f>
        <v>0</v>
      </c>
      <c r="X136" s="15">
        <f>'2.ВС'!X104</f>
        <v>0</v>
      </c>
      <c r="Y136" s="15">
        <f>'2.ВС'!Y104</f>
        <v>0</v>
      </c>
      <c r="Z136" s="16">
        <f>'2.ВС'!Z104</f>
        <v>966406</v>
      </c>
      <c r="AA136" s="15">
        <f>'2.ВС'!AA104</f>
        <v>0</v>
      </c>
      <c r="AB136" s="15">
        <f>'2.ВС'!AB104</f>
        <v>966406</v>
      </c>
      <c r="AC136" s="15">
        <f>'2.ВС'!AC104</f>
        <v>0</v>
      </c>
      <c r="AD136" s="15">
        <f>'2.ВС'!AD104</f>
        <v>0</v>
      </c>
      <c r="AE136" s="15">
        <f>'2.ВС'!AE104</f>
        <v>0</v>
      </c>
      <c r="AF136" s="15">
        <f>'2.ВС'!AF104</f>
        <v>0</v>
      </c>
      <c r="AG136" s="15">
        <f>'2.ВС'!AG104</f>
        <v>0</v>
      </c>
      <c r="AH136" s="15">
        <f>'2.ВС'!AH104</f>
        <v>966406</v>
      </c>
      <c r="AI136" s="15">
        <f>'2.ВС'!AI104</f>
        <v>0</v>
      </c>
      <c r="AJ136" s="15">
        <f>'2.ВС'!AJ104</f>
        <v>966406</v>
      </c>
      <c r="AK136" s="15">
        <f>'2.ВС'!AS104</f>
        <v>0</v>
      </c>
      <c r="AL136" s="16">
        <f>'2.ВС'!AL104</f>
        <v>333400</v>
      </c>
      <c r="AM136" s="15">
        <f>'2.ВС'!AM104</f>
        <v>0</v>
      </c>
      <c r="AN136" s="15">
        <f>'2.ВС'!AN104</f>
        <v>333400</v>
      </c>
      <c r="AO136" s="15">
        <f>'2.ВС'!AO104</f>
        <v>0</v>
      </c>
      <c r="AP136" s="16">
        <f>'2.ВС'!AP104</f>
        <v>0</v>
      </c>
      <c r="AQ136" s="15">
        <f>'2.ВС'!AQ104</f>
        <v>0</v>
      </c>
      <c r="AR136" s="15">
        <f>'2.ВС'!AR104</f>
        <v>0</v>
      </c>
      <c r="AS136" s="15">
        <f>'2.ВС'!AS104</f>
        <v>0</v>
      </c>
      <c r="AT136" s="16">
        <f>'2.ВС'!AT104</f>
        <v>333400</v>
      </c>
      <c r="AU136" s="15">
        <f>'2.ВС'!AU104</f>
        <v>0</v>
      </c>
      <c r="AV136" s="15">
        <f>'2.ВС'!AV104</f>
        <v>333400</v>
      </c>
      <c r="AW136" s="15">
        <f>'2.ВС'!AW104</f>
        <v>0</v>
      </c>
      <c r="AX136" s="16">
        <f>'2.ВС'!AX104</f>
        <v>333400</v>
      </c>
      <c r="AY136" s="15">
        <f>'2.ВС'!AY104</f>
        <v>0</v>
      </c>
      <c r="AZ136" s="15">
        <f>'2.ВС'!AZ104</f>
        <v>333400</v>
      </c>
      <c r="BA136" s="15">
        <f>'2.ВС'!BA104</f>
        <v>0</v>
      </c>
      <c r="BB136" s="15">
        <f>'2.ВС'!BB104</f>
        <v>0</v>
      </c>
      <c r="BC136" s="15">
        <f>'2.ВС'!BC104</f>
        <v>0</v>
      </c>
      <c r="BD136" s="15">
        <f>'2.ВС'!BD104</f>
        <v>0</v>
      </c>
      <c r="BE136" s="15">
        <f>'2.ВС'!BE104</f>
        <v>0</v>
      </c>
      <c r="BF136" s="16">
        <f>'2.ВС'!BF104</f>
        <v>333400</v>
      </c>
      <c r="BG136" s="15">
        <f>'2.ВС'!BG104</f>
        <v>0</v>
      </c>
      <c r="BH136" s="15">
        <f>'2.ВС'!BH104</f>
        <v>333400</v>
      </c>
      <c r="BI136" s="15">
        <f>'2.ВС'!BI104</f>
        <v>0</v>
      </c>
      <c r="BJ136" s="19">
        <v>0</v>
      </c>
      <c r="BK136" s="19">
        <v>0</v>
      </c>
    </row>
    <row r="137" spans="1:63" ht="27.75" hidden="1" customHeight="1" x14ac:dyDescent="0.25">
      <c r="A137" s="125" t="s">
        <v>23</v>
      </c>
      <c r="B137" s="125"/>
      <c r="C137" s="125"/>
      <c r="D137" s="125"/>
      <c r="E137" s="122">
        <v>851</v>
      </c>
      <c r="F137" s="3" t="s">
        <v>46</v>
      </c>
      <c r="G137" s="4" t="s">
        <v>93</v>
      </c>
      <c r="H137" s="4" t="s">
        <v>639</v>
      </c>
      <c r="I137" s="3" t="s">
        <v>24</v>
      </c>
      <c r="J137" s="16">
        <f t="shared" ref="J137:BI137" si="221">J138</f>
        <v>31400</v>
      </c>
      <c r="K137" s="15">
        <f t="shared" si="221"/>
        <v>0</v>
      </c>
      <c r="L137" s="15">
        <f t="shared" si="221"/>
        <v>31400</v>
      </c>
      <c r="M137" s="15">
        <f t="shared" si="221"/>
        <v>0</v>
      </c>
      <c r="N137" s="16">
        <f t="shared" si="221"/>
        <v>0</v>
      </c>
      <c r="O137" s="15">
        <f t="shared" si="221"/>
        <v>0</v>
      </c>
      <c r="P137" s="15">
        <f t="shared" si="221"/>
        <v>0</v>
      </c>
      <c r="Q137" s="15">
        <f t="shared" si="221"/>
        <v>0</v>
      </c>
      <c r="R137" s="16">
        <f t="shared" si="221"/>
        <v>31400</v>
      </c>
      <c r="S137" s="15">
        <f t="shared" si="221"/>
        <v>0</v>
      </c>
      <c r="T137" s="15">
        <f t="shared" si="221"/>
        <v>31400</v>
      </c>
      <c r="U137" s="15">
        <f t="shared" si="221"/>
        <v>0</v>
      </c>
      <c r="V137" s="16">
        <f t="shared" si="221"/>
        <v>0</v>
      </c>
      <c r="W137" s="15">
        <f t="shared" si="221"/>
        <v>0</v>
      </c>
      <c r="X137" s="15">
        <f t="shared" si="221"/>
        <v>0</v>
      </c>
      <c r="Y137" s="15">
        <f t="shared" si="221"/>
        <v>0</v>
      </c>
      <c r="Z137" s="16">
        <f t="shared" si="221"/>
        <v>31400</v>
      </c>
      <c r="AA137" s="15">
        <f t="shared" si="221"/>
        <v>0</v>
      </c>
      <c r="AB137" s="15">
        <f t="shared" si="221"/>
        <v>31400</v>
      </c>
      <c r="AC137" s="15">
        <f t="shared" si="221"/>
        <v>0</v>
      </c>
      <c r="AD137" s="15">
        <f t="shared" si="221"/>
        <v>0</v>
      </c>
      <c r="AE137" s="15">
        <f t="shared" si="221"/>
        <v>0</v>
      </c>
      <c r="AF137" s="15">
        <f t="shared" si="221"/>
        <v>0</v>
      </c>
      <c r="AG137" s="15">
        <f t="shared" si="221"/>
        <v>0</v>
      </c>
      <c r="AH137" s="15">
        <f t="shared" si="221"/>
        <v>31400</v>
      </c>
      <c r="AI137" s="15">
        <f t="shared" si="221"/>
        <v>0</v>
      </c>
      <c r="AJ137" s="15">
        <f t="shared" si="221"/>
        <v>31400</v>
      </c>
      <c r="AK137" s="15">
        <f t="shared" si="221"/>
        <v>0</v>
      </c>
      <c r="AL137" s="16">
        <f t="shared" si="221"/>
        <v>15600</v>
      </c>
      <c r="AM137" s="15">
        <f t="shared" si="221"/>
        <v>0</v>
      </c>
      <c r="AN137" s="15">
        <f t="shared" si="221"/>
        <v>15600</v>
      </c>
      <c r="AO137" s="15">
        <f t="shared" si="221"/>
        <v>0</v>
      </c>
      <c r="AP137" s="16">
        <f t="shared" si="221"/>
        <v>0</v>
      </c>
      <c r="AQ137" s="15">
        <f t="shared" si="221"/>
        <v>0</v>
      </c>
      <c r="AR137" s="15">
        <f t="shared" si="221"/>
        <v>0</v>
      </c>
      <c r="AS137" s="15">
        <f t="shared" si="221"/>
        <v>0</v>
      </c>
      <c r="AT137" s="16">
        <f t="shared" si="221"/>
        <v>15600</v>
      </c>
      <c r="AU137" s="15">
        <f t="shared" si="221"/>
        <v>0</v>
      </c>
      <c r="AV137" s="15">
        <f t="shared" si="221"/>
        <v>15600</v>
      </c>
      <c r="AW137" s="15">
        <f t="shared" si="221"/>
        <v>0</v>
      </c>
      <c r="AX137" s="16">
        <f t="shared" si="221"/>
        <v>15600</v>
      </c>
      <c r="AY137" s="15">
        <f t="shared" si="221"/>
        <v>0</v>
      </c>
      <c r="AZ137" s="15">
        <f t="shared" si="221"/>
        <v>15600</v>
      </c>
      <c r="BA137" s="15">
        <f t="shared" si="221"/>
        <v>0</v>
      </c>
      <c r="BB137" s="15">
        <f t="shared" si="221"/>
        <v>0</v>
      </c>
      <c r="BC137" s="15">
        <f t="shared" si="221"/>
        <v>0</v>
      </c>
      <c r="BD137" s="15">
        <f t="shared" si="221"/>
        <v>0</v>
      </c>
      <c r="BE137" s="15">
        <f t="shared" si="221"/>
        <v>0</v>
      </c>
      <c r="BF137" s="16">
        <f t="shared" si="221"/>
        <v>15600</v>
      </c>
      <c r="BG137" s="15">
        <f t="shared" si="221"/>
        <v>0</v>
      </c>
      <c r="BH137" s="15">
        <f t="shared" si="221"/>
        <v>15600</v>
      </c>
      <c r="BI137" s="15">
        <f t="shared" si="221"/>
        <v>0</v>
      </c>
      <c r="BJ137" s="19">
        <v>0</v>
      </c>
      <c r="BK137" s="19">
        <v>0</v>
      </c>
    </row>
    <row r="138" spans="1:63" ht="27.75" hidden="1" customHeight="1" x14ac:dyDescent="0.25">
      <c r="A138" s="125" t="s">
        <v>25</v>
      </c>
      <c r="B138" s="125"/>
      <c r="C138" s="125"/>
      <c r="D138" s="125"/>
      <c r="E138" s="122">
        <v>851</v>
      </c>
      <c r="F138" s="3" t="s">
        <v>46</v>
      </c>
      <c r="G138" s="4" t="s">
        <v>93</v>
      </c>
      <c r="H138" s="4" t="s">
        <v>639</v>
      </c>
      <c r="I138" s="3" t="s">
        <v>26</v>
      </c>
      <c r="J138" s="16">
        <f>'2.ВС'!J106</f>
        <v>31400</v>
      </c>
      <c r="K138" s="15">
        <f>'2.ВС'!K106</f>
        <v>0</v>
      </c>
      <c r="L138" s="15">
        <f>'2.ВС'!L106</f>
        <v>31400</v>
      </c>
      <c r="M138" s="15">
        <f>'2.ВС'!M106</f>
        <v>0</v>
      </c>
      <c r="N138" s="16">
        <f>'2.ВС'!N106</f>
        <v>0</v>
      </c>
      <c r="O138" s="15">
        <f>'2.ВС'!O106</f>
        <v>0</v>
      </c>
      <c r="P138" s="15">
        <f>'2.ВС'!P106</f>
        <v>0</v>
      </c>
      <c r="Q138" s="15">
        <f>'2.ВС'!Q106</f>
        <v>0</v>
      </c>
      <c r="R138" s="16">
        <f>'2.ВС'!R106</f>
        <v>31400</v>
      </c>
      <c r="S138" s="15">
        <f>'2.ВС'!S106</f>
        <v>0</v>
      </c>
      <c r="T138" s="15">
        <f>'2.ВС'!T106</f>
        <v>31400</v>
      </c>
      <c r="U138" s="15">
        <f>'2.ВС'!U106</f>
        <v>0</v>
      </c>
      <c r="V138" s="16">
        <f>'2.ВС'!V106</f>
        <v>0</v>
      </c>
      <c r="W138" s="15">
        <f>'2.ВС'!W106</f>
        <v>0</v>
      </c>
      <c r="X138" s="15">
        <f>'2.ВС'!X106</f>
        <v>0</v>
      </c>
      <c r="Y138" s="15">
        <f>'2.ВС'!Y106</f>
        <v>0</v>
      </c>
      <c r="Z138" s="16">
        <f>'2.ВС'!Z106</f>
        <v>31400</v>
      </c>
      <c r="AA138" s="15">
        <f>'2.ВС'!AA106</f>
        <v>0</v>
      </c>
      <c r="AB138" s="15">
        <f>'2.ВС'!AB106</f>
        <v>31400</v>
      </c>
      <c r="AC138" s="15">
        <f>'2.ВС'!AC106</f>
        <v>0</v>
      </c>
      <c r="AD138" s="15">
        <f>'2.ВС'!AD106</f>
        <v>0</v>
      </c>
      <c r="AE138" s="15">
        <f>'2.ВС'!AE106</f>
        <v>0</v>
      </c>
      <c r="AF138" s="15">
        <f>'2.ВС'!AF106</f>
        <v>0</v>
      </c>
      <c r="AG138" s="15">
        <f>'2.ВС'!AG106</f>
        <v>0</v>
      </c>
      <c r="AH138" s="15">
        <f>'2.ВС'!AH106</f>
        <v>31400</v>
      </c>
      <c r="AI138" s="15">
        <f>'2.ВС'!AI106</f>
        <v>0</v>
      </c>
      <c r="AJ138" s="15">
        <f>'2.ВС'!AJ106</f>
        <v>31400</v>
      </c>
      <c r="AK138" s="15">
        <f>'2.ВС'!AS106</f>
        <v>0</v>
      </c>
      <c r="AL138" s="16">
        <f>'2.ВС'!AL106</f>
        <v>15600</v>
      </c>
      <c r="AM138" s="15">
        <f>'2.ВС'!AM106</f>
        <v>0</v>
      </c>
      <c r="AN138" s="15">
        <f>'2.ВС'!AN106</f>
        <v>15600</v>
      </c>
      <c r="AO138" s="15">
        <f>'2.ВС'!AO106</f>
        <v>0</v>
      </c>
      <c r="AP138" s="16">
        <f>'2.ВС'!AP106</f>
        <v>0</v>
      </c>
      <c r="AQ138" s="15">
        <f>'2.ВС'!AQ106</f>
        <v>0</v>
      </c>
      <c r="AR138" s="15">
        <f>'2.ВС'!AR106</f>
        <v>0</v>
      </c>
      <c r="AS138" s="15">
        <f>'2.ВС'!AS106</f>
        <v>0</v>
      </c>
      <c r="AT138" s="16">
        <f>'2.ВС'!AT106</f>
        <v>15600</v>
      </c>
      <c r="AU138" s="15">
        <f>'2.ВС'!AU106</f>
        <v>0</v>
      </c>
      <c r="AV138" s="15">
        <f>'2.ВС'!AV106</f>
        <v>15600</v>
      </c>
      <c r="AW138" s="15">
        <f>'2.ВС'!AW106</f>
        <v>0</v>
      </c>
      <c r="AX138" s="16">
        <f>'2.ВС'!AX106</f>
        <v>15600</v>
      </c>
      <c r="AY138" s="15">
        <f>'2.ВС'!AY106</f>
        <v>0</v>
      </c>
      <c r="AZ138" s="15">
        <f>'2.ВС'!AZ106</f>
        <v>15600</v>
      </c>
      <c r="BA138" s="15">
        <f>'2.ВС'!BA106</f>
        <v>0</v>
      </c>
      <c r="BB138" s="15">
        <f>'2.ВС'!BB106</f>
        <v>0</v>
      </c>
      <c r="BC138" s="15">
        <f>'2.ВС'!BC106</f>
        <v>0</v>
      </c>
      <c r="BD138" s="15">
        <f>'2.ВС'!BD106</f>
        <v>0</v>
      </c>
      <c r="BE138" s="15">
        <f>'2.ВС'!BE106</f>
        <v>0</v>
      </c>
      <c r="BF138" s="16">
        <f>'2.ВС'!BF106</f>
        <v>15600</v>
      </c>
      <c r="BG138" s="15">
        <f>'2.ВС'!BG106</f>
        <v>0</v>
      </c>
      <c r="BH138" s="15">
        <f>'2.ВС'!BH106</f>
        <v>15600</v>
      </c>
      <c r="BI138" s="15">
        <f>'2.ВС'!BI106</f>
        <v>0</v>
      </c>
      <c r="BJ138" s="19">
        <v>0</v>
      </c>
      <c r="BK138" s="19">
        <v>0</v>
      </c>
    </row>
    <row r="139" spans="1:63" ht="27.75" hidden="1" customHeight="1" x14ac:dyDescent="0.25">
      <c r="A139" s="124" t="s">
        <v>274</v>
      </c>
      <c r="B139" s="125"/>
      <c r="C139" s="125"/>
      <c r="D139" s="125"/>
      <c r="E139" s="122"/>
      <c r="F139" s="3" t="s">
        <v>46</v>
      </c>
      <c r="G139" s="4" t="s">
        <v>93</v>
      </c>
      <c r="H139" s="4" t="s">
        <v>640</v>
      </c>
      <c r="I139" s="3"/>
      <c r="J139" s="16">
        <f t="shared" ref="J139:BB140" si="222">J140</f>
        <v>121770</v>
      </c>
      <c r="K139" s="15">
        <f t="shared" si="222"/>
        <v>0</v>
      </c>
      <c r="L139" s="15">
        <f t="shared" si="222"/>
        <v>121770</v>
      </c>
      <c r="M139" s="15">
        <f t="shared" si="222"/>
        <v>0</v>
      </c>
      <c r="N139" s="16">
        <f t="shared" si="222"/>
        <v>35452.28</v>
      </c>
      <c r="O139" s="15">
        <f t="shared" si="222"/>
        <v>0</v>
      </c>
      <c r="P139" s="15">
        <f t="shared" si="222"/>
        <v>35452.28</v>
      </c>
      <c r="Q139" s="15">
        <f t="shared" si="222"/>
        <v>0</v>
      </c>
      <c r="R139" s="16">
        <f t="shared" si="222"/>
        <v>157222.28</v>
      </c>
      <c r="S139" s="15">
        <f t="shared" si="222"/>
        <v>0</v>
      </c>
      <c r="T139" s="15">
        <f t="shared" si="222"/>
        <v>157222.28</v>
      </c>
      <c r="U139" s="15">
        <f t="shared" si="222"/>
        <v>0</v>
      </c>
      <c r="V139" s="16">
        <f t="shared" si="222"/>
        <v>0</v>
      </c>
      <c r="W139" s="15">
        <f t="shared" si="222"/>
        <v>0</v>
      </c>
      <c r="X139" s="15">
        <f t="shared" si="222"/>
        <v>0</v>
      </c>
      <c r="Y139" s="15">
        <f t="shared" si="222"/>
        <v>0</v>
      </c>
      <c r="Z139" s="16">
        <f t="shared" si="222"/>
        <v>157222.28</v>
      </c>
      <c r="AA139" s="15">
        <f t="shared" si="222"/>
        <v>0</v>
      </c>
      <c r="AB139" s="15">
        <f t="shared" si="222"/>
        <v>157222.28</v>
      </c>
      <c r="AC139" s="15">
        <f t="shared" si="222"/>
        <v>0</v>
      </c>
      <c r="AD139" s="15">
        <f t="shared" si="222"/>
        <v>0</v>
      </c>
      <c r="AE139" s="15">
        <f t="shared" si="222"/>
        <v>0</v>
      </c>
      <c r="AF139" s="15">
        <f t="shared" si="222"/>
        <v>0</v>
      </c>
      <c r="AG139" s="15">
        <f t="shared" si="222"/>
        <v>0</v>
      </c>
      <c r="AH139" s="15">
        <f t="shared" si="222"/>
        <v>157222.28</v>
      </c>
      <c r="AI139" s="15">
        <f t="shared" si="222"/>
        <v>0</v>
      </c>
      <c r="AJ139" s="15">
        <f t="shared" si="222"/>
        <v>157222.28</v>
      </c>
      <c r="AK139" s="15">
        <f t="shared" si="222"/>
        <v>0</v>
      </c>
      <c r="AL139" s="16">
        <f t="shared" si="222"/>
        <v>60000</v>
      </c>
      <c r="AM139" s="15">
        <f t="shared" si="222"/>
        <v>0</v>
      </c>
      <c r="AN139" s="15">
        <f t="shared" si="222"/>
        <v>60000</v>
      </c>
      <c r="AO139" s="15">
        <f t="shared" si="222"/>
        <v>0</v>
      </c>
      <c r="AP139" s="16">
        <f t="shared" si="222"/>
        <v>0</v>
      </c>
      <c r="AQ139" s="15">
        <f t="shared" si="222"/>
        <v>0</v>
      </c>
      <c r="AR139" s="15">
        <f t="shared" si="222"/>
        <v>0</v>
      </c>
      <c r="AS139" s="15">
        <f t="shared" si="222"/>
        <v>0</v>
      </c>
      <c r="AT139" s="16">
        <f t="shared" si="222"/>
        <v>60000</v>
      </c>
      <c r="AU139" s="15">
        <f t="shared" si="222"/>
        <v>0</v>
      </c>
      <c r="AV139" s="15">
        <f t="shared" si="222"/>
        <v>60000</v>
      </c>
      <c r="AW139" s="15">
        <f t="shared" si="222"/>
        <v>0</v>
      </c>
      <c r="AX139" s="16">
        <f t="shared" si="222"/>
        <v>60000</v>
      </c>
      <c r="AY139" s="15">
        <f t="shared" si="222"/>
        <v>0</v>
      </c>
      <c r="AZ139" s="15">
        <f t="shared" si="222"/>
        <v>60000</v>
      </c>
      <c r="BA139" s="15">
        <f t="shared" si="222"/>
        <v>0</v>
      </c>
      <c r="BB139" s="15">
        <f t="shared" si="222"/>
        <v>0</v>
      </c>
      <c r="BC139" s="15">
        <f t="shared" ref="BB139:BI140" si="223">BC140</f>
        <v>0</v>
      </c>
      <c r="BD139" s="15">
        <f t="shared" si="223"/>
        <v>0</v>
      </c>
      <c r="BE139" s="15">
        <f t="shared" si="223"/>
        <v>0</v>
      </c>
      <c r="BF139" s="16">
        <f t="shared" si="223"/>
        <v>60000</v>
      </c>
      <c r="BG139" s="15">
        <f t="shared" si="223"/>
        <v>0</v>
      </c>
      <c r="BH139" s="15">
        <f t="shared" si="223"/>
        <v>60000</v>
      </c>
      <c r="BI139" s="15">
        <f t="shared" si="223"/>
        <v>0</v>
      </c>
      <c r="BJ139" s="19">
        <v>0</v>
      </c>
      <c r="BK139" s="19">
        <v>0</v>
      </c>
    </row>
    <row r="140" spans="1:63" ht="27.75" hidden="1" customHeight="1" x14ac:dyDescent="0.25">
      <c r="A140" s="125" t="s">
        <v>20</v>
      </c>
      <c r="B140" s="125"/>
      <c r="C140" s="125"/>
      <c r="D140" s="125"/>
      <c r="E140" s="122"/>
      <c r="F140" s="3" t="s">
        <v>46</v>
      </c>
      <c r="G140" s="4" t="s">
        <v>93</v>
      </c>
      <c r="H140" s="4" t="s">
        <v>640</v>
      </c>
      <c r="I140" s="3" t="s">
        <v>21</v>
      </c>
      <c r="J140" s="16">
        <f t="shared" si="222"/>
        <v>121770</v>
      </c>
      <c r="K140" s="15">
        <f t="shared" si="222"/>
        <v>0</v>
      </c>
      <c r="L140" s="15">
        <f t="shared" si="222"/>
        <v>121770</v>
      </c>
      <c r="M140" s="15">
        <f t="shared" si="222"/>
        <v>0</v>
      </c>
      <c r="N140" s="16">
        <f t="shared" si="222"/>
        <v>35452.28</v>
      </c>
      <c r="O140" s="15">
        <f t="shared" si="222"/>
        <v>0</v>
      </c>
      <c r="P140" s="15">
        <f t="shared" si="222"/>
        <v>35452.28</v>
      </c>
      <c r="Q140" s="15">
        <f t="shared" si="222"/>
        <v>0</v>
      </c>
      <c r="R140" s="16">
        <f t="shared" si="222"/>
        <v>157222.28</v>
      </c>
      <c r="S140" s="15">
        <f t="shared" si="222"/>
        <v>0</v>
      </c>
      <c r="T140" s="15">
        <f t="shared" si="222"/>
        <v>157222.28</v>
      </c>
      <c r="U140" s="15">
        <f t="shared" si="222"/>
        <v>0</v>
      </c>
      <c r="V140" s="16">
        <f t="shared" si="222"/>
        <v>0</v>
      </c>
      <c r="W140" s="15">
        <f t="shared" si="222"/>
        <v>0</v>
      </c>
      <c r="X140" s="15">
        <f t="shared" si="222"/>
        <v>0</v>
      </c>
      <c r="Y140" s="15">
        <f t="shared" si="222"/>
        <v>0</v>
      </c>
      <c r="Z140" s="16">
        <f t="shared" si="222"/>
        <v>157222.28</v>
      </c>
      <c r="AA140" s="15">
        <f t="shared" si="222"/>
        <v>0</v>
      </c>
      <c r="AB140" s="15">
        <f t="shared" si="222"/>
        <v>157222.28</v>
      </c>
      <c r="AC140" s="15">
        <f t="shared" si="222"/>
        <v>0</v>
      </c>
      <c r="AD140" s="15">
        <f t="shared" si="222"/>
        <v>0</v>
      </c>
      <c r="AE140" s="15">
        <f t="shared" si="222"/>
        <v>0</v>
      </c>
      <c r="AF140" s="15">
        <f t="shared" si="222"/>
        <v>0</v>
      </c>
      <c r="AG140" s="15">
        <f t="shared" si="222"/>
        <v>0</v>
      </c>
      <c r="AH140" s="15">
        <f t="shared" si="222"/>
        <v>157222.28</v>
      </c>
      <c r="AI140" s="15">
        <f t="shared" si="222"/>
        <v>0</v>
      </c>
      <c r="AJ140" s="15">
        <f t="shared" si="222"/>
        <v>157222.28</v>
      </c>
      <c r="AK140" s="15">
        <f t="shared" si="222"/>
        <v>0</v>
      </c>
      <c r="AL140" s="16">
        <f t="shared" si="222"/>
        <v>60000</v>
      </c>
      <c r="AM140" s="15">
        <f t="shared" si="222"/>
        <v>0</v>
      </c>
      <c r="AN140" s="15">
        <f t="shared" si="222"/>
        <v>60000</v>
      </c>
      <c r="AO140" s="15">
        <f t="shared" si="222"/>
        <v>0</v>
      </c>
      <c r="AP140" s="16">
        <f t="shared" si="222"/>
        <v>0</v>
      </c>
      <c r="AQ140" s="15">
        <f t="shared" si="222"/>
        <v>0</v>
      </c>
      <c r="AR140" s="15">
        <f t="shared" si="222"/>
        <v>0</v>
      </c>
      <c r="AS140" s="15">
        <f t="shared" si="222"/>
        <v>0</v>
      </c>
      <c r="AT140" s="16">
        <f t="shared" si="222"/>
        <v>60000</v>
      </c>
      <c r="AU140" s="15">
        <f t="shared" si="222"/>
        <v>0</v>
      </c>
      <c r="AV140" s="15">
        <f t="shared" si="222"/>
        <v>60000</v>
      </c>
      <c r="AW140" s="15">
        <f t="shared" si="222"/>
        <v>0</v>
      </c>
      <c r="AX140" s="16">
        <f t="shared" si="222"/>
        <v>60000</v>
      </c>
      <c r="AY140" s="15">
        <f t="shared" si="222"/>
        <v>0</v>
      </c>
      <c r="AZ140" s="15">
        <f t="shared" si="222"/>
        <v>60000</v>
      </c>
      <c r="BA140" s="15">
        <f t="shared" si="222"/>
        <v>0</v>
      </c>
      <c r="BB140" s="15">
        <f t="shared" si="223"/>
        <v>0</v>
      </c>
      <c r="BC140" s="15">
        <f t="shared" si="223"/>
        <v>0</v>
      </c>
      <c r="BD140" s="15">
        <f t="shared" si="223"/>
        <v>0</v>
      </c>
      <c r="BE140" s="15">
        <f t="shared" si="223"/>
        <v>0</v>
      </c>
      <c r="BF140" s="16">
        <f t="shared" si="223"/>
        <v>60000</v>
      </c>
      <c r="BG140" s="15">
        <f t="shared" si="223"/>
        <v>0</v>
      </c>
      <c r="BH140" s="15">
        <f t="shared" si="223"/>
        <v>60000</v>
      </c>
      <c r="BI140" s="15">
        <f t="shared" si="223"/>
        <v>0</v>
      </c>
      <c r="BJ140" s="19">
        <v>0</v>
      </c>
      <c r="BK140" s="19">
        <v>0</v>
      </c>
    </row>
    <row r="141" spans="1:63" ht="27.75" hidden="1" customHeight="1" x14ac:dyDescent="0.25">
      <c r="A141" s="125" t="s">
        <v>9</v>
      </c>
      <c r="B141" s="125"/>
      <c r="C141" s="125"/>
      <c r="D141" s="125"/>
      <c r="E141" s="122"/>
      <c r="F141" s="3" t="s">
        <v>46</v>
      </c>
      <c r="G141" s="4" t="s">
        <v>93</v>
      </c>
      <c r="H141" s="4" t="s">
        <v>640</v>
      </c>
      <c r="I141" s="3" t="s">
        <v>22</v>
      </c>
      <c r="J141" s="16">
        <f>'2.ВС'!J109</f>
        <v>121770</v>
      </c>
      <c r="K141" s="15">
        <f>'2.ВС'!K109</f>
        <v>0</v>
      </c>
      <c r="L141" s="15">
        <f>'2.ВС'!L109</f>
        <v>121770</v>
      </c>
      <c r="M141" s="15">
        <f>'2.ВС'!M109</f>
        <v>0</v>
      </c>
      <c r="N141" s="16">
        <f>'2.ВС'!N109</f>
        <v>35452.28</v>
      </c>
      <c r="O141" s="15">
        <f>'2.ВС'!O109</f>
        <v>0</v>
      </c>
      <c r="P141" s="15">
        <f>'2.ВС'!P109</f>
        <v>35452.28</v>
      </c>
      <c r="Q141" s="15">
        <f>'2.ВС'!Q109</f>
        <v>0</v>
      </c>
      <c r="R141" s="16">
        <f>'2.ВС'!R109</f>
        <v>157222.28</v>
      </c>
      <c r="S141" s="15">
        <f>'2.ВС'!S109</f>
        <v>0</v>
      </c>
      <c r="T141" s="15">
        <f>'2.ВС'!T109</f>
        <v>157222.28</v>
      </c>
      <c r="U141" s="15">
        <f>'2.ВС'!U109</f>
        <v>0</v>
      </c>
      <c r="V141" s="16">
        <f>'2.ВС'!V109</f>
        <v>0</v>
      </c>
      <c r="W141" s="15">
        <f>'2.ВС'!W109</f>
        <v>0</v>
      </c>
      <c r="X141" s="15">
        <f>'2.ВС'!X109</f>
        <v>0</v>
      </c>
      <c r="Y141" s="15">
        <f>'2.ВС'!Y109</f>
        <v>0</v>
      </c>
      <c r="Z141" s="16">
        <f>'2.ВС'!Z109</f>
        <v>157222.28</v>
      </c>
      <c r="AA141" s="15">
        <f>'2.ВС'!AA109</f>
        <v>0</v>
      </c>
      <c r="AB141" s="15">
        <f>'2.ВС'!AB109</f>
        <v>157222.28</v>
      </c>
      <c r="AC141" s="15">
        <f>'2.ВС'!AC109</f>
        <v>0</v>
      </c>
      <c r="AD141" s="15">
        <f>'2.ВС'!AD109</f>
        <v>0</v>
      </c>
      <c r="AE141" s="15">
        <f>'2.ВС'!AE109</f>
        <v>0</v>
      </c>
      <c r="AF141" s="15">
        <f>'2.ВС'!AF109</f>
        <v>0</v>
      </c>
      <c r="AG141" s="15">
        <f>'2.ВС'!AG109</f>
        <v>0</v>
      </c>
      <c r="AH141" s="15">
        <f>'2.ВС'!AH109</f>
        <v>157222.28</v>
      </c>
      <c r="AI141" s="15">
        <f>'2.ВС'!AI109</f>
        <v>0</v>
      </c>
      <c r="AJ141" s="15">
        <f>'2.ВС'!AJ109</f>
        <v>157222.28</v>
      </c>
      <c r="AK141" s="15">
        <f>'2.ВС'!AS109</f>
        <v>0</v>
      </c>
      <c r="AL141" s="16">
        <f>'2.ВС'!AL109</f>
        <v>60000</v>
      </c>
      <c r="AM141" s="15">
        <f>'2.ВС'!AM109</f>
        <v>0</v>
      </c>
      <c r="AN141" s="15">
        <f>'2.ВС'!AN109</f>
        <v>60000</v>
      </c>
      <c r="AO141" s="15">
        <f>'2.ВС'!AO109</f>
        <v>0</v>
      </c>
      <c r="AP141" s="16">
        <f>'2.ВС'!AP109</f>
        <v>0</v>
      </c>
      <c r="AQ141" s="15">
        <f>'2.ВС'!AQ109</f>
        <v>0</v>
      </c>
      <c r="AR141" s="15">
        <f>'2.ВС'!AR109</f>
        <v>0</v>
      </c>
      <c r="AS141" s="15">
        <f>'2.ВС'!AS109</f>
        <v>0</v>
      </c>
      <c r="AT141" s="16">
        <f>'2.ВС'!AT109</f>
        <v>60000</v>
      </c>
      <c r="AU141" s="15">
        <f>'2.ВС'!AU109</f>
        <v>0</v>
      </c>
      <c r="AV141" s="15">
        <f>'2.ВС'!AV109</f>
        <v>60000</v>
      </c>
      <c r="AW141" s="15">
        <f>'2.ВС'!AW109</f>
        <v>0</v>
      </c>
      <c r="AX141" s="16">
        <f>'2.ВС'!AX109</f>
        <v>60000</v>
      </c>
      <c r="AY141" s="15">
        <f>'2.ВС'!AY109</f>
        <v>0</v>
      </c>
      <c r="AZ141" s="15">
        <f>'2.ВС'!AZ109</f>
        <v>60000</v>
      </c>
      <c r="BA141" s="15">
        <f>'2.ВС'!BA109</f>
        <v>0</v>
      </c>
      <c r="BB141" s="15">
        <f>'2.ВС'!BB109</f>
        <v>0</v>
      </c>
      <c r="BC141" s="15">
        <f>'2.ВС'!BC109</f>
        <v>0</v>
      </c>
      <c r="BD141" s="15">
        <f>'2.ВС'!BD109</f>
        <v>0</v>
      </c>
      <c r="BE141" s="15">
        <f>'2.ВС'!BE109</f>
        <v>0</v>
      </c>
      <c r="BF141" s="16">
        <f>'2.ВС'!BF109</f>
        <v>60000</v>
      </c>
      <c r="BG141" s="15">
        <f>'2.ВС'!BG109</f>
        <v>0</v>
      </c>
      <c r="BH141" s="15">
        <f>'2.ВС'!BH109</f>
        <v>60000</v>
      </c>
      <c r="BI141" s="15">
        <f>'2.ВС'!BI109</f>
        <v>0</v>
      </c>
      <c r="BJ141" s="19">
        <v>0</v>
      </c>
      <c r="BK141" s="19">
        <v>0</v>
      </c>
    </row>
    <row r="142" spans="1:63" ht="27.75" hidden="1" customHeight="1" x14ac:dyDescent="0.25">
      <c r="A142" s="124" t="s">
        <v>53</v>
      </c>
      <c r="B142" s="125"/>
      <c r="C142" s="125"/>
      <c r="D142" s="125"/>
      <c r="E142" s="122">
        <v>851</v>
      </c>
      <c r="F142" s="3" t="s">
        <v>13</v>
      </c>
      <c r="G142" s="3"/>
      <c r="H142" s="4"/>
      <c r="I142" s="3"/>
      <c r="J142" s="16">
        <f t="shared" ref="J142:AX142" si="224">J143+J150+J160+J164</f>
        <v>11107800.34</v>
      </c>
      <c r="K142" s="15">
        <f t="shared" ref="K142:M142" si="225">K143+K150+K160+K164</f>
        <v>124200.34</v>
      </c>
      <c r="L142" s="15">
        <f t="shared" si="225"/>
        <v>10983600</v>
      </c>
      <c r="M142" s="15">
        <f t="shared" si="225"/>
        <v>0</v>
      </c>
      <c r="N142" s="16">
        <f t="shared" ref="N142:U142" si="226">N143+N150+N160+N164</f>
        <v>1446788.43</v>
      </c>
      <c r="O142" s="15">
        <f t="shared" si="226"/>
        <v>0</v>
      </c>
      <c r="P142" s="15">
        <f t="shared" si="226"/>
        <v>1446788.43</v>
      </c>
      <c r="Q142" s="15">
        <f t="shared" si="226"/>
        <v>0</v>
      </c>
      <c r="R142" s="16">
        <f t="shared" si="226"/>
        <v>12554588.77</v>
      </c>
      <c r="S142" s="15">
        <f t="shared" si="226"/>
        <v>124200.34</v>
      </c>
      <c r="T142" s="15">
        <f t="shared" si="226"/>
        <v>12430388.43</v>
      </c>
      <c r="U142" s="15">
        <f t="shared" si="226"/>
        <v>0</v>
      </c>
      <c r="V142" s="16">
        <f t="shared" ref="V142:AC142" si="227">V143+V150+V160+V164</f>
        <v>1473511.55</v>
      </c>
      <c r="W142" s="15">
        <f t="shared" si="227"/>
        <v>1473511.55</v>
      </c>
      <c r="X142" s="15">
        <f t="shared" si="227"/>
        <v>0</v>
      </c>
      <c r="Y142" s="15">
        <f t="shared" si="227"/>
        <v>0</v>
      </c>
      <c r="Z142" s="16">
        <f t="shared" si="227"/>
        <v>14028100.32</v>
      </c>
      <c r="AA142" s="15">
        <f t="shared" si="227"/>
        <v>1597711.8900000001</v>
      </c>
      <c r="AB142" s="15">
        <f t="shared" si="227"/>
        <v>12430388.43</v>
      </c>
      <c r="AC142" s="15">
        <f t="shared" si="227"/>
        <v>0</v>
      </c>
      <c r="AD142" s="15">
        <f t="shared" ref="AD142:AJ142" si="228">AD143+AD150+AD160+AD164</f>
        <v>0</v>
      </c>
      <c r="AE142" s="15">
        <f t="shared" si="228"/>
        <v>0</v>
      </c>
      <c r="AF142" s="15">
        <f t="shared" si="228"/>
        <v>0</v>
      </c>
      <c r="AG142" s="15">
        <f t="shared" si="228"/>
        <v>0</v>
      </c>
      <c r="AH142" s="15">
        <f t="shared" si="228"/>
        <v>14028100.32</v>
      </c>
      <c r="AI142" s="15">
        <f t="shared" si="228"/>
        <v>1597711.8900000001</v>
      </c>
      <c r="AJ142" s="15">
        <f t="shared" si="228"/>
        <v>12430388.43</v>
      </c>
      <c r="AK142" s="15">
        <f t="shared" ref="AK142" si="229">AK143+AK150+AK160+AK164</f>
        <v>0</v>
      </c>
      <c r="AL142" s="16">
        <f t="shared" si="224"/>
        <v>9163063.4800000004</v>
      </c>
      <c r="AM142" s="15">
        <f t="shared" ref="AM142:AO142" si="230">AM143+AM150+AM160+AM164</f>
        <v>117663.48</v>
      </c>
      <c r="AN142" s="15">
        <f t="shared" si="230"/>
        <v>9045400</v>
      </c>
      <c r="AO142" s="15">
        <f t="shared" si="230"/>
        <v>0</v>
      </c>
      <c r="AP142" s="16">
        <f t="shared" ref="AP142:AW142" si="231">AP143+AP150+AP160+AP164</f>
        <v>0</v>
      </c>
      <c r="AQ142" s="15">
        <f t="shared" si="231"/>
        <v>0</v>
      </c>
      <c r="AR142" s="15">
        <f t="shared" si="231"/>
        <v>0</v>
      </c>
      <c r="AS142" s="15">
        <f t="shared" si="231"/>
        <v>0</v>
      </c>
      <c r="AT142" s="16">
        <f t="shared" si="231"/>
        <v>9163063.4800000004</v>
      </c>
      <c r="AU142" s="15">
        <f t="shared" si="231"/>
        <v>117663.48</v>
      </c>
      <c r="AV142" s="15">
        <f t="shared" si="231"/>
        <v>9045400</v>
      </c>
      <c r="AW142" s="15">
        <f t="shared" si="231"/>
        <v>0</v>
      </c>
      <c r="AX142" s="16">
        <f t="shared" si="224"/>
        <v>9121963.4800000004</v>
      </c>
      <c r="AY142" s="15">
        <f t="shared" ref="AY142:BA142" si="232">AY143+AY150+AY160+AY164</f>
        <v>117663.48</v>
      </c>
      <c r="AZ142" s="15">
        <f t="shared" si="232"/>
        <v>9004300</v>
      </c>
      <c r="BA142" s="15">
        <f t="shared" si="232"/>
        <v>0</v>
      </c>
      <c r="BB142" s="15">
        <f t="shared" ref="BB142:BF142" si="233">BB143+BB150+BB160+BB164</f>
        <v>0</v>
      </c>
      <c r="BC142" s="15">
        <f t="shared" si="233"/>
        <v>0</v>
      </c>
      <c r="BD142" s="15">
        <f t="shared" si="233"/>
        <v>0</v>
      </c>
      <c r="BE142" s="15">
        <f t="shared" si="233"/>
        <v>0</v>
      </c>
      <c r="BF142" s="16">
        <f t="shared" si="233"/>
        <v>9121963.4800000004</v>
      </c>
      <c r="BG142" s="15">
        <f t="shared" ref="BG142:BI142" si="234">BG143+BG150+BG160+BG164</f>
        <v>117663.48</v>
      </c>
      <c r="BH142" s="15">
        <f t="shared" si="234"/>
        <v>9004300</v>
      </c>
      <c r="BI142" s="15">
        <f t="shared" si="234"/>
        <v>0</v>
      </c>
      <c r="BJ142" s="19">
        <v>0</v>
      </c>
      <c r="BK142" s="19">
        <v>0</v>
      </c>
    </row>
    <row r="143" spans="1:63" ht="27.75" hidden="1" customHeight="1" x14ac:dyDescent="0.25">
      <c r="A143" s="124" t="s">
        <v>54</v>
      </c>
      <c r="B143" s="125"/>
      <c r="C143" s="125"/>
      <c r="D143" s="125"/>
      <c r="E143" s="122">
        <v>851</v>
      </c>
      <c r="F143" s="3" t="s">
        <v>13</v>
      </c>
      <c r="G143" s="3" t="s">
        <v>30</v>
      </c>
      <c r="H143" s="4"/>
      <c r="I143" s="3"/>
      <c r="J143" s="16">
        <f>J144+J147</f>
        <v>124200.34</v>
      </c>
      <c r="K143" s="16">
        <f t="shared" ref="K143:U143" si="235">K144+K147</f>
        <v>124200.34</v>
      </c>
      <c r="L143" s="16">
        <f t="shared" si="235"/>
        <v>0</v>
      </c>
      <c r="M143" s="16">
        <f t="shared" si="235"/>
        <v>0</v>
      </c>
      <c r="N143" s="16">
        <f t="shared" si="235"/>
        <v>0</v>
      </c>
      <c r="O143" s="16">
        <f t="shared" si="235"/>
        <v>0</v>
      </c>
      <c r="P143" s="16">
        <f t="shared" si="235"/>
        <v>0</v>
      </c>
      <c r="Q143" s="16">
        <f t="shared" si="235"/>
        <v>0</v>
      </c>
      <c r="R143" s="16">
        <f t="shared" si="235"/>
        <v>124200.34</v>
      </c>
      <c r="S143" s="16">
        <f t="shared" si="235"/>
        <v>124200.34</v>
      </c>
      <c r="T143" s="16">
        <f t="shared" si="235"/>
        <v>0</v>
      </c>
      <c r="U143" s="16">
        <f t="shared" si="235"/>
        <v>0</v>
      </c>
      <c r="V143" s="16">
        <f t="shared" ref="V143:AC143" si="236">V144+V147</f>
        <v>118511.55</v>
      </c>
      <c r="W143" s="16">
        <f t="shared" si="236"/>
        <v>118511.55</v>
      </c>
      <c r="X143" s="16">
        <f t="shared" si="236"/>
        <v>0</v>
      </c>
      <c r="Y143" s="16">
        <f t="shared" si="236"/>
        <v>0</v>
      </c>
      <c r="Z143" s="16">
        <f t="shared" si="236"/>
        <v>242711.89</v>
      </c>
      <c r="AA143" s="16">
        <f t="shared" si="236"/>
        <v>242711.89</v>
      </c>
      <c r="AB143" s="16">
        <f t="shared" si="236"/>
        <v>0</v>
      </c>
      <c r="AC143" s="16">
        <f t="shared" si="236"/>
        <v>0</v>
      </c>
      <c r="AD143" s="16">
        <f t="shared" ref="AD143:AJ143" si="237">AD144+AD147</f>
        <v>0</v>
      </c>
      <c r="AE143" s="16">
        <f t="shared" si="237"/>
        <v>0</v>
      </c>
      <c r="AF143" s="16">
        <f t="shared" si="237"/>
        <v>0</v>
      </c>
      <c r="AG143" s="16">
        <f t="shared" si="237"/>
        <v>0</v>
      </c>
      <c r="AH143" s="16">
        <f t="shared" si="237"/>
        <v>242711.89</v>
      </c>
      <c r="AI143" s="16">
        <f t="shared" si="237"/>
        <v>242711.89</v>
      </c>
      <c r="AJ143" s="16">
        <f t="shared" si="237"/>
        <v>0</v>
      </c>
      <c r="AK143" s="16">
        <f t="shared" ref="AK143" si="238">AK144+AK147</f>
        <v>0</v>
      </c>
      <c r="AL143" s="16">
        <f t="shared" ref="J143:BB148" si="239">AL144</f>
        <v>117663.48</v>
      </c>
      <c r="AM143" s="15">
        <f t="shared" si="239"/>
        <v>117663.48</v>
      </c>
      <c r="AN143" s="15">
        <f t="shared" si="239"/>
        <v>0</v>
      </c>
      <c r="AO143" s="15">
        <f t="shared" si="239"/>
        <v>0</v>
      </c>
      <c r="AP143" s="16">
        <f t="shared" si="239"/>
        <v>0</v>
      </c>
      <c r="AQ143" s="15">
        <f t="shared" si="239"/>
        <v>0</v>
      </c>
      <c r="AR143" s="15">
        <f t="shared" si="239"/>
        <v>0</v>
      </c>
      <c r="AS143" s="15">
        <f t="shared" si="239"/>
        <v>0</v>
      </c>
      <c r="AT143" s="16">
        <f t="shared" si="239"/>
        <v>117663.48</v>
      </c>
      <c r="AU143" s="15">
        <f t="shared" si="239"/>
        <v>117663.48</v>
      </c>
      <c r="AV143" s="15">
        <f t="shared" si="239"/>
        <v>0</v>
      </c>
      <c r="AW143" s="15">
        <f t="shared" si="239"/>
        <v>0</v>
      </c>
      <c r="AX143" s="16">
        <f t="shared" si="239"/>
        <v>117663.48</v>
      </c>
      <c r="AY143" s="15">
        <f t="shared" si="239"/>
        <v>117663.48</v>
      </c>
      <c r="AZ143" s="15">
        <f t="shared" si="239"/>
        <v>0</v>
      </c>
      <c r="BA143" s="15">
        <f t="shared" si="239"/>
        <v>0</v>
      </c>
      <c r="BB143" s="15">
        <f t="shared" si="239"/>
        <v>0</v>
      </c>
      <c r="BC143" s="15">
        <f t="shared" ref="BB143:BI145" si="240">BC144</f>
        <v>0</v>
      </c>
      <c r="BD143" s="15">
        <f t="shared" si="240"/>
        <v>0</v>
      </c>
      <c r="BE143" s="15">
        <f t="shared" si="240"/>
        <v>0</v>
      </c>
      <c r="BF143" s="16">
        <f t="shared" si="240"/>
        <v>117663.48</v>
      </c>
      <c r="BG143" s="15">
        <f t="shared" si="240"/>
        <v>117663.48</v>
      </c>
      <c r="BH143" s="15">
        <f t="shared" si="240"/>
        <v>0</v>
      </c>
      <c r="BI143" s="15">
        <f t="shared" si="240"/>
        <v>0</v>
      </c>
      <c r="BJ143" s="19">
        <v>0</v>
      </c>
      <c r="BK143" s="19">
        <v>0</v>
      </c>
    </row>
    <row r="144" spans="1:63" ht="27.75" hidden="1" customHeight="1" x14ac:dyDescent="0.25">
      <c r="A144" s="124" t="s">
        <v>582</v>
      </c>
      <c r="B144" s="125"/>
      <c r="C144" s="125"/>
      <c r="D144" s="125"/>
      <c r="E144" s="122">
        <v>851</v>
      </c>
      <c r="F144" s="3" t="s">
        <v>13</v>
      </c>
      <c r="G144" s="3" t="s">
        <v>30</v>
      </c>
      <c r="H144" s="4" t="s">
        <v>641</v>
      </c>
      <c r="I144" s="3"/>
      <c r="J144" s="16">
        <f>J145</f>
        <v>124200.34</v>
      </c>
      <c r="K144" s="15">
        <f t="shared" si="239"/>
        <v>124200.34</v>
      </c>
      <c r="L144" s="15">
        <f t="shared" si="239"/>
        <v>0</v>
      </c>
      <c r="M144" s="15">
        <f t="shared" si="239"/>
        <v>0</v>
      </c>
      <c r="N144" s="16">
        <f t="shared" si="239"/>
        <v>0</v>
      </c>
      <c r="O144" s="15">
        <f t="shared" si="239"/>
        <v>0</v>
      </c>
      <c r="P144" s="15">
        <f t="shared" si="239"/>
        <v>0</v>
      </c>
      <c r="Q144" s="15">
        <f t="shared" si="239"/>
        <v>0</v>
      </c>
      <c r="R144" s="16">
        <f t="shared" si="239"/>
        <v>124200.34</v>
      </c>
      <c r="S144" s="15">
        <f t="shared" si="239"/>
        <v>124200.34</v>
      </c>
      <c r="T144" s="15">
        <f t="shared" si="239"/>
        <v>0</v>
      </c>
      <c r="U144" s="15">
        <f t="shared" si="239"/>
        <v>0</v>
      </c>
      <c r="V144" s="16">
        <f t="shared" si="239"/>
        <v>118511.55</v>
      </c>
      <c r="W144" s="15">
        <f t="shared" si="239"/>
        <v>118511.55</v>
      </c>
      <c r="X144" s="15">
        <f t="shared" si="239"/>
        <v>0</v>
      </c>
      <c r="Y144" s="15">
        <f t="shared" si="239"/>
        <v>0</v>
      </c>
      <c r="Z144" s="16">
        <f t="shared" si="239"/>
        <v>242711.89</v>
      </c>
      <c r="AA144" s="15">
        <f t="shared" si="239"/>
        <v>242711.89</v>
      </c>
      <c r="AB144" s="15">
        <f t="shared" si="239"/>
        <v>0</v>
      </c>
      <c r="AC144" s="15">
        <f t="shared" si="239"/>
        <v>0</v>
      </c>
      <c r="AD144" s="15">
        <f t="shared" si="239"/>
        <v>0</v>
      </c>
      <c r="AE144" s="15">
        <f t="shared" si="239"/>
        <v>0</v>
      </c>
      <c r="AF144" s="15">
        <f t="shared" si="239"/>
        <v>0</v>
      </c>
      <c r="AG144" s="15">
        <f t="shared" si="239"/>
        <v>0</v>
      </c>
      <c r="AH144" s="15">
        <f t="shared" si="239"/>
        <v>242711.89</v>
      </c>
      <c r="AI144" s="15">
        <f t="shared" si="239"/>
        <v>242711.89</v>
      </c>
      <c r="AJ144" s="15">
        <f t="shared" si="239"/>
        <v>0</v>
      </c>
      <c r="AK144" s="15">
        <f t="shared" si="239"/>
        <v>0</v>
      </c>
      <c r="AL144" s="16">
        <f t="shared" si="239"/>
        <v>117663.48</v>
      </c>
      <c r="AM144" s="15">
        <f t="shared" si="239"/>
        <v>117663.48</v>
      </c>
      <c r="AN144" s="15">
        <f t="shared" si="239"/>
        <v>0</v>
      </c>
      <c r="AO144" s="15">
        <f t="shared" si="239"/>
        <v>0</v>
      </c>
      <c r="AP144" s="16">
        <f t="shared" si="239"/>
        <v>0</v>
      </c>
      <c r="AQ144" s="15">
        <f t="shared" si="239"/>
        <v>0</v>
      </c>
      <c r="AR144" s="15">
        <f t="shared" si="239"/>
        <v>0</v>
      </c>
      <c r="AS144" s="15">
        <f t="shared" si="239"/>
        <v>0</v>
      </c>
      <c r="AT144" s="16">
        <f t="shared" si="239"/>
        <v>117663.48</v>
      </c>
      <c r="AU144" s="15">
        <f t="shared" si="239"/>
        <v>117663.48</v>
      </c>
      <c r="AV144" s="15">
        <f t="shared" si="239"/>
        <v>0</v>
      </c>
      <c r="AW144" s="15">
        <f t="shared" si="239"/>
        <v>0</v>
      </c>
      <c r="AX144" s="16">
        <f t="shared" si="239"/>
        <v>117663.48</v>
      </c>
      <c r="AY144" s="15">
        <f t="shared" si="239"/>
        <v>117663.48</v>
      </c>
      <c r="AZ144" s="15">
        <f t="shared" si="239"/>
        <v>0</v>
      </c>
      <c r="BA144" s="15">
        <f t="shared" si="239"/>
        <v>0</v>
      </c>
      <c r="BB144" s="15">
        <f t="shared" si="240"/>
        <v>0</v>
      </c>
      <c r="BC144" s="15">
        <f t="shared" si="240"/>
        <v>0</v>
      </c>
      <c r="BD144" s="15">
        <f t="shared" si="240"/>
        <v>0</v>
      </c>
      <c r="BE144" s="15">
        <f t="shared" si="240"/>
        <v>0</v>
      </c>
      <c r="BF144" s="16">
        <f t="shared" si="240"/>
        <v>117663.48</v>
      </c>
      <c r="BG144" s="15">
        <f t="shared" si="240"/>
        <v>117663.48</v>
      </c>
      <c r="BH144" s="15">
        <f t="shared" si="240"/>
        <v>0</v>
      </c>
      <c r="BI144" s="15">
        <f t="shared" si="240"/>
        <v>0</v>
      </c>
      <c r="BJ144" s="19">
        <v>0</v>
      </c>
      <c r="BK144" s="19">
        <v>0</v>
      </c>
    </row>
    <row r="145" spans="1:63" ht="27.75" hidden="1" customHeight="1" x14ac:dyDescent="0.25">
      <c r="A145" s="125" t="s">
        <v>20</v>
      </c>
      <c r="B145" s="124"/>
      <c r="C145" s="124"/>
      <c r="D145" s="124"/>
      <c r="E145" s="122">
        <v>851</v>
      </c>
      <c r="F145" s="3" t="s">
        <v>13</v>
      </c>
      <c r="G145" s="3" t="s">
        <v>30</v>
      </c>
      <c r="H145" s="4" t="s">
        <v>641</v>
      </c>
      <c r="I145" s="3" t="s">
        <v>21</v>
      </c>
      <c r="J145" s="16">
        <f t="shared" si="239"/>
        <v>124200.34</v>
      </c>
      <c r="K145" s="15">
        <f t="shared" si="239"/>
        <v>124200.34</v>
      </c>
      <c r="L145" s="15">
        <f t="shared" si="239"/>
        <v>0</v>
      </c>
      <c r="M145" s="15">
        <f t="shared" si="239"/>
        <v>0</v>
      </c>
      <c r="N145" s="16">
        <f t="shared" si="239"/>
        <v>0</v>
      </c>
      <c r="O145" s="15">
        <f t="shared" si="239"/>
        <v>0</v>
      </c>
      <c r="P145" s="15">
        <f t="shared" si="239"/>
        <v>0</v>
      </c>
      <c r="Q145" s="15">
        <f t="shared" si="239"/>
        <v>0</v>
      </c>
      <c r="R145" s="16">
        <f t="shared" si="239"/>
        <v>124200.34</v>
      </c>
      <c r="S145" s="15">
        <f t="shared" si="239"/>
        <v>124200.34</v>
      </c>
      <c r="T145" s="15">
        <f t="shared" si="239"/>
        <v>0</v>
      </c>
      <c r="U145" s="15">
        <f t="shared" si="239"/>
        <v>0</v>
      </c>
      <c r="V145" s="16">
        <f t="shared" si="239"/>
        <v>118511.55</v>
      </c>
      <c r="W145" s="15">
        <f t="shared" si="239"/>
        <v>118511.55</v>
      </c>
      <c r="X145" s="15">
        <f t="shared" si="239"/>
        <v>0</v>
      </c>
      <c r="Y145" s="15">
        <f t="shared" si="239"/>
        <v>0</v>
      </c>
      <c r="Z145" s="16">
        <f t="shared" si="239"/>
        <v>242711.89</v>
      </c>
      <c r="AA145" s="15">
        <f t="shared" si="239"/>
        <v>242711.89</v>
      </c>
      <c r="AB145" s="15">
        <f t="shared" si="239"/>
        <v>0</v>
      </c>
      <c r="AC145" s="15">
        <f t="shared" si="239"/>
        <v>0</v>
      </c>
      <c r="AD145" s="15">
        <f t="shared" si="239"/>
        <v>0</v>
      </c>
      <c r="AE145" s="15">
        <f t="shared" si="239"/>
        <v>0</v>
      </c>
      <c r="AF145" s="15">
        <f t="shared" si="239"/>
        <v>0</v>
      </c>
      <c r="AG145" s="15">
        <f t="shared" si="239"/>
        <v>0</v>
      </c>
      <c r="AH145" s="15">
        <f t="shared" si="239"/>
        <v>242711.89</v>
      </c>
      <c r="AI145" s="15">
        <f t="shared" si="239"/>
        <v>242711.89</v>
      </c>
      <c r="AJ145" s="15">
        <f t="shared" si="239"/>
        <v>0</v>
      </c>
      <c r="AK145" s="15">
        <f t="shared" si="239"/>
        <v>0</v>
      </c>
      <c r="AL145" s="16">
        <f t="shared" si="239"/>
        <v>117663.48</v>
      </c>
      <c r="AM145" s="15">
        <f t="shared" si="239"/>
        <v>117663.48</v>
      </c>
      <c r="AN145" s="15">
        <f t="shared" si="239"/>
        <v>0</v>
      </c>
      <c r="AO145" s="15">
        <f t="shared" si="239"/>
        <v>0</v>
      </c>
      <c r="AP145" s="16">
        <f t="shared" si="239"/>
        <v>0</v>
      </c>
      <c r="AQ145" s="15">
        <f t="shared" si="239"/>
        <v>0</v>
      </c>
      <c r="AR145" s="15">
        <f t="shared" si="239"/>
        <v>0</v>
      </c>
      <c r="AS145" s="15">
        <f t="shared" si="239"/>
        <v>0</v>
      </c>
      <c r="AT145" s="16">
        <f t="shared" si="239"/>
        <v>117663.48</v>
      </c>
      <c r="AU145" s="15">
        <f t="shared" si="239"/>
        <v>117663.48</v>
      </c>
      <c r="AV145" s="15">
        <f t="shared" si="239"/>
        <v>0</v>
      </c>
      <c r="AW145" s="15">
        <f t="shared" si="239"/>
        <v>0</v>
      </c>
      <c r="AX145" s="16">
        <f t="shared" si="239"/>
        <v>117663.48</v>
      </c>
      <c r="AY145" s="15">
        <f t="shared" si="239"/>
        <v>117663.48</v>
      </c>
      <c r="AZ145" s="15">
        <f t="shared" si="239"/>
        <v>0</v>
      </c>
      <c r="BA145" s="15">
        <f t="shared" si="239"/>
        <v>0</v>
      </c>
      <c r="BB145" s="15">
        <f t="shared" si="240"/>
        <v>0</v>
      </c>
      <c r="BC145" s="15">
        <f t="shared" si="240"/>
        <v>0</v>
      </c>
      <c r="BD145" s="15">
        <f t="shared" si="240"/>
        <v>0</v>
      </c>
      <c r="BE145" s="15">
        <f t="shared" si="240"/>
        <v>0</v>
      </c>
      <c r="BF145" s="16">
        <f t="shared" si="240"/>
        <v>117663.48</v>
      </c>
      <c r="BG145" s="15">
        <f t="shared" si="240"/>
        <v>117663.48</v>
      </c>
      <c r="BH145" s="15">
        <f t="shared" si="240"/>
        <v>0</v>
      </c>
      <c r="BI145" s="15">
        <f t="shared" si="240"/>
        <v>0</v>
      </c>
      <c r="BJ145" s="19">
        <v>0</v>
      </c>
      <c r="BK145" s="19">
        <v>0</v>
      </c>
    </row>
    <row r="146" spans="1:63" ht="27.75" hidden="1" customHeight="1" x14ac:dyDescent="0.25">
      <c r="A146" s="125" t="s">
        <v>9</v>
      </c>
      <c r="B146" s="125"/>
      <c r="C146" s="125"/>
      <c r="D146" s="125"/>
      <c r="E146" s="122">
        <v>851</v>
      </c>
      <c r="F146" s="3" t="s">
        <v>13</v>
      </c>
      <c r="G146" s="3" t="s">
        <v>30</v>
      </c>
      <c r="H146" s="4" t="s">
        <v>641</v>
      </c>
      <c r="I146" s="3" t="s">
        <v>22</v>
      </c>
      <c r="J146" s="16">
        <f>'2.ВС'!J114</f>
        <v>124200.34</v>
      </c>
      <c r="K146" s="15">
        <f>'2.ВС'!K114</f>
        <v>124200.34</v>
      </c>
      <c r="L146" s="15">
        <f>'2.ВС'!L114</f>
        <v>0</v>
      </c>
      <c r="M146" s="15">
        <f>'2.ВС'!M114</f>
        <v>0</v>
      </c>
      <c r="N146" s="16">
        <f>'2.ВС'!N114</f>
        <v>0</v>
      </c>
      <c r="O146" s="15">
        <f>'2.ВС'!O114</f>
        <v>0</v>
      </c>
      <c r="P146" s="15">
        <f>'2.ВС'!P114</f>
        <v>0</v>
      </c>
      <c r="Q146" s="15">
        <f>'2.ВС'!Q114</f>
        <v>0</v>
      </c>
      <c r="R146" s="16">
        <f>'2.ВС'!R114</f>
        <v>124200.34</v>
      </c>
      <c r="S146" s="15">
        <f>'2.ВС'!S114</f>
        <v>124200.34</v>
      </c>
      <c r="T146" s="15">
        <f>'2.ВС'!T114</f>
        <v>0</v>
      </c>
      <c r="U146" s="15">
        <f>'2.ВС'!U114</f>
        <v>0</v>
      </c>
      <c r="V146" s="16">
        <f>'2.ВС'!V114</f>
        <v>118511.55</v>
      </c>
      <c r="W146" s="15">
        <f>'2.ВС'!W114</f>
        <v>118511.55</v>
      </c>
      <c r="X146" s="15">
        <f>'2.ВС'!X114</f>
        <v>0</v>
      </c>
      <c r="Y146" s="15">
        <f>'2.ВС'!Y114</f>
        <v>0</v>
      </c>
      <c r="Z146" s="16">
        <f>'2.ВС'!Z114</f>
        <v>242711.89</v>
      </c>
      <c r="AA146" s="15">
        <f>'2.ВС'!AA114</f>
        <v>242711.89</v>
      </c>
      <c r="AB146" s="15">
        <f>'2.ВС'!AB114</f>
        <v>0</v>
      </c>
      <c r="AC146" s="15">
        <f>'2.ВС'!AC114</f>
        <v>0</v>
      </c>
      <c r="AD146" s="15">
        <f>'2.ВС'!AD114</f>
        <v>0</v>
      </c>
      <c r="AE146" s="15">
        <f>'2.ВС'!AE114</f>
        <v>0</v>
      </c>
      <c r="AF146" s="15">
        <f>'2.ВС'!AF114</f>
        <v>0</v>
      </c>
      <c r="AG146" s="15">
        <f>'2.ВС'!AG114</f>
        <v>0</v>
      </c>
      <c r="AH146" s="15">
        <f>'2.ВС'!AH114</f>
        <v>242711.89</v>
      </c>
      <c r="AI146" s="15">
        <f>'2.ВС'!AI114</f>
        <v>242711.89</v>
      </c>
      <c r="AJ146" s="15">
        <f>'2.ВС'!AJ114</f>
        <v>0</v>
      </c>
      <c r="AK146" s="15">
        <f>'2.ВС'!AS114</f>
        <v>0</v>
      </c>
      <c r="AL146" s="16">
        <f>'2.ВС'!AL114</f>
        <v>117663.48</v>
      </c>
      <c r="AM146" s="15">
        <f>'2.ВС'!AM114</f>
        <v>117663.48</v>
      </c>
      <c r="AN146" s="15">
        <f>'2.ВС'!AN114</f>
        <v>0</v>
      </c>
      <c r="AO146" s="15">
        <f>'2.ВС'!AO114</f>
        <v>0</v>
      </c>
      <c r="AP146" s="16">
        <f>'2.ВС'!AP114</f>
        <v>0</v>
      </c>
      <c r="AQ146" s="15">
        <f>'2.ВС'!AQ114</f>
        <v>0</v>
      </c>
      <c r="AR146" s="15">
        <f>'2.ВС'!AR114</f>
        <v>0</v>
      </c>
      <c r="AS146" s="15">
        <f>'2.ВС'!AS114</f>
        <v>0</v>
      </c>
      <c r="AT146" s="16">
        <f>'2.ВС'!AT114</f>
        <v>117663.48</v>
      </c>
      <c r="AU146" s="15">
        <f>'2.ВС'!AU114</f>
        <v>117663.48</v>
      </c>
      <c r="AV146" s="15">
        <f>'2.ВС'!AV114</f>
        <v>0</v>
      </c>
      <c r="AW146" s="15">
        <f>'2.ВС'!AW114</f>
        <v>0</v>
      </c>
      <c r="AX146" s="16">
        <f>'2.ВС'!AX114</f>
        <v>117663.48</v>
      </c>
      <c r="AY146" s="15">
        <f>'2.ВС'!AY114</f>
        <v>117663.48</v>
      </c>
      <c r="AZ146" s="15">
        <f>'2.ВС'!AZ114</f>
        <v>0</v>
      </c>
      <c r="BA146" s="15">
        <f>'2.ВС'!BA114</f>
        <v>0</v>
      </c>
      <c r="BB146" s="15">
        <f>'2.ВС'!BB114</f>
        <v>0</v>
      </c>
      <c r="BC146" s="15">
        <f>'2.ВС'!BC114</f>
        <v>0</v>
      </c>
      <c r="BD146" s="15">
        <f>'2.ВС'!BD114</f>
        <v>0</v>
      </c>
      <c r="BE146" s="15">
        <f>'2.ВС'!BE114</f>
        <v>0</v>
      </c>
      <c r="BF146" s="16">
        <f>'2.ВС'!BF114</f>
        <v>117663.48</v>
      </c>
      <c r="BG146" s="15">
        <f>'2.ВС'!BG114</f>
        <v>117663.48</v>
      </c>
      <c r="BH146" s="15">
        <f>'2.ВС'!BH114</f>
        <v>0</v>
      </c>
      <c r="BI146" s="15">
        <f>'2.ВС'!BI114</f>
        <v>0</v>
      </c>
      <c r="BJ146" s="19">
        <v>0</v>
      </c>
      <c r="BK146" s="19">
        <v>0</v>
      </c>
    </row>
    <row r="147" spans="1:63" ht="27.75" hidden="1" customHeight="1" x14ac:dyDescent="0.25">
      <c r="A147" s="125" t="s">
        <v>822</v>
      </c>
      <c r="B147" s="125"/>
      <c r="C147" s="125"/>
      <c r="D147" s="125"/>
      <c r="E147" s="4" t="s">
        <v>283</v>
      </c>
      <c r="F147" s="3" t="s">
        <v>13</v>
      </c>
      <c r="G147" s="3" t="s">
        <v>30</v>
      </c>
      <c r="H147" s="4" t="s">
        <v>823</v>
      </c>
      <c r="I147" s="3"/>
      <c r="J147" s="16">
        <f>J148</f>
        <v>0</v>
      </c>
      <c r="K147" s="15">
        <f t="shared" si="239"/>
        <v>0</v>
      </c>
      <c r="L147" s="15">
        <f t="shared" si="239"/>
        <v>0</v>
      </c>
      <c r="M147" s="15">
        <f t="shared" si="239"/>
        <v>0</v>
      </c>
      <c r="N147" s="16">
        <f t="shared" si="239"/>
        <v>0</v>
      </c>
      <c r="O147" s="15">
        <f t="shared" si="239"/>
        <v>0</v>
      </c>
      <c r="P147" s="15">
        <f t="shared" si="239"/>
        <v>0</v>
      </c>
      <c r="Q147" s="15">
        <f t="shared" si="239"/>
        <v>0</v>
      </c>
      <c r="R147" s="16">
        <f t="shared" si="239"/>
        <v>0</v>
      </c>
      <c r="S147" s="15">
        <f t="shared" si="239"/>
        <v>0</v>
      </c>
      <c r="T147" s="15">
        <f t="shared" si="239"/>
        <v>0</v>
      </c>
      <c r="U147" s="15">
        <f t="shared" si="239"/>
        <v>0</v>
      </c>
      <c r="V147" s="16">
        <f t="shared" si="239"/>
        <v>0</v>
      </c>
      <c r="W147" s="15">
        <f t="shared" si="239"/>
        <v>0</v>
      </c>
      <c r="X147" s="15">
        <f t="shared" si="239"/>
        <v>0</v>
      </c>
      <c r="Y147" s="15">
        <f t="shared" si="239"/>
        <v>0</v>
      </c>
      <c r="Z147" s="16">
        <f t="shared" si="239"/>
        <v>0</v>
      </c>
      <c r="AA147" s="15">
        <f t="shared" si="239"/>
        <v>0</v>
      </c>
      <c r="AB147" s="15">
        <f t="shared" si="239"/>
        <v>0</v>
      </c>
      <c r="AC147" s="15">
        <f t="shared" si="239"/>
        <v>0</v>
      </c>
      <c r="AD147" s="15">
        <f t="shared" si="239"/>
        <v>0</v>
      </c>
      <c r="AE147" s="15">
        <f t="shared" si="239"/>
        <v>0</v>
      </c>
      <c r="AF147" s="15">
        <f t="shared" si="239"/>
        <v>0</v>
      </c>
      <c r="AG147" s="15">
        <f t="shared" si="239"/>
        <v>0</v>
      </c>
      <c r="AH147" s="15">
        <f t="shared" si="239"/>
        <v>0</v>
      </c>
      <c r="AI147" s="15">
        <f t="shared" si="239"/>
        <v>0</v>
      </c>
      <c r="AJ147" s="15">
        <f t="shared" si="239"/>
        <v>0</v>
      </c>
      <c r="AK147" s="15">
        <f t="shared" si="239"/>
        <v>0</v>
      </c>
      <c r="AL147" s="16"/>
      <c r="AM147" s="15"/>
      <c r="AN147" s="15"/>
      <c r="AO147" s="15"/>
      <c r="AP147" s="16"/>
      <c r="AQ147" s="15"/>
      <c r="AR147" s="15"/>
      <c r="AS147" s="15"/>
      <c r="AT147" s="16"/>
      <c r="AU147" s="15"/>
      <c r="AV147" s="15"/>
      <c r="AW147" s="15"/>
      <c r="AX147" s="16"/>
      <c r="AY147" s="15"/>
      <c r="AZ147" s="15"/>
      <c r="BA147" s="15"/>
      <c r="BB147" s="15"/>
      <c r="BC147" s="15"/>
      <c r="BD147" s="15"/>
      <c r="BE147" s="15"/>
      <c r="BF147" s="16"/>
      <c r="BG147" s="15"/>
      <c r="BH147" s="15"/>
      <c r="BI147" s="15"/>
      <c r="BJ147" s="19">
        <v>0</v>
      </c>
      <c r="BK147" s="19">
        <v>0</v>
      </c>
    </row>
    <row r="148" spans="1:63" ht="27.75" hidden="1" customHeight="1" x14ac:dyDescent="0.25">
      <c r="A148" s="125" t="s">
        <v>20</v>
      </c>
      <c r="B148" s="125"/>
      <c r="C148" s="125"/>
      <c r="D148" s="125"/>
      <c r="E148" s="4" t="s">
        <v>283</v>
      </c>
      <c r="F148" s="3" t="s">
        <v>13</v>
      </c>
      <c r="G148" s="3" t="s">
        <v>30</v>
      </c>
      <c r="H148" s="4" t="s">
        <v>823</v>
      </c>
      <c r="I148" s="3" t="s">
        <v>21</v>
      </c>
      <c r="J148" s="16">
        <f t="shared" si="239"/>
        <v>0</v>
      </c>
      <c r="K148" s="15">
        <f t="shared" si="239"/>
        <v>0</v>
      </c>
      <c r="L148" s="15">
        <f t="shared" si="239"/>
        <v>0</v>
      </c>
      <c r="M148" s="15">
        <f t="shared" si="239"/>
        <v>0</v>
      </c>
      <c r="N148" s="16">
        <f t="shared" si="239"/>
        <v>0</v>
      </c>
      <c r="O148" s="15">
        <f t="shared" si="239"/>
        <v>0</v>
      </c>
      <c r="P148" s="15">
        <f t="shared" si="239"/>
        <v>0</v>
      </c>
      <c r="Q148" s="15">
        <f t="shared" si="239"/>
        <v>0</v>
      </c>
      <c r="R148" s="16">
        <f t="shared" si="239"/>
        <v>0</v>
      </c>
      <c r="S148" s="15">
        <f t="shared" si="239"/>
        <v>0</v>
      </c>
      <c r="T148" s="15">
        <f t="shared" si="239"/>
        <v>0</v>
      </c>
      <c r="U148" s="15">
        <f t="shared" si="239"/>
        <v>0</v>
      </c>
      <c r="V148" s="16">
        <f t="shared" si="239"/>
        <v>0</v>
      </c>
      <c r="W148" s="15">
        <f t="shared" si="239"/>
        <v>0</v>
      </c>
      <c r="X148" s="15">
        <f t="shared" si="239"/>
        <v>0</v>
      </c>
      <c r="Y148" s="15">
        <f t="shared" si="239"/>
        <v>0</v>
      </c>
      <c r="Z148" s="16">
        <f t="shared" si="239"/>
        <v>0</v>
      </c>
      <c r="AA148" s="15">
        <f t="shared" si="239"/>
        <v>0</v>
      </c>
      <c r="AB148" s="15">
        <f t="shared" si="239"/>
        <v>0</v>
      </c>
      <c r="AC148" s="15">
        <f t="shared" si="239"/>
        <v>0</v>
      </c>
      <c r="AD148" s="15">
        <f t="shared" si="239"/>
        <v>0</v>
      </c>
      <c r="AE148" s="15">
        <f t="shared" si="239"/>
        <v>0</v>
      </c>
      <c r="AF148" s="15">
        <f t="shared" si="239"/>
        <v>0</v>
      </c>
      <c r="AG148" s="15">
        <f t="shared" si="239"/>
        <v>0</v>
      </c>
      <c r="AH148" s="15">
        <f t="shared" si="239"/>
        <v>0</v>
      </c>
      <c r="AI148" s="15">
        <f t="shared" si="239"/>
        <v>0</v>
      </c>
      <c r="AJ148" s="15">
        <f t="shared" si="239"/>
        <v>0</v>
      </c>
      <c r="AK148" s="15">
        <f t="shared" si="239"/>
        <v>0</v>
      </c>
      <c r="AL148" s="16"/>
      <c r="AM148" s="15"/>
      <c r="AN148" s="15"/>
      <c r="AO148" s="15"/>
      <c r="AP148" s="16"/>
      <c r="AQ148" s="15"/>
      <c r="AR148" s="15"/>
      <c r="AS148" s="15"/>
      <c r="AT148" s="16"/>
      <c r="AU148" s="15"/>
      <c r="AV148" s="15"/>
      <c r="AW148" s="15"/>
      <c r="AX148" s="16"/>
      <c r="AY148" s="15"/>
      <c r="AZ148" s="15"/>
      <c r="BA148" s="15"/>
      <c r="BB148" s="15"/>
      <c r="BC148" s="15"/>
      <c r="BD148" s="15"/>
      <c r="BE148" s="15"/>
      <c r="BF148" s="16"/>
      <c r="BG148" s="15"/>
      <c r="BH148" s="15"/>
      <c r="BI148" s="15"/>
      <c r="BJ148" s="19">
        <v>0</v>
      </c>
      <c r="BK148" s="19">
        <v>0</v>
      </c>
    </row>
    <row r="149" spans="1:63" ht="27.75" hidden="1" customHeight="1" x14ac:dyDescent="0.25">
      <c r="A149" s="125" t="s">
        <v>9</v>
      </c>
      <c r="B149" s="125"/>
      <c r="C149" s="125"/>
      <c r="D149" s="125"/>
      <c r="E149" s="4" t="s">
        <v>283</v>
      </c>
      <c r="F149" s="3" t="s">
        <v>13</v>
      </c>
      <c r="G149" s="3" t="s">
        <v>30</v>
      </c>
      <c r="H149" s="4" t="s">
        <v>823</v>
      </c>
      <c r="I149" s="3" t="s">
        <v>22</v>
      </c>
      <c r="J149" s="16">
        <f>'2.ВС'!J117</f>
        <v>0</v>
      </c>
      <c r="K149" s="15">
        <f>'2.ВС'!K117</f>
        <v>0</v>
      </c>
      <c r="L149" s="15">
        <f>'2.ВС'!L117</f>
        <v>0</v>
      </c>
      <c r="M149" s="15">
        <f>'2.ВС'!M117</f>
        <v>0</v>
      </c>
      <c r="N149" s="16">
        <f>'2.ВС'!N117</f>
        <v>0</v>
      </c>
      <c r="O149" s="15">
        <f>'2.ВС'!O117</f>
        <v>0</v>
      </c>
      <c r="P149" s="15">
        <f>'2.ВС'!P117</f>
        <v>0</v>
      </c>
      <c r="Q149" s="15">
        <f>'2.ВС'!Q117</f>
        <v>0</v>
      </c>
      <c r="R149" s="16">
        <f>'2.ВС'!R117</f>
        <v>0</v>
      </c>
      <c r="S149" s="15">
        <f>'2.ВС'!S117</f>
        <v>0</v>
      </c>
      <c r="T149" s="15">
        <f>'2.ВС'!T117</f>
        <v>0</v>
      </c>
      <c r="U149" s="15">
        <f>'2.ВС'!U117</f>
        <v>0</v>
      </c>
      <c r="V149" s="16">
        <f>'2.ВС'!V117</f>
        <v>0</v>
      </c>
      <c r="W149" s="15">
        <f>'2.ВС'!W117</f>
        <v>0</v>
      </c>
      <c r="X149" s="15">
        <f>'2.ВС'!X117</f>
        <v>0</v>
      </c>
      <c r="Y149" s="15">
        <f>'2.ВС'!Y117</f>
        <v>0</v>
      </c>
      <c r="Z149" s="16">
        <f>'2.ВС'!Z117</f>
        <v>0</v>
      </c>
      <c r="AA149" s="15">
        <f>'2.ВС'!AA117</f>
        <v>0</v>
      </c>
      <c r="AB149" s="15">
        <f>'2.ВС'!AB117</f>
        <v>0</v>
      </c>
      <c r="AC149" s="15">
        <f>'2.ВС'!AC117</f>
        <v>0</v>
      </c>
      <c r="AD149" s="15">
        <f>'2.ВС'!AD117</f>
        <v>0</v>
      </c>
      <c r="AE149" s="15">
        <f>'2.ВС'!AE117</f>
        <v>0</v>
      </c>
      <c r="AF149" s="15">
        <f>'2.ВС'!AF117</f>
        <v>0</v>
      </c>
      <c r="AG149" s="15">
        <f>'2.ВС'!AG117</f>
        <v>0</v>
      </c>
      <c r="AH149" s="15">
        <f>'2.ВС'!AH117</f>
        <v>0</v>
      </c>
      <c r="AI149" s="15">
        <f>'2.ВС'!AI117</f>
        <v>0</v>
      </c>
      <c r="AJ149" s="15">
        <f>'2.ВС'!AJ117</f>
        <v>0</v>
      </c>
      <c r="AK149" s="15">
        <f>'2.ВС'!AS117</f>
        <v>0</v>
      </c>
      <c r="AL149" s="16"/>
      <c r="AM149" s="15"/>
      <c r="AN149" s="15"/>
      <c r="AO149" s="15"/>
      <c r="AP149" s="16"/>
      <c r="AQ149" s="15"/>
      <c r="AR149" s="15"/>
      <c r="AS149" s="15"/>
      <c r="AT149" s="16"/>
      <c r="AU149" s="15"/>
      <c r="AV149" s="15"/>
      <c r="AW149" s="15"/>
      <c r="AX149" s="16"/>
      <c r="AY149" s="15"/>
      <c r="AZ149" s="15"/>
      <c r="BA149" s="15"/>
      <c r="BB149" s="15"/>
      <c r="BC149" s="15"/>
      <c r="BD149" s="15"/>
      <c r="BE149" s="15"/>
      <c r="BF149" s="16"/>
      <c r="BG149" s="15"/>
      <c r="BH149" s="15"/>
      <c r="BI149" s="15"/>
      <c r="BJ149" s="19">
        <v>0</v>
      </c>
      <c r="BK149" s="19">
        <v>0</v>
      </c>
    </row>
    <row r="150" spans="1:63" ht="27.75" hidden="1" customHeight="1" x14ac:dyDescent="0.25">
      <c r="A150" s="124" t="s">
        <v>57</v>
      </c>
      <c r="B150" s="125"/>
      <c r="C150" s="125"/>
      <c r="D150" s="125"/>
      <c r="E150" s="122">
        <v>851</v>
      </c>
      <c r="F150" s="3" t="s">
        <v>13</v>
      </c>
      <c r="G150" s="3" t="s">
        <v>58</v>
      </c>
      <c r="H150" s="4"/>
      <c r="I150" s="3"/>
      <c r="J150" s="16">
        <f t="shared" ref="J150:AX150" si="241">J154+J157</f>
        <v>3200000</v>
      </c>
      <c r="K150" s="15">
        <f t="shared" ref="K150:M150" si="242">K154+K157</f>
        <v>0</v>
      </c>
      <c r="L150" s="15">
        <f t="shared" si="242"/>
        <v>3200000</v>
      </c>
      <c r="M150" s="15">
        <f t="shared" si="242"/>
        <v>0</v>
      </c>
      <c r="N150" s="16">
        <f t="shared" ref="N150:Q150" si="243">N154+N157</f>
        <v>0</v>
      </c>
      <c r="O150" s="15">
        <f t="shared" si="243"/>
        <v>0</v>
      </c>
      <c r="P150" s="15">
        <f t="shared" si="243"/>
        <v>0</v>
      </c>
      <c r="Q150" s="15">
        <f t="shared" si="243"/>
        <v>0</v>
      </c>
      <c r="R150" s="16">
        <f>R151+R154+R157</f>
        <v>3200000</v>
      </c>
      <c r="S150" s="16">
        <f t="shared" ref="S150:AC150" si="244">S151+S154+S157</f>
        <v>0</v>
      </c>
      <c r="T150" s="16">
        <f t="shared" si="244"/>
        <v>3200000</v>
      </c>
      <c r="U150" s="16">
        <f t="shared" si="244"/>
        <v>0</v>
      </c>
      <c r="V150" s="16">
        <f t="shared" si="244"/>
        <v>1355000</v>
      </c>
      <c r="W150" s="16">
        <f t="shared" si="244"/>
        <v>1355000</v>
      </c>
      <c r="X150" s="16">
        <f t="shared" si="244"/>
        <v>0</v>
      </c>
      <c r="Y150" s="16">
        <f t="shared" si="244"/>
        <v>0</v>
      </c>
      <c r="Z150" s="16">
        <f t="shared" si="244"/>
        <v>4555000</v>
      </c>
      <c r="AA150" s="16">
        <f t="shared" si="244"/>
        <v>1355000</v>
      </c>
      <c r="AB150" s="16">
        <f t="shared" si="244"/>
        <v>3200000</v>
      </c>
      <c r="AC150" s="16">
        <f t="shared" si="244"/>
        <v>0</v>
      </c>
      <c r="AD150" s="16">
        <f t="shared" ref="AD150:AJ150" si="245">AD151+AD154+AD157</f>
        <v>0</v>
      </c>
      <c r="AE150" s="16">
        <f t="shared" si="245"/>
        <v>0</v>
      </c>
      <c r="AF150" s="16">
        <f t="shared" si="245"/>
        <v>0</v>
      </c>
      <c r="AG150" s="16">
        <f t="shared" si="245"/>
        <v>0</v>
      </c>
      <c r="AH150" s="16">
        <f t="shared" si="245"/>
        <v>4555000</v>
      </c>
      <c r="AI150" s="16">
        <f t="shared" si="245"/>
        <v>1355000</v>
      </c>
      <c r="AJ150" s="16">
        <f t="shared" si="245"/>
        <v>3200000</v>
      </c>
      <c r="AK150" s="16">
        <f t="shared" ref="AK150" si="246">AK151+AK154+AK157</f>
        <v>0</v>
      </c>
      <c r="AL150" s="16">
        <f t="shared" si="241"/>
        <v>1323000</v>
      </c>
      <c r="AM150" s="15">
        <f t="shared" ref="AM150:AO150" si="247">AM154+AM157</f>
        <v>0</v>
      </c>
      <c r="AN150" s="15">
        <f t="shared" si="247"/>
        <v>1323000</v>
      </c>
      <c r="AO150" s="15">
        <f t="shared" si="247"/>
        <v>0</v>
      </c>
      <c r="AP150" s="16">
        <f t="shared" ref="AP150:AW150" si="248">AP154+AP157</f>
        <v>0</v>
      </c>
      <c r="AQ150" s="15">
        <f t="shared" si="248"/>
        <v>0</v>
      </c>
      <c r="AR150" s="15">
        <f t="shared" si="248"/>
        <v>0</v>
      </c>
      <c r="AS150" s="15">
        <f t="shared" si="248"/>
        <v>0</v>
      </c>
      <c r="AT150" s="16">
        <f t="shared" si="248"/>
        <v>1323000</v>
      </c>
      <c r="AU150" s="15">
        <f t="shared" si="248"/>
        <v>0</v>
      </c>
      <c r="AV150" s="15">
        <f t="shared" si="248"/>
        <v>1323000</v>
      </c>
      <c r="AW150" s="15">
        <f t="shared" si="248"/>
        <v>0</v>
      </c>
      <c r="AX150" s="16">
        <f t="shared" si="241"/>
        <v>1323000</v>
      </c>
      <c r="AY150" s="15">
        <f t="shared" ref="AY150:BA150" si="249">AY154+AY157</f>
        <v>0</v>
      </c>
      <c r="AZ150" s="15">
        <f t="shared" si="249"/>
        <v>1323000</v>
      </c>
      <c r="BA150" s="15">
        <f t="shared" si="249"/>
        <v>0</v>
      </c>
      <c r="BB150" s="15">
        <f t="shared" ref="BB150:BF150" si="250">BB154+BB157</f>
        <v>0</v>
      </c>
      <c r="BC150" s="15">
        <f t="shared" si="250"/>
        <v>0</v>
      </c>
      <c r="BD150" s="15">
        <f t="shared" si="250"/>
        <v>0</v>
      </c>
      <c r="BE150" s="15">
        <f t="shared" si="250"/>
        <v>0</v>
      </c>
      <c r="BF150" s="16">
        <f t="shared" si="250"/>
        <v>1323000</v>
      </c>
      <c r="BG150" s="15">
        <f t="shared" ref="BG150:BI150" si="251">BG154+BG157</f>
        <v>0</v>
      </c>
      <c r="BH150" s="15">
        <f t="shared" si="251"/>
        <v>1323000</v>
      </c>
      <c r="BI150" s="15">
        <f t="shared" si="251"/>
        <v>0</v>
      </c>
      <c r="BJ150" s="19">
        <v>0</v>
      </c>
      <c r="BK150" s="19">
        <v>0</v>
      </c>
    </row>
    <row r="151" spans="1:63" ht="27.75" hidden="1" customHeight="1" x14ac:dyDescent="0.25">
      <c r="A151" s="124" t="s">
        <v>847</v>
      </c>
      <c r="B151" s="125"/>
      <c r="C151" s="125"/>
      <c r="D151" s="125"/>
      <c r="E151" s="4" t="s">
        <v>283</v>
      </c>
      <c r="F151" s="3" t="s">
        <v>13</v>
      </c>
      <c r="G151" s="3" t="s">
        <v>58</v>
      </c>
      <c r="H151" s="4" t="s">
        <v>848</v>
      </c>
      <c r="I151" s="3"/>
      <c r="J151" s="16"/>
      <c r="K151" s="15"/>
      <c r="L151" s="15"/>
      <c r="M151" s="15"/>
      <c r="N151" s="16"/>
      <c r="O151" s="15"/>
      <c r="P151" s="15"/>
      <c r="Q151" s="15"/>
      <c r="R151" s="16">
        <f>R152</f>
        <v>0</v>
      </c>
      <c r="S151" s="16">
        <f t="shared" ref="S151:AH152" si="252">S152</f>
        <v>0</v>
      </c>
      <c r="T151" s="16">
        <f t="shared" si="252"/>
        <v>0</v>
      </c>
      <c r="U151" s="16">
        <f t="shared" si="252"/>
        <v>0</v>
      </c>
      <c r="V151" s="16">
        <f t="shared" si="252"/>
        <v>1355000</v>
      </c>
      <c r="W151" s="16">
        <f t="shared" si="252"/>
        <v>1355000</v>
      </c>
      <c r="X151" s="16">
        <f t="shared" si="252"/>
        <v>0</v>
      </c>
      <c r="Y151" s="16">
        <f t="shared" si="252"/>
        <v>0</v>
      </c>
      <c r="Z151" s="16">
        <f t="shared" si="252"/>
        <v>1355000</v>
      </c>
      <c r="AA151" s="16">
        <f t="shared" si="252"/>
        <v>1355000</v>
      </c>
      <c r="AB151" s="16">
        <f t="shared" si="252"/>
        <v>0</v>
      </c>
      <c r="AC151" s="16">
        <f t="shared" si="252"/>
        <v>0</v>
      </c>
      <c r="AD151" s="16">
        <f t="shared" si="252"/>
        <v>0</v>
      </c>
      <c r="AE151" s="16">
        <f t="shared" si="252"/>
        <v>0</v>
      </c>
      <c r="AF151" s="16">
        <f t="shared" si="252"/>
        <v>0</v>
      </c>
      <c r="AG151" s="16">
        <f t="shared" si="252"/>
        <v>0</v>
      </c>
      <c r="AH151" s="16">
        <f t="shared" si="252"/>
        <v>1355000</v>
      </c>
      <c r="AI151" s="16">
        <f t="shared" ref="AD151:AJ152" si="253">AI152</f>
        <v>1355000</v>
      </c>
      <c r="AJ151" s="16">
        <f t="shared" si="253"/>
        <v>0</v>
      </c>
      <c r="AK151" s="16">
        <f t="shared" ref="AK151:AK152" si="254">AK152</f>
        <v>0</v>
      </c>
      <c r="AL151" s="16"/>
      <c r="AM151" s="15"/>
      <c r="AN151" s="15"/>
      <c r="AO151" s="15"/>
      <c r="AP151" s="16"/>
      <c r="AQ151" s="15"/>
      <c r="AR151" s="15"/>
      <c r="AS151" s="15"/>
      <c r="AT151" s="16"/>
      <c r="AU151" s="15"/>
      <c r="AV151" s="15"/>
      <c r="AW151" s="15"/>
      <c r="AX151" s="16"/>
      <c r="AY151" s="15"/>
      <c r="AZ151" s="15"/>
      <c r="BA151" s="15"/>
      <c r="BB151" s="15"/>
      <c r="BC151" s="15"/>
      <c r="BD151" s="15"/>
      <c r="BE151" s="15"/>
      <c r="BF151" s="16"/>
      <c r="BG151" s="15"/>
      <c r="BH151" s="15"/>
      <c r="BI151" s="15"/>
      <c r="BJ151" s="19">
        <v>0</v>
      </c>
      <c r="BK151" s="19">
        <v>0</v>
      </c>
    </row>
    <row r="152" spans="1:63" ht="27.75" hidden="1" customHeight="1" x14ac:dyDescent="0.25">
      <c r="A152" s="125" t="s">
        <v>20</v>
      </c>
      <c r="B152" s="125"/>
      <c r="C152" s="125"/>
      <c r="D152" s="125"/>
      <c r="E152" s="4" t="s">
        <v>283</v>
      </c>
      <c r="F152" s="3" t="s">
        <v>13</v>
      </c>
      <c r="G152" s="3" t="s">
        <v>58</v>
      </c>
      <c r="H152" s="4" t="s">
        <v>848</v>
      </c>
      <c r="I152" s="3" t="s">
        <v>21</v>
      </c>
      <c r="J152" s="16"/>
      <c r="K152" s="15"/>
      <c r="L152" s="15"/>
      <c r="M152" s="15"/>
      <c r="N152" s="16"/>
      <c r="O152" s="15"/>
      <c r="P152" s="15"/>
      <c r="Q152" s="15"/>
      <c r="R152" s="16">
        <f>R153</f>
        <v>0</v>
      </c>
      <c r="S152" s="16">
        <f t="shared" si="252"/>
        <v>0</v>
      </c>
      <c r="T152" s="16">
        <f t="shared" si="252"/>
        <v>0</v>
      </c>
      <c r="U152" s="16">
        <f t="shared" si="252"/>
        <v>0</v>
      </c>
      <c r="V152" s="16">
        <f t="shared" si="252"/>
        <v>1355000</v>
      </c>
      <c r="W152" s="16">
        <f t="shared" si="252"/>
        <v>1355000</v>
      </c>
      <c r="X152" s="16">
        <f t="shared" si="252"/>
        <v>0</v>
      </c>
      <c r="Y152" s="16">
        <f t="shared" si="252"/>
        <v>0</v>
      </c>
      <c r="Z152" s="16">
        <f t="shared" si="252"/>
        <v>1355000</v>
      </c>
      <c r="AA152" s="16">
        <f t="shared" si="252"/>
        <v>1355000</v>
      </c>
      <c r="AB152" s="16">
        <f t="shared" si="252"/>
        <v>0</v>
      </c>
      <c r="AC152" s="16">
        <f t="shared" si="252"/>
        <v>0</v>
      </c>
      <c r="AD152" s="16">
        <f t="shared" si="253"/>
        <v>0</v>
      </c>
      <c r="AE152" s="16">
        <f t="shared" si="253"/>
        <v>0</v>
      </c>
      <c r="AF152" s="16">
        <f t="shared" si="253"/>
        <v>0</v>
      </c>
      <c r="AG152" s="16">
        <f t="shared" si="253"/>
        <v>0</v>
      </c>
      <c r="AH152" s="16">
        <f t="shared" si="253"/>
        <v>1355000</v>
      </c>
      <c r="AI152" s="16">
        <f t="shared" si="253"/>
        <v>1355000</v>
      </c>
      <c r="AJ152" s="16">
        <f t="shared" si="253"/>
        <v>0</v>
      </c>
      <c r="AK152" s="16">
        <f t="shared" si="254"/>
        <v>0</v>
      </c>
      <c r="AL152" s="16"/>
      <c r="AM152" s="15"/>
      <c r="AN152" s="15"/>
      <c r="AO152" s="15"/>
      <c r="AP152" s="16"/>
      <c r="AQ152" s="15"/>
      <c r="AR152" s="15"/>
      <c r="AS152" s="15"/>
      <c r="AT152" s="16"/>
      <c r="AU152" s="15"/>
      <c r="AV152" s="15"/>
      <c r="AW152" s="15"/>
      <c r="AX152" s="16"/>
      <c r="AY152" s="15"/>
      <c r="AZ152" s="15"/>
      <c r="BA152" s="15"/>
      <c r="BB152" s="15"/>
      <c r="BC152" s="15"/>
      <c r="BD152" s="15"/>
      <c r="BE152" s="15"/>
      <c r="BF152" s="16"/>
      <c r="BG152" s="15"/>
      <c r="BH152" s="15"/>
      <c r="BI152" s="15"/>
      <c r="BJ152" s="19">
        <v>0</v>
      </c>
      <c r="BK152" s="19">
        <v>0</v>
      </c>
    </row>
    <row r="153" spans="1:63" ht="27.75" hidden="1" customHeight="1" x14ac:dyDescent="0.25">
      <c r="A153" s="125" t="s">
        <v>9</v>
      </c>
      <c r="B153" s="125"/>
      <c r="C153" s="125"/>
      <c r="D153" s="125"/>
      <c r="E153" s="4" t="s">
        <v>283</v>
      </c>
      <c r="F153" s="3" t="s">
        <v>13</v>
      </c>
      <c r="G153" s="3" t="s">
        <v>58</v>
      </c>
      <c r="H153" s="4" t="s">
        <v>848</v>
      </c>
      <c r="I153" s="3" t="s">
        <v>22</v>
      </c>
      <c r="J153" s="16"/>
      <c r="K153" s="15"/>
      <c r="L153" s="15"/>
      <c r="M153" s="15"/>
      <c r="N153" s="16"/>
      <c r="O153" s="15"/>
      <c r="P153" s="15"/>
      <c r="Q153" s="15"/>
      <c r="R153" s="16">
        <f>'2.ВС'!R121</f>
        <v>0</v>
      </c>
      <c r="S153" s="16">
        <f>'2.ВС'!S121</f>
        <v>0</v>
      </c>
      <c r="T153" s="16">
        <f>'2.ВС'!T121</f>
        <v>0</v>
      </c>
      <c r="U153" s="16">
        <f>'2.ВС'!U121</f>
        <v>0</v>
      </c>
      <c r="V153" s="16">
        <f>'2.ВС'!V121</f>
        <v>1355000</v>
      </c>
      <c r="W153" s="16">
        <f>'2.ВС'!W121</f>
        <v>1355000</v>
      </c>
      <c r="X153" s="16">
        <f>'2.ВС'!X121</f>
        <v>0</v>
      </c>
      <c r="Y153" s="16">
        <f>'2.ВС'!Y121</f>
        <v>0</v>
      </c>
      <c r="Z153" s="16">
        <f>'2.ВС'!Z121</f>
        <v>1355000</v>
      </c>
      <c r="AA153" s="16">
        <f>'2.ВС'!AA121</f>
        <v>1355000</v>
      </c>
      <c r="AB153" s="16">
        <f>'2.ВС'!AB121</f>
        <v>0</v>
      </c>
      <c r="AC153" s="16">
        <f>'2.ВС'!AC121</f>
        <v>0</v>
      </c>
      <c r="AD153" s="16">
        <f>'2.ВС'!AD121</f>
        <v>0</v>
      </c>
      <c r="AE153" s="16">
        <f>'2.ВС'!AE121</f>
        <v>0</v>
      </c>
      <c r="AF153" s="16">
        <f>'2.ВС'!AF121</f>
        <v>0</v>
      </c>
      <c r="AG153" s="16">
        <f>'2.ВС'!AG121</f>
        <v>0</v>
      </c>
      <c r="AH153" s="16">
        <f>'2.ВС'!AH121</f>
        <v>1355000</v>
      </c>
      <c r="AI153" s="16">
        <f>'2.ВС'!AI121</f>
        <v>1355000</v>
      </c>
      <c r="AJ153" s="16">
        <f>'2.ВС'!AJ121</f>
        <v>0</v>
      </c>
      <c r="AK153" s="16">
        <f>'2.ВС'!AK121</f>
        <v>0</v>
      </c>
      <c r="AL153" s="16"/>
      <c r="AM153" s="15"/>
      <c r="AN153" s="15"/>
      <c r="AO153" s="15"/>
      <c r="AP153" s="16"/>
      <c r="AQ153" s="15"/>
      <c r="AR153" s="15"/>
      <c r="AS153" s="15"/>
      <c r="AT153" s="16"/>
      <c r="AU153" s="15"/>
      <c r="AV153" s="15"/>
      <c r="AW153" s="15"/>
      <c r="AX153" s="16"/>
      <c r="AY153" s="15"/>
      <c r="AZ153" s="15"/>
      <c r="BA153" s="15"/>
      <c r="BB153" s="15"/>
      <c r="BC153" s="15"/>
      <c r="BD153" s="15"/>
      <c r="BE153" s="15"/>
      <c r="BF153" s="16"/>
      <c r="BG153" s="15"/>
      <c r="BH153" s="15"/>
      <c r="BI153" s="15"/>
      <c r="BJ153" s="19">
        <v>0</v>
      </c>
      <c r="BK153" s="19">
        <v>0</v>
      </c>
    </row>
    <row r="154" spans="1:63" ht="27.75" hidden="1" customHeight="1" x14ac:dyDescent="0.25">
      <c r="A154" s="124" t="s">
        <v>243</v>
      </c>
      <c r="B154" s="125"/>
      <c r="C154" s="125"/>
      <c r="D154" s="125"/>
      <c r="E154" s="122">
        <v>851</v>
      </c>
      <c r="F154" s="3" t="s">
        <v>13</v>
      </c>
      <c r="G154" s="3" t="s">
        <v>58</v>
      </c>
      <c r="H154" s="4" t="s">
        <v>642</v>
      </c>
      <c r="I154" s="3"/>
      <c r="J154" s="16">
        <f t="shared" ref="J154:BB155" si="255">J155</f>
        <v>3144900</v>
      </c>
      <c r="K154" s="15">
        <f t="shared" si="255"/>
        <v>0</v>
      </c>
      <c r="L154" s="15">
        <f t="shared" si="255"/>
        <v>3144900</v>
      </c>
      <c r="M154" s="15">
        <f t="shared" si="255"/>
        <v>0</v>
      </c>
      <c r="N154" s="16">
        <f t="shared" si="255"/>
        <v>0</v>
      </c>
      <c r="O154" s="15">
        <f t="shared" si="255"/>
        <v>0</v>
      </c>
      <c r="P154" s="15">
        <f t="shared" si="255"/>
        <v>0</v>
      </c>
      <c r="Q154" s="15">
        <f t="shared" si="255"/>
        <v>0</v>
      </c>
      <c r="R154" s="16">
        <f>R155</f>
        <v>3144900</v>
      </c>
      <c r="S154" s="15">
        <f t="shared" si="255"/>
        <v>0</v>
      </c>
      <c r="T154" s="15">
        <f t="shared" si="255"/>
        <v>3144900</v>
      </c>
      <c r="U154" s="15">
        <f t="shared" si="255"/>
        <v>0</v>
      </c>
      <c r="V154" s="16">
        <f t="shared" si="255"/>
        <v>0</v>
      </c>
      <c r="W154" s="15">
        <f t="shared" si="255"/>
        <v>0</v>
      </c>
      <c r="X154" s="15">
        <f t="shared" si="255"/>
        <v>0</v>
      </c>
      <c r="Y154" s="15">
        <f t="shared" si="255"/>
        <v>0</v>
      </c>
      <c r="Z154" s="16">
        <f t="shared" si="255"/>
        <v>3144900</v>
      </c>
      <c r="AA154" s="15">
        <f t="shared" si="255"/>
        <v>0</v>
      </c>
      <c r="AB154" s="15">
        <f t="shared" si="255"/>
        <v>3144900</v>
      </c>
      <c r="AC154" s="15">
        <f t="shared" si="255"/>
        <v>0</v>
      </c>
      <c r="AD154" s="15">
        <f t="shared" si="255"/>
        <v>0</v>
      </c>
      <c r="AE154" s="15">
        <f t="shared" si="255"/>
        <v>0</v>
      </c>
      <c r="AF154" s="15">
        <f t="shared" si="255"/>
        <v>0</v>
      </c>
      <c r="AG154" s="15">
        <f t="shared" si="255"/>
        <v>0</v>
      </c>
      <c r="AH154" s="15">
        <f t="shared" si="255"/>
        <v>3144900</v>
      </c>
      <c r="AI154" s="15">
        <f t="shared" si="255"/>
        <v>0</v>
      </c>
      <c r="AJ154" s="15">
        <f t="shared" si="255"/>
        <v>3144900</v>
      </c>
      <c r="AK154" s="15">
        <f t="shared" si="255"/>
        <v>0</v>
      </c>
      <c r="AL154" s="16">
        <f t="shared" si="255"/>
        <v>1300000</v>
      </c>
      <c r="AM154" s="15">
        <f t="shared" si="255"/>
        <v>0</v>
      </c>
      <c r="AN154" s="15">
        <f t="shared" si="255"/>
        <v>1300000</v>
      </c>
      <c r="AO154" s="15">
        <f t="shared" si="255"/>
        <v>0</v>
      </c>
      <c r="AP154" s="16">
        <f t="shared" si="255"/>
        <v>0</v>
      </c>
      <c r="AQ154" s="15">
        <f t="shared" si="255"/>
        <v>0</v>
      </c>
      <c r="AR154" s="15">
        <f t="shared" si="255"/>
        <v>0</v>
      </c>
      <c r="AS154" s="15">
        <f t="shared" si="255"/>
        <v>0</v>
      </c>
      <c r="AT154" s="16">
        <f t="shared" si="255"/>
        <v>1300000</v>
      </c>
      <c r="AU154" s="15">
        <f t="shared" si="255"/>
        <v>0</v>
      </c>
      <c r="AV154" s="15">
        <f t="shared" si="255"/>
        <v>1300000</v>
      </c>
      <c r="AW154" s="15">
        <f t="shared" si="255"/>
        <v>0</v>
      </c>
      <c r="AX154" s="16">
        <f t="shared" si="255"/>
        <v>1300000</v>
      </c>
      <c r="AY154" s="15">
        <f t="shared" si="255"/>
        <v>0</v>
      </c>
      <c r="AZ154" s="15">
        <f t="shared" si="255"/>
        <v>1300000</v>
      </c>
      <c r="BA154" s="15">
        <f t="shared" si="255"/>
        <v>0</v>
      </c>
      <c r="BB154" s="15">
        <f t="shared" si="255"/>
        <v>0</v>
      </c>
      <c r="BC154" s="15">
        <f t="shared" ref="BB154:BI155" si="256">BC155</f>
        <v>0</v>
      </c>
      <c r="BD154" s="15">
        <f t="shared" si="256"/>
        <v>0</v>
      </c>
      <c r="BE154" s="15">
        <f t="shared" si="256"/>
        <v>0</v>
      </c>
      <c r="BF154" s="16">
        <f t="shared" si="256"/>
        <v>1300000</v>
      </c>
      <c r="BG154" s="15">
        <f t="shared" si="256"/>
        <v>0</v>
      </c>
      <c r="BH154" s="15">
        <f t="shared" si="256"/>
        <v>1300000</v>
      </c>
      <c r="BI154" s="15">
        <f t="shared" si="256"/>
        <v>0</v>
      </c>
      <c r="BJ154" s="19">
        <v>0</v>
      </c>
      <c r="BK154" s="19">
        <v>0</v>
      </c>
    </row>
    <row r="155" spans="1:63" ht="27.75" hidden="1" customHeight="1" x14ac:dyDescent="0.25">
      <c r="A155" s="125" t="s">
        <v>23</v>
      </c>
      <c r="B155" s="125"/>
      <c r="C155" s="125"/>
      <c r="D155" s="125"/>
      <c r="E155" s="122">
        <v>851</v>
      </c>
      <c r="F155" s="3" t="s">
        <v>13</v>
      </c>
      <c r="G155" s="3" t="s">
        <v>58</v>
      </c>
      <c r="H155" s="4" t="s">
        <v>642</v>
      </c>
      <c r="I155" s="3" t="s">
        <v>24</v>
      </c>
      <c r="J155" s="16">
        <f t="shared" si="255"/>
        <v>3144900</v>
      </c>
      <c r="K155" s="15">
        <f t="shared" si="255"/>
        <v>0</v>
      </c>
      <c r="L155" s="15">
        <f t="shared" si="255"/>
        <v>3144900</v>
      </c>
      <c r="M155" s="15">
        <f t="shared" si="255"/>
        <v>0</v>
      </c>
      <c r="N155" s="16">
        <f t="shared" si="255"/>
        <v>0</v>
      </c>
      <c r="O155" s="15">
        <f t="shared" si="255"/>
        <v>0</v>
      </c>
      <c r="P155" s="15">
        <f t="shared" si="255"/>
        <v>0</v>
      </c>
      <c r="Q155" s="15">
        <f t="shared" si="255"/>
        <v>0</v>
      </c>
      <c r="R155" s="16">
        <f t="shared" si="255"/>
        <v>3144900</v>
      </c>
      <c r="S155" s="15">
        <f t="shared" si="255"/>
        <v>0</v>
      </c>
      <c r="T155" s="15">
        <f t="shared" si="255"/>
        <v>3144900</v>
      </c>
      <c r="U155" s="15">
        <f t="shared" si="255"/>
        <v>0</v>
      </c>
      <c r="V155" s="16">
        <f t="shared" si="255"/>
        <v>0</v>
      </c>
      <c r="W155" s="15">
        <f t="shared" si="255"/>
        <v>0</v>
      </c>
      <c r="X155" s="15">
        <f t="shared" si="255"/>
        <v>0</v>
      </c>
      <c r="Y155" s="15">
        <f t="shared" si="255"/>
        <v>0</v>
      </c>
      <c r="Z155" s="16">
        <f t="shared" si="255"/>
        <v>3144900</v>
      </c>
      <c r="AA155" s="15">
        <f t="shared" si="255"/>
        <v>0</v>
      </c>
      <c r="AB155" s="15">
        <f t="shared" si="255"/>
        <v>3144900</v>
      </c>
      <c r="AC155" s="15">
        <f t="shared" si="255"/>
        <v>0</v>
      </c>
      <c r="AD155" s="15">
        <f t="shared" si="255"/>
        <v>0</v>
      </c>
      <c r="AE155" s="15">
        <f t="shared" si="255"/>
        <v>0</v>
      </c>
      <c r="AF155" s="15">
        <f t="shared" si="255"/>
        <v>0</v>
      </c>
      <c r="AG155" s="15">
        <f t="shared" si="255"/>
        <v>0</v>
      </c>
      <c r="AH155" s="15">
        <f t="shared" si="255"/>
        <v>3144900</v>
      </c>
      <c r="AI155" s="15">
        <f t="shared" si="255"/>
        <v>0</v>
      </c>
      <c r="AJ155" s="15">
        <f t="shared" si="255"/>
        <v>3144900</v>
      </c>
      <c r="AK155" s="15">
        <f t="shared" si="255"/>
        <v>0</v>
      </c>
      <c r="AL155" s="16">
        <f t="shared" si="255"/>
        <v>1300000</v>
      </c>
      <c r="AM155" s="15">
        <f t="shared" si="255"/>
        <v>0</v>
      </c>
      <c r="AN155" s="15">
        <f t="shared" si="255"/>
        <v>1300000</v>
      </c>
      <c r="AO155" s="15">
        <f t="shared" si="255"/>
        <v>0</v>
      </c>
      <c r="AP155" s="16">
        <f t="shared" si="255"/>
        <v>0</v>
      </c>
      <c r="AQ155" s="15">
        <f t="shared" si="255"/>
        <v>0</v>
      </c>
      <c r="AR155" s="15">
        <f t="shared" si="255"/>
        <v>0</v>
      </c>
      <c r="AS155" s="15">
        <f t="shared" si="255"/>
        <v>0</v>
      </c>
      <c r="AT155" s="16">
        <f t="shared" si="255"/>
        <v>1300000</v>
      </c>
      <c r="AU155" s="15">
        <f t="shared" si="255"/>
        <v>0</v>
      </c>
      <c r="AV155" s="15">
        <f t="shared" si="255"/>
        <v>1300000</v>
      </c>
      <c r="AW155" s="15">
        <f t="shared" si="255"/>
        <v>0</v>
      </c>
      <c r="AX155" s="16">
        <f t="shared" si="255"/>
        <v>1300000</v>
      </c>
      <c r="AY155" s="15">
        <f t="shared" si="255"/>
        <v>0</v>
      </c>
      <c r="AZ155" s="15">
        <f t="shared" si="255"/>
        <v>1300000</v>
      </c>
      <c r="BA155" s="15">
        <f t="shared" si="255"/>
        <v>0</v>
      </c>
      <c r="BB155" s="15">
        <f t="shared" si="256"/>
        <v>0</v>
      </c>
      <c r="BC155" s="15">
        <f t="shared" si="256"/>
        <v>0</v>
      </c>
      <c r="BD155" s="15">
        <f t="shared" si="256"/>
        <v>0</v>
      </c>
      <c r="BE155" s="15">
        <f t="shared" si="256"/>
        <v>0</v>
      </c>
      <c r="BF155" s="16">
        <f t="shared" si="256"/>
        <v>1300000</v>
      </c>
      <c r="BG155" s="15">
        <f t="shared" si="256"/>
        <v>0</v>
      </c>
      <c r="BH155" s="15">
        <f t="shared" si="256"/>
        <v>1300000</v>
      </c>
      <c r="BI155" s="15">
        <f t="shared" si="256"/>
        <v>0</v>
      </c>
      <c r="BJ155" s="19">
        <v>0</v>
      </c>
      <c r="BK155" s="19">
        <v>0</v>
      </c>
    </row>
    <row r="156" spans="1:63" ht="27.75" hidden="1" customHeight="1" x14ac:dyDescent="0.25">
      <c r="A156" s="125" t="s">
        <v>55</v>
      </c>
      <c r="B156" s="125"/>
      <c r="C156" s="125"/>
      <c r="D156" s="125"/>
      <c r="E156" s="122">
        <v>851</v>
      </c>
      <c r="F156" s="3" t="s">
        <v>13</v>
      </c>
      <c r="G156" s="3" t="s">
        <v>58</v>
      </c>
      <c r="H156" s="4" t="s">
        <v>642</v>
      </c>
      <c r="I156" s="3" t="s">
        <v>56</v>
      </c>
      <c r="J156" s="16">
        <f>'2.ВС'!J124</f>
        <v>3144900</v>
      </c>
      <c r="K156" s="15">
        <f>'2.ВС'!K124</f>
        <v>0</v>
      </c>
      <c r="L156" s="15">
        <f>'2.ВС'!L124</f>
        <v>3144900</v>
      </c>
      <c r="M156" s="15">
        <f>'2.ВС'!M124</f>
        <v>0</v>
      </c>
      <c r="N156" s="16">
        <f>'2.ВС'!N124</f>
        <v>0</v>
      </c>
      <c r="O156" s="15">
        <f>'2.ВС'!O124</f>
        <v>0</v>
      </c>
      <c r="P156" s="15">
        <f>'2.ВС'!P124</f>
        <v>0</v>
      </c>
      <c r="Q156" s="15">
        <f>'2.ВС'!Q124</f>
        <v>0</v>
      </c>
      <c r="R156" s="16">
        <f>'2.ВС'!R124</f>
        <v>3144900</v>
      </c>
      <c r="S156" s="15">
        <f>'2.ВС'!S124</f>
        <v>0</v>
      </c>
      <c r="T156" s="15">
        <f>'2.ВС'!T124</f>
        <v>3144900</v>
      </c>
      <c r="U156" s="15">
        <f>'2.ВС'!U124</f>
        <v>0</v>
      </c>
      <c r="V156" s="16">
        <f>'2.ВС'!V124</f>
        <v>0</v>
      </c>
      <c r="W156" s="15">
        <f>'2.ВС'!W124</f>
        <v>0</v>
      </c>
      <c r="X156" s="15">
        <f>'2.ВС'!X124</f>
        <v>0</v>
      </c>
      <c r="Y156" s="15">
        <f>'2.ВС'!Y124</f>
        <v>0</v>
      </c>
      <c r="Z156" s="16">
        <f>'2.ВС'!Z124</f>
        <v>3144900</v>
      </c>
      <c r="AA156" s="15">
        <f>'2.ВС'!AA124</f>
        <v>0</v>
      </c>
      <c r="AB156" s="15">
        <f>'2.ВС'!AB124</f>
        <v>3144900</v>
      </c>
      <c r="AC156" s="15">
        <f>'2.ВС'!AC124</f>
        <v>0</v>
      </c>
      <c r="AD156" s="15">
        <f>'2.ВС'!AD124</f>
        <v>0</v>
      </c>
      <c r="AE156" s="15">
        <f>'2.ВС'!AE124</f>
        <v>0</v>
      </c>
      <c r="AF156" s="15">
        <f>'2.ВС'!AF124</f>
        <v>0</v>
      </c>
      <c r="AG156" s="15">
        <f>'2.ВС'!AG124</f>
        <v>0</v>
      </c>
      <c r="AH156" s="15">
        <f>'2.ВС'!AH124</f>
        <v>3144900</v>
      </c>
      <c r="AI156" s="15">
        <f>'2.ВС'!AI124</f>
        <v>0</v>
      </c>
      <c r="AJ156" s="15">
        <f>'2.ВС'!AJ124</f>
        <v>3144900</v>
      </c>
      <c r="AK156" s="15">
        <f>'2.ВС'!AS124</f>
        <v>0</v>
      </c>
      <c r="AL156" s="16">
        <f>'2.ВС'!AL124</f>
        <v>1300000</v>
      </c>
      <c r="AM156" s="15">
        <f>'2.ВС'!AM124</f>
        <v>0</v>
      </c>
      <c r="AN156" s="15">
        <f>'2.ВС'!AN124</f>
        <v>1300000</v>
      </c>
      <c r="AO156" s="15">
        <f>'2.ВС'!AO124</f>
        <v>0</v>
      </c>
      <c r="AP156" s="16">
        <f>'2.ВС'!AP124</f>
        <v>0</v>
      </c>
      <c r="AQ156" s="15">
        <f>'2.ВС'!AQ124</f>
        <v>0</v>
      </c>
      <c r="AR156" s="15">
        <f>'2.ВС'!AR124</f>
        <v>0</v>
      </c>
      <c r="AS156" s="15">
        <f>'2.ВС'!AS124</f>
        <v>0</v>
      </c>
      <c r="AT156" s="16">
        <f>'2.ВС'!AT124</f>
        <v>1300000</v>
      </c>
      <c r="AU156" s="15">
        <f>'2.ВС'!AU124</f>
        <v>0</v>
      </c>
      <c r="AV156" s="15">
        <f>'2.ВС'!AV124</f>
        <v>1300000</v>
      </c>
      <c r="AW156" s="15">
        <f>'2.ВС'!AW124</f>
        <v>0</v>
      </c>
      <c r="AX156" s="16">
        <f>'2.ВС'!AX124</f>
        <v>1300000</v>
      </c>
      <c r="AY156" s="15">
        <f>'2.ВС'!AY124</f>
        <v>0</v>
      </c>
      <c r="AZ156" s="15">
        <f>'2.ВС'!AZ124</f>
        <v>1300000</v>
      </c>
      <c r="BA156" s="15">
        <f>'2.ВС'!BA124</f>
        <v>0</v>
      </c>
      <c r="BB156" s="15">
        <f>'2.ВС'!BB124</f>
        <v>0</v>
      </c>
      <c r="BC156" s="15">
        <f>'2.ВС'!BC124</f>
        <v>0</v>
      </c>
      <c r="BD156" s="15">
        <f>'2.ВС'!BD124</f>
        <v>0</v>
      </c>
      <c r="BE156" s="15">
        <f>'2.ВС'!BE124</f>
        <v>0</v>
      </c>
      <c r="BF156" s="16">
        <f>'2.ВС'!BF124</f>
        <v>1300000</v>
      </c>
      <c r="BG156" s="15">
        <f>'2.ВС'!BG124</f>
        <v>0</v>
      </c>
      <c r="BH156" s="15">
        <f>'2.ВС'!BH124</f>
        <v>1300000</v>
      </c>
      <c r="BI156" s="15">
        <f>'2.ВС'!BI124</f>
        <v>0</v>
      </c>
      <c r="BJ156" s="19">
        <v>0</v>
      </c>
      <c r="BK156" s="19">
        <v>0</v>
      </c>
    </row>
    <row r="157" spans="1:63" ht="27.75" hidden="1" customHeight="1" x14ac:dyDescent="0.25">
      <c r="A157" s="124" t="s">
        <v>59</v>
      </c>
      <c r="B157" s="125"/>
      <c r="C157" s="125"/>
      <c r="D157" s="125"/>
      <c r="E157" s="122">
        <v>851</v>
      </c>
      <c r="F157" s="3" t="s">
        <v>13</v>
      </c>
      <c r="G157" s="3" t="s">
        <v>58</v>
      </c>
      <c r="H157" s="4" t="s">
        <v>643</v>
      </c>
      <c r="I157" s="3"/>
      <c r="J157" s="16">
        <f t="shared" ref="J157:BB158" si="257">J158</f>
        <v>55100</v>
      </c>
      <c r="K157" s="15">
        <f t="shared" si="257"/>
        <v>0</v>
      </c>
      <c r="L157" s="15">
        <f t="shared" si="257"/>
        <v>55100</v>
      </c>
      <c r="M157" s="15">
        <f t="shared" si="257"/>
        <v>0</v>
      </c>
      <c r="N157" s="16">
        <f t="shared" si="257"/>
        <v>0</v>
      </c>
      <c r="O157" s="15">
        <f t="shared" si="257"/>
        <v>0</v>
      </c>
      <c r="P157" s="15">
        <f t="shared" si="257"/>
        <v>0</v>
      </c>
      <c r="Q157" s="15">
        <f t="shared" si="257"/>
        <v>0</v>
      </c>
      <c r="R157" s="16">
        <f t="shared" si="257"/>
        <v>55100</v>
      </c>
      <c r="S157" s="15">
        <f t="shared" si="257"/>
        <v>0</v>
      </c>
      <c r="T157" s="15">
        <f t="shared" si="257"/>
        <v>55100</v>
      </c>
      <c r="U157" s="15">
        <f t="shared" si="257"/>
        <v>0</v>
      </c>
      <c r="V157" s="16">
        <f t="shared" si="257"/>
        <v>0</v>
      </c>
      <c r="W157" s="15">
        <f t="shared" si="257"/>
        <v>0</v>
      </c>
      <c r="X157" s="15">
        <f t="shared" si="257"/>
        <v>0</v>
      </c>
      <c r="Y157" s="15">
        <f t="shared" si="257"/>
        <v>0</v>
      </c>
      <c r="Z157" s="16">
        <f t="shared" si="257"/>
        <v>55100</v>
      </c>
      <c r="AA157" s="15">
        <f t="shared" si="257"/>
        <v>0</v>
      </c>
      <c r="AB157" s="15">
        <f t="shared" si="257"/>
        <v>55100</v>
      </c>
      <c r="AC157" s="15">
        <f t="shared" si="257"/>
        <v>0</v>
      </c>
      <c r="AD157" s="15">
        <f t="shared" si="257"/>
        <v>0</v>
      </c>
      <c r="AE157" s="15">
        <f t="shared" si="257"/>
        <v>0</v>
      </c>
      <c r="AF157" s="15">
        <f t="shared" si="257"/>
        <v>0</v>
      </c>
      <c r="AG157" s="15">
        <f t="shared" si="257"/>
        <v>0</v>
      </c>
      <c r="AH157" s="15">
        <f t="shared" si="257"/>
        <v>55100</v>
      </c>
      <c r="AI157" s="15">
        <f t="shared" si="257"/>
        <v>0</v>
      </c>
      <c r="AJ157" s="15">
        <f t="shared" si="257"/>
        <v>55100</v>
      </c>
      <c r="AK157" s="15">
        <f t="shared" si="257"/>
        <v>0</v>
      </c>
      <c r="AL157" s="16">
        <f t="shared" si="257"/>
        <v>23000</v>
      </c>
      <c r="AM157" s="15">
        <f t="shared" si="257"/>
        <v>0</v>
      </c>
      <c r="AN157" s="15">
        <f t="shared" si="257"/>
        <v>23000</v>
      </c>
      <c r="AO157" s="15">
        <f t="shared" si="257"/>
        <v>0</v>
      </c>
      <c r="AP157" s="16">
        <f t="shared" si="257"/>
        <v>0</v>
      </c>
      <c r="AQ157" s="15">
        <f t="shared" si="257"/>
        <v>0</v>
      </c>
      <c r="AR157" s="15">
        <f t="shared" si="257"/>
        <v>0</v>
      </c>
      <c r="AS157" s="15">
        <f t="shared" si="257"/>
        <v>0</v>
      </c>
      <c r="AT157" s="16">
        <f t="shared" si="257"/>
        <v>23000</v>
      </c>
      <c r="AU157" s="15">
        <f t="shared" si="257"/>
        <v>0</v>
      </c>
      <c r="AV157" s="15">
        <f t="shared" si="257"/>
        <v>23000</v>
      </c>
      <c r="AW157" s="15">
        <f t="shared" si="257"/>
        <v>0</v>
      </c>
      <c r="AX157" s="16">
        <f t="shared" si="257"/>
        <v>23000</v>
      </c>
      <c r="AY157" s="15">
        <f t="shared" si="257"/>
        <v>0</v>
      </c>
      <c r="AZ157" s="15">
        <f t="shared" si="257"/>
        <v>23000</v>
      </c>
      <c r="BA157" s="15">
        <f t="shared" si="257"/>
        <v>0</v>
      </c>
      <c r="BB157" s="15">
        <f t="shared" si="257"/>
        <v>0</v>
      </c>
      <c r="BC157" s="15">
        <f t="shared" ref="BB157:BI158" si="258">BC158</f>
        <v>0</v>
      </c>
      <c r="BD157" s="15">
        <f t="shared" si="258"/>
        <v>0</v>
      </c>
      <c r="BE157" s="15">
        <f t="shared" si="258"/>
        <v>0</v>
      </c>
      <c r="BF157" s="16">
        <f t="shared" si="258"/>
        <v>23000</v>
      </c>
      <c r="BG157" s="15">
        <f t="shared" si="258"/>
        <v>0</v>
      </c>
      <c r="BH157" s="15">
        <f t="shared" si="258"/>
        <v>23000</v>
      </c>
      <c r="BI157" s="15">
        <f t="shared" si="258"/>
        <v>0</v>
      </c>
      <c r="BJ157" s="19">
        <v>0</v>
      </c>
      <c r="BK157" s="19">
        <v>0</v>
      </c>
    </row>
    <row r="158" spans="1:63" ht="27.75" hidden="1" customHeight="1" x14ac:dyDescent="0.25">
      <c r="A158" s="125" t="s">
        <v>23</v>
      </c>
      <c r="B158" s="125"/>
      <c r="C158" s="125"/>
      <c r="D158" s="125"/>
      <c r="E158" s="122">
        <v>851</v>
      </c>
      <c r="F158" s="3" t="s">
        <v>13</v>
      </c>
      <c r="G158" s="3" t="s">
        <v>58</v>
      </c>
      <c r="H158" s="4" t="s">
        <v>643</v>
      </c>
      <c r="I158" s="3" t="s">
        <v>24</v>
      </c>
      <c r="J158" s="16">
        <f t="shared" si="257"/>
        <v>55100</v>
      </c>
      <c r="K158" s="15">
        <f t="shared" si="257"/>
        <v>0</v>
      </c>
      <c r="L158" s="15">
        <f t="shared" si="257"/>
        <v>55100</v>
      </c>
      <c r="M158" s="15">
        <f t="shared" si="257"/>
        <v>0</v>
      </c>
      <c r="N158" s="16">
        <f t="shared" si="257"/>
        <v>0</v>
      </c>
      <c r="O158" s="15">
        <f t="shared" si="257"/>
        <v>0</v>
      </c>
      <c r="P158" s="15">
        <f t="shared" si="257"/>
        <v>0</v>
      </c>
      <c r="Q158" s="15">
        <f t="shared" si="257"/>
        <v>0</v>
      </c>
      <c r="R158" s="16">
        <f t="shared" si="257"/>
        <v>55100</v>
      </c>
      <c r="S158" s="15">
        <f t="shared" si="257"/>
        <v>0</v>
      </c>
      <c r="T158" s="15">
        <f t="shared" si="257"/>
        <v>55100</v>
      </c>
      <c r="U158" s="15">
        <f t="shared" si="257"/>
        <v>0</v>
      </c>
      <c r="V158" s="16">
        <f t="shared" si="257"/>
        <v>0</v>
      </c>
      <c r="W158" s="15">
        <f t="shared" si="257"/>
        <v>0</v>
      </c>
      <c r="X158" s="15">
        <f t="shared" si="257"/>
        <v>0</v>
      </c>
      <c r="Y158" s="15">
        <f t="shared" si="257"/>
        <v>0</v>
      </c>
      <c r="Z158" s="16">
        <f t="shared" si="257"/>
        <v>55100</v>
      </c>
      <c r="AA158" s="15">
        <f t="shared" si="257"/>
        <v>0</v>
      </c>
      <c r="AB158" s="15">
        <f t="shared" si="257"/>
        <v>55100</v>
      </c>
      <c r="AC158" s="15">
        <f t="shared" si="257"/>
        <v>0</v>
      </c>
      <c r="AD158" s="15">
        <f t="shared" si="257"/>
        <v>0</v>
      </c>
      <c r="AE158" s="15">
        <f t="shared" si="257"/>
        <v>0</v>
      </c>
      <c r="AF158" s="15">
        <f t="shared" si="257"/>
        <v>0</v>
      </c>
      <c r="AG158" s="15">
        <f t="shared" si="257"/>
        <v>0</v>
      </c>
      <c r="AH158" s="15">
        <f t="shared" si="257"/>
        <v>55100</v>
      </c>
      <c r="AI158" s="15">
        <f t="shared" si="257"/>
        <v>0</v>
      </c>
      <c r="AJ158" s="15">
        <f t="shared" si="257"/>
        <v>55100</v>
      </c>
      <c r="AK158" s="15">
        <f t="shared" si="257"/>
        <v>0</v>
      </c>
      <c r="AL158" s="16">
        <f t="shared" si="257"/>
        <v>23000</v>
      </c>
      <c r="AM158" s="15">
        <f t="shared" si="257"/>
        <v>0</v>
      </c>
      <c r="AN158" s="15">
        <f t="shared" si="257"/>
        <v>23000</v>
      </c>
      <c r="AO158" s="15">
        <f t="shared" si="257"/>
        <v>0</v>
      </c>
      <c r="AP158" s="16">
        <f t="shared" si="257"/>
        <v>0</v>
      </c>
      <c r="AQ158" s="15">
        <f t="shared" si="257"/>
        <v>0</v>
      </c>
      <c r="AR158" s="15">
        <f t="shared" si="257"/>
        <v>0</v>
      </c>
      <c r="AS158" s="15">
        <f t="shared" si="257"/>
        <v>0</v>
      </c>
      <c r="AT158" s="16">
        <f t="shared" si="257"/>
        <v>23000</v>
      </c>
      <c r="AU158" s="15">
        <f t="shared" si="257"/>
        <v>0</v>
      </c>
      <c r="AV158" s="15">
        <f t="shared" si="257"/>
        <v>23000</v>
      </c>
      <c r="AW158" s="15">
        <f t="shared" si="257"/>
        <v>0</v>
      </c>
      <c r="AX158" s="16">
        <f t="shared" si="257"/>
        <v>23000</v>
      </c>
      <c r="AY158" s="15">
        <f t="shared" si="257"/>
        <v>0</v>
      </c>
      <c r="AZ158" s="15">
        <f t="shared" si="257"/>
        <v>23000</v>
      </c>
      <c r="BA158" s="15">
        <f t="shared" si="257"/>
        <v>0</v>
      </c>
      <c r="BB158" s="15">
        <f t="shared" si="258"/>
        <v>0</v>
      </c>
      <c r="BC158" s="15">
        <f t="shared" si="258"/>
        <v>0</v>
      </c>
      <c r="BD158" s="15">
        <f t="shared" si="258"/>
        <v>0</v>
      </c>
      <c r="BE158" s="15">
        <f t="shared" si="258"/>
        <v>0</v>
      </c>
      <c r="BF158" s="16">
        <f t="shared" si="258"/>
        <v>23000</v>
      </c>
      <c r="BG158" s="15">
        <f t="shared" si="258"/>
        <v>0</v>
      </c>
      <c r="BH158" s="15">
        <f t="shared" si="258"/>
        <v>23000</v>
      </c>
      <c r="BI158" s="15">
        <f t="shared" si="258"/>
        <v>0</v>
      </c>
      <c r="BJ158" s="19">
        <v>0</v>
      </c>
      <c r="BK158" s="19">
        <v>0</v>
      </c>
    </row>
    <row r="159" spans="1:63" ht="27.75" hidden="1" customHeight="1" x14ac:dyDescent="0.25">
      <c r="A159" s="125" t="s">
        <v>25</v>
      </c>
      <c r="B159" s="125"/>
      <c r="C159" s="125"/>
      <c r="D159" s="125"/>
      <c r="E159" s="122">
        <v>851</v>
      </c>
      <c r="F159" s="3" t="s">
        <v>13</v>
      </c>
      <c r="G159" s="3" t="s">
        <v>58</v>
      </c>
      <c r="H159" s="4" t="s">
        <v>643</v>
      </c>
      <c r="I159" s="3" t="s">
        <v>26</v>
      </c>
      <c r="J159" s="16">
        <f>'2.ВС'!J127</f>
        <v>55100</v>
      </c>
      <c r="K159" s="15">
        <f>'2.ВС'!K127</f>
        <v>0</v>
      </c>
      <c r="L159" s="15">
        <f>'2.ВС'!L127</f>
        <v>55100</v>
      </c>
      <c r="M159" s="15">
        <f>'2.ВС'!M127</f>
        <v>0</v>
      </c>
      <c r="N159" s="16">
        <f>'2.ВС'!N127</f>
        <v>0</v>
      </c>
      <c r="O159" s="15">
        <f>'2.ВС'!O127</f>
        <v>0</v>
      </c>
      <c r="P159" s="15">
        <f>'2.ВС'!P127</f>
        <v>0</v>
      </c>
      <c r="Q159" s="15">
        <f>'2.ВС'!Q127</f>
        <v>0</v>
      </c>
      <c r="R159" s="16">
        <f>'2.ВС'!R127</f>
        <v>55100</v>
      </c>
      <c r="S159" s="15">
        <f>'2.ВС'!S127</f>
        <v>0</v>
      </c>
      <c r="T159" s="15">
        <f>'2.ВС'!T127</f>
        <v>55100</v>
      </c>
      <c r="U159" s="15">
        <f>'2.ВС'!U127</f>
        <v>0</v>
      </c>
      <c r="V159" s="16">
        <f>'2.ВС'!V127</f>
        <v>0</v>
      </c>
      <c r="W159" s="15">
        <f>'2.ВС'!W127</f>
        <v>0</v>
      </c>
      <c r="X159" s="15">
        <f>'2.ВС'!X127</f>
        <v>0</v>
      </c>
      <c r="Y159" s="15">
        <f>'2.ВС'!Y127</f>
        <v>0</v>
      </c>
      <c r="Z159" s="16">
        <f>'2.ВС'!Z127</f>
        <v>55100</v>
      </c>
      <c r="AA159" s="15">
        <f>'2.ВС'!AA127</f>
        <v>0</v>
      </c>
      <c r="AB159" s="15">
        <f>'2.ВС'!AB127</f>
        <v>55100</v>
      </c>
      <c r="AC159" s="15">
        <f>'2.ВС'!AC127</f>
        <v>0</v>
      </c>
      <c r="AD159" s="15">
        <f>'2.ВС'!AD127</f>
        <v>0</v>
      </c>
      <c r="AE159" s="15">
        <f>'2.ВС'!AE127</f>
        <v>0</v>
      </c>
      <c r="AF159" s="15">
        <f>'2.ВС'!AF127</f>
        <v>0</v>
      </c>
      <c r="AG159" s="15">
        <f>'2.ВС'!AG127</f>
        <v>0</v>
      </c>
      <c r="AH159" s="15">
        <f>'2.ВС'!AH127</f>
        <v>55100</v>
      </c>
      <c r="AI159" s="15">
        <f>'2.ВС'!AI127</f>
        <v>0</v>
      </c>
      <c r="AJ159" s="15">
        <f>'2.ВС'!AJ127</f>
        <v>55100</v>
      </c>
      <c r="AK159" s="15">
        <f>'2.ВС'!AS127</f>
        <v>0</v>
      </c>
      <c r="AL159" s="16">
        <f>'2.ВС'!AL127</f>
        <v>23000</v>
      </c>
      <c r="AM159" s="15">
        <f>'2.ВС'!AM127</f>
        <v>0</v>
      </c>
      <c r="AN159" s="15">
        <f>'2.ВС'!AN127</f>
        <v>23000</v>
      </c>
      <c r="AO159" s="15">
        <f>'2.ВС'!AO127</f>
        <v>0</v>
      </c>
      <c r="AP159" s="16">
        <f>'2.ВС'!AP127</f>
        <v>0</v>
      </c>
      <c r="AQ159" s="15">
        <f>'2.ВС'!AQ127</f>
        <v>0</v>
      </c>
      <c r="AR159" s="15">
        <f>'2.ВС'!AR127</f>
        <v>0</v>
      </c>
      <c r="AS159" s="15">
        <f>'2.ВС'!AS127</f>
        <v>0</v>
      </c>
      <c r="AT159" s="16">
        <f>'2.ВС'!AT127</f>
        <v>23000</v>
      </c>
      <c r="AU159" s="15">
        <f>'2.ВС'!AU127</f>
        <v>0</v>
      </c>
      <c r="AV159" s="15">
        <f>'2.ВС'!AV127</f>
        <v>23000</v>
      </c>
      <c r="AW159" s="15">
        <f>'2.ВС'!AW127</f>
        <v>0</v>
      </c>
      <c r="AX159" s="16">
        <f>'2.ВС'!AX127</f>
        <v>23000</v>
      </c>
      <c r="AY159" s="15">
        <f>'2.ВС'!AY127</f>
        <v>0</v>
      </c>
      <c r="AZ159" s="15">
        <f>'2.ВС'!AZ127</f>
        <v>23000</v>
      </c>
      <c r="BA159" s="15">
        <f>'2.ВС'!BA127</f>
        <v>0</v>
      </c>
      <c r="BB159" s="15">
        <f>'2.ВС'!BB127</f>
        <v>0</v>
      </c>
      <c r="BC159" s="15">
        <f>'2.ВС'!BC127</f>
        <v>0</v>
      </c>
      <c r="BD159" s="15">
        <f>'2.ВС'!BD127</f>
        <v>0</v>
      </c>
      <c r="BE159" s="15">
        <f>'2.ВС'!BE127</f>
        <v>0</v>
      </c>
      <c r="BF159" s="16">
        <f>'2.ВС'!BF127</f>
        <v>23000</v>
      </c>
      <c r="BG159" s="15">
        <f>'2.ВС'!BG127</f>
        <v>0</v>
      </c>
      <c r="BH159" s="15">
        <f>'2.ВС'!BH127</f>
        <v>23000</v>
      </c>
      <c r="BI159" s="15">
        <f>'2.ВС'!BI127</f>
        <v>0</v>
      </c>
      <c r="BJ159" s="19">
        <v>0</v>
      </c>
      <c r="BK159" s="19">
        <v>0</v>
      </c>
    </row>
    <row r="160" spans="1:63" ht="27.75" hidden="1" customHeight="1" x14ac:dyDescent="0.25">
      <c r="A160" s="124" t="s">
        <v>60</v>
      </c>
      <c r="B160" s="125"/>
      <c r="C160" s="125"/>
      <c r="D160" s="125"/>
      <c r="E160" s="122">
        <v>851</v>
      </c>
      <c r="F160" s="3" t="s">
        <v>13</v>
      </c>
      <c r="G160" s="3" t="s">
        <v>50</v>
      </c>
      <c r="H160" s="4"/>
      <c r="I160" s="3"/>
      <c r="J160" s="16">
        <f t="shared" ref="J160:BB162" si="259">J161</f>
        <v>7783600</v>
      </c>
      <c r="K160" s="15">
        <f t="shared" si="259"/>
        <v>0</v>
      </c>
      <c r="L160" s="15">
        <f t="shared" si="259"/>
        <v>7783600</v>
      </c>
      <c r="M160" s="15">
        <f t="shared" si="259"/>
        <v>0</v>
      </c>
      <c r="N160" s="16">
        <f t="shared" si="259"/>
        <v>1131788.43</v>
      </c>
      <c r="O160" s="15">
        <f t="shared" si="259"/>
        <v>0</v>
      </c>
      <c r="P160" s="15">
        <f t="shared" si="259"/>
        <v>1131788.43</v>
      </c>
      <c r="Q160" s="15">
        <f t="shared" si="259"/>
        <v>0</v>
      </c>
      <c r="R160" s="16">
        <f t="shared" si="259"/>
        <v>8915388.4299999997</v>
      </c>
      <c r="S160" s="15">
        <f t="shared" si="259"/>
        <v>0</v>
      </c>
      <c r="T160" s="15">
        <f t="shared" si="259"/>
        <v>8915388.4299999997</v>
      </c>
      <c r="U160" s="15">
        <f t="shared" si="259"/>
        <v>0</v>
      </c>
      <c r="V160" s="16">
        <f t="shared" si="259"/>
        <v>0</v>
      </c>
      <c r="W160" s="15">
        <f t="shared" si="259"/>
        <v>0</v>
      </c>
      <c r="X160" s="15">
        <f t="shared" si="259"/>
        <v>0</v>
      </c>
      <c r="Y160" s="15">
        <f t="shared" si="259"/>
        <v>0</v>
      </c>
      <c r="Z160" s="16">
        <f t="shared" si="259"/>
        <v>8915388.4299999997</v>
      </c>
      <c r="AA160" s="15">
        <f t="shared" si="259"/>
        <v>0</v>
      </c>
      <c r="AB160" s="15">
        <f t="shared" si="259"/>
        <v>8915388.4299999997</v>
      </c>
      <c r="AC160" s="15">
        <f t="shared" si="259"/>
        <v>0</v>
      </c>
      <c r="AD160" s="15">
        <f t="shared" si="259"/>
        <v>0</v>
      </c>
      <c r="AE160" s="15">
        <f t="shared" si="259"/>
        <v>0</v>
      </c>
      <c r="AF160" s="15">
        <f t="shared" si="259"/>
        <v>0</v>
      </c>
      <c r="AG160" s="15">
        <f t="shared" si="259"/>
        <v>0</v>
      </c>
      <c r="AH160" s="15">
        <f t="shared" si="259"/>
        <v>8915388.4299999997</v>
      </c>
      <c r="AI160" s="15">
        <f t="shared" si="259"/>
        <v>0</v>
      </c>
      <c r="AJ160" s="15">
        <f t="shared" si="259"/>
        <v>8915388.4299999997</v>
      </c>
      <c r="AK160" s="15">
        <f t="shared" si="259"/>
        <v>0</v>
      </c>
      <c r="AL160" s="16">
        <f t="shared" si="259"/>
        <v>7722400</v>
      </c>
      <c r="AM160" s="15">
        <f t="shared" si="259"/>
        <v>0</v>
      </c>
      <c r="AN160" s="15">
        <f t="shared" si="259"/>
        <v>7722400</v>
      </c>
      <c r="AO160" s="15">
        <f t="shared" si="259"/>
        <v>0</v>
      </c>
      <c r="AP160" s="16">
        <f t="shared" si="259"/>
        <v>0</v>
      </c>
      <c r="AQ160" s="15">
        <f t="shared" si="259"/>
        <v>0</v>
      </c>
      <c r="AR160" s="15">
        <f t="shared" si="259"/>
        <v>0</v>
      </c>
      <c r="AS160" s="15">
        <f t="shared" si="259"/>
        <v>0</v>
      </c>
      <c r="AT160" s="16">
        <f t="shared" si="259"/>
        <v>7722400</v>
      </c>
      <c r="AU160" s="15">
        <f t="shared" si="259"/>
        <v>0</v>
      </c>
      <c r="AV160" s="15">
        <f t="shared" si="259"/>
        <v>7722400</v>
      </c>
      <c r="AW160" s="15">
        <f t="shared" si="259"/>
        <v>0</v>
      </c>
      <c r="AX160" s="16">
        <f t="shared" si="259"/>
        <v>7681300</v>
      </c>
      <c r="AY160" s="15">
        <f t="shared" si="259"/>
        <v>0</v>
      </c>
      <c r="AZ160" s="15">
        <f t="shared" si="259"/>
        <v>7681300</v>
      </c>
      <c r="BA160" s="15">
        <f t="shared" si="259"/>
        <v>0</v>
      </c>
      <c r="BB160" s="15">
        <f t="shared" si="259"/>
        <v>0</v>
      </c>
      <c r="BC160" s="15">
        <f t="shared" ref="BB160:BI162" si="260">BC161</f>
        <v>0</v>
      </c>
      <c r="BD160" s="15">
        <f t="shared" si="260"/>
        <v>0</v>
      </c>
      <c r="BE160" s="15">
        <f t="shared" si="260"/>
        <v>0</v>
      </c>
      <c r="BF160" s="16">
        <f t="shared" si="260"/>
        <v>7681300</v>
      </c>
      <c r="BG160" s="15">
        <f t="shared" si="260"/>
        <v>0</v>
      </c>
      <c r="BH160" s="15">
        <f t="shared" si="260"/>
        <v>7681300</v>
      </c>
      <c r="BI160" s="15">
        <f t="shared" si="260"/>
        <v>0</v>
      </c>
      <c r="BJ160" s="19">
        <v>0</v>
      </c>
      <c r="BK160" s="19">
        <v>0</v>
      </c>
    </row>
    <row r="161" spans="1:63" ht="27.75" hidden="1" customHeight="1" x14ac:dyDescent="0.25">
      <c r="A161" s="124" t="s">
        <v>205</v>
      </c>
      <c r="B161" s="125"/>
      <c r="C161" s="125"/>
      <c r="D161" s="125"/>
      <c r="E161" s="122">
        <v>851</v>
      </c>
      <c r="F161" s="4" t="s">
        <v>13</v>
      </c>
      <c r="G161" s="4" t="s">
        <v>50</v>
      </c>
      <c r="H161" s="4" t="s">
        <v>644</v>
      </c>
      <c r="I161" s="4"/>
      <c r="J161" s="16">
        <f t="shared" si="259"/>
        <v>7783600</v>
      </c>
      <c r="K161" s="15">
        <f t="shared" si="259"/>
        <v>0</v>
      </c>
      <c r="L161" s="15">
        <f t="shared" si="259"/>
        <v>7783600</v>
      </c>
      <c r="M161" s="15">
        <f t="shared" si="259"/>
        <v>0</v>
      </c>
      <c r="N161" s="16">
        <f t="shared" si="259"/>
        <v>1131788.43</v>
      </c>
      <c r="O161" s="15">
        <f t="shared" si="259"/>
        <v>0</v>
      </c>
      <c r="P161" s="15">
        <f t="shared" si="259"/>
        <v>1131788.43</v>
      </c>
      <c r="Q161" s="15">
        <f t="shared" si="259"/>
        <v>0</v>
      </c>
      <c r="R161" s="16">
        <f t="shared" si="259"/>
        <v>8915388.4299999997</v>
      </c>
      <c r="S161" s="15">
        <f t="shared" si="259"/>
        <v>0</v>
      </c>
      <c r="T161" s="15">
        <f t="shared" si="259"/>
        <v>8915388.4299999997</v>
      </c>
      <c r="U161" s="15">
        <f t="shared" si="259"/>
        <v>0</v>
      </c>
      <c r="V161" s="16">
        <f t="shared" si="259"/>
        <v>0</v>
      </c>
      <c r="W161" s="15">
        <f t="shared" si="259"/>
        <v>0</v>
      </c>
      <c r="X161" s="15">
        <f t="shared" si="259"/>
        <v>0</v>
      </c>
      <c r="Y161" s="15">
        <f t="shared" si="259"/>
        <v>0</v>
      </c>
      <c r="Z161" s="16">
        <f t="shared" si="259"/>
        <v>8915388.4299999997</v>
      </c>
      <c r="AA161" s="15">
        <f t="shared" si="259"/>
        <v>0</v>
      </c>
      <c r="AB161" s="15">
        <f t="shared" si="259"/>
        <v>8915388.4299999997</v>
      </c>
      <c r="AC161" s="15">
        <f t="shared" si="259"/>
        <v>0</v>
      </c>
      <c r="AD161" s="15">
        <f t="shared" si="259"/>
        <v>0</v>
      </c>
      <c r="AE161" s="15">
        <f t="shared" si="259"/>
        <v>0</v>
      </c>
      <c r="AF161" s="15">
        <f t="shared" si="259"/>
        <v>0</v>
      </c>
      <c r="AG161" s="15">
        <f t="shared" si="259"/>
        <v>0</v>
      </c>
      <c r="AH161" s="15">
        <f t="shared" si="259"/>
        <v>8915388.4299999997</v>
      </c>
      <c r="AI161" s="15">
        <f t="shared" si="259"/>
        <v>0</v>
      </c>
      <c r="AJ161" s="15">
        <f t="shared" si="259"/>
        <v>8915388.4299999997</v>
      </c>
      <c r="AK161" s="15">
        <f t="shared" si="259"/>
        <v>0</v>
      </c>
      <c r="AL161" s="16">
        <f t="shared" si="259"/>
        <v>7722400</v>
      </c>
      <c r="AM161" s="15">
        <f t="shared" si="259"/>
        <v>0</v>
      </c>
      <c r="AN161" s="15">
        <f t="shared" si="259"/>
        <v>7722400</v>
      </c>
      <c r="AO161" s="15">
        <f t="shared" si="259"/>
        <v>0</v>
      </c>
      <c r="AP161" s="16">
        <f t="shared" si="259"/>
        <v>0</v>
      </c>
      <c r="AQ161" s="15">
        <f t="shared" si="259"/>
        <v>0</v>
      </c>
      <c r="AR161" s="15">
        <f t="shared" si="259"/>
        <v>0</v>
      </c>
      <c r="AS161" s="15">
        <f t="shared" si="259"/>
        <v>0</v>
      </c>
      <c r="AT161" s="16">
        <f t="shared" si="259"/>
        <v>7722400</v>
      </c>
      <c r="AU161" s="15">
        <f t="shared" si="259"/>
        <v>0</v>
      </c>
      <c r="AV161" s="15">
        <f t="shared" si="259"/>
        <v>7722400</v>
      </c>
      <c r="AW161" s="15">
        <f t="shared" si="259"/>
        <v>0</v>
      </c>
      <c r="AX161" s="16">
        <f t="shared" si="259"/>
        <v>7681300</v>
      </c>
      <c r="AY161" s="15">
        <f t="shared" si="259"/>
        <v>0</v>
      </c>
      <c r="AZ161" s="15">
        <f t="shared" si="259"/>
        <v>7681300</v>
      </c>
      <c r="BA161" s="15">
        <f t="shared" si="259"/>
        <v>0</v>
      </c>
      <c r="BB161" s="15">
        <f t="shared" si="260"/>
        <v>0</v>
      </c>
      <c r="BC161" s="15">
        <f t="shared" si="260"/>
        <v>0</v>
      </c>
      <c r="BD161" s="15">
        <f t="shared" si="260"/>
        <v>0</v>
      </c>
      <c r="BE161" s="15">
        <f t="shared" si="260"/>
        <v>0</v>
      </c>
      <c r="BF161" s="16">
        <f t="shared" si="260"/>
        <v>7681300</v>
      </c>
      <c r="BG161" s="15">
        <f t="shared" si="260"/>
        <v>0</v>
      </c>
      <c r="BH161" s="15">
        <f t="shared" si="260"/>
        <v>7681300</v>
      </c>
      <c r="BI161" s="15">
        <f t="shared" si="260"/>
        <v>0</v>
      </c>
      <c r="BJ161" s="19">
        <v>0</v>
      </c>
      <c r="BK161" s="19">
        <v>0</v>
      </c>
    </row>
    <row r="162" spans="1:63" ht="27.75" hidden="1" customHeight="1" x14ac:dyDescent="0.25">
      <c r="A162" s="124" t="s">
        <v>34</v>
      </c>
      <c r="B162" s="125"/>
      <c r="C162" s="125"/>
      <c r="D162" s="125"/>
      <c r="E162" s="122">
        <v>851</v>
      </c>
      <c r="F162" s="4" t="s">
        <v>13</v>
      </c>
      <c r="G162" s="4" t="s">
        <v>50</v>
      </c>
      <c r="H162" s="4" t="s">
        <v>644</v>
      </c>
      <c r="I162" s="3" t="s">
        <v>35</v>
      </c>
      <c r="J162" s="16">
        <f t="shared" si="259"/>
        <v>7783600</v>
      </c>
      <c r="K162" s="15">
        <f t="shared" si="259"/>
        <v>0</v>
      </c>
      <c r="L162" s="15">
        <f t="shared" si="259"/>
        <v>7783600</v>
      </c>
      <c r="M162" s="15">
        <f t="shared" si="259"/>
        <v>0</v>
      </c>
      <c r="N162" s="16">
        <f t="shared" si="259"/>
        <v>1131788.43</v>
      </c>
      <c r="O162" s="15">
        <f t="shared" si="259"/>
        <v>0</v>
      </c>
      <c r="P162" s="15">
        <f t="shared" si="259"/>
        <v>1131788.43</v>
      </c>
      <c r="Q162" s="15">
        <f t="shared" si="259"/>
        <v>0</v>
      </c>
      <c r="R162" s="16">
        <f t="shared" si="259"/>
        <v>8915388.4299999997</v>
      </c>
      <c r="S162" s="15">
        <f t="shared" si="259"/>
        <v>0</v>
      </c>
      <c r="T162" s="15">
        <f t="shared" si="259"/>
        <v>8915388.4299999997</v>
      </c>
      <c r="U162" s="15">
        <f t="shared" si="259"/>
        <v>0</v>
      </c>
      <c r="V162" s="16">
        <f t="shared" si="259"/>
        <v>0</v>
      </c>
      <c r="W162" s="15">
        <f t="shared" si="259"/>
        <v>0</v>
      </c>
      <c r="X162" s="15">
        <f t="shared" si="259"/>
        <v>0</v>
      </c>
      <c r="Y162" s="15">
        <f t="shared" si="259"/>
        <v>0</v>
      </c>
      <c r="Z162" s="16">
        <f t="shared" si="259"/>
        <v>8915388.4299999997</v>
      </c>
      <c r="AA162" s="15">
        <f t="shared" si="259"/>
        <v>0</v>
      </c>
      <c r="AB162" s="15">
        <f t="shared" si="259"/>
        <v>8915388.4299999997</v>
      </c>
      <c r="AC162" s="15">
        <f t="shared" si="259"/>
        <v>0</v>
      </c>
      <c r="AD162" s="15">
        <f t="shared" si="259"/>
        <v>0</v>
      </c>
      <c r="AE162" s="15">
        <f t="shared" si="259"/>
        <v>0</v>
      </c>
      <c r="AF162" s="15">
        <f t="shared" si="259"/>
        <v>0</v>
      </c>
      <c r="AG162" s="15">
        <f t="shared" si="259"/>
        <v>0</v>
      </c>
      <c r="AH162" s="15">
        <f t="shared" si="259"/>
        <v>8915388.4299999997</v>
      </c>
      <c r="AI162" s="15">
        <f t="shared" si="259"/>
        <v>0</v>
      </c>
      <c r="AJ162" s="15">
        <f t="shared" si="259"/>
        <v>8915388.4299999997</v>
      </c>
      <c r="AK162" s="15">
        <f t="shared" si="259"/>
        <v>0</v>
      </c>
      <c r="AL162" s="16">
        <f t="shared" si="259"/>
        <v>7722400</v>
      </c>
      <c r="AM162" s="15">
        <f t="shared" si="259"/>
        <v>0</v>
      </c>
      <c r="AN162" s="15">
        <f t="shared" si="259"/>
        <v>7722400</v>
      </c>
      <c r="AO162" s="15">
        <f t="shared" si="259"/>
        <v>0</v>
      </c>
      <c r="AP162" s="16">
        <f t="shared" si="259"/>
        <v>0</v>
      </c>
      <c r="AQ162" s="15">
        <f t="shared" si="259"/>
        <v>0</v>
      </c>
      <c r="AR162" s="15">
        <f t="shared" si="259"/>
        <v>0</v>
      </c>
      <c r="AS162" s="15">
        <f t="shared" si="259"/>
        <v>0</v>
      </c>
      <c r="AT162" s="16">
        <f t="shared" si="259"/>
        <v>7722400</v>
      </c>
      <c r="AU162" s="15">
        <f t="shared" si="259"/>
        <v>0</v>
      </c>
      <c r="AV162" s="15">
        <f t="shared" si="259"/>
        <v>7722400</v>
      </c>
      <c r="AW162" s="15">
        <f t="shared" si="259"/>
        <v>0</v>
      </c>
      <c r="AX162" s="16">
        <f t="shared" si="259"/>
        <v>7681300</v>
      </c>
      <c r="AY162" s="15">
        <f t="shared" si="259"/>
        <v>0</v>
      </c>
      <c r="AZ162" s="15">
        <f t="shared" si="259"/>
        <v>7681300</v>
      </c>
      <c r="BA162" s="15">
        <f t="shared" si="259"/>
        <v>0</v>
      </c>
      <c r="BB162" s="15">
        <f t="shared" si="260"/>
        <v>0</v>
      </c>
      <c r="BC162" s="15">
        <f t="shared" si="260"/>
        <v>0</v>
      </c>
      <c r="BD162" s="15">
        <f t="shared" si="260"/>
        <v>0</v>
      </c>
      <c r="BE162" s="15">
        <f t="shared" si="260"/>
        <v>0</v>
      </c>
      <c r="BF162" s="16">
        <f t="shared" si="260"/>
        <v>7681300</v>
      </c>
      <c r="BG162" s="15">
        <f t="shared" si="260"/>
        <v>0</v>
      </c>
      <c r="BH162" s="15">
        <f t="shared" si="260"/>
        <v>7681300</v>
      </c>
      <c r="BI162" s="15">
        <f t="shared" si="260"/>
        <v>0</v>
      </c>
      <c r="BJ162" s="19">
        <v>0</v>
      </c>
      <c r="BK162" s="19">
        <v>0</v>
      </c>
    </row>
    <row r="163" spans="1:63" ht="27.75" hidden="1" customHeight="1" x14ac:dyDescent="0.25">
      <c r="A163" s="125" t="s">
        <v>61</v>
      </c>
      <c r="B163" s="125"/>
      <c r="C163" s="125"/>
      <c r="D163" s="125"/>
      <c r="E163" s="122">
        <v>851</v>
      </c>
      <c r="F163" s="4" t="s">
        <v>13</v>
      </c>
      <c r="G163" s="4" t="s">
        <v>50</v>
      </c>
      <c r="H163" s="4" t="s">
        <v>644</v>
      </c>
      <c r="I163" s="3" t="s">
        <v>62</v>
      </c>
      <c r="J163" s="16">
        <f>'2.ВС'!J131</f>
        <v>7783600</v>
      </c>
      <c r="K163" s="15">
        <f>'2.ВС'!K131</f>
        <v>0</v>
      </c>
      <c r="L163" s="15">
        <f>'2.ВС'!L131</f>
        <v>7783600</v>
      </c>
      <c r="M163" s="15">
        <f>'2.ВС'!M131</f>
        <v>0</v>
      </c>
      <c r="N163" s="16">
        <f>'2.ВС'!N131</f>
        <v>1131788.43</v>
      </c>
      <c r="O163" s="15">
        <f>'2.ВС'!O131</f>
        <v>0</v>
      </c>
      <c r="P163" s="15">
        <f>'2.ВС'!P131</f>
        <v>1131788.43</v>
      </c>
      <c r="Q163" s="15">
        <f>'2.ВС'!Q131</f>
        <v>0</v>
      </c>
      <c r="R163" s="16">
        <f>'2.ВС'!R131</f>
        <v>8915388.4299999997</v>
      </c>
      <c r="S163" s="15">
        <f>'2.ВС'!S131</f>
        <v>0</v>
      </c>
      <c r="T163" s="15">
        <f>'2.ВС'!T131</f>
        <v>8915388.4299999997</v>
      </c>
      <c r="U163" s="15">
        <f>'2.ВС'!U131</f>
        <v>0</v>
      </c>
      <c r="V163" s="16">
        <f>'2.ВС'!V131</f>
        <v>0</v>
      </c>
      <c r="W163" s="15">
        <f>'2.ВС'!W131</f>
        <v>0</v>
      </c>
      <c r="X163" s="15">
        <f>'2.ВС'!X131</f>
        <v>0</v>
      </c>
      <c r="Y163" s="15">
        <f>'2.ВС'!Y131</f>
        <v>0</v>
      </c>
      <c r="Z163" s="16">
        <f>'2.ВС'!Z131</f>
        <v>8915388.4299999997</v>
      </c>
      <c r="AA163" s="15">
        <f>'2.ВС'!AA131</f>
        <v>0</v>
      </c>
      <c r="AB163" s="15">
        <f>'2.ВС'!AB131</f>
        <v>8915388.4299999997</v>
      </c>
      <c r="AC163" s="15">
        <f>'2.ВС'!AC131</f>
        <v>0</v>
      </c>
      <c r="AD163" s="15">
        <f>'2.ВС'!AD131</f>
        <v>0</v>
      </c>
      <c r="AE163" s="15">
        <f>'2.ВС'!AE131</f>
        <v>0</v>
      </c>
      <c r="AF163" s="15">
        <f>'2.ВС'!AF131</f>
        <v>0</v>
      </c>
      <c r="AG163" s="15">
        <f>'2.ВС'!AG131</f>
        <v>0</v>
      </c>
      <c r="AH163" s="15">
        <f>'2.ВС'!AH131</f>
        <v>8915388.4299999997</v>
      </c>
      <c r="AI163" s="15">
        <f>'2.ВС'!AI131</f>
        <v>0</v>
      </c>
      <c r="AJ163" s="15">
        <f>'2.ВС'!AJ131</f>
        <v>8915388.4299999997</v>
      </c>
      <c r="AK163" s="15">
        <f>'2.ВС'!AS131</f>
        <v>0</v>
      </c>
      <c r="AL163" s="16">
        <f>'2.ВС'!AL131</f>
        <v>7722400</v>
      </c>
      <c r="AM163" s="15">
        <f>'2.ВС'!AM131</f>
        <v>0</v>
      </c>
      <c r="AN163" s="15">
        <f>'2.ВС'!AN131</f>
        <v>7722400</v>
      </c>
      <c r="AO163" s="15">
        <f>'2.ВС'!AO131</f>
        <v>0</v>
      </c>
      <c r="AP163" s="16">
        <f>'2.ВС'!AP131</f>
        <v>0</v>
      </c>
      <c r="AQ163" s="15">
        <f>'2.ВС'!AQ131</f>
        <v>0</v>
      </c>
      <c r="AR163" s="15">
        <f>'2.ВС'!AR131</f>
        <v>0</v>
      </c>
      <c r="AS163" s="15">
        <f>'2.ВС'!AS131</f>
        <v>0</v>
      </c>
      <c r="AT163" s="16">
        <f>'2.ВС'!AT131</f>
        <v>7722400</v>
      </c>
      <c r="AU163" s="15">
        <f>'2.ВС'!AU131</f>
        <v>0</v>
      </c>
      <c r="AV163" s="15">
        <f>'2.ВС'!AV131</f>
        <v>7722400</v>
      </c>
      <c r="AW163" s="15">
        <f>'2.ВС'!AW131</f>
        <v>0</v>
      </c>
      <c r="AX163" s="16">
        <f>'2.ВС'!AX131</f>
        <v>7681300</v>
      </c>
      <c r="AY163" s="15">
        <f>'2.ВС'!AY131</f>
        <v>0</v>
      </c>
      <c r="AZ163" s="15">
        <f>'2.ВС'!AZ131</f>
        <v>7681300</v>
      </c>
      <c r="BA163" s="15">
        <f>'2.ВС'!BA131</f>
        <v>0</v>
      </c>
      <c r="BB163" s="15">
        <f>'2.ВС'!BB131</f>
        <v>0</v>
      </c>
      <c r="BC163" s="15">
        <f>'2.ВС'!BC131</f>
        <v>0</v>
      </c>
      <c r="BD163" s="15">
        <f>'2.ВС'!BD131</f>
        <v>0</v>
      </c>
      <c r="BE163" s="15">
        <f>'2.ВС'!BE131</f>
        <v>0</v>
      </c>
      <c r="BF163" s="16">
        <f>'2.ВС'!BF131</f>
        <v>7681300</v>
      </c>
      <c r="BG163" s="15">
        <f>'2.ВС'!BG131</f>
        <v>0</v>
      </c>
      <c r="BH163" s="15">
        <f>'2.ВС'!BH131</f>
        <v>7681300</v>
      </c>
      <c r="BI163" s="15">
        <f>'2.ВС'!BI131</f>
        <v>0</v>
      </c>
      <c r="BJ163" s="19">
        <v>0</v>
      </c>
      <c r="BK163" s="19">
        <v>0</v>
      </c>
    </row>
    <row r="164" spans="1:63" ht="27.75" hidden="1" customHeight="1" x14ac:dyDescent="0.25">
      <c r="A164" s="124" t="s">
        <v>63</v>
      </c>
      <c r="B164" s="125"/>
      <c r="C164" s="125"/>
      <c r="D164" s="125"/>
      <c r="E164" s="122">
        <v>851</v>
      </c>
      <c r="F164" s="3" t="s">
        <v>13</v>
      </c>
      <c r="G164" s="3" t="s">
        <v>64</v>
      </c>
      <c r="H164" s="4"/>
      <c r="I164" s="3"/>
      <c r="J164" s="16">
        <f>J165+J168</f>
        <v>0</v>
      </c>
      <c r="K164" s="15">
        <f t="shared" ref="K164:BA164" si="261">K165+K168</f>
        <v>0</v>
      </c>
      <c r="L164" s="15">
        <f t="shared" si="261"/>
        <v>0</v>
      </c>
      <c r="M164" s="15">
        <f t="shared" si="261"/>
        <v>0</v>
      </c>
      <c r="N164" s="16">
        <f t="shared" ref="N164:U164" si="262">N165+N168</f>
        <v>315000</v>
      </c>
      <c r="O164" s="15">
        <f t="shared" si="262"/>
        <v>0</v>
      </c>
      <c r="P164" s="15">
        <f t="shared" si="262"/>
        <v>315000</v>
      </c>
      <c r="Q164" s="15">
        <f t="shared" si="262"/>
        <v>0</v>
      </c>
      <c r="R164" s="16">
        <f t="shared" si="262"/>
        <v>315000</v>
      </c>
      <c r="S164" s="15">
        <f t="shared" si="262"/>
        <v>0</v>
      </c>
      <c r="T164" s="15">
        <f t="shared" si="262"/>
        <v>315000</v>
      </c>
      <c r="U164" s="15">
        <f t="shared" si="262"/>
        <v>0</v>
      </c>
      <c r="V164" s="16">
        <f t="shared" ref="V164:AC164" si="263">V165+V168</f>
        <v>0</v>
      </c>
      <c r="W164" s="15">
        <f t="shared" si="263"/>
        <v>0</v>
      </c>
      <c r="X164" s="15">
        <f t="shared" si="263"/>
        <v>0</v>
      </c>
      <c r="Y164" s="15">
        <f t="shared" si="263"/>
        <v>0</v>
      </c>
      <c r="Z164" s="16">
        <f t="shared" si="263"/>
        <v>315000</v>
      </c>
      <c r="AA164" s="15">
        <f t="shared" si="263"/>
        <v>0</v>
      </c>
      <c r="AB164" s="15">
        <f t="shared" si="263"/>
        <v>315000</v>
      </c>
      <c r="AC164" s="15">
        <f t="shared" si="263"/>
        <v>0</v>
      </c>
      <c r="AD164" s="15">
        <f t="shared" ref="AD164:AJ164" si="264">AD165+AD168</f>
        <v>0</v>
      </c>
      <c r="AE164" s="15">
        <f t="shared" si="264"/>
        <v>0</v>
      </c>
      <c r="AF164" s="15">
        <f t="shared" si="264"/>
        <v>0</v>
      </c>
      <c r="AG164" s="15">
        <f t="shared" si="264"/>
        <v>0</v>
      </c>
      <c r="AH164" s="15">
        <f t="shared" si="264"/>
        <v>315000</v>
      </c>
      <c r="AI164" s="15">
        <f t="shared" si="264"/>
        <v>0</v>
      </c>
      <c r="AJ164" s="15">
        <f t="shared" si="264"/>
        <v>315000</v>
      </c>
      <c r="AK164" s="15">
        <f t="shared" ref="AK164" si="265">AK165+AK168</f>
        <v>0</v>
      </c>
      <c r="AL164" s="16">
        <f t="shared" si="261"/>
        <v>0</v>
      </c>
      <c r="AM164" s="15">
        <f t="shared" si="261"/>
        <v>0</v>
      </c>
      <c r="AN164" s="15">
        <f t="shared" si="261"/>
        <v>0</v>
      </c>
      <c r="AO164" s="15">
        <f t="shared" si="261"/>
        <v>0</v>
      </c>
      <c r="AP164" s="16">
        <f t="shared" ref="AP164:AW164" si="266">AP165+AP168</f>
        <v>0</v>
      </c>
      <c r="AQ164" s="15">
        <f t="shared" si="266"/>
        <v>0</v>
      </c>
      <c r="AR164" s="15">
        <f t="shared" si="266"/>
        <v>0</v>
      </c>
      <c r="AS164" s="15">
        <f t="shared" si="266"/>
        <v>0</v>
      </c>
      <c r="AT164" s="16">
        <f t="shared" si="266"/>
        <v>0</v>
      </c>
      <c r="AU164" s="15">
        <f t="shared" si="266"/>
        <v>0</v>
      </c>
      <c r="AV164" s="15">
        <f t="shared" si="266"/>
        <v>0</v>
      </c>
      <c r="AW164" s="15">
        <f t="shared" si="266"/>
        <v>0</v>
      </c>
      <c r="AX164" s="16">
        <f t="shared" si="261"/>
        <v>0</v>
      </c>
      <c r="AY164" s="15">
        <f t="shared" si="261"/>
        <v>0</v>
      </c>
      <c r="AZ164" s="15">
        <f t="shared" si="261"/>
        <v>0</v>
      </c>
      <c r="BA164" s="15">
        <f t="shared" si="261"/>
        <v>0</v>
      </c>
      <c r="BB164" s="15">
        <f t="shared" ref="BB164:BF164" si="267">BB165+BB168</f>
        <v>0</v>
      </c>
      <c r="BC164" s="15">
        <f t="shared" si="267"/>
        <v>0</v>
      </c>
      <c r="BD164" s="15">
        <f t="shared" si="267"/>
        <v>0</v>
      </c>
      <c r="BE164" s="15">
        <f t="shared" si="267"/>
        <v>0</v>
      </c>
      <c r="BF164" s="16">
        <f t="shared" si="267"/>
        <v>0</v>
      </c>
      <c r="BG164" s="15">
        <f t="shared" ref="BG164:BI164" si="268">BG165+BG168</f>
        <v>0</v>
      </c>
      <c r="BH164" s="15">
        <f t="shared" si="268"/>
        <v>0</v>
      </c>
      <c r="BI164" s="15">
        <f t="shared" si="268"/>
        <v>0</v>
      </c>
      <c r="BJ164" s="19">
        <v>0</v>
      </c>
      <c r="BK164" s="19">
        <v>0</v>
      </c>
    </row>
    <row r="165" spans="1:63" ht="27.75" hidden="1" customHeight="1" x14ac:dyDescent="0.25">
      <c r="A165" s="125" t="s">
        <v>601</v>
      </c>
      <c r="B165" s="125"/>
      <c r="C165" s="125"/>
      <c r="D165" s="125"/>
      <c r="E165" s="4">
        <v>851</v>
      </c>
      <c r="F165" s="4" t="s">
        <v>13</v>
      </c>
      <c r="G165" s="4" t="s">
        <v>64</v>
      </c>
      <c r="H165" s="4" t="s">
        <v>646</v>
      </c>
      <c r="I165" s="3"/>
      <c r="J165" s="16">
        <f t="shared" ref="J165:BB166" si="269">J166</f>
        <v>0</v>
      </c>
      <c r="K165" s="15">
        <f t="shared" si="269"/>
        <v>0</v>
      </c>
      <c r="L165" s="15">
        <f t="shared" si="269"/>
        <v>0</v>
      </c>
      <c r="M165" s="15">
        <f t="shared" si="269"/>
        <v>0</v>
      </c>
      <c r="N165" s="16">
        <f t="shared" si="269"/>
        <v>315000</v>
      </c>
      <c r="O165" s="15">
        <f t="shared" si="269"/>
        <v>0</v>
      </c>
      <c r="P165" s="15">
        <f t="shared" si="269"/>
        <v>315000</v>
      </c>
      <c r="Q165" s="15">
        <f t="shared" si="269"/>
        <v>0</v>
      </c>
      <c r="R165" s="16">
        <f t="shared" si="269"/>
        <v>315000</v>
      </c>
      <c r="S165" s="15">
        <f t="shared" si="269"/>
        <v>0</v>
      </c>
      <c r="T165" s="15">
        <f t="shared" si="269"/>
        <v>315000</v>
      </c>
      <c r="U165" s="15">
        <f t="shared" si="269"/>
        <v>0</v>
      </c>
      <c r="V165" s="16">
        <f t="shared" si="269"/>
        <v>0</v>
      </c>
      <c r="W165" s="15">
        <f t="shared" si="269"/>
        <v>0</v>
      </c>
      <c r="X165" s="15">
        <f t="shared" si="269"/>
        <v>0</v>
      </c>
      <c r="Y165" s="15">
        <f t="shared" si="269"/>
        <v>0</v>
      </c>
      <c r="Z165" s="16">
        <f t="shared" si="269"/>
        <v>315000</v>
      </c>
      <c r="AA165" s="15">
        <f t="shared" si="269"/>
        <v>0</v>
      </c>
      <c r="AB165" s="15">
        <f t="shared" si="269"/>
        <v>315000</v>
      </c>
      <c r="AC165" s="15">
        <f t="shared" si="269"/>
        <v>0</v>
      </c>
      <c r="AD165" s="15">
        <f t="shared" si="269"/>
        <v>0</v>
      </c>
      <c r="AE165" s="15">
        <f t="shared" si="269"/>
        <v>0</v>
      </c>
      <c r="AF165" s="15">
        <f t="shared" si="269"/>
        <v>0</v>
      </c>
      <c r="AG165" s="15">
        <f t="shared" si="269"/>
        <v>0</v>
      </c>
      <c r="AH165" s="15">
        <f t="shared" si="269"/>
        <v>315000</v>
      </c>
      <c r="AI165" s="15">
        <f t="shared" si="269"/>
        <v>0</v>
      </c>
      <c r="AJ165" s="15">
        <f t="shared" si="269"/>
        <v>315000</v>
      </c>
      <c r="AK165" s="15">
        <f t="shared" si="269"/>
        <v>0</v>
      </c>
      <c r="AL165" s="16">
        <f t="shared" si="269"/>
        <v>0</v>
      </c>
      <c r="AM165" s="15">
        <f t="shared" si="269"/>
        <v>0</v>
      </c>
      <c r="AN165" s="15">
        <f t="shared" si="269"/>
        <v>0</v>
      </c>
      <c r="AO165" s="15">
        <f t="shared" si="269"/>
        <v>0</v>
      </c>
      <c r="AP165" s="16">
        <f t="shared" si="269"/>
        <v>0</v>
      </c>
      <c r="AQ165" s="15">
        <f t="shared" si="269"/>
        <v>0</v>
      </c>
      <c r="AR165" s="15">
        <f t="shared" si="269"/>
        <v>0</v>
      </c>
      <c r="AS165" s="15">
        <f t="shared" si="269"/>
        <v>0</v>
      </c>
      <c r="AT165" s="16">
        <f t="shared" si="269"/>
        <v>0</v>
      </c>
      <c r="AU165" s="15">
        <f t="shared" si="269"/>
        <v>0</v>
      </c>
      <c r="AV165" s="15">
        <f t="shared" si="269"/>
        <v>0</v>
      </c>
      <c r="AW165" s="15">
        <f t="shared" si="269"/>
        <v>0</v>
      </c>
      <c r="AX165" s="16">
        <f t="shared" si="269"/>
        <v>0</v>
      </c>
      <c r="AY165" s="15">
        <f t="shared" si="269"/>
        <v>0</v>
      </c>
      <c r="AZ165" s="15">
        <f t="shared" si="269"/>
        <v>0</v>
      </c>
      <c r="BA165" s="15">
        <f t="shared" si="269"/>
        <v>0</v>
      </c>
      <c r="BB165" s="15">
        <f t="shared" si="269"/>
        <v>0</v>
      </c>
      <c r="BC165" s="15">
        <f t="shared" ref="BB165:BI166" si="270">BC166</f>
        <v>0</v>
      </c>
      <c r="BD165" s="15">
        <f t="shared" si="270"/>
        <v>0</v>
      </c>
      <c r="BE165" s="15">
        <f t="shared" si="270"/>
        <v>0</v>
      </c>
      <c r="BF165" s="16">
        <f t="shared" si="270"/>
        <v>0</v>
      </c>
      <c r="BG165" s="15">
        <f t="shared" si="270"/>
        <v>0</v>
      </c>
      <c r="BH165" s="15">
        <f t="shared" si="270"/>
        <v>0</v>
      </c>
      <c r="BI165" s="15">
        <f t="shared" si="270"/>
        <v>0</v>
      </c>
      <c r="BJ165" s="19">
        <v>0</v>
      </c>
      <c r="BK165" s="19">
        <v>0</v>
      </c>
    </row>
    <row r="166" spans="1:63" ht="27.75" hidden="1" customHeight="1" x14ac:dyDescent="0.25">
      <c r="A166" s="125" t="s">
        <v>20</v>
      </c>
      <c r="B166" s="125"/>
      <c r="C166" s="125"/>
      <c r="D166" s="125"/>
      <c r="E166" s="4">
        <v>851</v>
      </c>
      <c r="F166" s="4" t="s">
        <v>13</v>
      </c>
      <c r="G166" s="4" t="s">
        <v>64</v>
      </c>
      <c r="H166" s="4" t="s">
        <v>646</v>
      </c>
      <c r="I166" s="3" t="s">
        <v>21</v>
      </c>
      <c r="J166" s="16">
        <f t="shared" si="269"/>
        <v>0</v>
      </c>
      <c r="K166" s="15">
        <f t="shared" si="269"/>
        <v>0</v>
      </c>
      <c r="L166" s="15">
        <f t="shared" si="269"/>
        <v>0</v>
      </c>
      <c r="M166" s="15">
        <f t="shared" si="269"/>
        <v>0</v>
      </c>
      <c r="N166" s="16">
        <f t="shared" si="269"/>
        <v>315000</v>
      </c>
      <c r="O166" s="15">
        <f t="shared" si="269"/>
        <v>0</v>
      </c>
      <c r="P166" s="15">
        <f t="shared" si="269"/>
        <v>315000</v>
      </c>
      <c r="Q166" s="15">
        <f t="shared" si="269"/>
        <v>0</v>
      </c>
      <c r="R166" s="16">
        <f t="shared" si="269"/>
        <v>315000</v>
      </c>
      <c r="S166" s="15">
        <f t="shared" si="269"/>
        <v>0</v>
      </c>
      <c r="T166" s="15">
        <f t="shared" si="269"/>
        <v>315000</v>
      </c>
      <c r="U166" s="15">
        <f t="shared" si="269"/>
        <v>0</v>
      </c>
      <c r="V166" s="16">
        <f t="shared" si="269"/>
        <v>0</v>
      </c>
      <c r="W166" s="15">
        <f t="shared" si="269"/>
        <v>0</v>
      </c>
      <c r="X166" s="15">
        <f t="shared" si="269"/>
        <v>0</v>
      </c>
      <c r="Y166" s="15">
        <f t="shared" si="269"/>
        <v>0</v>
      </c>
      <c r="Z166" s="16">
        <f t="shared" si="269"/>
        <v>315000</v>
      </c>
      <c r="AA166" s="15">
        <f t="shared" si="269"/>
        <v>0</v>
      </c>
      <c r="AB166" s="15">
        <f t="shared" si="269"/>
        <v>315000</v>
      </c>
      <c r="AC166" s="15">
        <f t="shared" si="269"/>
        <v>0</v>
      </c>
      <c r="AD166" s="15">
        <f t="shared" si="269"/>
        <v>0</v>
      </c>
      <c r="AE166" s="15">
        <f t="shared" si="269"/>
        <v>0</v>
      </c>
      <c r="AF166" s="15">
        <f t="shared" si="269"/>
        <v>0</v>
      </c>
      <c r="AG166" s="15">
        <f t="shared" si="269"/>
        <v>0</v>
      </c>
      <c r="AH166" s="15">
        <f t="shared" si="269"/>
        <v>315000</v>
      </c>
      <c r="AI166" s="15">
        <f t="shared" si="269"/>
        <v>0</v>
      </c>
      <c r="AJ166" s="15">
        <f t="shared" si="269"/>
        <v>315000</v>
      </c>
      <c r="AK166" s="15">
        <f t="shared" si="269"/>
        <v>0</v>
      </c>
      <c r="AL166" s="16">
        <f t="shared" si="269"/>
        <v>0</v>
      </c>
      <c r="AM166" s="15">
        <f t="shared" si="269"/>
        <v>0</v>
      </c>
      <c r="AN166" s="15">
        <f t="shared" si="269"/>
        <v>0</v>
      </c>
      <c r="AO166" s="15">
        <f t="shared" si="269"/>
        <v>0</v>
      </c>
      <c r="AP166" s="16">
        <f t="shared" si="269"/>
        <v>0</v>
      </c>
      <c r="AQ166" s="15">
        <f t="shared" si="269"/>
        <v>0</v>
      </c>
      <c r="AR166" s="15">
        <f t="shared" si="269"/>
        <v>0</v>
      </c>
      <c r="AS166" s="15">
        <f t="shared" si="269"/>
        <v>0</v>
      </c>
      <c r="AT166" s="16">
        <f t="shared" si="269"/>
        <v>0</v>
      </c>
      <c r="AU166" s="15">
        <f t="shared" si="269"/>
        <v>0</v>
      </c>
      <c r="AV166" s="15">
        <f t="shared" si="269"/>
        <v>0</v>
      </c>
      <c r="AW166" s="15">
        <f t="shared" si="269"/>
        <v>0</v>
      </c>
      <c r="AX166" s="16">
        <f t="shared" si="269"/>
        <v>0</v>
      </c>
      <c r="AY166" s="15">
        <f t="shared" si="269"/>
        <v>0</v>
      </c>
      <c r="AZ166" s="15">
        <f t="shared" si="269"/>
        <v>0</v>
      </c>
      <c r="BA166" s="15">
        <f t="shared" si="269"/>
        <v>0</v>
      </c>
      <c r="BB166" s="15">
        <f t="shared" si="270"/>
        <v>0</v>
      </c>
      <c r="BC166" s="15">
        <f t="shared" si="270"/>
        <v>0</v>
      </c>
      <c r="BD166" s="15">
        <f t="shared" si="270"/>
        <v>0</v>
      </c>
      <c r="BE166" s="15">
        <f t="shared" si="270"/>
        <v>0</v>
      </c>
      <c r="BF166" s="16">
        <f t="shared" si="270"/>
        <v>0</v>
      </c>
      <c r="BG166" s="15">
        <f t="shared" si="270"/>
        <v>0</v>
      </c>
      <c r="BH166" s="15">
        <f t="shared" si="270"/>
        <v>0</v>
      </c>
      <c r="BI166" s="15">
        <f t="shared" si="270"/>
        <v>0</v>
      </c>
      <c r="BJ166" s="19">
        <v>0</v>
      </c>
      <c r="BK166" s="19">
        <v>0</v>
      </c>
    </row>
    <row r="167" spans="1:63" ht="27.75" hidden="1" customHeight="1" x14ac:dyDescent="0.25">
      <c r="A167" s="125" t="s">
        <v>9</v>
      </c>
      <c r="B167" s="125"/>
      <c r="C167" s="125"/>
      <c r="D167" s="125"/>
      <c r="E167" s="4">
        <v>851</v>
      </c>
      <c r="F167" s="4" t="s">
        <v>13</v>
      </c>
      <c r="G167" s="4" t="s">
        <v>64</v>
      </c>
      <c r="H167" s="4" t="s">
        <v>646</v>
      </c>
      <c r="I167" s="3" t="s">
        <v>22</v>
      </c>
      <c r="J167" s="16">
        <f>'2.ВС'!J135</f>
        <v>0</v>
      </c>
      <c r="K167" s="15">
        <f>'2.ВС'!K135</f>
        <v>0</v>
      </c>
      <c r="L167" s="15">
        <f>'2.ВС'!L135</f>
        <v>0</v>
      </c>
      <c r="M167" s="15">
        <f>'2.ВС'!M135</f>
        <v>0</v>
      </c>
      <c r="N167" s="16">
        <f>'2.ВС'!N135</f>
        <v>315000</v>
      </c>
      <c r="O167" s="15">
        <f>'2.ВС'!O135</f>
        <v>0</v>
      </c>
      <c r="P167" s="15">
        <f>'2.ВС'!P135</f>
        <v>315000</v>
      </c>
      <c r="Q167" s="15">
        <f>'2.ВС'!Q135</f>
        <v>0</v>
      </c>
      <c r="R167" s="16">
        <f>'2.ВС'!R135</f>
        <v>315000</v>
      </c>
      <c r="S167" s="15">
        <f>'2.ВС'!S135</f>
        <v>0</v>
      </c>
      <c r="T167" s="15">
        <f>'2.ВС'!T135</f>
        <v>315000</v>
      </c>
      <c r="U167" s="15">
        <f>'2.ВС'!U135</f>
        <v>0</v>
      </c>
      <c r="V167" s="16">
        <f>'2.ВС'!V135</f>
        <v>0</v>
      </c>
      <c r="W167" s="15">
        <f>'2.ВС'!W135</f>
        <v>0</v>
      </c>
      <c r="X167" s="15">
        <f>'2.ВС'!X135</f>
        <v>0</v>
      </c>
      <c r="Y167" s="15">
        <f>'2.ВС'!Y135</f>
        <v>0</v>
      </c>
      <c r="Z167" s="16">
        <f>'2.ВС'!Z135</f>
        <v>315000</v>
      </c>
      <c r="AA167" s="15">
        <f>'2.ВС'!AA135</f>
        <v>0</v>
      </c>
      <c r="AB167" s="15">
        <f>'2.ВС'!AB135</f>
        <v>315000</v>
      </c>
      <c r="AC167" s="15">
        <f>'2.ВС'!AC135</f>
        <v>0</v>
      </c>
      <c r="AD167" s="15">
        <f>'2.ВС'!AD135</f>
        <v>0</v>
      </c>
      <c r="AE167" s="15">
        <f>'2.ВС'!AE135</f>
        <v>0</v>
      </c>
      <c r="AF167" s="15">
        <f>'2.ВС'!AF135</f>
        <v>0</v>
      </c>
      <c r="AG167" s="15">
        <f>'2.ВС'!AG135</f>
        <v>0</v>
      </c>
      <c r="AH167" s="15">
        <f>'2.ВС'!AH135</f>
        <v>315000</v>
      </c>
      <c r="AI167" s="15">
        <f>'2.ВС'!AI135</f>
        <v>0</v>
      </c>
      <c r="AJ167" s="15">
        <f>'2.ВС'!AJ135</f>
        <v>315000</v>
      </c>
      <c r="AK167" s="15">
        <f>'2.ВС'!AS135</f>
        <v>0</v>
      </c>
      <c r="AL167" s="16">
        <f>'2.ВС'!AL135</f>
        <v>0</v>
      </c>
      <c r="AM167" s="15">
        <f>'2.ВС'!AM135</f>
        <v>0</v>
      </c>
      <c r="AN167" s="15">
        <f>'2.ВС'!AN135</f>
        <v>0</v>
      </c>
      <c r="AO167" s="15">
        <f>'2.ВС'!AO135</f>
        <v>0</v>
      </c>
      <c r="AP167" s="16">
        <f>'2.ВС'!AP135</f>
        <v>0</v>
      </c>
      <c r="AQ167" s="15">
        <f>'2.ВС'!AQ135</f>
        <v>0</v>
      </c>
      <c r="AR167" s="15">
        <f>'2.ВС'!AR135</f>
        <v>0</v>
      </c>
      <c r="AS167" s="15">
        <f>'2.ВС'!AS135</f>
        <v>0</v>
      </c>
      <c r="AT167" s="16">
        <f>'2.ВС'!AT135</f>
        <v>0</v>
      </c>
      <c r="AU167" s="15">
        <f>'2.ВС'!AU135</f>
        <v>0</v>
      </c>
      <c r="AV167" s="15">
        <f>'2.ВС'!AV135</f>
        <v>0</v>
      </c>
      <c r="AW167" s="15">
        <f>'2.ВС'!AW135</f>
        <v>0</v>
      </c>
      <c r="AX167" s="16">
        <f>'2.ВС'!AX135</f>
        <v>0</v>
      </c>
      <c r="AY167" s="15">
        <f>'2.ВС'!AY135</f>
        <v>0</v>
      </c>
      <c r="AZ167" s="15">
        <f>'2.ВС'!AZ135</f>
        <v>0</v>
      </c>
      <c r="BA167" s="15">
        <f>'2.ВС'!BA135</f>
        <v>0</v>
      </c>
      <c r="BB167" s="15">
        <f>'2.ВС'!BB135</f>
        <v>0</v>
      </c>
      <c r="BC167" s="15">
        <f>'2.ВС'!BC135</f>
        <v>0</v>
      </c>
      <c r="BD167" s="15">
        <f>'2.ВС'!BD135</f>
        <v>0</v>
      </c>
      <c r="BE167" s="15">
        <f>'2.ВС'!BE135</f>
        <v>0</v>
      </c>
      <c r="BF167" s="16">
        <f>'2.ВС'!BF135</f>
        <v>0</v>
      </c>
      <c r="BG167" s="15">
        <f>'2.ВС'!BG135</f>
        <v>0</v>
      </c>
      <c r="BH167" s="15">
        <f>'2.ВС'!BH135</f>
        <v>0</v>
      </c>
      <c r="BI167" s="15">
        <f>'2.ВС'!BI135</f>
        <v>0</v>
      </c>
      <c r="BJ167" s="19">
        <v>0</v>
      </c>
      <c r="BK167" s="19">
        <v>0</v>
      </c>
    </row>
    <row r="168" spans="1:63" ht="27.75" hidden="1" customHeight="1" x14ac:dyDescent="0.25">
      <c r="A168" s="125" t="s">
        <v>599</v>
      </c>
      <c r="B168" s="125"/>
      <c r="C168" s="125"/>
      <c r="D168" s="125"/>
      <c r="E168" s="4" t="s">
        <v>283</v>
      </c>
      <c r="F168" s="4" t="s">
        <v>13</v>
      </c>
      <c r="G168" s="4" t="s">
        <v>64</v>
      </c>
      <c r="H168" s="4" t="s">
        <v>647</v>
      </c>
      <c r="I168" s="3"/>
      <c r="J168" s="16">
        <f t="shared" ref="J168:BB169" si="271">J169</f>
        <v>0</v>
      </c>
      <c r="K168" s="15">
        <f t="shared" si="271"/>
        <v>0</v>
      </c>
      <c r="L168" s="15">
        <f t="shared" si="271"/>
        <v>0</v>
      </c>
      <c r="M168" s="15">
        <f t="shared" si="271"/>
        <v>0</v>
      </c>
      <c r="N168" s="16">
        <f t="shared" si="271"/>
        <v>0</v>
      </c>
      <c r="O168" s="15">
        <f t="shared" si="271"/>
        <v>0</v>
      </c>
      <c r="P168" s="15">
        <f t="shared" si="271"/>
        <v>0</v>
      </c>
      <c r="Q168" s="15">
        <f t="shared" si="271"/>
        <v>0</v>
      </c>
      <c r="R168" s="16">
        <f t="shared" si="271"/>
        <v>0</v>
      </c>
      <c r="S168" s="15">
        <f t="shared" si="271"/>
        <v>0</v>
      </c>
      <c r="T168" s="15">
        <f t="shared" si="271"/>
        <v>0</v>
      </c>
      <c r="U168" s="15">
        <f t="shared" si="271"/>
        <v>0</v>
      </c>
      <c r="V168" s="16">
        <f t="shared" si="271"/>
        <v>0</v>
      </c>
      <c r="W168" s="15">
        <f t="shared" si="271"/>
        <v>0</v>
      </c>
      <c r="X168" s="15">
        <f t="shared" si="271"/>
        <v>0</v>
      </c>
      <c r="Y168" s="15">
        <f t="shared" si="271"/>
        <v>0</v>
      </c>
      <c r="Z168" s="16">
        <f t="shared" si="271"/>
        <v>0</v>
      </c>
      <c r="AA168" s="15">
        <f t="shared" si="271"/>
        <v>0</v>
      </c>
      <c r="AB168" s="15">
        <f t="shared" si="271"/>
        <v>0</v>
      </c>
      <c r="AC168" s="15">
        <f t="shared" si="271"/>
        <v>0</v>
      </c>
      <c r="AD168" s="15">
        <f t="shared" si="271"/>
        <v>0</v>
      </c>
      <c r="AE168" s="15">
        <f t="shared" si="271"/>
        <v>0</v>
      </c>
      <c r="AF168" s="15">
        <f t="shared" si="271"/>
        <v>0</v>
      </c>
      <c r="AG168" s="15">
        <f t="shared" si="271"/>
        <v>0</v>
      </c>
      <c r="AH168" s="15">
        <f t="shared" si="271"/>
        <v>0</v>
      </c>
      <c r="AI168" s="15">
        <f t="shared" si="271"/>
        <v>0</v>
      </c>
      <c r="AJ168" s="15">
        <f t="shared" si="271"/>
        <v>0</v>
      </c>
      <c r="AK168" s="15">
        <f t="shared" si="271"/>
        <v>0</v>
      </c>
      <c r="AL168" s="16">
        <f t="shared" si="271"/>
        <v>0</v>
      </c>
      <c r="AM168" s="15">
        <f t="shared" si="271"/>
        <v>0</v>
      </c>
      <c r="AN168" s="15">
        <f t="shared" si="271"/>
        <v>0</v>
      </c>
      <c r="AO168" s="15">
        <f t="shared" si="271"/>
        <v>0</v>
      </c>
      <c r="AP168" s="16">
        <f t="shared" si="271"/>
        <v>0</v>
      </c>
      <c r="AQ168" s="15">
        <f t="shared" si="271"/>
        <v>0</v>
      </c>
      <c r="AR168" s="15">
        <f t="shared" si="271"/>
        <v>0</v>
      </c>
      <c r="AS168" s="15">
        <f t="shared" si="271"/>
        <v>0</v>
      </c>
      <c r="AT168" s="16">
        <f t="shared" si="271"/>
        <v>0</v>
      </c>
      <c r="AU168" s="15">
        <f t="shared" si="271"/>
        <v>0</v>
      </c>
      <c r="AV168" s="15">
        <f t="shared" si="271"/>
        <v>0</v>
      </c>
      <c r="AW168" s="15">
        <f t="shared" si="271"/>
        <v>0</v>
      </c>
      <c r="AX168" s="16">
        <f t="shared" si="271"/>
        <v>0</v>
      </c>
      <c r="AY168" s="15">
        <f t="shared" si="271"/>
        <v>0</v>
      </c>
      <c r="AZ168" s="15">
        <f t="shared" si="271"/>
        <v>0</v>
      </c>
      <c r="BA168" s="15">
        <f t="shared" si="271"/>
        <v>0</v>
      </c>
      <c r="BB168" s="15">
        <f t="shared" si="271"/>
        <v>0</v>
      </c>
      <c r="BC168" s="15">
        <f t="shared" ref="BB168:BI169" si="272">BC169</f>
        <v>0</v>
      </c>
      <c r="BD168" s="15">
        <f t="shared" si="272"/>
        <v>0</v>
      </c>
      <c r="BE168" s="15">
        <f t="shared" si="272"/>
        <v>0</v>
      </c>
      <c r="BF168" s="16">
        <f t="shared" si="272"/>
        <v>0</v>
      </c>
      <c r="BG168" s="15">
        <f t="shared" si="272"/>
        <v>0</v>
      </c>
      <c r="BH168" s="15">
        <f t="shared" si="272"/>
        <v>0</v>
      </c>
      <c r="BI168" s="15">
        <f t="shared" si="272"/>
        <v>0</v>
      </c>
      <c r="BJ168" s="19">
        <v>0</v>
      </c>
      <c r="BK168" s="19">
        <v>0</v>
      </c>
    </row>
    <row r="169" spans="1:63" ht="27.75" hidden="1" customHeight="1" x14ac:dyDescent="0.25">
      <c r="A169" s="125" t="s">
        <v>34</v>
      </c>
      <c r="B169" s="125"/>
      <c r="C169" s="125"/>
      <c r="D169" s="125"/>
      <c r="E169" s="4" t="s">
        <v>283</v>
      </c>
      <c r="F169" s="4" t="s">
        <v>13</v>
      </c>
      <c r="G169" s="4" t="s">
        <v>64</v>
      </c>
      <c r="H169" s="4" t="s">
        <v>647</v>
      </c>
      <c r="I169" s="3" t="s">
        <v>35</v>
      </c>
      <c r="J169" s="16">
        <f t="shared" si="271"/>
        <v>0</v>
      </c>
      <c r="K169" s="15">
        <f t="shared" si="271"/>
        <v>0</v>
      </c>
      <c r="L169" s="15">
        <f t="shared" si="271"/>
        <v>0</v>
      </c>
      <c r="M169" s="15">
        <f t="shared" si="271"/>
        <v>0</v>
      </c>
      <c r="N169" s="16">
        <f t="shared" si="271"/>
        <v>0</v>
      </c>
      <c r="O169" s="15">
        <f t="shared" si="271"/>
        <v>0</v>
      </c>
      <c r="P169" s="15">
        <f t="shared" si="271"/>
        <v>0</v>
      </c>
      <c r="Q169" s="15">
        <f t="shared" si="271"/>
        <v>0</v>
      </c>
      <c r="R169" s="16">
        <f t="shared" si="271"/>
        <v>0</v>
      </c>
      <c r="S169" s="15">
        <f t="shared" si="271"/>
        <v>0</v>
      </c>
      <c r="T169" s="15">
        <f t="shared" si="271"/>
        <v>0</v>
      </c>
      <c r="U169" s="15">
        <f t="shared" si="271"/>
        <v>0</v>
      </c>
      <c r="V169" s="16">
        <f t="shared" si="271"/>
        <v>0</v>
      </c>
      <c r="W169" s="15">
        <f t="shared" si="271"/>
        <v>0</v>
      </c>
      <c r="X169" s="15">
        <f t="shared" si="271"/>
        <v>0</v>
      </c>
      <c r="Y169" s="15">
        <f t="shared" si="271"/>
        <v>0</v>
      </c>
      <c r="Z169" s="16">
        <f t="shared" si="271"/>
        <v>0</v>
      </c>
      <c r="AA169" s="15">
        <f t="shared" si="271"/>
        <v>0</v>
      </c>
      <c r="AB169" s="15">
        <f t="shared" si="271"/>
        <v>0</v>
      </c>
      <c r="AC169" s="15">
        <f t="shared" si="271"/>
        <v>0</v>
      </c>
      <c r="AD169" s="15">
        <f t="shared" si="271"/>
        <v>0</v>
      </c>
      <c r="AE169" s="15">
        <f t="shared" si="271"/>
        <v>0</v>
      </c>
      <c r="AF169" s="15">
        <f t="shared" si="271"/>
        <v>0</v>
      </c>
      <c r="AG169" s="15">
        <f t="shared" si="271"/>
        <v>0</v>
      </c>
      <c r="AH169" s="15">
        <f t="shared" si="271"/>
        <v>0</v>
      </c>
      <c r="AI169" s="15">
        <f t="shared" si="271"/>
        <v>0</v>
      </c>
      <c r="AJ169" s="15">
        <f t="shared" si="271"/>
        <v>0</v>
      </c>
      <c r="AK169" s="15">
        <f t="shared" si="271"/>
        <v>0</v>
      </c>
      <c r="AL169" s="16">
        <f t="shared" si="271"/>
        <v>0</v>
      </c>
      <c r="AM169" s="15">
        <f t="shared" si="271"/>
        <v>0</v>
      </c>
      <c r="AN169" s="15">
        <f t="shared" si="271"/>
        <v>0</v>
      </c>
      <c r="AO169" s="15">
        <f t="shared" si="271"/>
        <v>0</v>
      </c>
      <c r="AP169" s="16">
        <f t="shared" si="271"/>
        <v>0</v>
      </c>
      <c r="AQ169" s="15">
        <f t="shared" si="271"/>
        <v>0</v>
      </c>
      <c r="AR169" s="15">
        <f t="shared" si="271"/>
        <v>0</v>
      </c>
      <c r="AS169" s="15">
        <f t="shared" si="271"/>
        <v>0</v>
      </c>
      <c r="AT169" s="16">
        <f t="shared" si="271"/>
        <v>0</v>
      </c>
      <c r="AU169" s="15">
        <f t="shared" si="271"/>
        <v>0</v>
      </c>
      <c r="AV169" s="15">
        <f t="shared" si="271"/>
        <v>0</v>
      </c>
      <c r="AW169" s="15">
        <f t="shared" si="271"/>
        <v>0</v>
      </c>
      <c r="AX169" s="16">
        <f t="shared" si="271"/>
        <v>0</v>
      </c>
      <c r="AY169" s="15">
        <f t="shared" si="271"/>
        <v>0</v>
      </c>
      <c r="AZ169" s="15">
        <f t="shared" si="271"/>
        <v>0</v>
      </c>
      <c r="BA169" s="15">
        <f t="shared" si="271"/>
        <v>0</v>
      </c>
      <c r="BB169" s="15">
        <f t="shared" si="272"/>
        <v>0</v>
      </c>
      <c r="BC169" s="15">
        <f t="shared" si="272"/>
        <v>0</v>
      </c>
      <c r="BD169" s="15">
        <f t="shared" si="272"/>
        <v>0</v>
      </c>
      <c r="BE169" s="15">
        <f t="shared" si="272"/>
        <v>0</v>
      </c>
      <c r="BF169" s="16">
        <f t="shared" si="272"/>
        <v>0</v>
      </c>
      <c r="BG169" s="15">
        <f t="shared" si="272"/>
        <v>0</v>
      </c>
      <c r="BH169" s="15">
        <f t="shared" si="272"/>
        <v>0</v>
      </c>
      <c r="BI169" s="15">
        <f t="shared" si="272"/>
        <v>0</v>
      </c>
      <c r="BJ169" s="19">
        <v>0</v>
      </c>
      <c r="BK169" s="19">
        <v>0</v>
      </c>
    </row>
    <row r="170" spans="1:63" ht="27.75" hidden="1" customHeight="1" x14ac:dyDescent="0.25">
      <c r="A170" s="125" t="s">
        <v>61</v>
      </c>
      <c r="B170" s="125"/>
      <c r="C170" s="125"/>
      <c r="D170" s="125"/>
      <c r="E170" s="4" t="s">
        <v>283</v>
      </c>
      <c r="F170" s="4" t="s">
        <v>13</v>
      </c>
      <c r="G170" s="4" t="s">
        <v>64</v>
      </c>
      <c r="H170" s="4" t="s">
        <v>647</v>
      </c>
      <c r="I170" s="3" t="s">
        <v>62</v>
      </c>
      <c r="J170" s="16">
        <f>'2.ВС'!J138</f>
        <v>0</v>
      </c>
      <c r="K170" s="15">
        <f>'2.ВС'!K138</f>
        <v>0</v>
      </c>
      <c r="L170" s="15">
        <f>'2.ВС'!L138</f>
        <v>0</v>
      </c>
      <c r="M170" s="15">
        <f>'2.ВС'!M138</f>
        <v>0</v>
      </c>
      <c r="N170" s="16">
        <f>'2.ВС'!N138</f>
        <v>0</v>
      </c>
      <c r="O170" s="15">
        <f>'2.ВС'!O138</f>
        <v>0</v>
      </c>
      <c r="P170" s="15">
        <f>'2.ВС'!P138</f>
        <v>0</v>
      </c>
      <c r="Q170" s="15">
        <f>'2.ВС'!Q138</f>
        <v>0</v>
      </c>
      <c r="R170" s="16">
        <f>'2.ВС'!R138</f>
        <v>0</v>
      </c>
      <c r="S170" s="15">
        <f>'2.ВС'!S138</f>
        <v>0</v>
      </c>
      <c r="T170" s="15">
        <f>'2.ВС'!T138</f>
        <v>0</v>
      </c>
      <c r="U170" s="15">
        <f>'2.ВС'!U138</f>
        <v>0</v>
      </c>
      <c r="V170" s="16">
        <f>'2.ВС'!V138</f>
        <v>0</v>
      </c>
      <c r="W170" s="15">
        <f>'2.ВС'!W138</f>
        <v>0</v>
      </c>
      <c r="X170" s="15">
        <f>'2.ВС'!X138</f>
        <v>0</v>
      </c>
      <c r="Y170" s="15">
        <f>'2.ВС'!Y138</f>
        <v>0</v>
      </c>
      <c r="Z170" s="16">
        <f>'2.ВС'!Z138</f>
        <v>0</v>
      </c>
      <c r="AA170" s="15">
        <f>'2.ВС'!AA138</f>
        <v>0</v>
      </c>
      <c r="AB170" s="15">
        <f>'2.ВС'!AB138</f>
        <v>0</v>
      </c>
      <c r="AC170" s="15">
        <f>'2.ВС'!AC138</f>
        <v>0</v>
      </c>
      <c r="AD170" s="15">
        <f>'2.ВС'!AD138</f>
        <v>0</v>
      </c>
      <c r="AE170" s="15">
        <f>'2.ВС'!AE138</f>
        <v>0</v>
      </c>
      <c r="AF170" s="15">
        <f>'2.ВС'!AF138</f>
        <v>0</v>
      </c>
      <c r="AG170" s="15">
        <f>'2.ВС'!AG138</f>
        <v>0</v>
      </c>
      <c r="AH170" s="15">
        <f>'2.ВС'!AH138</f>
        <v>0</v>
      </c>
      <c r="AI170" s="15">
        <f>'2.ВС'!AI138</f>
        <v>0</v>
      </c>
      <c r="AJ170" s="15">
        <f>'2.ВС'!AJ138</f>
        <v>0</v>
      </c>
      <c r="AK170" s="15">
        <f>'2.ВС'!AS138</f>
        <v>0</v>
      </c>
      <c r="AL170" s="16">
        <f>'2.ВС'!AL138</f>
        <v>0</v>
      </c>
      <c r="AM170" s="15">
        <f>'2.ВС'!AM138</f>
        <v>0</v>
      </c>
      <c r="AN170" s="15">
        <f>'2.ВС'!AN138</f>
        <v>0</v>
      </c>
      <c r="AO170" s="15">
        <f>'2.ВС'!AO138</f>
        <v>0</v>
      </c>
      <c r="AP170" s="16">
        <f>'2.ВС'!AP138</f>
        <v>0</v>
      </c>
      <c r="AQ170" s="15">
        <f>'2.ВС'!AQ138</f>
        <v>0</v>
      </c>
      <c r="AR170" s="15">
        <f>'2.ВС'!AR138</f>
        <v>0</v>
      </c>
      <c r="AS170" s="15">
        <f>'2.ВС'!AS138</f>
        <v>0</v>
      </c>
      <c r="AT170" s="16">
        <f>'2.ВС'!AT138</f>
        <v>0</v>
      </c>
      <c r="AU170" s="15">
        <f>'2.ВС'!AU138</f>
        <v>0</v>
      </c>
      <c r="AV170" s="15">
        <f>'2.ВС'!AV138</f>
        <v>0</v>
      </c>
      <c r="AW170" s="15">
        <f>'2.ВС'!AW138</f>
        <v>0</v>
      </c>
      <c r="AX170" s="16">
        <f>'2.ВС'!AX138</f>
        <v>0</v>
      </c>
      <c r="AY170" s="15">
        <f>'2.ВС'!AY138</f>
        <v>0</v>
      </c>
      <c r="AZ170" s="15">
        <f>'2.ВС'!AZ138</f>
        <v>0</v>
      </c>
      <c r="BA170" s="15">
        <f>'2.ВС'!BA138</f>
        <v>0</v>
      </c>
      <c r="BB170" s="15">
        <f>'2.ВС'!BB138</f>
        <v>0</v>
      </c>
      <c r="BC170" s="15">
        <f>'2.ВС'!BC138</f>
        <v>0</v>
      </c>
      <c r="BD170" s="15">
        <f>'2.ВС'!BD138</f>
        <v>0</v>
      </c>
      <c r="BE170" s="15">
        <f>'2.ВС'!BE138</f>
        <v>0</v>
      </c>
      <c r="BF170" s="16">
        <f>'2.ВС'!BF138</f>
        <v>0</v>
      </c>
      <c r="BG170" s="15">
        <f>'2.ВС'!BG138</f>
        <v>0</v>
      </c>
      <c r="BH170" s="15">
        <f>'2.ВС'!BH138</f>
        <v>0</v>
      </c>
      <c r="BI170" s="15">
        <f>'2.ВС'!BI138</f>
        <v>0</v>
      </c>
      <c r="BJ170" s="19">
        <v>0</v>
      </c>
      <c r="BK170" s="19">
        <v>0</v>
      </c>
    </row>
    <row r="171" spans="1:63" ht="27.75" hidden="1" customHeight="1" x14ac:dyDescent="0.25">
      <c r="A171" s="124" t="s">
        <v>66</v>
      </c>
      <c r="B171" s="125"/>
      <c r="C171" s="125"/>
      <c r="D171" s="19"/>
      <c r="E171" s="122">
        <v>851</v>
      </c>
      <c r="F171" s="4" t="s">
        <v>30</v>
      </c>
      <c r="G171" s="4"/>
      <c r="H171" s="4"/>
      <c r="I171" s="3"/>
      <c r="J171" s="16">
        <f t="shared" ref="J171:BI171" si="273">J172+J182+J201+J205</f>
        <v>12049758.709999999</v>
      </c>
      <c r="K171" s="15">
        <f t="shared" si="273"/>
        <v>11733824.51</v>
      </c>
      <c r="L171" s="15">
        <f t="shared" si="273"/>
        <v>315934.2</v>
      </c>
      <c r="M171" s="15">
        <f t="shared" si="273"/>
        <v>0</v>
      </c>
      <c r="N171" s="16">
        <f t="shared" si="273"/>
        <v>6676018.25</v>
      </c>
      <c r="O171" s="15">
        <f t="shared" si="273"/>
        <v>4258910</v>
      </c>
      <c r="P171" s="15">
        <f t="shared" si="273"/>
        <v>2417108.25</v>
      </c>
      <c r="Q171" s="15">
        <f t="shared" si="273"/>
        <v>0</v>
      </c>
      <c r="R171" s="16">
        <f t="shared" si="273"/>
        <v>18725776.960000001</v>
      </c>
      <c r="S171" s="15">
        <f t="shared" si="273"/>
        <v>15992734.51</v>
      </c>
      <c r="T171" s="15">
        <f t="shared" si="273"/>
        <v>2733042.45</v>
      </c>
      <c r="U171" s="15">
        <f t="shared" si="273"/>
        <v>0</v>
      </c>
      <c r="V171" s="16">
        <f t="shared" ref="V171:AC171" si="274">V172+V182+V201+V205</f>
        <v>-2547849</v>
      </c>
      <c r="W171" s="15">
        <f t="shared" si="274"/>
        <v>-2300000</v>
      </c>
      <c r="X171" s="15">
        <f t="shared" si="274"/>
        <v>-247849</v>
      </c>
      <c r="Y171" s="15">
        <f t="shared" si="274"/>
        <v>0</v>
      </c>
      <c r="Z171" s="16">
        <f t="shared" si="274"/>
        <v>16177927.959999999</v>
      </c>
      <c r="AA171" s="15">
        <f t="shared" si="274"/>
        <v>13692734.51</v>
      </c>
      <c r="AB171" s="15">
        <f t="shared" si="274"/>
        <v>2485193.4500000002</v>
      </c>
      <c r="AC171" s="15">
        <f t="shared" si="274"/>
        <v>0</v>
      </c>
      <c r="AD171" s="15">
        <f t="shared" ref="AD171:AJ171" si="275">AD172+AD182+AD201+AD205</f>
        <v>0</v>
      </c>
      <c r="AE171" s="15">
        <f t="shared" si="275"/>
        <v>0</v>
      </c>
      <c r="AF171" s="15">
        <f t="shared" si="275"/>
        <v>0</v>
      </c>
      <c r="AG171" s="15">
        <f t="shared" si="275"/>
        <v>0</v>
      </c>
      <c r="AH171" s="15">
        <f t="shared" si="275"/>
        <v>16177927.959999999</v>
      </c>
      <c r="AI171" s="15">
        <f t="shared" si="275"/>
        <v>13692734.51</v>
      </c>
      <c r="AJ171" s="15">
        <f t="shared" si="275"/>
        <v>2485193.4500000002</v>
      </c>
      <c r="AK171" s="15">
        <f t="shared" ref="AK171" si="276">AK172+AK182+AK201+AK205</f>
        <v>0</v>
      </c>
      <c r="AL171" s="16">
        <f t="shared" si="273"/>
        <v>32066350.359999999</v>
      </c>
      <c r="AM171" s="15">
        <f t="shared" si="273"/>
        <v>31224762.829999998</v>
      </c>
      <c r="AN171" s="15">
        <f t="shared" si="273"/>
        <v>841587.53</v>
      </c>
      <c r="AO171" s="15">
        <f t="shared" si="273"/>
        <v>0</v>
      </c>
      <c r="AP171" s="16">
        <f t="shared" si="273"/>
        <v>-1736.93</v>
      </c>
      <c r="AQ171" s="15">
        <f t="shared" si="273"/>
        <v>0</v>
      </c>
      <c r="AR171" s="15">
        <f t="shared" si="273"/>
        <v>-1736.93</v>
      </c>
      <c r="AS171" s="15">
        <f t="shared" si="273"/>
        <v>0</v>
      </c>
      <c r="AT171" s="16">
        <f t="shared" si="273"/>
        <v>32064613.43</v>
      </c>
      <c r="AU171" s="15">
        <f t="shared" si="273"/>
        <v>31224762.829999998</v>
      </c>
      <c r="AV171" s="15">
        <f t="shared" si="273"/>
        <v>839850.6</v>
      </c>
      <c r="AW171" s="15">
        <f t="shared" si="273"/>
        <v>0</v>
      </c>
      <c r="AX171" s="16">
        <f t="shared" si="273"/>
        <v>4862244.22</v>
      </c>
      <c r="AY171" s="15">
        <f t="shared" si="273"/>
        <v>4716659</v>
      </c>
      <c r="AZ171" s="15">
        <f t="shared" si="273"/>
        <v>145585.22</v>
      </c>
      <c r="BA171" s="15">
        <f t="shared" si="273"/>
        <v>0</v>
      </c>
      <c r="BB171" s="15">
        <f t="shared" si="273"/>
        <v>0.08</v>
      </c>
      <c r="BC171" s="15">
        <f t="shared" si="273"/>
        <v>0</v>
      </c>
      <c r="BD171" s="15">
        <f t="shared" si="273"/>
        <v>0.08</v>
      </c>
      <c r="BE171" s="15">
        <f t="shared" si="273"/>
        <v>0</v>
      </c>
      <c r="BF171" s="16">
        <f t="shared" si="273"/>
        <v>4862244.3</v>
      </c>
      <c r="BG171" s="15">
        <f t="shared" si="273"/>
        <v>4716659</v>
      </c>
      <c r="BH171" s="15">
        <f t="shared" si="273"/>
        <v>145585.29999999999</v>
      </c>
      <c r="BI171" s="15">
        <f t="shared" si="273"/>
        <v>0</v>
      </c>
      <c r="BJ171" s="19">
        <v>0</v>
      </c>
      <c r="BK171" s="19">
        <v>0</v>
      </c>
    </row>
    <row r="172" spans="1:63" ht="27.75" hidden="1" customHeight="1" x14ac:dyDescent="0.25">
      <c r="A172" s="19" t="s">
        <v>67</v>
      </c>
      <c r="B172" s="125"/>
      <c r="C172" s="125"/>
      <c r="D172" s="19"/>
      <c r="E172" s="122">
        <v>851</v>
      </c>
      <c r="F172" s="4" t="s">
        <v>30</v>
      </c>
      <c r="G172" s="4" t="s">
        <v>11</v>
      </c>
      <c r="H172" s="4"/>
      <c r="I172" s="3"/>
      <c r="J172" s="16">
        <f t="shared" ref="J172:AX172" si="277">J176+J173+J179</f>
        <v>123748.2</v>
      </c>
      <c r="K172" s="15">
        <f t="shared" ref="K172:M172" si="278">K176+K173+K179</f>
        <v>0</v>
      </c>
      <c r="L172" s="15">
        <f t="shared" si="278"/>
        <v>123748.2</v>
      </c>
      <c r="M172" s="15">
        <f t="shared" si="278"/>
        <v>0</v>
      </c>
      <c r="N172" s="16">
        <f t="shared" ref="N172:U172" si="279">N176+N173+N179</f>
        <v>37927.800000000003</v>
      </c>
      <c r="O172" s="15">
        <f t="shared" si="279"/>
        <v>0</v>
      </c>
      <c r="P172" s="15">
        <f t="shared" si="279"/>
        <v>37927.800000000003</v>
      </c>
      <c r="Q172" s="15">
        <f t="shared" si="279"/>
        <v>0</v>
      </c>
      <c r="R172" s="16">
        <f t="shared" si="279"/>
        <v>161676</v>
      </c>
      <c r="S172" s="15">
        <f t="shared" si="279"/>
        <v>0</v>
      </c>
      <c r="T172" s="15">
        <f t="shared" si="279"/>
        <v>161676</v>
      </c>
      <c r="U172" s="15">
        <f t="shared" si="279"/>
        <v>0</v>
      </c>
      <c r="V172" s="16">
        <f t="shared" ref="V172:AC172" si="280">V176+V173+V179</f>
        <v>176151</v>
      </c>
      <c r="W172" s="15">
        <f t="shared" si="280"/>
        <v>0</v>
      </c>
      <c r="X172" s="15">
        <f t="shared" si="280"/>
        <v>176151</v>
      </c>
      <c r="Y172" s="15">
        <f t="shared" si="280"/>
        <v>0</v>
      </c>
      <c r="Z172" s="16">
        <f t="shared" si="280"/>
        <v>337827</v>
      </c>
      <c r="AA172" s="15">
        <f t="shared" si="280"/>
        <v>0</v>
      </c>
      <c r="AB172" s="15">
        <f t="shared" si="280"/>
        <v>337827</v>
      </c>
      <c r="AC172" s="15">
        <f t="shared" si="280"/>
        <v>0</v>
      </c>
      <c r="AD172" s="15">
        <f t="shared" ref="AD172:AJ172" si="281">AD176+AD173+AD179</f>
        <v>0</v>
      </c>
      <c r="AE172" s="15">
        <f t="shared" si="281"/>
        <v>0</v>
      </c>
      <c r="AF172" s="15">
        <f t="shared" si="281"/>
        <v>0</v>
      </c>
      <c r="AG172" s="15">
        <f t="shared" si="281"/>
        <v>0</v>
      </c>
      <c r="AH172" s="15">
        <f t="shared" si="281"/>
        <v>337827</v>
      </c>
      <c r="AI172" s="15">
        <f t="shared" si="281"/>
        <v>0</v>
      </c>
      <c r="AJ172" s="15">
        <f t="shared" si="281"/>
        <v>337827</v>
      </c>
      <c r="AK172" s="15">
        <f t="shared" ref="AK172" si="282">AK176+AK173+AK179</f>
        <v>0</v>
      </c>
      <c r="AL172" s="16">
        <f t="shared" si="277"/>
        <v>57340</v>
      </c>
      <c r="AM172" s="15">
        <f t="shared" ref="AM172:AO172" si="283">AM176+AM173+AM179</f>
        <v>0</v>
      </c>
      <c r="AN172" s="15">
        <f t="shared" si="283"/>
        <v>57340</v>
      </c>
      <c r="AO172" s="15">
        <f t="shared" si="283"/>
        <v>0</v>
      </c>
      <c r="AP172" s="16">
        <f t="shared" ref="AP172:AW172" si="284">AP176+AP173+AP179</f>
        <v>0</v>
      </c>
      <c r="AQ172" s="15">
        <f t="shared" si="284"/>
        <v>0</v>
      </c>
      <c r="AR172" s="15">
        <f t="shared" si="284"/>
        <v>0</v>
      </c>
      <c r="AS172" s="15">
        <f t="shared" si="284"/>
        <v>0</v>
      </c>
      <c r="AT172" s="16">
        <f t="shared" si="284"/>
        <v>57340</v>
      </c>
      <c r="AU172" s="15">
        <f t="shared" si="284"/>
        <v>0</v>
      </c>
      <c r="AV172" s="15">
        <f t="shared" si="284"/>
        <v>57340</v>
      </c>
      <c r="AW172" s="15">
        <f t="shared" si="284"/>
        <v>0</v>
      </c>
      <c r="AX172" s="16">
        <f t="shared" si="277"/>
        <v>57340</v>
      </c>
      <c r="AY172" s="15">
        <f t="shared" ref="AY172:BA172" si="285">AY176+AY173+AY179</f>
        <v>0</v>
      </c>
      <c r="AZ172" s="15">
        <f t="shared" si="285"/>
        <v>57340</v>
      </c>
      <c r="BA172" s="15">
        <f t="shared" si="285"/>
        <v>0</v>
      </c>
      <c r="BB172" s="15">
        <f t="shared" ref="BB172:BF172" si="286">BB176+BB173+BB179</f>
        <v>0</v>
      </c>
      <c r="BC172" s="15">
        <f t="shared" si="286"/>
        <v>0</v>
      </c>
      <c r="BD172" s="15">
        <f t="shared" si="286"/>
        <v>0</v>
      </c>
      <c r="BE172" s="15">
        <f t="shared" si="286"/>
        <v>0</v>
      </c>
      <c r="BF172" s="16">
        <f t="shared" si="286"/>
        <v>57340</v>
      </c>
      <c r="BG172" s="15">
        <f t="shared" ref="BG172:BI172" si="287">BG176+BG173+BG179</f>
        <v>0</v>
      </c>
      <c r="BH172" s="15">
        <f t="shared" si="287"/>
        <v>57340</v>
      </c>
      <c r="BI172" s="15">
        <f t="shared" si="287"/>
        <v>0</v>
      </c>
      <c r="BJ172" s="19">
        <v>0</v>
      </c>
      <c r="BK172" s="19">
        <v>0</v>
      </c>
    </row>
    <row r="173" spans="1:63" ht="27.75" hidden="1" customHeight="1" x14ac:dyDescent="0.25">
      <c r="A173" s="124" t="s">
        <v>68</v>
      </c>
      <c r="B173" s="125"/>
      <c r="C173" s="125"/>
      <c r="D173" s="19"/>
      <c r="E173" s="122">
        <v>851</v>
      </c>
      <c r="F173" s="4" t="s">
        <v>30</v>
      </c>
      <c r="G173" s="4" t="s">
        <v>11</v>
      </c>
      <c r="H173" s="4" t="s">
        <v>649</v>
      </c>
      <c r="I173" s="3"/>
      <c r="J173" s="16">
        <f t="shared" ref="J173:BB177" si="288">J174</f>
        <v>66408.2</v>
      </c>
      <c r="K173" s="15">
        <f t="shared" si="288"/>
        <v>0</v>
      </c>
      <c r="L173" s="15">
        <f t="shared" si="288"/>
        <v>66408.2</v>
      </c>
      <c r="M173" s="15">
        <f t="shared" si="288"/>
        <v>0</v>
      </c>
      <c r="N173" s="16">
        <f t="shared" si="288"/>
        <v>24194.799999999999</v>
      </c>
      <c r="O173" s="15">
        <f t="shared" si="288"/>
        <v>0</v>
      </c>
      <c r="P173" s="15">
        <f t="shared" si="288"/>
        <v>24194.799999999999</v>
      </c>
      <c r="Q173" s="15">
        <f t="shared" si="288"/>
        <v>0</v>
      </c>
      <c r="R173" s="16">
        <f t="shared" si="288"/>
        <v>90603</v>
      </c>
      <c r="S173" s="15">
        <f t="shared" si="288"/>
        <v>0</v>
      </c>
      <c r="T173" s="15">
        <f t="shared" si="288"/>
        <v>90603</v>
      </c>
      <c r="U173" s="15">
        <f t="shared" si="288"/>
        <v>0</v>
      </c>
      <c r="V173" s="16">
        <f t="shared" si="288"/>
        <v>0</v>
      </c>
      <c r="W173" s="15">
        <f t="shared" si="288"/>
        <v>0</v>
      </c>
      <c r="X173" s="15">
        <f t="shared" si="288"/>
        <v>0</v>
      </c>
      <c r="Y173" s="15">
        <f t="shared" si="288"/>
        <v>0</v>
      </c>
      <c r="Z173" s="16">
        <f t="shared" si="288"/>
        <v>90603</v>
      </c>
      <c r="AA173" s="15">
        <f t="shared" si="288"/>
        <v>0</v>
      </c>
      <c r="AB173" s="15">
        <f t="shared" si="288"/>
        <v>90603</v>
      </c>
      <c r="AC173" s="15">
        <f t="shared" si="288"/>
        <v>0</v>
      </c>
      <c r="AD173" s="15">
        <f t="shared" si="288"/>
        <v>0</v>
      </c>
      <c r="AE173" s="15">
        <f t="shared" si="288"/>
        <v>0</v>
      </c>
      <c r="AF173" s="15">
        <f t="shared" si="288"/>
        <v>0</v>
      </c>
      <c r="AG173" s="15">
        <f t="shared" si="288"/>
        <v>0</v>
      </c>
      <c r="AH173" s="15">
        <f t="shared" si="288"/>
        <v>90603</v>
      </c>
      <c r="AI173" s="15">
        <f t="shared" si="288"/>
        <v>0</v>
      </c>
      <c r="AJ173" s="15">
        <f t="shared" si="288"/>
        <v>90603</v>
      </c>
      <c r="AK173" s="15">
        <f t="shared" si="288"/>
        <v>0</v>
      </c>
      <c r="AL173" s="16">
        <f t="shared" si="288"/>
        <v>0</v>
      </c>
      <c r="AM173" s="15">
        <f t="shared" si="288"/>
        <v>0</v>
      </c>
      <c r="AN173" s="15">
        <f t="shared" si="288"/>
        <v>0</v>
      </c>
      <c r="AO173" s="15">
        <f t="shared" si="288"/>
        <v>0</v>
      </c>
      <c r="AP173" s="16">
        <f t="shared" si="288"/>
        <v>0</v>
      </c>
      <c r="AQ173" s="15">
        <f t="shared" si="288"/>
        <v>0</v>
      </c>
      <c r="AR173" s="15">
        <f t="shared" si="288"/>
        <v>0</v>
      </c>
      <c r="AS173" s="15">
        <f t="shared" si="288"/>
        <v>0</v>
      </c>
      <c r="AT173" s="16">
        <f t="shared" si="288"/>
        <v>0</v>
      </c>
      <c r="AU173" s="15">
        <f t="shared" si="288"/>
        <v>0</v>
      </c>
      <c r="AV173" s="15">
        <f t="shared" si="288"/>
        <v>0</v>
      </c>
      <c r="AW173" s="15">
        <f t="shared" si="288"/>
        <v>0</v>
      </c>
      <c r="AX173" s="16">
        <f t="shared" si="288"/>
        <v>0</v>
      </c>
      <c r="AY173" s="15">
        <f t="shared" si="288"/>
        <v>0</v>
      </c>
      <c r="AZ173" s="15">
        <f t="shared" si="288"/>
        <v>0</v>
      </c>
      <c r="BA173" s="15">
        <f t="shared" si="288"/>
        <v>0</v>
      </c>
      <c r="BB173" s="15">
        <f t="shared" si="288"/>
        <v>0</v>
      </c>
      <c r="BC173" s="15">
        <f t="shared" ref="BB173:BI174" si="289">BC174</f>
        <v>0</v>
      </c>
      <c r="BD173" s="15">
        <f t="shared" si="289"/>
        <v>0</v>
      </c>
      <c r="BE173" s="15">
        <f t="shared" si="289"/>
        <v>0</v>
      </c>
      <c r="BF173" s="16">
        <f t="shared" si="289"/>
        <v>0</v>
      </c>
      <c r="BG173" s="15">
        <f t="shared" si="289"/>
        <v>0</v>
      </c>
      <c r="BH173" s="15">
        <f t="shared" si="289"/>
        <v>0</v>
      </c>
      <c r="BI173" s="15">
        <f t="shared" si="289"/>
        <v>0</v>
      </c>
      <c r="BJ173" s="19">
        <v>0</v>
      </c>
      <c r="BK173" s="19">
        <v>0</v>
      </c>
    </row>
    <row r="174" spans="1:63" ht="27.75" hidden="1" customHeight="1" x14ac:dyDescent="0.25">
      <c r="A174" s="125" t="s">
        <v>20</v>
      </c>
      <c r="B174" s="125"/>
      <c r="C174" s="125"/>
      <c r="D174" s="125"/>
      <c r="E174" s="122">
        <v>851</v>
      </c>
      <c r="F174" s="4" t="s">
        <v>30</v>
      </c>
      <c r="G174" s="4" t="s">
        <v>11</v>
      </c>
      <c r="H174" s="4" t="s">
        <v>649</v>
      </c>
      <c r="I174" s="3" t="s">
        <v>21</v>
      </c>
      <c r="J174" s="16">
        <f t="shared" si="288"/>
        <v>66408.2</v>
      </c>
      <c r="K174" s="15">
        <f t="shared" si="288"/>
        <v>0</v>
      </c>
      <c r="L174" s="15">
        <f t="shared" si="288"/>
        <v>66408.2</v>
      </c>
      <c r="M174" s="15">
        <f t="shared" si="288"/>
        <v>0</v>
      </c>
      <c r="N174" s="16">
        <f t="shared" si="288"/>
        <v>24194.799999999999</v>
      </c>
      <c r="O174" s="15">
        <f t="shared" si="288"/>
        <v>0</v>
      </c>
      <c r="P174" s="15">
        <f t="shared" si="288"/>
        <v>24194.799999999999</v>
      </c>
      <c r="Q174" s="15">
        <f t="shared" si="288"/>
        <v>0</v>
      </c>
      <c r="R174" s="16">
        <f t="shared" si="288"/>
        <v>90603</v>
      </c>
      <c r="S174" s="15">
        <f t="shared" si="288"/>
        <v>0</v>
      </c>
      <c r="T174" s="15">
        <f t="shared" si="288"/>
        <v>90603</v>
      </c>
      <c r="U174" s="15">
        <f t="shared" si="288"/>
        <v>0</v>
      </c>
      <c r="V174" s="16">
        <f t="shared" si="288"/>
        <v>0</v>
      </c>
      <c r="W174" s="15">
        <f t="shared" si="288"/>
        <v>0</v>
      </c>
      <c r="X174" s="15">
        <f t="shared" si="288"/>
        <v>0</v>
      </c>
      <c r="Y174" s="15">
        <f t="shared" si="288"/>
        <v>0</v>
      </c>
      <c r="Z174" s="16">
        <f t="shared" si="288"/>
        <v>90603</v>
      </c>
      <c r="AA174" s="15">
        <f t="shared" si="288"/>
        <v>0</v>
      </c>
      <c r="AB174" s="15">
        <f t="shared" si="288"/>
        <v>90603</v>
      </c>
      <c r="AC174" s="15">
        <f t="shared" si="288"/>
        <v>0</v>
      </c>
      <c r="AD174" s="15">
        <f t="shared" si="288"/>
        <v>0</v>
      </c>
      <c r="AE174" s="15">
        <f t="shared" si="288"/>
        <v>0</v>
      </c>
      <c r="AF174" s="15">
        <f t="shared" si="288"/>
        <v>0</v>
      </c>
      <c r="AG174" s="15">
        <f t="shared" si="288"/>
        <v>0</v>
      </c>
      <c r="AH174" s="15">
        <f t="shared" si="288"/>
        <v>90603</v>
      </c>
      <c r="AI174" s="15">
        <f t="shared" si="288"/>
        <v>0</v>
      </c>
      <c r="AJ174" s="15">
        <f t="shared" si="288"/>
        <v>90603</v>
      </c>
      <c r="AK174" s="15">
        <f t="shared" si="288"/>
        <v>0</v>
      </c>
      <c r="AL174" s="16">
        <f t="shared" si="288"/>
        <v>0</v>
      </c>
      <c r="AM174" s="15">
        <f t="shared" si="288"/>
        <v>0</v>
      </c>
      <c r="AN174" s="15">
        <f t="shared" si="288"/>
        <v>0</v>
      </c>
      <c r="AO174" s="15">
        <f t="shared" si="288"/>
        <v>0</v>
      </c>
      <c r="AP174" s="16">
        <f t="shared" si="288"/>
        <v>0</v>
      </c>
      <c r="AQ174" s="15">
        <f t="shared" si="288"/>
        <v>0</v>
      </c>
      <c r="AR174" s="15">
        <f t="shared" si="288"/>
        <v>0</v>
      </c>
      <c r="AS174" s="15">
        <f t="shared" si="288"/>
        <v>0</v>
      </c>
      <c r="AT174" s="16">
        <f t="shared" si="288"/>
        <v>0</v>
      </c>
      <c r="AU174" s="15">
        <f t="shared" si="288"/>
        <v>0</v>
      </c>
      <c r="AV174" s="15">
        <f t="shared" si="288"/>
        <v>0</v>
      </c>
      <c r="AW174" s="15">
        <f t="shared" si="288"/>
        <v>0</v>
      </c>
      <c r="AX174" s="16">
        <f t="shared" si="288"/>
        <v>0</v>
      </c>
      <c r="AY174" s="15">
        <f t="shared" si="288"/>
        <v>0</v>
      </c>
      <c r="AZ174" s="15">
        <f t="shared" si="288"/>
        <v>0</v>
      </c>
      <c r="BA174" s="15">
        <f t="shared" si="288"/>
        <v>0</v>
      </c>
      <c r="BB174" s="15">
        <f t="shared" si="289"/>
        <v>0</v>
      </c>
      <c r="BC174" s="15">
        <f t="shared" si="289"/>
        <v>0</v>
      </c>
      <c r="BD174" s="15">
        <f t="shared" si="289"/>
        <v>0</v>
      </c>
      <c r="BE174" s="15">
        <f t="shared" si="289"/>
        <v>0</v>
      </c>
      <c r="BF174" s="16">
        <f t="shared" si="289"/>
        <v>0</v>
      </c>
      <c r="BG174" s="15">
        <f t="shared" si="289"/>
        <v>0</v>
      </c>
      <c r="BH174" s="15">
        <f t="shared" si="289"/>
        <v>0</v>
      </c>
      <c r="BI174" s="15">
        <f t="shared" si="289"/>
        <v>0</v>
      </c>
      <c r="BJ174" s="19">
        <v>0</v>
      </c>
      <c r="BK174" s="19">
        <v>0</v>
      </c>
    </row>
    <row r="175" spans="1:63" ht="27.75" hidden="1" customHeight="1" x14ac:dyDescent="0.25">
      <c r="A175" s="125" t="s">
        <v>9</v>
      </c>
      <c r="B175" s="125"/>
      <c r="C175" s="125"/>
      <c r="D175" s="125"/>
      <c r="E175" s="122">
        <v>851</v>
      </c>
      <c r="F175" s="4" t="s">
        <v>30</v>
      </c>
      <c r="G175" s="4" t="s">
        <v>11</v>
      </c>
      <c r="H175" s="4" t="s">
        <v>649</v>
      </c>
      <c r="I175" s="3" t="s">
        <v>22</v>
      </c>
      <c r="J175" s="16">
        <f>'2.ВС'!J143</f>
        <v>66408.2</v>
      </c>
      <c r="K175" s="15">
        <f>'2.ВС'!K143</f>
        <v>0</v>
      </c>
      <c r="L175" s="15">
        <f>'2.ВС'!L143</f>
        <v>66408.2</v>
      </c>
      <c r="M175" s="15">
        <f>'2.ВС'!M143</f>
        <v>0</v>
      </c>
      <c r="N175" s="16">
        <f>'2.ВС'!N143</f>
        <v>24194.799999999999</v>
      </c>
      <c r="O175" s="15">
        <f>'2.ВС'!O143</f>
        <v>0</v>
      </c>
      <c r="P175" s="15">
        <f>'2.ВС'!P143</f>
        <v>24194.799999999999</v>
      </c>
      <c r="Q175" s="15">
        <f>'2.ВС'!Q143</f>
        <v>0</v>
      </c>
      <c r="R175" s="16">
        <f>'2.ВС'!R143</f>
        <v>90603</v>
      </c>
      <c r="S175" s="15">
        <f>'2.ВС'!S143</f>
        <v>0</v>
      </c>
      <c r="T175" s="15">
        <f>'2.ВС'!T143</f>
        <v>90603</v>
      </c>
      <c r="U175" s="15">
        <f>'2.ВС'!U143</f>
        <v>0</v>
      </c>
      <c r="V175" s="16">
        <f>'2.ВС'!V143</f>
        <v>0</v>
      </c>
      <c r="W175" s="15">
        <f>'2.ВС'!W143</f>
        <v>0</v>
      </c>
      <c r="X175" s="15">
        <f>'2.ВС'!X143</f>
        <v>0</v>
      </c>
      <c r="Y175" s="15">
        <f>'2.ВС'!Y143</f>
        <v>0</v>
      </c>
      <c r="Z175" s="16">
        <f>'2.ВС'!Z143</f>
        <v>90603</v>
      </c>
      <c r="AA175" s="15">
        <f>'2.ВС'!AA143</f>
        <v>0</v>
      </c>
      <c r="AB175" s="15">
        <f>'2.ВС'!AB143</f>
        <v>90603</v>
      </c>
      <c r="AC175" s="15">
        <f>'2.ВС'!AC143</f>
        <v>0</v>
      </c>
      <c r="AD175" s="15">
        <f>'2.ВС'!AD143</f>
        <v>0</v>
      </c>
      <c r="AE175" s="15">
        <f>'2.ВС'!AE143</f>
        <v>0</v>
      </c>
      <c r="AF175" s="15">
        <f>'2.ВС'!AF143</f>
        <v>0</v>
      </c>
      <c r="AG175" s="15">
        <f>'2.ВС'!AG143</f>
        <v>0</v>
      </c>
      <c r="AH175" s="15">
        <f>'2.ВС'!AH143</f>
        <v>90603</v>
      </c>
      <c r="AI175" s="15">
        <f>'2.ВС'!AI143</f>
        <v>0</v>
      </c>
      <c r="AJ175" s="15">
        <f>'2.ВС'!AJ143</f>
        <v>90603</v>
      </c>
      <c r="AK175" s="15">
        <f>'2.ВС'!AS143</f>
        <v>0</v>
      </c>
      <c r="AL175" s="16">
        <f>'2.ВС'!AL143</f>
        <v>0</v>
      </c>
      <c r="AM175" s="15">
        <f>'2.ВС'!AM143</f>
        <v>0</v>
      </c>
      <c r="AN175" s="15">
        <f>'2.ВС'!AN143</f>
        <v>0</v>
      </c>
      <c r="AO175" s="15">
        <f>'2.ВС'!AO143</f>
        <v>0</v>
      </c>
      <c r="AP175" s="16">
        <f>'2.ВС'!AP143</f>
        <v>0</v>
      </c>
      <c r="AQ175" s="15">
        <f>'2.ВС'!AQ143</f>
        <v>0</v>
      </c>
      <c r="AR175" s="15">
        <f>'2.ВС'!AR143</f>
        <v>0</v>
      </c>
      <c r="AS175" s="15">
        <f>'2.ВС'!AS143</f>
        <v>0</v>
      </c>
      <c r="AT175" s="16">
        <f>'2.ВС'!AT143</f>
        <v>0</v>
      </c>
      <c r="AU175" s="15">
        <f>'2.ВС'!AU143</f>
        <v>0</v>
      </c>
      <c r="AV175" s="15">
        <f>'2.ВС'!AV143</f>
        <v>0</v>
      </c>
      <c r="AW175" s="15">
        <f>'2.ВС'!AW143</f>
        <v>0</v>
      </c>
      <c r="AX175" s="16">
        <f>'2.ВС'!AX143</f>
        <v>0</v>
      </c>
      <c r="AY175" s="15">
        <f>'2.ВС'!AY143</f>
        <v>0</v>
      </c>
      <c r="AZ175" s="15">
        <f>'2.ВС'!AZ143</f>
        <v>0</v>
      </c>
      <c r="BA175" s="15">
        <f>'2.ВС'!BA143</f>
        <v>0</v>
      </c>
      <c r="BB175" s="15">
        <f>'2.ВС'!BB143</f>
        <v>0</v>
      </c>
      <c r="BC175" s="15">
        <f>'2.ВС'!BC143</f>
        <v>0</v>
      </c>
      <c r="BD175" s="15">
        <f>'2.ВС'!BD143</f>
        <v>0</v>
      </c>
      <c r="BE175" s="15">
        <f>'2.ВС'!BE143</f>
        <v>0</v>
      </c>
      <c r="BF175" s="16">
        <f>'2.ВС'!BF143</f>
        <v>0</v>
      </c>
      <c r="BG175" s="15">
        <f>'2.ВС'!BG143</f>
        <v>0</v>
      </c>
      <c r="BH175" s="15">
        <f>'2.ВС'!BH143</f>
        <v>0</v>
      </c>
      <c r="BI175" s="15">
        <f>'2.ВС'!BI143</f>
        <v>0</v>
      </c>
      <c r="BJ175" s="19">
        <v>0</v>
      </c>
      <c r="BK175" s="19">
        <v>0</v>
      </c>
    </row>
    <row r="176" spans="1:63" ht="27.75" hidden="1" customHeight="1" x14ac:dyDescent="0.25">
      <c r="A176" s="124" t="s">
        <v>611</v>
      </c>
      <c r="B176" s="125"/>
      <c r="C176" s="125"/>
      <c r="D176" s="19"/>
      <c r="E176" s="4">
        <v>851</v>
      </c>
      <c r="F176" s="4" t="s">
        <v>30</v>
      </c>
      <c r="G176" s="4" t="s">
        <v>11</v>
      </c>
      <c r="H176" s="4" t="s">
        <v>648</v>
      </c>
      <c r="I176" s="3"/>
      <c r="J176" s="15">
        <f t="shared" si="288"/>
        <v>0</v>
      </c>
      <c r="K176" s="15">
        <f t="shared" si="288"/>
        <v>0</v>
      </c>
      <c r="L176" s="15">
        <f t="shared" si="288"/>
        <v>0</v>
      </c>
      <c r="M176" s="15">
        <f t="shared" si="288"/>
        <v>0</v>
      </c>
      <c r="N176" s="15">
        <f t="shared" si="288"/>
        <v>0</v>
      </c>
      <c r="O176" s="15">
        <f t="shared" si="288"/>
        <v>0</v>
      </c>
      <c r="P176" s="15">
        <f t="shared" si="288"/>
        <v>0</v>
      </c>
      <c r="Q176" s="15">
        <f t="shared" si="288"/>
        <v>0</v>
      </c>
      <c r="R176" s="15">
        <f t="shared" si="288"/>
        <v>0</v>
      </c>
      <c r="S176" s="15">
        <f t="shared" si="288"/>
        <v>0</v>
      </c>
      <c r="T176" s="15">
        <f t="shared" si="288"/>
        <v>0</v>
      </c>
      <c r="U176" s="15">
        <f t="shared" si="288"/>
        <v>0</v>
      </c>
      <c r="V176" s="15">
        <f t="shared" si="288"/>
        <v>176151</v>
      </c>
      <c r="W176" s="15">
        <f t="shared" si="288"/>
        <v>0</v>
      </c>
      <c r="X176" s="15">
        <f t="shared" si="288"/>
        <v>176151</v>
      </c>
      <c r="Y176" s="15">
        <f t="shared" si="288"/>
        <v>0</v>
      </c>
      <c r="Z176" s="15">
        <f t="shared" si="288"/>
        <v>176151</v>
      </c>
      <c r="AA176" s="15">
        <f t="shared" si="288"/>
        <v>0</v>
      </c>
      <c r="AB176" s="15">
        <f t="shared" si="288"/>
        <v>176151</v>
      </c>
      <c r="AC176" s="15">
        <f t="shared" si="288"/>
        <v>0</v>
      </c>
      <c r="AD176" s="15">
        <f t="shared" si="288"/>
        <v>0</v>
      </c>
      <c r="AE176" s="15">
        <f t="shared" si="288"/>
        <v>0</v>
      </c>
      <c r="AF176" s="15">
        <f t="shared" si="288"/>
        <v>0</v>
      </c>
      <c r="AG176" s="15">
        <f t="shared" si="288"/>
        <v>0</v>
      </c>
      <c r="AH176" s="15">
        <f t="shared" si="288"/>
        <v>176151</v>
      </c>
      <c r="AI176" s="15">
        <f t="shared" si="288"/>
        <v>0</v>
      </c>
      <c r="AJ176" s="15">
        <f t="shared" si="288"/>
        <v>176151</v>
      </c>
      <c r="AK176" s="15">
        <f t="shared" si="288"/>
        <v>0</v>
      </c>
      <c r="AL176" s="16"/>
      <c r="AM176" s="15"/>
      <c r="AN176" s="15"/>
      <c r="AO176" s="15"/>
      <c r="AP176" s="16"/>
      <c r="AQ176" s="15"/>
      <c r="AR176" s="15"/>
      <c r="AS176" s="15"/>
      <c r="AT176" s="16"/>
      <c r="AU176" s="15"/>
      <c r="AV176" s="15"/>
      <c r="AW176" s="15"/>
      <c r="AX176" s="16"/>
      <c r="AY176" s="15"/>
      <c r="AZ176" s="15"/>
      <c r="BA176" s="15"/>
      <c r="BB176" s="15"/>
      <c r="BC176" s="15"/>
      <c r="BD176" s="15"/>
      <c r="BE176" s="15"/>
      <c r="BF176" s="16"/>
      <c r="BG176" s="15"/>
      <c r="BH176" s="15"/>
      <c r="BI176" s="15"/>
      <c r="BJ176" s="19">
        <v>0</v>
      </c>
      <c r="BK176" s="19">
        <v>0</v>
      </c>
    </row>
    <row r="177" spans="1:63" ht="27.75" hidden="1" customHeight="1" x14ac:dyDescent="0.25">
      <c r="A177" s="125" t="s">
        <v>20</v>
      </c>
      <c r="B177" s="125"/>
      <c r="C177" s="125"/>
      <c r="D177" s="19"/>
      <c r="E177" s="4">
        <v>851</v>
      </c>
      <c r="F177" s="4" t="s">
        <v>30</v>
      </c>
      <c r="G177" s="4" t="s">
        <v>11</v>
      </c>
      <c r="H177" s="4" t="s">
        <v>648</v>
      </c>
      <c r="I177" s="3" t="s">
        <v>21</v>
      </c>
      <c r="J177" s="15">
        <f t="shared" si="288"/>
        <v>0</v>
      </c>
      <c r="K177" s="15">
        <f t="shared" si="288"/>
        <v>0</v>
      </c>
      <c r="L177" s="15">
        <f t="shared" si="288"/>
        <v>0</v>
      </c>
      <c r="M177" s="15">
        <f t="shared" si="288"/>
        <v>0</v>
      </c>
      <c r="N177" s="15">
        <f t="shared" si="288"/>
        <v>0</v>
      </c>
      <c r="O177" s="15">
        <f t="shared" si="288"/>
        <v>0</v>
      </c>
      <c r="P177" s="15">
        <f t="shared" si="288"/>
        <v>0</v>
      </c>
      <c r="Q177" s="15">
        <f t="shared" si="288"/>
        <v>0</v>
      </c>
      <c r="R177" s="15">
        <f t="shared" si="288"/>
        <v>0</v>
      </c>
      <c r="S177" s="15">
        <f t="shared" si="288"/>
        <v>0</v>
      </c>
      <c r="T177" s="15">
        <f t="shared" si="288"/>
        <v>0</v>
      </c>
      <c r="U177" s="15">
        <f t="shared" si="288"/>
        <v>0</v>
      </c>
      <c r="V177" s="15">
        <f t="shared" si="288"/>
        <v>176151</v>
      </c>
      <c r="W177" s="15">
        <f t="shared" si="288"/>
        <v>0</v>
      </c>
      <c r="X177" s="15">
        <f t="shared" si="288"/>
        <v>176151</v>
      </c>
      <c r="Y177" s="15">
        <f t="shared" si="288"/>
        <v>0</v>
      </c>
      <c r="Z177" s="15">
        <f t="shared" si="288"/>
        <v>176151</v>
      </c>
      <c r="AA177" s="15">
        <f t="shared" si="288"/>
        <v>0</v>
      </c>
      <c r="AB177" s="15">
        <f t="shared" si="288"/>
        <v>176151</v>
      </c>
      <c r="AC177" s="15">
        <f t="shared" si="288"/>
        <v>0</v>
      </c>
      <c r="AD177" s="15">
        <f t="shared" si="288"/>
        <v>0</v>
      </c>
      <c r="AE177" s="15">
        <f t="shared" si="288"/>
        <v>0</v>
      </c>
      <c r="AF177" s="15">
        <f t="shared" si="288"/>
        <v>0</v>
      </c>
      <c r="AG177" s="15">
        <f t="shared" si="288"/>
        <v>0</v>
      </c>
      <c r="AH177" s="15">
        <f t="shared" si="288"/>
        <v>176151</v>
      </c>
      <c r="AI177" s="15">
        <f t="shared" si="288"/>
        <v>0</v>
      </c>
      <c r="AJ177" s="15">
        <f t="shared" si="288"/>
        <v>176151</v>
      </c>
      <c r="AK177" s="15">
        <f t="shared" si="288"/>
        <v>0</v>
      </c>
      <c r="AL177" s="16"/>
      <c r="AM177" s="15"/>
      <c r="AN177" s="15"/>
      <c r="AO177" s="15"/>
      <c r="AP177" s="16"/>
      <c r="AQ177" s="15"/>
      <c r="AR177" s="15"/>
      <c r="AS177" s="15"/>
      <c r="AT177" s="16"/>
      <c r="AU177" s="15"/>
      <c r="AV177" s="15"/>
      <c r="AW177" s="15"/>
      <c r="AX177" s="16"/>
      <c r="AY177" s="15"/>
      <c r="AZ177" s="15"/>
      <c r="BA177" s="15"/>
      <c r="BB177" s="15"/>
      <c r="BC177" s="15"/>
      <c r="BD177" s="15"/>
      <c r="BE177" s="15"/>
      <c r="BF177" s="16"/>
      <c r="BG177" s="15"/>
      <c r="BH177" s="15"/>
      <c r="BI177" s="15"/>
      <c r="BJ177" s="19">
        <v>0</v>
      </c>
      <c r="BK177" s="19">
        <v>0</v>
      </c>
    </row>
    <row r="178" spans="1:63" ht="27.75" hidden="1" customHeight="1" x14ac:dyDescent="0.25">
      <c r="A178" s="125" t="s">
        <v>9</v>
      </c>
      <c r="B178" s="125"/>
      <c r="C178" s="125"/>
      <c r="D178" s="19"/>
      <c r="E178" s="4">
        <v>851</v>
      </c>
      <c r="F178" s="4" t="s">
        <v>30</v>
      </c>
      <c r="G178" s="4" t="s">
        <v>11</v>
      </c>
      <c r="H178" s="4" t="s">
        <v>648</v>
      </c>
      <c r="I178" s="3" t="s">
        <v>22</v>
      </c>
      <c r="J178" s="15">
        <f>'2.ВС'!J146</f>
        <v>0</v>
      </c>
      <c r="K178" s="15">
        <f>'2.ВС'!K146</f>
        <v>0</v>
      </c>
      <c r="L178" s="15">
        <f>'2.ВС'!L146</f>
        <v>0</v>
      </c>
      <c r="M178" s="15">
        <f>'2.ВС'!M146</f>
        <v>0</v>
      </c>
      <c r="N178" s="15">
        <f>'2.ВС'!N146</f>
        <v>0</v>
      </c>
      <c r="O178" s="15">
        <f>'2.ВС'!O146</f>
        <v>0</v>
      </c>
      <c r="P178" s="15">
        <f>'2.ВС'!P146</f>
        <v>0</v>
      </c>
      <c r="Q178" s="15">
        <f>'2.ВС'!Q146</f>
        <v>0</v>
      </c>
      <c r="R178" s="15">
        <f>'2.ВС'!R146</f>
        <v>0</v>
      </c>
      <c r="S178" s="15">
        <f>'2.ВС'!S146</f>
        <v>0</v>
      </c>
      <c r="T178" s="15">
        <f>'2.ВС'!T146</f>
        <v>0</v>
      </c>
      <c r="U178" s="15">
        <f>'2.ВС'!U146</f>
        <v>0</v>
      </c>
      <c r="V178" s="15">
        <f>'2.ВС'!V146</f>
        <v>176151</v>
      </c>
      <c r="W178" s="15">
        <f>'2.ВС'!W146</f>
        <v>0</v>
      </c>
      <c r="X178" s="15">
        <f>'2.ВС'!X146</f>
        <v>176151</v>
      </c>
      <c r="Y178" s="15">
        <f>'2.ВС'!Y146</f>
        <v>0</v>
      </c>
      <c r="Z178" s="15">
        <f>'2.ВС'!Z146</f>
        <v>176151</v>
      </c>
      <c r="AA178" s="15">
        <f>'2.ВС'!AA146</f>
        <v>0</v>
      </c>
      <c r="AB178" s="15">
        <f>'2.ВС'!AB146</f>
        <v>176151</v>
      </c>
      <c r="AC178" s="15">
        <f>'2.ВС'!AC146</f>
        <v>0</v>
      </c>
      <c r="AD178" s="15">
        <f>'2.ВС'!AD146</f>
        <v>0</v>
      </c>
      <c r="AE178" s="15">
        <f>'2.ВС'!AE146</f>
        <v>0</v>
      </c>
      <c r="AF178" s="15">
        <f>'2.ВС'!AF146</f>
        <v>0</v>
      </c>
      <c r="AG178" s="15">
        <f>'2.ВС'!AG146</f>
        <v>0</v>
      </c>
      <c r="AH178" s="15">
        <f>'2.ВС'!AH146</f>
        <v>176151</v>
      </c>
      <c r="AI178" s="15">
        <f>'2.ВС'!AI146</f>
        <v>0</v>
      </c>
      <c r="AJ178" s="15">
        <f>'2.ВС'!AJ146</f>
        <v>176151</v>
      </c>
      <c r="AK178" s="15">
        <f>'2.ВС'!AS146</f>
        <v>0</v>
      </c>
      <c r="AL178" s="16">
        <f>'2.ВС'!AL146</f>
        <v>0</v>
      </c>
      <c r="AM178" s="15">
        <f>'2.ВС'!AM146</f>
        <v>0</v>
      </c>
      <c r="AN178" s="15">
        <f>'2.ВС'!AN146</f>
        <v>0</v>
      </c>
      <c r="AO178" s="15">
        <f>'2.ВС'!AO146</f>
        <v>0</v>
      </c>
      <c r="AP178" s="16">
        <f>'2.ВС'!AP146</f>
        <v>0</v>
      </c>
      <c r="AQ178" s="15">
        <f>'2.ВС'!AQ146</f>
        <v>0</v>
      </c>
      <c r="AR178" s="15">
        <f>'2.ВС'!AR146</f>
        <v>0</v>
      </c>
      <c r="AS178" s="15">
        <f>'2.ВС'!AS146</f>
        <v>0</v>
      </c>
      <c r="AT178" s="16">
        <f>'2.ВС'!AT146</f>
        <v>0</v>
      </c>
      <c r="AU178" s="15">
        <f>'2.ВС'!AU146</f>
        <v>0</v>
      </c>
      <c r="AV178" s="15">
        <f>'2.ВС'!AV146</f>
        <v>0</v>
      </c>
      <c r="AW178" s="15">
        <f>'2.ВС'!AW146</f>
        <v>0</v>
      </c>
      <c r="AX178" s="16">
        <f>'2.ВС'!AX146</f>
        <v>0</v>
      </c>
      <c r="AY178" s="15">
        <f>'2.ВС'!AY146</f>
        <v>0</v>
      </c>
      <c r="AZ178" s="15">
        <f>'2.ВС'!AZ146</f>
        <v>0</v>
      </c>
      <c r="BA178" s="15">
        <f>'2.ВС'!BA146</f>
        <v>0</v>
      </c>
      <c r="BB178" s="15">
        <f>'2.ВС'!BB146</f>
        <v>0</v>
      </c>
      <c r="BC178" s="15">
        <f>'2.ВС'!BC146</f>
        <v>0</v>
      </c>
      <c r="BD178" s="15">
        <f>'2.ВС'!BD146</f>
        <v>0</v>
      </c>
      <c r="BE178" s="15">
        <f>'2.ВС'!BE146</f>
        <v>0</v>
      </c>
      <c r="BF178" s="16">
        <f>'2.ВС'!BF146</f>
        <v>0</v>
      </c>
      <c r="BG178" s="15">
        <f>'2.ВС'!BG146</f>
        <v>0</v>
      </c>
      <c r="BH178" s="15">
        <f>'2.ВС'!BH146</f>
        <v>0</v>
      </c>
      <c r="BI178" s="15">
        <f>'2.ВС'!BI146</f>
        <v>0</v>
      </c>
      <c r="BJ178" s="19">
        <v>0</v>
      </c>
      <c r="BK178" s="19">
        <v>0</v>
      </c>
    </row>
    <row r="179" spans="1:63" ht="27.75" hidden="1" customHeight="1" x14ac:dyDescent="0.25">
      <c r="A179" s="124" t="s">
        <v>69</v>
      </c>
      <c r="B179" s="125"/>
      <c r="C179" s="125"/>
      <c r="D179" s="125"/>
      <c r="E179" s="122">
        <v>851</v>
      </c>
      <c r="F179" s="4" t="s">
        <v>30</v>
      </c>
      <c r="G179" s="4" t="s">
        <v>11</v>
      </c>
      <c r="H179" s="4" t="s">
        <v>650</v>
      </c>
      <c r="I179" s="3"/>
      <c r="J179" s="16">
        <f t="shared" ref="J179:BB180" si="290">J180</f>
        <v>57340</v>
      </c>
      <c r="K179" s="15">
        <f t="shared" si="290"/>
        <v>0</v>
      </c>
      <c r="L179" s="15">
        <f t="shared" si="290"/>
        <v>57340</v>
      </c>
      <c r="M179" s="15">
        <f t="shared" si="290"/>
        <v>0</v>
      </c>
      <c r="N179" s="16">
        <f t="shared" si="290"/>
        <v>13733</v>
      </c>
      <c r="O179" s="15">
        <f t="shared" si="290"/>
        <v>0</v>
      </c>
      <c r="P179" s="15">
        <f t="shared" si="290"/>
        <v>13733</v>
      </c>
      <c r="Q179" s="15">
        <f t="shared" si="290"/>
        <v>0</v>
      </c>
      <c r="R179" s="16">
        <f t="shared" si="290"/>
        <v>71073</v>
      </c>
      <c r="S179" s="15">
        <f t="shared" si="290"/>
        <v>0</v>
      </c>
      <c r="T179" s="15">
        <f t="shared" si="290"/>
        <v>71073</v>
      </c>
      <c r="U179" s="15">
        <f t="shared" si="290"/>
        <v>0</v>
      </c>
      <c r="V179" s="16">
        <f t="shared" si="290"/>
        <v>0</v>
      </c>
      <c r="W179" s="15">
        <f t="shared" si="290"/>
        <v>0</v>
      </c>
      <c r="X179" s="15">
        <f t="shared" si="290"/>
        <v>0</v>
      </c>
      <c r="Y179" s="15">
        <f t="shared" si="290"/>
        <v>0</v>
      </c>
      <c r="Z179" s="16">
        <f t="shared" si="290"/>
        <v>71073</v>
      </c>
      <c r="AA179" s="15">
        <f t="shared" si="290"/>
        <v>0</v>
      </c>
      <c r="AB179" s="15">
        <f t="shared" si="290"/>
        <v>71073</v>
      </c>
      <c r="AC179" s="15">
        <f t="shared" si="290"/>
        <v>0</v>
      </c>
      <c r="AD179" s="15">
        <f t="shared" si="290"/>
        <v>0</v>
      </c>
      <c r="AE179" s="15">
        <f t="shared" si="290"/>
        <v>0</v>
      </c>
      <c r="AF179" s="15">
        <f t="shared" si="290"/>
        <v>0</v>
      </c>
      <c r="AG179" s="15">
        <f t="shared" si="290"/>
        <v>0</v>
      </c>
      <c r="AH179" s="15">
        <f t="shared" si="290"/>
        <v>71073</v>
      </c>
      <c r="AI179" s="15">
        <f t="shared" si="290"/>
        <v>0</v>
      </c>
      <c r="AJ179" s="15">
        <f t="shared" si="290"/>
        <v>71073</v>
      </c>
      <c r="AK179" s="15">
        <f t="shared" si="290"/>
        <v>0</v>
      </c>
      <c r="AL179" s="16">
        <f t="shared" si="290"/>
        <v>57340</v>
      </c>
      <c r="AM179" s="15">
        <f t="shared" si="290"/>
        <v>0</v>
      </c>
      <c r="AN179" s="15">
        <f t="shared" si="290"/>
        <v>57340</v>
      </c>
      <c r="AO179" s="15">
        <f t="shared" si="290"/>
        <v>0</v>
      </c>
      <c r="AP179" s="16">
        <f t="shared" si="290"/>
        <v>0</v>
      </c>
      <c r="AQ179" s="15">
        <f t="shared" si="290"/>
        <v>0</v>
      </c>
      <c r="AR179" s="15">
        <f t="shared" si="290"/>
        <v>0</v>
      </c>
      <c r="AS179" s="15">
        <f t="shared" si="290"/>
        <v>0</v>
      </c>
      <c r="AT179" s="16">
        <f t="shared" si="290"/>
        <v>57340</v>
      </c>
      <c r="AU179" s="15">
        <f t="shared" si="290"/>
        <v>0</v>
      </c>
      <c r="AV179" s="15">
        <f t="shared" si="290"/>
        <v>57340</v>
      </c>
      <c r="AW179" s="15">
        <f t="shared" si="290"/>
        <v>0</v>
      </c>
      <c r="AX179" s="16">
        <f t="shared" si="290"/>
        <v>57340</v>
      </c>
      <c r="AY179" s="15">
        <f t="shared" si="290"/>
        <v>0</v>
      </c>
      <c r="AZ179" s="15">
        <f t="shared" si="290"/>
        <v>57340</v>
      </c>
      <c r="BA179" s="15">
        <f t="shared" si="290"/>
        <v>0</v>
      </c>
      <c r="BB179" s="15">
        <f t="shared" si="290"/>
        <v>0</v>
      </c>
      <c r="BC179" s="15">
        <f t="shared" ref="BB179:BI180" si="291">BC180</f>
        <v>0</v>
      </c>
      <c r="BD179" s="15">
        <f t="shared" si="291"/>
        <v>0</v>
      </c>
      <c r="BE179" s="15">
        <f t="shared" si="291"/>
        <v>0</v>
      </c>
      <c r="BF179" s="16">
        <f t="shared" si="291"/>
        <v>57340</v>
      </c>
      <c r="BG179" s="15">
        <f t="shared" si="291"/>
        <v>0</v>
      </c>
      <c r="BH179" s="15">
        <f t="shared" si="291"/>
        <v>57340</v>
      </c>
      <c r="BI179" s="15">
        <f t="shared" si="291"/>
        <v>0</v>
      </c>
      <c r="BJ179" s="19">
        <v>0</v>
      </c>
      <c r="BK179" s="19">
        <v>0</v>
      </c>
    </row>
    <row r="180" spans="1:63" ht="27.75" hidden="1" customHeight="1" x14ac:dyDescent="0.25">
      <c r="A180" s="124" t="s">
        <v>34</v>
      </c>
      <c r="B180" s="125"/>
      <c r="C180" s="125"/>
      <c r="D180" s="125"/>
      <c r="E180" s="122">
        <v>851</v>
      </c>
      <c r="F180" s="4" t="s">
        <v>30</v>
      </c>
      <c r="G180" s="4" t="s">
        <v>11</v>
      </c>
      <c r="H180" s="4" t="s">
        <v>650</v>
      </c>
      <c r="I180" s="3" t="s">
        <v>35</v>
      </c>
      <c r="J180" s="16">
        <f t="shared" si="290"/>
        <v>57340</v>
      </c>
      <c r="K180" s="15">
        <f t="shared" si="290"/>
        <v>0</v>
      </c>
      <c r="L180" s="15">
        <f t="shared" si="290"/>
        <v>57340</v>
      </c>
      <c r="M180" s="15">
        <f t="shared" si="290"/>
        <v>0</v>
      </c>
      <c r="N180" s="16">
        <f t="shared" si="290"/>
        <v>13733</v>
      </c>
      <c r="O180" s="15">
        <f t="shared" si="290"/>
        <v>0</v>
      </c>
      <c r="P180" s="15">
        <f t="shared" si="290"/>
        <v>13733</v>
      </c>
      <c r="Q180" s="15">
        <f t="shared" si="290"/>
        <v>0</v>
      </c>
      <c r="R180" s="16">
        <f t="shared" si="290"/>
        <v>71073</v>
      </c>
      <c r="S180" s="15">
        <f t="shared" si="290"/>
        <v>0</v>
      </c>
      <c r="T180" s="15">
        <f t="shared" si="290"/>
        <v>71073</v>
      </c>
      <c r="U180" s="15">
        <f t="shared" si="290"/>
        <v>0</v>
      </c>
      <c r="V180" s="16">
        <f t="shared" si="290"/>
        <v>0</v>
      </c>
      <c r="W180" s="15">
        <f t="shared" si="290"/>
        <v>0</v>
      </c>
      <c r="X180" s="15">
        <f t="shared" si="290"/>
        <v>0</v>
      </c>
      <c r="Y180" s="15">
        <f t="shared" si="290"/>
        <v>0</v>
      </c>
      <c r="Z180" s="16">
        <f t="shared" si="290"/>
        <v>71073</v>
      </c>
      <c r="AA180" s="15">
        <f t="shared" si="290"/>
        <v>0</v>
      </c>
      <c r="AB180" s="15">
        <f t="shared" si="290"/>
        <v>71073</v>
      </c>
      <c r="AC180" s="15">
        <f t="shared" si="290"/>
        <v>0</v>
      </c>
      <c r="AD180" s="15">
        <f t="shared" si="290"/>
        <v>0</v>
      </c>
      <c r="AE180" s="15">
        <f t="shared" si="290"/>
        <v>0</v>
      </c>
      <c r="AF180" s="15">
        <f t="shared" si="290"/>
        <v>0</v>
      </c>
      <c r="AG180" s="15">
        <f t="shared" si="290"/>
        <v>0</v>
      </c>
      <c r="AH180" s="15">
        <f t="shared" si="290"/>
        <v>71073</v>
      </c>
      <c r="AI180" s="15">
        <f t="shared" si="290"/>
        <v>0</v>
      </c>
      <c r="AJ180" s="15">
        <f t="shared" si="290"/>
        <v>71073</v>
      </c>
      <c r="AK180" s="15">
        <f t="shared" si="290"/>
        <v>0</v>
      </c>
      <c r="AL180" s="16">
        <f t="shared" si="290"/>
        <v>57340</v>
      </c>
      <c r="AM180" s="15">
        <f t="shared" si="290"/>
        <v>0</v>
      </c>
      <c r="AN180" s="15">
        <f t="shared" si="290"/>
        <v>57340</v>
      </c>
      <c r="AO180" s="15">
        <f t="shared" si="290"/>
        <v>0</v>
      </c>
      <c r="AP180" s="16">
        <f t="shared" si="290"/>
        <v>0</v>
      </c>
      <c r="AQ180" s="15">
        <f t="shared" si="290"/>
        <v>0</v>
      </c>
      <c r="AR180" s="15">
        <f t="shared" si="290"/>
        <v>0</v>
      </c>
      <c r="AS180" s="15">
        <f t="shared" si="290"/>
        <v>0</v>
      </c>
      <c r="AT180" s="16">
        <f t="shared" si="290"/>
        <v>57340</v>
      </c>
      <c r="AU180" s="15">
        <f t="shared" si="290"/>
        <v>0</v>
      </c>
      <c r="AV180" s="15">
        <f t="shared" si="290"/>
        <v>57340</v>
      </c>
      <c r="AW180" s="15">
        <f t="shared" si="290"/>
        <v>0</v>
      </c>
      <c r="AX180" s="16">
        <f t="shared" si="290"/>
        <v>57340</v>
      </c>
      <c r="AY180" s="15">
        <f t="shared" si="290"/>
        <v>0</v>
      </c>
      <c r="AZ180" s="15">
        <f t="shared" si="290"/>
        <v>57340</v>
      </c>
      <c r="BA180" s="15">
        <f t="shared" si="290"/>
        <v>0</v>
      </c>
      <c r="BB180" s="15">
        <f t="shared" si="291"/>
        <v>0</v>
      </c>
      <c r="BC180" s="15">
        <f t="shared" si="291"/>
        <v>0</v>
      </c>
      <c r="BD180" s="15">
        <f t="shared" si="291"/>
        <v>0</v>
      </c>
      <c r="BE180" s="15">
        <f t="shared" si="291"/>
        <v>0</v>
      </c>
      <c r="BF180" s="16">
        <f t="shared" si="291"/>
        <v>57340</v>
      </c>
      <c r="BG180" s="15">
        <f t="shared" si="291"/>
        <v>0</v>
      </c>
      <c r="BH180" s="15">
        <f t="shared" si="291"/>
        <v>57340</v>
      </c>
      <c r="BI180" s="15">
        <f t="shared" si="291"/>
        <v>0</v>
      </c>
      <c r="BJ180" s="19">
        <v>0</v>
      </c>
      <c r="BK180" s="19">
        <v>0</v>
      </c>
    </row>
    <row r="181" spans="1:63" ht="27.75" hidden="1" customHeight="1" x14ac:dyDescent="0.25">
      <c r="A181" s="125" t="s">
        <v>61</v>
      </c>
      <c r="B181" s="125"/>
      <c r="C181" s="125"/>
      <c r="D181" s="125"/>
      <c r="E181" s="122">
        <v>851</v>
      </c>
      <c r="F181" s="4" t="s">
        <v>30</v>
      </c>
      <c r="G181" s="4" t="s">
        <v>11</v>
      </c>
      <c r="H181" s="4" t="s">
        <v>650</v>
      </c>
      <c r="I181" s="3" t="s">
        <v>62</v>
      </c>
      <c r="J181" s="16">
        <f>'2.ВС'!J149</f>
        <v>57340</v>
      </c>
      <c r="K181" s="15">
        <f>'2.ВС'!K149</f>
        <v>0</v>
      </c>
      <c r="L181" s="15">
        <f>'2.ВС'!L149</f>
        <v>57340</v>
      </c>
      <c r="M181" s="15">
        <f>'2.ВС'!M149</f>
        <v>0</v>
      </c>
      <c r="N181" s="16">
        <f>'2.ВС'!N149</f>
        <v>13733</v>
      </c>
      <c r="O181" s="15">
        <f>'2.ВС'!O149</f>
        <v>0</v>
      </c>
      <c r="P181" s="15">
        <f>'2.ВС'!P149</f>
        <v>13733</v>
      </c>
      <c r="Q181" s="15">
        <f>'2.ВС'!Q149</f>
        <v>0</v>
      </c>
      <c r="R181" s="16">
        <f>'2.ВС'!R149</f>
        <v>71073</v>
      </c>
      <c r="S181" s="15">
        <f>'2.ВС'!S149</f>
        <v>0</v>
      </c>
      <c r="T181" s="15">
        <f>'2.ВС'!T149</f>
        <v>71073</v>
      </c>
      <c r="U181" s="15">
        <f>'2.ВС'!U149</f>
        <v>0</v>
      </c>
      <c r="V181" s="16">
        <f>'2.ВС'!V149</f>
        <v>0</v>
      </c>
      <c r="W181" s="15">
        <f>'2.ВС'!W149</f>
        <v>0</v>
      </c>
      <c r="X181" s="15">
        <f>'2.ВС'!X149</f>
        <v>0</v>
      </c>
      <c r="Y181" s="15">
        <f>'2.ВС'!Y149</f>
        <v>0</v>
      </c>
      <c r="Z181" s="16">
        <f>'2.ВС'!Z149</f>
        <v>71073</v>
      </c>
      <c r="AA181" s="15">
        <f>'2.ВС'!AA149</f>
        <v>0</v>
      </c>
      <c r="AB181" s="15">
        <f>'2.ВС'!AB149</f>
        <v>71073</v>
      </c>
      <c r="AC181" s="15">
        <f>'2.ВС'!AC149</f>
        <v>0</v>
      </c>
      <c r="AD181" s="15">
        <f>'2.ВС'!AD149</f>
        <v>0</v>
      </c>
      <c r="AE181" s="15">
        <f>'2.ВС'!AE149</f>
        <v>0</v>
      </c>
      <c r="AF181" s="15">
        <f>'2.ВС'!AF149</f>
        <v>0</v>
      </c>
      <c r="AG181" s="15">
        <f>'2.ВС'!AG149</f>
        <v>0</v>
      </c>
      <c r="AH181" s="15">
        <f>'2.ВС'!AH149</f>
        <v>71073</v>
      </c>
      <c r="AI181" s="15">
        <f>'2.ВС'!AI149</f>
        <v>0</v>
      </c>
      <c r="AJ181" s="15">
        <f>'2.ВС'!AJ149</f>
        <v>71073</v>
      </c>
      <c r="AK181" s="15">
        <f>'2.ВС'!AS149</f>
        <v>0</v>
      </c>
      <c r="AL181" s="16">
        <f>'2.ВС'!AL149</f>
        <v>57340</v>
      </c>
      <c r="AM181" s="15">
        <f>'2.ВС'!AM149</f>
        <v>0</v>
      </c>
      <c r="AN181" s="15">
        <f>'2.ВС'!AN149</f>
        <v>57340</v>
      </c>
      <c r="AO181" s="15">
        <f>'2.ВС'!AO149</f>
        <v>0</v>
      </c>
      <c r="AP181" s="16">
        <f>'2.ВС'!AP149</f>
        <v>0</v>
      </c>
      <c r="AQ181" s="15">
        <f>'2.ВС'!AQ149</f>
        <v>0</v>
      </c>
      <c r="AR181" s="15">
        <f>'2.ВС'!AR149</f>
        <v>0</v>
      </c>
      <c r="AS181" s="15">
        <f>'2.ВС'!AS149</f>
        <v>0</v>
      </c>
      <c r="AT181" s="16">
        <f>'2.ВС'!AT149</f>
        <v>57340</v>
      </c>
      <c r="AU181" s="15">
        <f>'2.ВС'!AU149</f>
        <v>0</v>
      </c>
      <c r="AV181" s="15">
        <f>'2.ВС'!AV149</f>
        <v>57340</v>
      </c>
      <c r="AW181" s="15">
        <f>'2.ВС'!AW149</f>
        <v>0</v>
      </c>
      <c r="AX181" s="16">
        <f>'2.ВС'!AX149</f>
        <v>57340</v>
      </c>
      <c r="AY181" s="15">
        <f>'2.ВС'!AY149</f>
        <v>0</v>
      </c>
      <c r="AZ181" s="15">
        <f>'2.ВС'!AZ149</f>
        <v>57340</v>
      </c>
      <c r="BA181" s="15">
        <f>'2.ВС'!BA149</f>
        <v>0</v>
      </c>
      <c r="BB181" s="15">
        <f>'2.ВС'!BB149</f>
        <v>0</v>
      </c>
      <c r="BC181" s="15">
        <f>'2.ВС'!BC149</f>
        <v>0</v>
      </c>
      <c r="BD181" s="15">
        <f>'2.ВС'!BD149</f>
        <v>0</v>
      </c>
      <c r="BE181" s="15">
        <f>'2.ВС'!BE149</f>
        <v>0</v>
      </c>
      <c r="BF181" s="16">
        <f>'2.ВС'!BF149</f>
        <v>57340</v>
      </c>
      <c r="BG181" s="15">
        <f>'2.ВС'!BG149</f>
        <v>0</v>
      </c>
      <c r="BH181" s="15">
        <f>'2.ВС'!BH149</f>
        <v>57340</v>
      </c>
      <c r="BI181" s="15">
        <f>'2.ВС'!BI149</f>
        <v>0</v>
      </c>
      <c r="BJ181" s="19">
        <v>0</v>
      </c>
      <c r="BK181" s="19">
        <v>0</v>
      </c>
    </row>
    <row r="182" spans="1:63" ht="27.75" hidden="1" customHeight="1" x14ac:dyDescent="0.25">
      <c r="A182" s="19" t="s">
        <v>70</v>
      </c>
      <c r="B182" s="125"/>
      <c r="C182" s="125"/>
      <c r="D182" s="19"/>
      <c r="E182" s="122">
        <v>851</v>
      </c>
      <c r="F182" s="4" t="s">
        <v>30</v>
      </c>
      <c r="G182" s="4" t="s">
        <v>44</v>
      </c>
      <c r="H182" s="4"/>
      <c r="I182" s="3"/>
      <c r="J182" s="16">
        <f t="shared" ref="J182:AX182" si="292">J183+J186+J189+J192+J195+J198</f>
        <v>73662</v>
      </c>
      <c r="K182" s="15">
        <f t="shared" ref="K182:M182" si="293">K183+K186+K189+K192+K195+K198</f>
        <v>0</v>
      </c>
      <c r="L182" s="15">
        <f t="shared" si="293"/>
        <v>73662</v>
      </c>
      <c r="M182" s="15">
        <f t="shared" si="293"/>
        <v>0</v>
      </c>
      <c r="N182" s="16">
        <f t="shared" ref="N182:U182" si="294">N183+N186+N189+N192+N195+N198</f>
        <v>1935394</v>
      </c>
      <c r="O182" s="15">
        <f t="shared" si="294"/>
        <v>0</v>
      </c>
      <c r="P182" s="15">
        <f t="shared" si="294"/>
        <v>1935394</v>
      </c>
      <c r="Q182" s="15">
        <f t="shared" si="294"/>
        <v>0</v>
      </c>
      <c r="R182" s="16">
        <f t="shared" si="294"/>
        <v>2009056</v>
      </c>
      <c r="S182" s="15">
        <f t="shared" si="294"/>
        <v>0</v>
      </c>
      <c r="T182" s="15">
        <f t="shared" si="294"/>
        <v>2009056</v>
      </c>
      <c r="U182" s="15">
        <f t="shared" si="294"/>
        <v>0</v>
      </c>
      <c r="V182" s="16">
        <f t="shared" ref="V182:AC182" si="295">V183+V186+V189+V192+V195+V198</f>
        <v>0</v>
      </c>
      <c r="W182" s="15">
        <f t="shared" si="295"/>
        <v>0</v>
      </c>
      <c r="X182" s="15">
        <f t="shared" si="295"/>
        <v>0</v>
      </c>
      <c r="Y182" s="15">
        <f t="shared" si="295"/>
        <v>0</v>
      </c>
      <c r="Z182" s="16">
        <f t="shared" si="295"/>
        <v>2009056</v>
      </c>
      <c r="AA182" s="15">
        <f t="shared" si="295"/>
        <v>0</v>
      </c>
      <c r="AB182" s="15">
        <f t="shared" si="295"/>
        <v>2009056</v>
      </c>
      <c r="AC182" s="15">
        <f t="shared" si="295"/>
        <v>0</v>
      </c>
      <c r="AD182" s="15">
        <f t="shared" ref="AD182:AJ182" si="296">AD183+AD186+AD189+AD192+AD195+AD198</f>
        <v>0</v>
      </c>
      <c r="AE182" s="15">
        <f t="shared" si="296"/>
        <v>0</v>
      </c>
      <c r="AF182" s="15">
        <f t="shared" si="296"/>
        <v>0</v>
      </c>
      <c r="AG182" s="15">
        <f t="shared" si="296"/>
        <v>0</v>
      </c>
      <c r="AH182" s="15">
        <f t="shared" si="296"/>
        <v>2009056</v>
      </c>
      <c r="AI182" s="15">
        <f t="shared" si="296"/>
        <v>0</v>
      </c>
      <c r="AJ182" s="15">
        <f t="shared" si="296"/>
        <v>2009056</v>
      </c>
      <c r="AK182" s="15">
        <f t="shared" ref="AK182" si="297">AK183+AK186+AK189+AK192+AK195+AK198</f>
        <v>0</v>
      </c>
      <c r="AL182" s="16">
        <f t="shared" si="292"/>
        <v>8235637</v>
      </c>
      <c r="AM182" s="15">
        <f t="shared" ref="AM182:AO182" si="298">AM183+AM186+AM189+AM192+AM195+AM198</f>
        <v>7822205</v>
      </c>
      <c r="AN182" s="15">
        <f t="shared" si="298"/>
        <v>413432</v>
      </c>
      <c r="AO182" s="15">
        <f t="shared" si="298"/>
        <v>0</v>
      </c>
      <c r="AP182" s="16">
        <f t="shared" ref="AP182:AW182" si="299">AP183+AP186+AP189+AP192+AP195+AP198</f>
        <v>-1737</v>
      </c>
      <c r="AQ182" s="15">
        <f t="shared" si="299"/>
        <v>0</v>
      </c>
      <c r="AR182" s="15">
        <f t="shared" si="299"/>
        <v>-1737</v>
      </c>
      <c r="AS182" s="15">
        <f t="shared" si="299"/>
        <v>0</v>
      </c>
      <c r="AT182" s="16">
        <f t="shared" si="299"/>
        <v>8233900</v>
      </c>
      <c r="AU182" s="15">
        <f t="shared" si="299"/>
        <v>7822205</v>
      </c>
      <c r="AV182" s="15">
        <f t="shared" si="299"/>
        <v>411695</v>
      </c>
      <c r="AW182" s="15">
        <f t="shared" si="299"/>
        <v>0</v>
      </c>
      <c r="AX182" s="16">
        <f t="shared" si="292"/>
        <v>0</v>
      </c>
      <c r="AY182" s="15">
        <f t="shared" ref="AY182:BA182" si="300">AY183+AY186+AY189+AY192+AY195+AY198</f>
        <v>0</v>
      </c>
      <c r="AZ182" s="15">
        <f t="shared" si="300"/>
        <v>0</v>
      </c>
      <c r="BA182" s="15">
        <f t="shared" si="300"/>
        <v>0</v>
      </c>
      <c r="BB182" s="15">
        <f t="shared" ref="BB182:BF182" si="301">BB183+BB186+BB189+BB192+BB195+BB198</f>
        <v>0</v>
      </c>
      <c r="BC182" s="15">
        <f t="shared" si="301"/>
        <v>0</v>
      </c>
      <c r="BD182" s="15">
        <f t="shared" si="301"/>
        <v>0</v>
      </c>
      <c r="BE182" s="15">
        <f t="shared" si="301"/>
        <v>0</v>
      </c>
      <c r="BF182" s="16">
        <f t="shared" si="301"/>
        <v>0</v>
      </c>
      <c r="BG182" s="15">
        <f t="shared" ref="BG182:BI182" si="302">BG183+BG186+BG189+BG192+BG195+BG198</f>
        <v>0</v>
      </c>
      <c r="BH182" s="15">
        <f t="shared" si="302"/>
        <v>0</v>
      </c>
      <c r="BI182" s="15">
        <f t="shared" si="302"/>
        <v>0</v>
      </c>
      <c r="BJ182" s="19">
        <v>0</v>
      </c>
      <c r="BK182" s="19">
        <v>0</v>
      </c>
    </row>
    <row r="183" spans="1:63" ht="27.75" hidden="1" customHeight="1" x14ac:dyDescent="0.25">
      <c r="A183" s="124" t="s">
        <v>75</v>
      </c>
      <c r="B183" s="125"/>
      <c r="C183" s="125"/>
      <c r="D183" s="19"/>
      <c r="E183" s="122">
        <v>851</v>
      </c>
      <c r="F183" s="4" t="s">
        <v>30</v>
      </c>
      <c r="G183" s="4" t="s">
        <v>44</v>
      </c>
      <c r="H183" s="4" t="s">
        <v>651</v>
      </c>
      <c r="I183" s="3"/>
      <c r="J183" s="16">
        <f t="shared" ref="J183:BB184" si="303">J184</f>
        <v>0</v>
      </c>
      <c r="K183" s="15">
        <f t="shared" si="303"/>
        <v>0</v>
      </c>
      <c r="L183" s="15">
        <f t="shared" si="303"/>
        <v>0</v>
      </c>
      <c r="M183" s="15">
        <f t="shared" si="303"/>
        <v>0</v>
      </c>
      <c r="N183" s="16">
        <f t="shared" si="303"/>
        <v>1930000</v>
      </c>
      <c r="O183" s="15">
        <f t="shared" si="303"/>
        <v>0</v>
      </c>
      <c r="P183" s="15">
        <f t="shared" si="303"/>
        <v>1930000</v>
      </c>
      <c r="Q183" s="15">
        <f t="shared" si="303"/>
        <v>0</v>
      </c>
      <c r="R183" s="16">
        <f t="shared" si="303"/>
        <v>1930000</v>
      </c>
      <c r="S183" s="15">
        <f t="shared" si="303"/>
        <v>0</v>
      </c>
      <c r="T183" s="15">
        <f t="shared" si="303"/>
        <v>1930000</v>
      </c>
      <c r="U183" s="15">
        <f t="shared" si="303"/>
        <v>0</v>
      </c>
      <c r="V183" s="16">
        <f t="shared" si="303"/>
        <v>0</v>
      </c>
      <c r="W183" s="15">
        <f t="shared" si="303"/>
        <v>0</v>
      </c>
      <c r="X183" s="15">
        <f t="shared" si="303"/>
        <v>0</v>
      </c>
      <c r="Y183" s="15">
        <f t="shared" si="303"/>
        <v>0</v>
      </c>
      <c r="Z183" s="16">
        <f t="shared" si="303"/>
        <v>1930000</v>
      </c>
      <c r="AA183" s="15">
        <f t="shared" si="303"/>
        <v>0</v>
      </c>
      <c r="AB183" s="15">
        <f t="shared" si="303"/>
        <v>1930000</v>
      </c>
      <c r="AC183" s="15">
        <f t="shared" si="303"/>
        <v>0</v>
      </c>
      <c r="AD183" s="15">
        <f t="shared" si="303"/>
        <v>0</v>
      </c>
      <c r="AE183" s="15">
        <f t="shared" si="303"/>
        <v>0</v>
      </c>
      <c r="AF183" s="15">
        <f t="shared" si="303"/>
        <v>0</v>
      </c>
      <c r="AG183" s="15">
        <f t="shared" si="303"/>
        <v>0</v>
      </c>
      <c r="AH183" s="15">
        <f t="shared" si="303"/>
        <v>1930000</v>
      </c>
      <c r="AI183" s="15">
        <f t="shared" si="303"/>
        <v>0</v>
      </c>
      <c r="AJ183" s="15">
        <f t="shared" si="303"/>
        <v>1930000</v>
      </c>
      <c r="AK183" s="15">
        <f t="shared" si="303"/>
        <v>0</v>
      </c>
      <c r="AL183" s="16">
        <f t="shared" si="303"/>
        <v>0</v>
      </c>
      <c r="AM183" s="15">
        <f t="shared" si="303"/>
        <v>0</v>
      </c>
      <c r="AN183" s="15">
        <f t="shared" si="303"/>
        <v>0</v>
      </c>
      <c r="AO183" s="15">
        <f t="shared" si="303"/>
        <v>0</v>
      </c>
      <c r="AP183" s="16">
        <f t="shared" si="303"/>
        <v>0</v>
      </c>
      <c r="AQ183" s="15">
        <f t="shared" si="303"/>
        <v>0</v>
      </c>
      <c r="AR183" s="15">
        <f t="shared" si="303"/>
        <v>0</v>
      </c>
      <c r="AS183" s="15">
        <f t="shared" si="303"/>
        <v>0</v>
      </c>
      <c r="AT183" s="16">
        <f t="shared" si="303"/>
        <v>0</v>
      </c>
      <c r="AU183" s="15">
        <f t="shared" si="303"/>
        <v>0</v>
      </c>
      <c r="AV183" s="15">
        <f t="shared" si="303"/>
        <v>0</v>
      </c>
      <c r="AW183" s="15">
        <f t="shared" si="303"/>
        <v>0</v>
      </c>
      <c r="AX183" s="16">
        <f t="shared" si="303"/>
        <v>0</v>
      </c>
      <c r="AY183" s="15">
        <f t="shared" si="303"/>
        <v>0</v>
      </c>
      <c r="AZ183" s="15">
        <f t="shared" si="303"/>
        <v>0</v>
      </c>
      <c r="BA183" s="15">
        <f t="shared" si="303"/>
        <v>0</v>
      </c>
      <c r="BB183" s="15">
        <f t="shared" si="303"/>
        <v>0</v>
      </c>
      <c r="BC183" s="15">
        <f t="shared" ref="BB183:BI184" si="304">BC184</f>
        <v>0</v>
      </c>
      <c r="BD183" s="15">
        <f t="shared" si="304"/>
        <v>0</v>
      </c>
      <c r="BE183" s="15">
        <f t="shared" si="304"/>
        <v>0</v>
      </c>
      <c r="BF183" s="16">
        <f t="shared" si="304"/>
        <v>0</v>
      </c>
      <c r="BG183" s="15">
        <f t="shared" si="304"/>
        <v>0</v>
      </c>
      <c r="BH183" s="15">
        <f t="shared" si="304"/>
        <v>0</v>
      </c>
      <c r="BI183" s="15">
        <f t="shared" si="304"/>
        <v>0</v>
      </c>
      <c r="BJ183" s="19">
        <v>0</v>
      </c>
      <c r="BK183" s="19">
        <v>0</v>
      </c>
    </row>
    <row r="184" spans="1:63" ht="27.75" hidden="1" customHeight="1" x14ac:dyDescent="0.25">
      <c r="A184" s="125" t="s">
        <v>71</v>
      </c>
      <c r="B184" s="125"/>
      <c r="C184" s="125"/>
      <c r="D184" s="19"/>
      <c r="E184" s="122">
        <v>851</v>
      </c>
      <c r="F184" s="4" t="s">
        <v>30</v>
      </c>
      <c r="G184" s="4" t="s">
        <v>44</v>
      </c>
      <c r="H184" s="4" t="s">
        <v>651</v>
      </c>
      <c r="I184" s="3" t="s">
        <v>72</v>
      </c>
      <c r="J184" s="16">
        <f t="shared" si="303"/>
        <v>0</v>
      </c>
      <c r="K184" s="15">
        <f t="shared" si="303"/>
        <v>0</v>
      </c>
      <c r="L184" s="15">
        <f t="shared" si="303"/>
        <v>0</v>
      </c>
      <c r="M184" s="15">
        <f t="shared" si="303"/>
        <v>0</v>
      </c>
      <c r="N184" s="16">
        <f t="shared" si="303"/>
        <v>1930000</v>
      </c>
      <c r="O184" s="15">
        <f t="shared" si="303"/>
        <v>0</v>
      </c>
      <c r="P184" s="15">
        <f t="shared" si="303"/>
        <v>1930000</v>
      </c>
      <c r="Q184" s="15">
        <f t="shared" si="303"/>
        <v>0</v>
      </c>
      <c r="R184" s="16">
        <f t="shared" si="303"/>
        <v>1930000</v>
      </c>
      <c r="S184" s="15">
        <f t="shared" si="303"/>
        <v>0</v>
      </c>
      <c r="T184" s="15">
        <f t="shared" si="303"/>
        <v>1930000</v>
      </c>
      <c r="U184" s="15">
        <f t="shared" si="303"/>
        <v>0</v>
      </c>
      <c r="V184" s="16">
        <f t="shared" si="303"/>
        <v>0</v>
      </c>
      <c r="W184" s="15">
        <f t="shared" si="303"/>
        <v>0</v>
      </c>
      <c r="X184" s="15">
        <f t="shared" si="303"/>
        <v>0</v>
      </c>
      <c r="Y184" s="15">
        <f t="shared" si="303"/>
        <v>0</v>
      </c>
      <c r="Z184" s="16">
        <f t="shared" si="303"/>
        <v>1930000</v>
      </c>
      <c r="AA184" s="15">
        <f t="shared" si="303"/>
        <v>0</v>
      </c>
      <c r="AB184" s="15">
        <f t="shared" si="303"/>
        <v>1930000</v>
      </c>
      <c r="AC184" s="15">
        <f t="shared" si="303"/>
        <v>0</v>
      </c>
      <c r="AD184" s="15">
        <f t="shared" si="303"/>
        <v>0</v>
      </c>
      <c r="AE184" s="15">
        <f t="shared" si="303"/>
        <v>0</v>
      </c>
      <c r="AF184" s="15">
        <f t="shared" si="303"/>
        <v>0</v>
      </c>
      <c r="AG184" s="15">
        <f t="shared" si="303"/>
        <v>0</v>
      </c>
      <c r="AH184" s="15">
        <f t="shared" si="303"/>
        <v>1930000</v>
      </c>
      <c r="AI184" s="15">
        <f t="shared" si="303"/>
        <v>0</v>
      </c>
      <c r="AJ184" s="15">
        <f t="shared" si="303"/>
        <v>1930000</v>
      </c>
      <c r="AK184" s="15">
        <f t="shared" si="303"/>
        <v>0</v>
      </c>
      <c r="AL184" s="16">
        <f t="shared" si="303"/>
        <v>0</v>
      </c>
      <c r="AM184" s="15">
        <f t="shared" si="303"/>
        <v>0</v>
      </c>
      <c r="AN184" s="15">
        <f t="shared" si="303"/>
        <v>0</v>
      </c>
      <c r="AO184" s="15">
        <f t="shared" si="303"/>
        <v>0</v>
      </c>
      <c r="AP184" s="16">
        <f t="shared" si="303"/>
        <v>0</v>
      </c>
      <c r="AQ184" s="15">
        <f t="shared" si="303"/>
        <v>0</v>
      </c>
      <c r="AR184" s="15">
        <f t="shared" si="303"/>
        <v>0</v>
      </c>
      <c r="AS184" s="15">
        <f t="shared" si="303"/>
        <v>0</v>
      </c>
      <c r="AT184" s="16">
        <f t="shared" si="303"/>
        <v>0</v>
      </c>
      <c r="AU184" s="15">
        <f t="shared" si="303"/>
        <v>0</v>
      </c>
      <c r="AV184" s="15">
        <f t="shared" si="303"/>
        <v>0</v>
      </c>
      <c r="AW184" s="15">
        <f t="shared" si="303"/>
        <v>0</v>
      </c>
      <c r="AX184" s="16">
        <f t="shared" si="303"/>
        <v>0</v>
      </c>
      <c r="AY184" s="15">
        <f t="shared" si="303"/>
        <v>0</v>
      </c>
      <c r="AZ184" s="15">
        <f t="shared" si="303"/>
        <v>0</v>
      </c>
      <c r="BA184" s="15">
        <f t="shared" si="303"/>
        <v>0</v>
      </c>
      <c r="BB184" s="15">
        <f t="shared" si="304"/>
        <v>0</v>
      </c>
      <c r="BC184" s="15">
        <f t="shared" si="304"/>
        <v>0</v>
      </c>
      <c r="BD184" s="15">
        <f t="shared" si="304"/>
        <v>0</v>
      </c>
      <c r="BE184" s="15">
        <f t="shared" si="304"/>
        <v>0</v>
      </c>
      <c r="BF184" s="16">
        <f t="shared" si="304"/>
        <v>0</v>
      </c>
      <c r="BG184" s="15">
        <f t="shared" si="304"/>
        <v>0</v>
      </c>
      <c r="BH184" s="15">
        <f t="shared" si="304"/>
        <v>0</v>
      </c>
      <c r="BI184" s="15">
        <f t="shared" si="304"/>
        <v>0</v>
      </c>
      <c r="BJ184" s="19">
        <v>0</v>
      </c>
      <c r="BK184" s="19">
        <v>0</v>
      </c>
    </row>
    <row r="185" spans="1:63" ht="27.75" hidden="1" customHeight="1" x14ac:dyDescent="0.25">
      <c r="A185" s="125" t="s">
        <v>73</v>
      </c>
      <c r="B185" s="125"/>
      <c r="C185" s="125"/>
      <c r="D185" s="19"/>
      <c r="E185" s="122">
        <v>851</v>
      </c>
      <c r="F185" s="4" t="s">
        <v>30</v>
      </c>
      <c r="G185" s="4" t="s">
        <v>44</v>
      </c>
      <c r="H185" s="4" t="s">
        <v>651</v>
      </c>
      <c r="I185" s="3" t="s">
        <v>74</v>
      </c>
      <c r="J185" s="16">
        <f>'2.ВС'!J153</f>
        <v>0</v>
      </c>
      <c r="K185" s="15">
        <f>'2.ВС'!K153</f>
        <v>0</v>
      </c>
      <c r="L185" s="15">
        <f>'2.ВС'!L153</f>
        <v>0</v>
      </c>
      <c r="M185" s="15">
        <f>'2.ВС'!M153</f>
        <v>0</v>
      </c>
      <c r="N185" s="16">
        <f>'2.ВС'!N153</f>
        <v>1930000</v>
      </c>
      <c r="O185" s="15">
        <f>'2.ВС'!O153</f>
        <v>0</v>
      </c>
      <c r="P185" s="15">
        <f>'2.ВС'!P153</f>
        <v>1930000</v>
      </c>
      <c r="Q185" s="15">
        <f>'2.ВС'!Q153</f>
        <v>0</v>
      </c>
      <c r="R185" s="16">
        <f>'2.ВС'!R153</f>
        <v>1930000</v>
      </c>
      <c r="S185" s="15">
        <f>'2.ВС'!S153</f>
        <v>0</v>
      </c>
      <c r="T185" s="15">
        <f>'2.ВС'!T153</f>
        <v>1930000</v>
      </c>
      <c r="U185" s="15">
        <f>'2.ВС'!U153</f>
        <v>0</v>
      </c>
      <c r="V185" s="16">
        <f>'2.ВС'!V153</f>
        <v>0</v>
      </c>
      <c r="W185" s="15">
        <f>'2.ВС'!W153</f>
        <v>0</v>
      </c>
      <c r="X185" s="15">
        <f>'2.ВС'!X153</f>
        <v>0</v>
      </c>
      <c r="Y185" s="15">
        <f>'2.ВС'!Y153</f>
        <v>0</v>
      </c>
      <c r="Z185" s="16">
        <f>'2.ВС'!Z153</f>
        <v>1930000</v>
      </c>
      <c r="AA185" s="15">
        <f>'2.ВС'!AA153</f>
        <v>0</v>
      </c>
      <c r="AB185" s="15">
        <f>'2.ВС'!AB153</f>
        <v>1930000</v>
      </c>
      <c r="AC185" s="15">
        <f>'2.ВС'!AC153</f>
        <v>0</v>
      </c>
      <c r="AD185" s="15">
        <f>'2.ВС'!AD153</f>
        <v>0</v>
      </c>
      <c r="AE185" s="15">
        <f>'2.ВС'!AE153</f>
        <v>0</v>
      </c>
      <c r="AF185" s="15">
        <f>'2.ВС'!AF153</f>
        <v>0</v>
      </c>
      <c r="AG185" s="15">
        <f>'2.ВС'!AG153</f>
        <v>0</v>
      </c>
      <c r="AH185" s="15">
        <f>'2.ВС'!AH153</f>
        <v>1930000</v>
      </c>
      <c r="AI185" s="15">
        <f>'2.ВС'!AI153</f>
        <v>0</v>
      </c>
      <c r="AJ185" s="15">
        <f>'2.ВС'!AJ153</f>
        <v>1930000</v>
      </c>
      <c r="AK185" s="15">
        <f>'2.ВС'!AS153</f>
        <v>0</v>
      </c>
      <c r="AL185" s="16">
        <f>'2.ВС'!AL153</f>
        <v>0</v>
      </c>
      <c r="AM185" s="15">
        <f>'2.ВС'!AM153</f>
        <v>0</v>
      </c>
      <c r="AN185" s="15">
        <f>'2.ВС'!AN153</f>
        <v>0</v>
      </c>
      <c r="AO185" s="15">
        <f>'2.ВС'!AO153</f>
        <v>0</v>
      </c>
      <c r="AP185" s="16">
        <f>'2.ВС'!AP153</f>
        <v>0</v>
      </c>
      <c r="AQ185" s="15">
        <f>'2.ВС'!AQ153</f>
        <v>0</v>
      </c>
      <c r="AR185" s="15">
        <f>'2.ВС'!AR153</f>
        <v>0</v>
      </c>
      <c r="AS185" s="15">
        <f>'2.ВС'!AS153</f>
        <v>0</v>
      </c>
      <c r="AT185" s="16">
        <f>'2.ВС'!AT153</f>
        <v>0</v>
      </c>
      <c r="AU185" s="15">
        <f>'2.ВС'!AU153</f>
        <v>0</v>
      </c>
      <c r="AV185" s="15">
        <f>'2.ВС'!AV153</f>
        <v>0</v>
      </c>
      <c r="AW185" s="15">
        <f>'2.ВС'!AW153</f>
        <v>0</v>
      </c>
      <c r="AX185" s="16">
        <f>'2.ВС'!AX153</f>
        <v>0</v>
      </c>
      <c r="AY185" s="15">
        <f>'2.ВС'!AY153</f>
        <v>0</v>
      </c>
      <c r="AZ185" s="15">
        <f>'2.ВС'!AZ153</f>
        <v>0</v>
      </c>
      <c r="BA185" s="15">
        <f>'2.ВС'!BA153</f>
        <v>0</v>
      </c>
      <c r="BB185" s="15">
        <f>'2.ВС'!BB153</f>
        <v>0</v>
      </c>
      <c r="BC185" s="15">
        <f>'2.ВС'!BC153</f>
        <v>0</v>
      </c>
      <c r="BD185" s="15">
        <f>'2.ВС'!BD153</f>
        <v>0</v>
      </c>
      <c r="BE185" s="15">
        <f>'2.ВС'!BE153</f>
        <v>0</v>
      </c>
      <c r="BF185" s="16">
        <f>'2.ВС'!BF153</f>
        <v>0</v>
      </c>
      <c r="BG185" s="15">
        <f>'2.ВС'!BG153</f>
        <v>0</v>
      </c>
      <c r="BH185" s="15">
        <f>'2.ВС'!BH153</f>
        <v>0</v>
      </c>
      <c r="BI185" s="15">
        <f>'2.ВС'!BI153</f>
        <v>0</v>
      </c>
      <c r="BJ185" s="19">
        <v>0</v>
      </c>
      <c r="BK185" s="19">
        <v>0</v>
      </c>
    </row>
    <row r="186" spans="1:63" ht="27.75" hidden="1" customHeight="1" x14ac:dyDescent="0.25">
      <c r="A186" s="125" t="s">
        <v>251</v>
      </c>
      <c r="B186" s="125"/>
      <c r="C186" s="125"/>
      <c r="D186" s="19"/>
      <c r="E186" s="122">
        <v>851</v>
      </c>
      <c r="F186" s="4" t="s">
        <v>30</v>
      </c>
      <c r="G186" s="4" t="s">
        <v>44</v>
      </c>
      <c r="H186" s="4" t="s">
        <v>652</v>
      </c>
      <c r="I186" s="3"/>
      <c r="J186" s="16">
        <f t="shared" ref="J186:BB187" si="305">J187</f>
        <v>73662</v>
      </c>
      <c r="K186" s="15">
        <f t="shared" si="305"/>
        <v>0</v>
      </c>
      <c r="L186" s="15">
        <f t="shared" si="305"/>
        <v>73662</v>
      </c>
      <c r="M186" s="15">
        <f t="shared" si="305"/>
        <v>0</v>
      </c>
      <c r="N186" s="16">
        <f t="shared" si="305"/>
        <v>5394</v>
      </c>
      <c r="O186" s="15">
        <f t="shared" si="305"/>
        <v>0</v>
      </c>
      <c r="P186" s="15">
        <f t="shared" si="305"/>
        <v>5394</v>
      </c>
      <c r="Q186" s="15">
        <f t="shared" si="305"/>
        <v>0</v>
      </c>
      <c r="R186" s="16">
        <f t="shared" si="305"/>
        <v>79056</v>
      </c>
      <c r="S186" s="15">
        <f t="shared" si="305"/>
        <v>0</v>
      </c>
      <c r="T186" s="15">
        <f t="shared" si="305"/>
        <v>79056</v>
      </c>
      <c r="U186" s="15">
        <f t="shared" si="305"/>
        <v>0</v>
      </c>
      <c r="V186" s="16">
        <f t="shared" si="305"/>
        <v>0</v>
      </c>
      <c r="W186" s="15">
        <f t="shared" si="305"/>
        <v>0</v>
      </c>
      <c r="X186" s="15">
        <f t="shared" si="305"/>
        <v>0</v>
      </c>
      <c r="Y186" s="15">
        <f t="shared" si="305"/>
        <v>0</v>
      </c>
      <c r="Z186" s="16">
        <f t="shared" si="305"/>
        <v>79056</v>
      </c>
      <c r="AA186" s="15">
        <f t="shared" si="305"/>
        <v>0</v>
      </c>
      <c r="AB186" s="15">
        <f t="shared" si="305"/>
        <v>79056</v>
      </c>
      <c r="AC186" s="15">
        <f t="shared" si="305"/>
        <v>0</v>
      </c>
      <c r="AD186" s="15">
        <f t="shared" si="305"/>
        <v>0</v>
      </c>
      <c r="AE186" s="15">
        <f t="shared" si="305"/>
        <v>0</v>
      </c>
      <c r="AF186" s="15">
        <f t="shared" si="305"/>
        <v>0</v>
      </c>
      <c r="AG186" s="15">
        <f t="shared" si="305"/>
        <v>0</v>
      </c>
      <c r="AH186" s="15">
        <f t="shared" si="305"/>
        <v>79056</v>
      </c>
      <c r="AI186" s="15">
        <f t="shared" si="305"/>
        <v>0</v>
      </c>
      <c r="AJ186" s="15">
        <f t="shared" si="305"/>
        <v>79056</v>
      </c>
      <c r="AK186" s="15">
        <f t="shared" si="305"/>
        <v>0</v>
      </c>
      <c r="AL186" s="16">
        <f t="shared" si="305"/>
        <v>0</v>
      </c>
      <c r="AM186" s="15">
        <f t="shared" si="305"/>
        <v>0</v>
      </c>
      <c r="AN186" s="15">
        <f t="shared" si="305"/>
        <v>0</v>
      </c>
      <c r="AO186" s="15">
        <f t="shared" si="305"/>
        <v>0</v>
      </c>
      <c r="AP186" s="16">
        <f t="shared" si="305"/>
        <v>0</v>
      </c>
      <c r="AQ186" s="15">
        <f t="shared" si="305"/>
        <v>0</v>
      </c>
      <c r="AR186" s="15">
        <f t="shared" si="305"/>
        <v>0</v>
      </c>
      <c r="AS186" s="15">
        <f t="shared" si="305"/>
        <v>0</v>
      </c>
      <c r="AT186" s="16">
        <f t="shared" si="305"/>
        <v>0</v>
      </c>
      <c r="AU186" s="15">
        <f t="shared" si="305"/>
        <v>0</v>
      </c>
      <c r="AV186" s="15">
        <f t="shared" si="305"/>
        <v>0</v>
      </c>
      <c r="AW186" s="15">
        <f t="shared" si="305"/>
        <v>0</v>
      </c>
      <c r="AX186" s="16">
        <f t="shared" si="305"/>
        <v>0</v>
      </c>
      <c r="AY186" s="15">
        <f t="shared" si="305"/>
        <v>0</v>
      </c>
      <c r="AZ186" s="15">
        <f t="shared" si="305"/>
        <v>0</v>
      </c>
      <c r="BA186" s="15">
        <f t="shared" si="305"/>
        <v>0</v>
      </c>
      <c r="BB186" s="15">
        <f t="shared" si="305"/>
        <v>0</v>
      </c>
      <c r="BC186" s="15">
        <f t="shared" ref="BB186:BI187" si="306">BC187</f>
        <v>0</v>
      </c>
      <c r="BD186" s="15">
        <f t="shared" si="306"/>
        <v>0</v>
      </c>
      <c r="BE186" s="15">
        <f t="shared" si="306"/>
        <v>0</v>
      </c>
      <c r="BF186" s="16">
        <f t="shared" si="306"/>
        <v>0</v>
      </c>
      <c r="BG186" s="15">
        <f t="shared" si="306"/>
        <v>0</v>
      </c>
      <c r="BH186" s="15">
        <f t="shared" si="306"/>
        <v>0</v>
      </c>
      <c r="BI186" s="15">
        <f t="shared" si="306"/>
        <v>0</v>
      </c>
      <c r="BJ186" s="19">
        <v>0</v>
      </c>
      <c r="BK186" s="19">
        <v>0</v>
      </c>
    </row>
    <row r="187" spans="1:63" ht="27.75" hidden="1" customHeight="1" x14ac:dyDescent="0.25">
      <c r="A187" s="125" t="s">
        <v>20</v>
      </c>
      <c r="B187" s="125"/>
      <c r="C187" s="125"/>
      <c r="D187" s="19"/>
      <c r="E187" s="122">
        <v>851</v>
      </c>
      <c r="F187" s="4" t="s">
        <v>30</v>
      </c>
      <c r="G187" s="4" t="s">
        <v>44</v>
      </c>
      <c r="H187" s="4" t="s">
        <v>652</v>
      </c>
      <c r="I187" s="3" t="s">
        <v>21</v>
      </c>
      <c r="J187" s="16">
        <f t="shared" si="305"/>
        <v>73662</v>
      </c>
      <c r="K187" s="15">
        <f t="shared" si="305"/>
        <v>0</v>
      </c>
      <c r="L187" s="15">
        <f t="shared" si="305"/>
        <v>73662</v>
      </c>
      <c r="M187" s="15">
        <f t="shared" si="305"/>
        <v>0</v>
      </c>
      <c r="N187" s="16">
        <f t="shared" si="305"/>
        <v>5394</v>
      </c>
      <c r="O187" s="15">
        <f t="shared" si="305"/>
        <v>0</v>
      </c>
      <c r="P187" s="15">
        <f t="shared" si="305"/>
        <v>5394</v>
      </c>
      <c r="Q187" s="15">
        <f t="shared" si="305"/>
        <v>0</v>
      </c>
      <c r="R187" s="16">
        <f t="shared" si="305"/>
        <v>79056</v>
      </c>
      <c r="S187" s="15">
        <f t="shared" si="305"/>
        <v>0</v>
      </c>
      <c r="T187" s="15">
        <f t="shared" si="305"/>
        <v>79056</v>
      </c>
      <c r="U187" s="15">
        <f t="shared" si="305"/>
        <v>0</v>
      </c>
      <c r="V187" s="16">
        <f t="shared" si="305"/>
        <v>0</v>
      </c>
      <c r="W187" s="15">
        <f t="shared" si="305"/>
        <v>0</v>
      </c>
      <c r="X187" s="15">
        <f t="shared" si="305"/>
        <v>0</v>
      </c>
      <c r="Y187" s="15">
        <f t="shared" si="305"/>
        <v>0</v>
      </c>
      <c r="Z187" s="16">
        <f t="shared" si="305"/>
        <v>79056</v>
      </c>
      <c r="AA187" s="15">
        <f t="shared" si="305"/>
        <v>0</v>
      </c>
      <c r="AB187" s="15">
        <f t="shared" si="305"/>
        <v>79056</v>
      </c>
      <c r="AC187" s="15">
        <f t="shared" si="305"/>
        <v>0</v>
      </c>
      <c r="AD187" s="15">
        <f t="shared" si="305"/>
        <v>0</v>
      </c>
      <c r="AE187" s="15">
        <f t="shared" si="305"/>
        <v>0</v>
      </c>
      <c r="AF187" s="15">
        <f t="shared" si="305"/>
        <v>0</v>
      </c>
      <c r="AG187" s="15">
        <f t="shared" si="305"/>
        <v>0</v>
      </c>
      <c r="AH187" s="15">
        <f t="shared" si="305"/>
        <v>79056</v>
      </c>
      <c r="AI187" s="15">
        <f t="shared" si="305"/>
        <v>0</v>
      </c>
      <c r="AJ187" s="15">
        <f t="shared" si="305"/>
        <v>79056</v>
      </c>
      <c r="AK187" s="15">
        <f t="shared" si="305"/>
        <v>0</v>
      </c>
      <c r="AL187" s="16">
        <f t="shared" si="305"/>
        <v>0</v>
      </c>
      <c r="AM187" s="15">
        <f t="shared" si="305"/>
        <v>0</v>
      </c>
      <c r="AN187" s="15">
        <f t="shared" si="305"/>
        <v>0</v>
      </c>
      <c r="AO187" s="15">
        <f t="shared" si="305"/>
        <v>0</v>
      </c>
      <c r="AP187" s="16">
        <f t="shared" si="305"/>
        <v>0</v>
      </c>
      <c r="AQ187" s="15">
        <f t="shared" si="305"/>
        <v>0</v>
      </c>
      <c r="AR187" s="15">
        <f t="shared" si="305"/>
        <v>0</v>
      </c>
      <c r="AS187" s="15">
        <f t="shared" si="305"/>
        <v>0</v>
      </c>
      <c r="AT187" s="16">
        <f t="shared" si="305"/>
        <v>0</v>
      </c>
      <c r="AU187" s="15">
        <f t="shared" si="305"/>
        <v>0</v>
      </c>
      <c r="AV187" s="15">
        <f t="shared" si="305"/>
        <v>0</v>
      </c>
      <c r="AW187" s="15">
        <f t="shared" si="305"/>
        <v>0</v>
      </c>
      <c r="AX187" s="16">
        <f t="shared" si="305"/>
        <v>0</v>
      </c>
      <c r="AY187" s="15">
        <f t="shared" si="305"/>
        <v>0</v>
      </c>
      <c r="AZ187" s="15">
        <f t="shared" si="305"/>
        <v>0</v>
      </c>
      <c r="BA187" s="15">
        <f t="shared" si="305"/>
        <v>0</v>
      </c>
      <c r="BB187" s="15">
        <f t="shared" si="306"/>
        <v>0</v>
      </c>
      <c r="BC187" s="15">
        <f t="shared" si="306"/>
        <v>0</v>
      </c>
      <c r="BD187" s="15">
        <f t="shared" si="306"/>
        <v>0</v>
      </c>
      <c r="BE187" s="15">
        <f t="shared" si="306"/>
        <v>0</v>
      </c>
      <c r="BF187" s="16">
        <f t="shared" si="306"/>
        <v>0</v>
      </c>
      <c r="BG187" s="15">
        <f t="shared" si="306"/>
        <v>0</v>
      </c>
      <c r="BH187" s="15">
        <f t="shared" si="306"/>
        <v>0</v>
      </c>
      <c r="BI187" s="15">
        <f t="shared" si="306"/>
        <v>0</v>
      </c>
      <c r="BJ187" s="19">
        <v>0</v>
      </c>
      <c r="BK187" s="19">
        <v>0</v>
      </c>
    </row>
    <row r="188" spans="1:63" ht="27.75" hidden="1" customHeight="1" x14ac:dyDescent="0.25">
      <c r="A188" s="125" t="s">
        <v>9</v>
      </c>
      <c r="B188" s="125"/>
      <c r="C188" s="125"/>
      <c r="D188" s="19"/>
      <c r="E188" s="122">
        <v>851</v>
      </c>
      <c r="F188" s="4" t="s">
        <v>30</v>
      </c>
      <c r="G188" s="4" t="s">
        <v>44</v>
      </c>
      <c r="H188" s="4" t="s">
        <v>652</v>
      </c>
      <c r="I188" s="3" t="s">
        <v>22</v>
      </c>
      <c r="J188" s="16">
        <f>'2.ВС'!J156</f>
        <v>73662</v>
      </c>
      <c r="K188" s="15">
        <f>'2.ВС'!K156</f>
        <v>0</v>
      </c>
      <c r="L188" s="15">
        <f>'2.ВС'!L156</f>
        <v>73662</v>
      </c>
      <c r="M188" s="15">
        <f>'2.ВС'!M156</f>
        <v>0</v>
      </c>
      <c r="N188" s="16">
        <f>'2.ВС'!N156</f>
        <v>5394</v>
      </c>
      <c r="O188" s="15">
        <f>'2.ВС'!O156</f>
        <v>0</v>
      </c>
      <c r="P188" s="15">
        <f>'2.ВС'!P156</f>
        <v>5394</v>
      </c>
      <c r="Q188" s="15">
        <f>'2.ВС'!Q156</f>
        <v>0</v>
      </c>
      <c r="R188" s="16">
        <f>'2.ВС'!R156</f>
        <v>79056</v>
      </c>
      <c r="S188" s="15">
        <f>'2.ВС'!S156</f>
        <v>0</v>
      </c>
      <c r="T188" s="15">
        <f>'2.ВС'!T156</f>
        <v>79056</v>
      </c>
      <c r="U188" s="15">
        <f>'2.ВС'!U156</f>
        <v>0</v>
      </c>
      <c r="V188" s="16">
        <f>'2.ВС'!V156</f>
        <v>0</v>
      </c>
      <c r="W188" s="15">
        <f>'2.ВС'!W156</f>
        <v>0</v>
      </c>
      <c r="X188" s="15">
        <f>'2.ВС'!X156</f>
        <v>0</v>
      </c>
      <c r="Y188" s="15">
        <f>'2.ВС'!Y156</f>
        <v>0</v>
      </c>
      <c r="Z188" s="16">
        <f>'2.ВС'!Z156</f>
        <v>79056</v>
      </c>
      <c r="AA188" s="15">
        <f>'2.ВС'!AA156</f>
        <v>0</v>
      </c>
      <c r="AB188" s="15">
        <f>'2.ВС'!AB156</f>
        <v>79056</v>
      </c>
      <c r="AC188" s="15">
        <f>'2.ВС'!AC156</f>
        <v>0</v>
      </c>
      <c r="AD188" s="15">
        <f>'2.ВС'!AD156</f>
        <v>0</v>
      </c>
      <c r="AE188" s="15">
        <f>'2.ВС'!AE156</f>
        <v>0</v>
      </c>
      <c r="AF188" s="15">
        <f>'2.ВС'!AF156</f>
        <v>0</v>
      </c>
      <c r="AG188" s="15">
        <f>'2.ВС'!AG156</f>
        <v>0</v>
      </c>
      <c r="AH188" s="15">
        <f>'2.ВС'!AH156</f>
        <v>79056</v>
      </c>
      <c r="AI188" s="15">
        <f>'2.ВС'!AI156</f>
        <v>0</v>
      </c>
      <c r="AJ188" s="15">
        <f>'2.ВС'!AJ156</f>
        <v>79056</v>
      </c>
      <c r="AK188" s="15">
        <f>'2.ВС'!AS156</f>
        <v>0</v>
      </c>
      <c r="AL188" s="16">
        <f>'2.ВС'!AL156</f>
        <v>0</v>
      </c>
      <c r="AM188" s="15">
        <f>'2.ВС'!AM156</f>
        <v>0</v>
      </c>
      <c r="AN188" s="15">
        <f>'2.ВС'!AN156</f>
        <v>0</v>
      </c>
      <c r="AO188" s="15">
        <f>'2.ВС'!AO156</f>
        <v>0</v>
      </c>
      <c r="AP188" s="16">
        <f>'2.ВС'!AP156</f>
        <v>0</v>
      </c>
      <c r="AQ188" s="15">
        <f>'2.ВС'!AQ156</f>
        <v>0</v>
      </c>
      <c r="AR188" s="15">
        <f>'2.ВС'!AR156</f>
        <v>0</v>
      </c>
      <c r="AS188" s="15">
        <f>'2.ВС'!AS156</f>
        <v>0</v>
      </c>
      <c r="AT188" s="16">
        <f>'2.ВС'!AT156</f>
        <v>0</v>
      </c>
      <c r="AU188" s="15">
        <f>'2.ВС'!AU156</f>
        <v>0</v>
      </c>
      <c r="AV188" s="15">
        <f>'2.ВС'!AV156</f>
        <v>0</v>
      </c>
      <c r="AW188" s="15">
        <f>'2.ВС'!AW156</f>
        <v>0</v>
      </c>
      <c r="AX188" s="16">
        <f>'2.ВС'!AX156</f>
        <v>0</v>
      </c>
      <c r="AY188" s="15">
        <f>'2.ВС'!AY156</f>
        <v>0</v>
      </c>
      <c r="AZ188" s="15">
        <f>'2.ВС'!AZ156</f>
        <v>0</v>
      </c>
      <c r="BA188" s="15">
        <f>'2.ВС'!BA156</f>
        <v>0</v>
      </c>
      <c r="BB188" s="15">
        <f>'2.ВС'!BB156</f>
        <v>0</v>
      </c>
      <c r="BC188" s="15">
        <f>'2.ВС'!BC156</f>
        <v>0</v>
      </c>
      <c r="BD188" s="15">
        <f>'2.ВС'!BD156</f>
        <v>0</v>
      </c>
      <c r="BE188" s="15">
        <f>'2.ВС'!BE156</f>
        <v>0</v>
      </c>
      <c r="BF188" s="16">
        <f>'2.ВС'!BF156</f>
        <v>0</v>
      </c>
      <c r="BG188" s="15">
        <f>'2.ВС'!BG156</f>
        <v>0</v>
      </c>
      <c r="BH188" s="15">
        <f>'2.ВС'!BH156</f>
        <v>0</v>
      </c>
      <c r="BI188" s="15">
        <f>'2.ВС'!BI156</f>
        <v>0</v>
      </c>
      <c r="BJ188" s="19">
        <v>0</v>
      </c>
      <c r="BK188" s="19">
        <v>0</v>
      </c>
    </row>
    <row r="189" spans="1:63" ht="27.75" hidden="1" customHeight="1" x14ac:dyDescent="0.25">
      <c r="A189" s="125" t="s">
        <v>603</v>
      </c>
      <c r="B189" s="125"/>
      <c r="C189" s="125"/>
      <c r="D189" s="19"/>
      <c r="E189" s="4" t="s">
        <v>283</v>
      </c>
      <c r="F189" s="4" t="s">
        <v>30</v>
      </c>
      <c r="G189" s="4" t="s">
        <v>44</v>
      </c>
      <c r="H189" s="4" t="s">
        <v>653</v>
      </c>
      <c r="I189" s="3"/>
      <c r="J189" s="16">
        <f t="shared" ref="J189:BB190" si="307">J190</f>
        <v>0</v>
      </c>
      <c r="K189" s="15">
        <f t="shared" si="307"/>
        <v>0</v>
      </c>
      <c r="L189" s="15">
        <f t="shared" si="307"/>
        <v>0</v>
      </c>
      <c r="M189" s="15">
        <f t="shared" si="307"/>
        <v>0</v>
      </c>
      <c r="N189" s="16">
        <f t="shared" si="307"/>
        <v>0</v>
      </c>
      <c r="O189" s="15">
        <f t="shared" si="307"/>
        <v>0</v>
      </c>
      <c r="P189" s="15">
        <f t="shared" si="307"/>
        <v>0</v>
      </c>
      <c r="Q189" s="15">
        <f t="shared" si="307"/>
        <v>0</v>
      </c>
      <c r="R189" s="16">
        <f t="shared" si="307"/>
        <v>0</v>
      </c>
      <c r="S189" s="15">
        <f t="shared" si="307"/>
        <v>0</v>
      </c>
      <c r="T189" s="15">
        <f t="shared" si="307"/>
        <v>0</v>
      </c>
      <c r="U189" s="15">
        <f t="shared" si="307"/>
        <v>0</v>
      </c>
      <c r="V189" s="16">
        <f t="shared" si="307"/>
        <v>0</v>
      </c>
      <c r="W189" s="15">
        <f t="shared" si="307"/>
        <v>0</v>
      </c>
      <c r="X189" s="15">
        <f t="shared" si="307"/>
        <v>0</v>
      </c>
      <c r="Y189" s="15">
        <f t="shared" si="307"/>
        <v>0</v>
      </c>
      <c r="Z189" s="16">
        <f t="shared" si="307"/>
        <v>0</v>
      </c>
      <c r="AA189" s="15">
        <f t="shared" si="307"/>
        <v>0</v>
      </c>
      <c r="AB189" s="15">
        <f t="shared" si="307"/>
        <v>0</v>
      </c>
      <c r="AC189" s="15">
        <f t="shared" si="307"/>
        <v>0</v>
      </c>
      <c r="AD189" s="15">
        <f t="shared" si="307"/>
        <v>0</v>
      </c>
      <c r="AE189" s="15">
        <f t="shared" si="307"/>
        <v>0</v>
      </c>
      <c r="AF189" s="15">
        <f t="shared" si="307"/>
        <v>0</v>
      </c>
      <c r="AG189" s="15">
        <f t="shared" si="307"/>
        <v>0</v>
      </c>
      <c r="AH189" s="15">
        <f t="shared" si="307"/>
        <v>0</v>
      </c>
      <c r="AI189" s="15">
        <f t="shared" si="307"/>
        <v>0</v>
      </c>
      <c r="AJ189" s="15">
        <f t="shared" si="307"/>
        <v>0</v>
      </c>
      <c r="AK189" s="15">
        <f t="shared" si="307"/>
        <v>0</v>
      </c>
      <c r="AL189" s="16">
        <f t="shared" si="307"/>
        <v>0</v>
      </c>
      <c r="AM189" s="15">
        <f t="shared" si="307"/>
        <v>0</v>
      </c>
      <c r="AN189" s="15">
        <f t="shared" si="307"/>
        <v>0</v>
      </c>
      <c r="AO189" s="15">
        <f t="shared" si="307"/>
        <v>0</v>
      </c>
      <c r="AP189" s="16">
        <f t="shared" si="307"/>
        <v>0</v>
      </c>
      <c r="AQ189" s="15">
        <f t="shared" si="307"/>
        <v>0</v>
      </c>
      <c r="AR189" s="15">
        <f t="shared" si="307"/>
        <v>0</v>
      </c>
      <c r="AS189" s="15">
        <f t="shared" si="307"/>
        <v>0</v>
      </c>
      <c r="AT189" s="16">
        <f t="shared" si="307"/>
        <v>0</v>
      </c>
      <c r="AU189" s="15">
        <f t="shared" si="307"/>
        <v>0</v>
      </c>
      <c r="AV189" s="15">
        <f t="shared" si="307"/>
        <v>0</v>
      </c>
      <c r="AW189" s="15">
        <f t="shared" si="307"/>
        <v>0</v>
      </c>
      <c r="AX189" s="16">
        <f t="shared" si="307"/>
        <v>0</v>
      </c>
      <c r="AY189" s="15">
        <f t="shared" si="307"/>
        <v>0</v>
      </c>
      <c r="AZ189" s="15">
        <f t="shared" si="307"/>
        <v>0</v>
      </c>
      <c r="BA189" s="15">
        <f t="shared" si="307"/>
        <v>0</v>
      </c>
      <c r="BB189" s="15">
        <f t="shared" si="307"/>
        <v>0</v>
      </c>
      <c r="BC189" s="15">
        <f t="shared" ref="BB189:BI190" si="308">BC190</f>
        <v>0</v>
      </c>
      <c r="BD189" s="15">
        <f t="shared" si="308"/>
        <v>0</v>
      </c>
      <c r="BE189" s="15">
        <f t="shared" si="308"/>
        <v>0</v>
      </c>
      <c r="BF189" s="16">
        <f t="shared" si="308"/>
        <v>0</v>
      </c>
      <c r="BG189" s="15">
        <f t="shared" si="308"/>
        <v>0</v>
      </c>
      <c r="BH189" s="15">
        <f t="shared" si="308"/>
        <v>0</v>
      </c>
      <c r="BI189" s="15">
        <f t="shared" si="308"/>
        <v>0</v>
      </c>
      <c r="BJ189" s="19">
        <v>0</v>
      </c>
      <c r="BK189" s="19">
        <v>0</v>
      </c>
    </row>
    <row r="190" spans="1:63" ht="27.75" hidden="1" customHeight="1" x14ac:dyDescent="0.25">
      <c r="A190" s="125" t="s">
        <v>20</v>
      </c>
      <c r="B190" s="125"/>
      <c r="C190" s="125"/>
      <c r="D190" s="19"/>
      <c r="E190" s="4" t="s">
        <v>283</v>
      </c>
      <c r="F190" s="4" t="s">
        <v>30</v>
      </c>
      <c r="G190" s="4" t="s">
        <v>44</v>
      </c>
      <c r="H190" s="4" t="s">
        <v>653</v>
      </c>
      <c r="I190" s="3" t="s">
        <v>21</v>
      </c>
      <c r="J190" s="16">
        <f t="shared" si="307"/>
        <v>0</v>
      </c>
      <c r="K190" s="15">
        <f t="shared" si="307"/>
        <v>0</v>
      </c>
      <c r="L190" s="15">
        <f t="shared" si="307"/>
        <v>0</v>
      </c>
      <c r="M190" s="15">
        <f t="shared" si="307"/>
        <v>0</v>
      </c>
      <c r="N190" s="16">
        <f t="shared" si="307"/>
        <v>0</v>
      </c>
      <c r="O190" s="15">
        <f t="shared" si="307"/>
        <v>0</v>
      </c>
      <c r="P190" s="15">
        <f t="shared" si="307"/>
        <v>0</v>
      </c>
      <c r="Q190" s="15">
        <f t="shared" si="307"/>
        <v>0</v>
      </c>
      <c r="R190" s="16">
        <f t="shared" si="307"/>
        <v>0</v>
      </c>
      <c r="S190" s="15">
        <f t="shared" si="307"/>
        <v>0</v>
      </c>
      <c r="T190" s="15">
        <f t="shared" si="307"/>
        <v>0</v>
      </c>
      <c r="U190" s="15">
        <f t="shared" si="307"/>
        <v>0</v>
      </c>
      <c r="V190" s="16">
        <f t="shared" si="307"/>
        <v>0</v>
      </c>
      <c r="W190" s="15">
        <f t="shared" si="307"/>
        <v>0</v>
      </c>
      <c r="X190" s="15">
        <f t="shared" si="307"/>
        <v>0</v>
      </c>
      <c r="Y190" s="15">
        <f t="shared" si="307"/>
        <v>0</v>
      </c>
      <c r="Z190" s="16">
        <f t="shared" si="307"/>
        <v>0</v>
      </c>
      <c r="AA190" s="15">
        <f t="shared" si="307"/>
        <v>0</v>
      </c>
      <c r="AB190" s="15">
        <f t="shared" si="307"/>
        <v>0</v>
      </c>
      <c r="AC190" s="15">
        <f t="shared" si="307"/>
        <v>0</v>
      </c>
      <c r="AD190" s="15">
        <f t="shared" si="307"/>
        <v>0</v>
      </c>
      <c r="AE190" s="15">
        <f t="shared" si="307"/>
        <v>0</v>
      </c>
      <c r="AF190" s="15">
        <f t="shared" si="307"/>
        <v>0</v>
      </c>
      <c r="AG190" s="15">
        <f t="shared" si="307"/>
        <v>0</v>
      </c>
      <c r="AH190" s="15">
        <f t="shared" si="307"/>
        <v>0</v>
      </c>
      <c r="AI190" s="15">
        <f t="shared" si="307"/>
        <v>0</v>
      </c>
      <c r="AJ190" s="15">
        <f t="shared" si="307"/>
        <v>0</v>
      </c>
      <c r="AK190" s="15">
        <f t="shared" si="307"/>
        <v>0</v>
      </c>
      <c r="AL190" s="16">
        <f t="shared" si="307"/>
        <v>0</v>
      </c>
      <c r="AM190" s="15">
        <f t="shared" si="307"/>
        <v>0</v>
      </c>
      <c r="AN190" s="15">
        <f t="shared" si="307"/>
        <v>0</v>
      </c>
      <c r="AO190" s="15">
        <f t="shared" si="307"/>
        <v>0</v>
      </c>
      <c r="AP190" s="16">
        <f t="shared" si="307"/>
        <v>0</v>
      </c>
      <c r="AQ190" s="15">
        <f t="shared" si="307"/>
        <v>0</v>
      </c>
      <c r="AR190" s="15">
        <f t="shared" si="307"/>
        <v>0</v>
      </c>
      <c r="AS190" s="15">
        <f t="shared" si="307"/>
        <v>0</v>
      </c>
      <c r="AT190" s="16">
        <f t="shared" si="307"/>
        <v>0</v>
      </c>
      <c r="AU190" s="15">
        <f t="shared" si="307"/>
        <v>0</v>
      </c>
      <c r="AV190" s="15">
        <f t="shared" si="307"/>
        <v>0</v>
      </c>
      <c r="AW190" s="15">
        <f t="shared" si="307"/>
        <v>0</v>
      </c>
      <c r="AX190" s="16">
        <f t="shared" si="307"/>
        <v>0</v>
      </c>
      <c r="AY190" s="15">
        <f t="shared" si="307"/>
        <v>0</v>
      </c>
      <c r="AZ190" s="15">
        <f t="shared" si="307"/>
        <v>0</v>
      </c>
      <c r="BA190" s="15">
        <f t="shared" si="307"/>
        <v>0</v>
      </c>
      <c r="BB190" s="15">
        <f t="shared" si="308"/>
        <v>0</v>
      </c>
      <c r="BC190" s="15">
        <f t="shared" si="308"/>
        <v>0</v>
      </c>
      <c r="BD190" s="15">
        <f t="shared" si="308"/>
        <v>0</v>
      </c>
      <c r="BE190" s="15">
        <f t="shared" si="308"/>
        <v>0</v>
      </c>
      <c r="BF190" s="16">
        <f t="shared" si="308"/>
        <v>0</v>
      </c>
      <c r="BG190" s="15">
        <f t="shared" si="308"/>
        <v>0</v>
      </c>
      <c r="BH190" s="15">
        <f t="shared" si="308"/>
        <v>0</v>
      </c>
      <c r="BI190" s="15">
        <f t="shared" si="308"/>
        <v>0</v>
      </c>
      <c r="BJ190" s="19">
        <v>0</v>
      </c>
      <c r="BK190" s="19">
        <v>0</v>
      </c>
    </row>
    <row r="191" spans="1:63" ht="27.75" hidden="1" customHeight="1" x14ac:dyDescent="0.25">
      <c r="A191" s="125" t="s">
        <v>9</v>
      </c>
      <c r="B191" s="125"/>
      <c r="C191" s="125"/>
      <c r="D191" s="19"/>
      <c r="E191" s="4" t="s">
        <v>283</v>
      </c>
      <c r="F191" s="4" t="s">
        <v>30</v>
      </c>
      <c r="G191" s="4" t="s">
        <v>44</v>
      </c>
      <c r="H191" s="4" t="s">
        <v>653</v>
      </c>
      <c r="I191" s="3" t="s">
        <v>22</v>
      </c>
      <c r="J191" s="16">
        <f>'2.ВС'!J159</f>
        <v>0</v>
      </c>
      <c r="K191" s="15">
        <f>'2.ВС'!K159</f>
        <v>0</v>
      </c>
      <c r="L191" s="15">
        <f>'2.ВС'!L159</f>
        <v>0</v>
      </c>
      <c r="M191" s="15">
        <f>'2.ВС'!M159</f>
        <v>0</v>
      </c>
      <c r="N191" s="16">
        <f>'2.ВС'!N159</f>
        <v>0</v>
      </c>
      <c r="O191" s="15">
        <f>'2.ВС'!O159</f>
        <v>0</v>
      </c>
      <c r="P191" s="15">
        <f>'2.ВС'!P159</f>
        <v>0</v>
      </c>
      <c r="Q191" s="15">
        <f>'2.ВС'!Q159</f>
        <v>0</v>
      </c>
      <c r="R191" s="16">
        <f>'2.ВС'!R159</f>
        <v>0</v>
      </c>
      <c r="S191" s="15">
        <f>'2.ВС'!S159</f>
        <v>0</v>
      </c>
      <c r="T191" s="15">
        <f>'2.ВС'!T159</f>
        <v>0</v>
      </c>
      <c r="U191" s="15">
        <f>'2.ВС'!U159</f>
        <v>0</v>
      </c>
      <c r="V191" s="16">
        <f>'2.ВС'!V159</f>
        <v>0</v>
      </c>
      <c r="W191" s="15">
        <f>'2.ВС'!W159</f>
        <v>0</v>
      </c>
      <c r="X191" s="15">
        <f>'2.ВС'!X159</f>
        <v>0</v>
      </c>
      <c r="Y191" s="15">
        <f>'2.ВС'!Y159</f>
        <v>0</v>
      </c>
      <c r="Z191" s="16">
        <f>'2.ВС'!Z159</f>
        <v>0</v>
      </c>
      <c r="AA191" s="15">
        <f>'2.ВС'!AA159</f>
        <v>0</v>
      </c>
      <c r="AB191" s="15">
        <f>'2.ВС'!AB159</f>
        <v>0</v>
      </c>
      <c r="AC191" s="15">
        <f>'2.ВС'!AC159</f>
        <v>0</v>
      </c>
      <c r="AD191" s="15">
        <f>'2.ВС'!AD159</f>
        <v>0</v>
      </c>
      <c r="AE191" s="15">
        <f>'2.ВС'!AE159</f>
        <v>0</v>
      </c>
      <c r="AF191" s="15">
        <f>'2.ВС'!AF159</f>
        <v>0</v>
      </c>
      <c r="AG191" s="15">
        <f>'2.ВС'!AG159</f>
        <v>0</v>
      </c>
      <c r="AH191" s="15">
        <f>'2.ВС'!AH159</f>
        <v>0</v>
      </c>
      <c r="AI191" s="15">
        <f>'2.ВС'!AI159</f>
        <v>0</v>
      </c>
      <c r="AJ191" s="15">
        <f>'2.ВС'!AJ159</f>
        <v>0</v>
      </c>
      <c r="AK191" s="15">
        <f>'2.ВС'!AS159</f>
        <v>0</v>
      </c>
      <c r="AL191" s="16">
        <f>'2.ВС'!AL159</f>
        <v>0</v>
      </c>
      <c r="AM191" s="15">
        <f>'2.ВС'!AM159</f>
        <v>0</v>
      </c>
      <c r="AN191" s="15">
        <f>'2.ВС'!AN159</f>
        <v>0</v>
      </c>
      <c r="AO191" s="15">
        <f>'2.ВС'!AO159</f>
        <v>0</v>
      </c>
      <c r="AP191" s="16">
        <f>'2.ВС'!AP159</f>
        <v>0</v>
      </c>
      <c r="AQ191" s="15">
        <f>'2.ВС'!AQ159</f>
        <v>0</v>
      </c>
      <c r="AR191" s="15">
        <f>'2.ВС'!AR159</f>
        <v>0</v>
      </c>
      <c r="AS191" s="15">
        <f>'2.ВС'!AS159</f>
        <v>0</v>
      </c>
      <c r="AT191" s="16">
        <f>'2.ВС'!AT159</f>
        <v>0</v>
      </c>
      <c r="AU191" s="15">
        <f>'2.ВС'!AU159</f>
        <v>0</v>
      </c>
      <c r="AV191" s="15">
        <f>'2.ВС'!AV159</f>
        <v>0</v>
      </c>
      <c r="AW191" s="15">
        <f>'2.ВС'!AW159</f>
        <v>0</v>
      </c>
      <c r="AX191" s="16">
        <f>'2.ВС'!AX159</f>
        <v>0</v>
      </c>
      <c r="AY191" s="15">
        <f>'2.ВС'!AY159</f>
        <v>0</v>
      </c>
      <c r="AZ191" s="15">
        <f>'2.ВС'!AZ159</f>
        <v>0</v>
      </c>
      <c r="BA191" s="15">
        <f>'2.ВС'!BA159</f>
        <v>0</v>
      </c>
      <c r="BB191" s="15">
        <f>'2.ВС'!BB159</f>
        <v>0</v>
      </c>
      <c r="BC191" s="15">
        <f>'2.ВС'!BC159</f>
        <v>0</v>
      </c>
      <c r="BD191" s="15">
        <f>'2.ВС'!BD159</f>
        <v>0</v>
      </c>
      <c r="BE191" s="15">
        <f>'2.ВС'!BE159</f>
        <v>0</v>
      </c>
      <c r="BF191" s="16">
        <f>'2.ВС'!BF159</f>
        <v>0</v>
      </c>
      <c r="BG191" s="15">
        <f>'2.ВС'!BG159</f>
        <v>0</v>
      </c>
      <c r="BH191" s="15">
        <f>'2.ВС'!BH159</f>
        <v>0</v>
      </c>
      <c r="BI191" s="15">
        <f>'2.ВС'!BI159</f>
        <v>0</v>
      </c>
      <c r="BJ191" s="19">
        <v>0</v>
      </c>
      <c r="BK191" s="19">
        <v>0</v>
      </c>
    </row>
    <row r="192" spans="1:63" ht="27.75" hidden="1" customHeight="1" x14ac:dyDescent="0.25">
      <c r="A192" s="124" t="s">
        <v>76</v>
      </c>
      <c r="B192" s="125"/>
      <c r="C192" s="125"/>
      <c r="D192" s="125"/>
      <c r="E192" s="122">
        <v>851</v>
      </c>
      <c r="F192" s="4" t="s">
        <v>30</v>
      </c>
      <c r="G192" s="4" t="s">
        <v>44</v>
      </c>
      <c r="H192" s="4" t="s">
        <v>654</v>
      </c>
      <c r="I192" s="3"/>
      <c r="J192" s="16">
        <f t="shared" ref="J192:BB193" si="309">J193</f>
        <v>0</v>
      </c>
      <c r="K192" s="15">
        <f t="shared" si="309"/>
        <v>0</v>
      </c>
      <c r="L192" s="15">
        <f t="shared" si="309"/>
        <v>0</v>
      </c>
      <c r="M192" s="15">
        <f t="shared" si="309"/>
        <v>0</v>
      </c>
      <c r="N192" s="16">
        <f t="shared" si="309"/>
        <v>0</v>
      </c>
      <c r="O192" s="15">
        <f t="shared" si="309"/>
        <v>0</v>
      </c>
      <c r="P192" s="15">
        <f t="shared" si="309"/>
        <v>0</v>
      </c>
      <c r="Q192" s="15">
        <f t="shared" si="309"/>
        <v>0</v>
      </c>
      <c r="R192" s="16">
        <f t="shared" si="309"/>
        <v>0</v>
      </c>
      <c r="S192" s="15">
        <f t="shared" si="309"/>
        <v>0</v>
      </c>
      <c r="T192" s="15">
        <f t="shared" si="309"/>
        <v>0</v>
      </c>
      <c r="U192" s="15">
        <f t="shared" si="309"/>
        <v>0</v>
      </c>
      <c r="V192" s="16">
        <f t="shared" si="309"/>
        <v>0</v>
      </c>
      <c r="W192" s="15">
        <f t="shared" si="309"/>
        <v>0</v>
      </c>
      <c r="X192" s="15">
        <f t="shared" si="309"/>
        <v>0</v>
      </c>
      <c r="Y192" s="15">
        <f t="shared" si="309"/>
        <v>0</v>
      </c>
      <c r="Z192" s="16">
        <f t="shared" si="309"/>
        <v>0</v>
      </c>
      <c r="AA192" s="15">
        <f t="shared" si="309"/>
        <v>0</v>
      </c>
      <c r="AB192" s="15">
        <f t="shared" si="309"/>
        <v>0</v>
      </c>
      <c r="AC192" s="15">
        <f t="shared" si="309"/>
        <v>0</v>
      </c>
      <c r="AD192" s="15">
        <f t="shared" si="309"/>
        <v>0</v>
      </c>
      <c r="AE192" s="15">
        <f t="shared" si="309"/>
        <v>0</v>
      </c>
      <c r="AF192" s="15">
        <f t="shared" si="309"/>
        <v>0</v>
      </c>
      <c r="AG192" s="15">
        <f t="shared" si="309"/>
        <v>0</v>
      </c>
      <c r="AH192" s="15">
        <f t="shared" si="309"/>
        <v>0</v>
      </c>
      <c r="AI192" s="15">
        <f t="shared" si="309"/>
        <v>0</v>
      </c>
      <c r="AJ192" s="15">
        <f t="shared" si="309"/>
        <v>0</v>
      </c>
      <c r="AK192" s="15">
        <f t="shared" si="309"/>
        <v>0</v>
      </c>
      <c r="AL192" s="16">
        <f t="shared" si="309"/>
        <v>0</v>
      </c>
      <c r="AM192" s="15">
        <f t="shared" si="309"/>
        <v>0</v>
      </c>
      <c r="AN192" s="15">
        <f t="shared" si="309"/>
        <v>0</v>
      </c>
      <c r="AO192" s="15">
        <f t="shared" si="309"/>
        <v>0</v>
      </c>
      <c r="AP192" s="16">
        <f t="shared" si="309"/>
        <v>0</v>
      </c>
      <c r="AQ192" s="15">
        <f t="shared" si="309"/>
        <v>0</v>
      </c>
      <c r="AR192" s="15">
        <f t="shared" si="309"/>
        <v>0</v>
      </c>
      <c r="AS192" s="15">
        <f t="shared" si="309"/>
        <v>0</v>
      </c>
      <c r="AT192" s="16">
        <f t="shared" si="309"/>
        <v>0</v>
      </c>
      <c r="AU192" s="15">
        <f t="shared" si="309"/>
        <v>0</v>
      </c>
      <c r="AV192" s="15">
        <f t="shared" si="309"/>
        <v>0</v>
      </c>
      <c r="AW192" s="15">
        <f t="shared" si="309"/>
        <v>0</v>
      </c>
      <c r="AX192" s="16">
        <f t="shared" si="309"/>
        <v>0</v>
      </c>
      <c r="AY192" s="15">
        <f t="shared" si="309"/>
        <v>0</v>
      </c>
      <c r="AZ192" s="15">
        <f t="shared" si="309"/>
        <v>0</v>
      </c>
      <c r="BA192" s="15">
        <f t="shared" si="309"/>
        <v>0</v>
      </c>
      <c r="BB192" s="15">
        <f t="shared" si="309"/>
        <v>0</v>
      </c>
      <c r="BC192" s="15">
        <f t="shared" ref="BB192:BI193" si="310">BC193</f>
        <v>0</v>
      </c>
      <c r="BD192" s="15">
        <f t="shared" si="310"/>
        <v>0</v>
      </c>
      <c r="BE192" s="15">
        <f t="shared" si="310"/>
        <v>0</v>
      </c>
      <c r="BF192" s="16">
        <f t="shared" si="310"/>
        <v>0</v>
      </c>
      <c r="BG192" s="15">
        <f t="shared" si="310"/>
        <v>0</v>
      </c>
      <c r="BH192" s="15">
        <f t="shared" si="310"/>
        <v>0</v>
      </c>
      <c r="BI192" s="15">
        <f t="shared" si="310"/>
        <v>0</v>
      </c>
      <c r="BJ192" s="19">
        <v>0</v>
      </c>
      <c r="BK192" s="19">
        <v>0</v>
      </c>
    </row>
    <row r="193" spans="1:63" ht="27.75" hidden="1" customHeight="1" x14ac:dyDescent="0.25">
      <c r="A193" s="124" t="s">
        <v>34</v>
      </c>
      <c r="B193" s="125"/>
      <c r="C193" s="125"/>
      <c r="D193" s="125"/>
      <c r="E193" s="122">
        <v>851</v>
      </c>
      <c r="F193" s="4" t="s">
        <v>30</v>
      </c>
      <c r="G193" s="4" t="s">
        <v>44</v>
      </c>
      <c r="H193" s="4" t="s">
        <v>654</v>
      </c>
      <c r="I193" s="3" t="s">
        <v>35</v>
      </c>
      <c r="J193" s="16">
        <f t="shared" si="309"/>
        <v>0</v>
      </c>
      <c r="K193" s="15">
        <f t="shared" si="309"/>
        <v>0</v>
      </c>
      <c r="L193" s="15">
        <f t="shared" si="309"/>
        <v>0</v>
      </c>
      <c r="M193" s="15">
        <f t="shared" si="309"/>
        <v>0</v>
      </c>
      <c r="N193" s="16">
        <f t="shared" si="309"/>
        <v>0</v>
      </c>
      <c r="O193" s="15">
        <f t="shared" si="309"/>
        <v>0</v>
      </c>
      <c r="P193" s="15">
        <f t="shared" si="309"/>
        <v>0</v>
      </c>
      <c r="Q193" s="15">
        <f t="shared" si="309"/>
        <v>0</v>
      </c>
      <c r="R193" s="16">
        <f t="shared" si="309"/>
        <v>0</v>
      </c>
      <c r="S193" s="15">
        <f t="shared" si="309"/>
        <v>0</v>
      </c>
      <c r="T193" s="15">
        <f t="shared" si="309"/>
        <v>0</v>
      </c>
      <c r="U193" s="15">
        <f t="shared" si="309"/>
        <v>0</v>
      </c>
      <c r="V193" s="16">
        <f t="shared" si="309"/>
        <v>0</v>
      </c>
      <c r="W193" s="15">
        <f t="shared" si="309"/>
        <v>0</v>
      </c>
      <c r="X193" s="15">
        <f t="shared" si="309"/>
        <v>0</v>
      </c>
      <c r="Y193" s="15">
        <f t="shared" si="309"/>
        <v>0</v>
      </c>
      <c r="Z193" s="16">
        <f t="shared" si="309"/>
        <v>0</v>
      </c>
      <c r="AA193" s="15">
        <f t="shared" si="309"/>
        <v>0</v>
      </c>
      <c r="AB193" s="15">
        <f t="shared" si="309"/>
        <v>0</v>
      </c>
      <c r="AC193" s="15">
        <f t="shared" si="309"/>
        <v>0</v>
      </c>
      <c r="AD193" s="15">
        <f t="shared" si="309"/>
        <v>0</v>
      </c>
      <c r="AE193" s="15">
        <f t="shared" si="309"/>
        <v>0</v>
      </c>
      <c r="AF193" s="15">
        <f t="shared" si="309"/>
        <v>0</v>
      </c>
      <c r="AG193" s="15">
        <f t="shared" si="309"/>
        <v>0</v>
      </c>
      <c r="AH193" s="15">
        <f t="shared" si="309"/>
        <v>0</v>
      </c>
      <c r="AI193" s="15">
        <f t="shared" si="309"/>
        <v>0</v>
      </c>
      <c r="AJ193" s="15">
        <f t="shared" si="309"/>
        <v>0</v>
      </c>
      <c r="AK193" s="15">
        <f t="shared" si="309"/>
        <v>0</v>
      </c>
      <c r="AL193" s="16">
        <f t="shared" si="309"/>
        <v>0</v>
      </c>
      <c r="AM193" s="15">
        <f t="shared" si="309"/>
        <v>0</v>
      </c>
      <c r="AN193" s="15">
        <f t="shared" si="309"/>
        <v>0</v>
      </c>
      <c r="AO193" s="15">
        <f t="shared" si="309"/>
        <v>0</v>
      </c>
      <c r="AP193" s="16">
        <f t="shared" si="309"/>
        <v>0</v>
      </c>
      <c r="AQ193" s="15">
        <f t="shared" si="309"/>
        <v>0</v>
      </c>
      <c r="AR193" s="15">
        <f t="shared" si="309"/>
        <v>0</v>
      </c>
      <c r="AS193" s="15">
        <f t="shared" si="309"/>
        <v>0</v>
      </c>
      <c r="AT193" s="16">
        <f t="shared" si="309"/>
        <v>0</v>
      </c>
      <c r="AU193" s="15">
        <f t="shared" si="309"/>
        <v>0</v>
      </c>
      <c r="AV193" s="15">
        <f t="shared" si="309"/>
        <v>0</v>
      </c>
      <c r="AW193" s="15">
        <f t="shared" si="309"/>
        <v>0</v>
      </c>
      <c r="AX193" s="16">
        <f t="shared" si="309"/>
        <v>0</v>
      </c>
      <c r="AY193" s="15">
        <f t="shared" si="309"/>
        <v>0</v>
      </c>
      <c r="AZ193" s="15">
        <f t="shared" si="309"/>
        <v>0</v>
      </c>
      <c r="BA193" s="15">
        <f t="shared" si="309"/>
        <v>0</v>
      </c>
      <c r="BB193" s="15">
        <f t="shared" si="310"/>
        <v>0</v>
      </c>
      <c r="BC193" s="15">
        <f t="shared" si="310"/>
        <v>0</v>
      </c>
      <c r="BD193" s="15">
        <f t="shared" si="310"/>
        <v>0</v>
      </c>
      <c r="BE193" s="15">
        <f t="shared" si="310"/>
        <v>0</v>
      </c>
      <c r="BF193" s="16">
        <f t="shared" si="310"/>
        <v>0</v>
      </c>
      <c r="BG193" s="15">
        <f t="shared" si="310"/>
        <v>0</v>
      </c>
      <c r="BH193" s="15">
        <f t="shared" si="310"/>
        <v>0</v>
      </c>
      <c r="BI193" s="15">
        <f t="shared" si="310"/>
        <v>0</v>
      </c>
      <c r="BJ193" s="19">
        <v>0</v>
      </c>
      <c r="BK193" s="19">
        <v>0</v>
      </c>
    </row>
    <row r="194" spans="1:63" ht="27.75" hidden="1" customHeight="1" x14ac:dyDescent="0.25">
      <c r="A194" s="125" t="s">
        <v>61</v>
      </c>
      <c r="B194" s="125"/>
      <c r="C194" s="125"/>
      <c r="D194" s="125"/>
      <c r="E194" s="122">
        <v>851</v>
      </c>
      <c r="F194" s="4" t="s">
        <v>30</v>
      </c>
      <c r="G194" s="4" t="s">
        <v>44</v>
      </c>
      <c r="H194" s="4" t="s">
        <v>654</v>
      </c>
      <c r="I194" s="3" t="s">
        <v>62</v>
      </c>
      <c r="J194" s="16">
        <f>'2.ВС'!J162</f>
        <v>0</v>
      </c>
      <c r="K194" s="15">
        <f>'2.ВС'!K162</f>
        <v>0</v>
      </c>
      <c r="L194" s="15">
        <f>'2.ВС'!L162</f>
        <v>0</v>
      </c>
      <c r="M194" s="15">
        <f>'2.ВС'!M162</f>
        <v>0</v>
      </c>
      <c r="N194" s="16">
        <f>'2.ВС'!N162</f>
        <v>0</v>
      </c>
      <c r="O194" s="15">
        <f>'2.ВС'!O162</f>
        <v>0</v>
      </c>
      <c r="P194" s="15">
        <f>'2.ВС'!P162</f>
        <v>0</v>
      </c>
      <c r="Q194" s="15">
        <f>'2.ВС'!Q162</f>
        <v>0</v>
      </c>
      <c r="R194" s="16">
        <f>'2.ВС'!R162</f>
        <v>0</v>
      </c>
      <c r="S194" s="15">
        <f>'2.ВС'!S162</f>
        <v>0</v>
      </c>
      <c r="T194" s="15">
        <f>'2.ВС'!T162</f>
        <v>0</v>
      </c>
      <c r="U194" s="15">
        <f>'2.ВС'!U162</f>
        <v>0</v>
      </c>
      <c r="V194" s="16">
        <f>'2.ВС'!V162</f>
        <v>0</v>
      </c>
      <c r="W194" s="15">
        <f>'2.ВС'!W162</f>
        <v>0</v>
      </c>
      <c r="X194" s="15">
        <f>'2.ВС'!X162</f>
        <v>0</v>
      </c>
      <c r="Y194" s="15">
        <f>'2.ВС'!Y162</f>
        <v>0</v>
      </c>
      <c r="Z194" s="16">
        <f>'2.ВС'!Z162</f>
        <v>0</v>
      </c>
      <c r="AA194" s="15">
        <f>'2.ВС'!AA162</f>
        <v>0</v>
      </c>
      <c r="AB194" s="15">
        <f>'2.ВС'!AB162</f>
        <v>0</v>
      </c>
      <c r="AC194" s="15">
        <f>'2.ВС'!AC162</f>
        <v>0</v>
      </c>
      <c r="AD194" s="15">
        <f>'2.ВС'!AD162</f>
        <v>0</v>
      </c>
      <c r="AE194" s="15">
        <f>'2.ВС'!AE162</f>
        <v>0</v>
      </c>
      <c r="AF194" s="15">
        <f>'2.ВС'!AF162</f>
        <v>0</v>
      </c>
      <c r="AG194" s="15">
        <f>'2.ВС'!AG162</f>
        <v>0</v>
      </c>
      <c r="AH194" s="15">
        <f>'2.ВС'!AH162</f>
        <v>0</v>
      </c>
      <c r="AI194" s="15">
        <f>'2.ВС'!AI162</f>
        <v>0</v>
      </c>
      <c r="AJ194" s="15">
        <f>'2.ВС'!AJ162</f>
        <v>0</v>
      </c>
      <c r="AK194" s="15">
        <f>'2.ВС'!AS162</f>
        <v>0</v>
      </c>
      <c r="AL194" s="16">
        <f>'2.ВС'!AL162</f>
        <v>0</v>
      </c>
      <c r="AM194" s="15">
        <f>'2.ВС'!AM162</f>
        <v>0</v>
      </c>
      <c r="AN194" s="15">
        <f>'2.ВС'!AN162</f>
        <v>0</v>
      </c>
      <c r="AO194" s="15">
        <f>'2.ВС'!AO162</f>
        <v>0</v>
      </c>
      <c r="AP194" s="16">
        <f>'2.ВС'!AP162</f>
        <v>0</v>
      </c>
      <c r="AQ194" s="15">
        <f>'2.ВС'!AQ162</f>
        <v>0</v>
      </c>
      <c r="AR194" s="15">
        <f>'2.ВС'!AR162</f>
        <v>0</v>
      </c>
      <c r="AS194" s="15">
        <f>'2.ВС'!AS162</f>
        <v>0</v>
      </c>
      <c r="AT194" s="16">
        <f>'2.ВС'!AT162</f>
        <v>0</v>
      </c>
      <c r="AU194" s="15">
        <f>'2.ВС'!AU162</f>
        <v>0</v>
      </c>
      <c r="AV194" s="15">
        <f>'2.ВС'!AV162</f>
        <v>0</v>
      </c>
      <c r="AW194" s="15">
        <f>'2.ВС'!AW162</f>
        <v>0</v>
      </c>
      <c r="AX194" s="16">
        <f>'2.ВС'!AX162</f>
        <v>0</v>
      </c>
      <c r="AY194" s="15">
        <f>'2.ВС'!AY162</f>
        <v>0</v>
      </c>
      <c r="AZ194" s="15">
        <f>'2.ВС'!AZ162</f>
        <v>0</v>
      </c>
      <c r="BA194" s="15">
        <f>'2.ВС'!BA162</f>
        <v>0</v>
      </c>
      <c r="BB194" s="15">
        <f>'2.ВС'!BB162</f>
        <v>0</v>
      </c>
      <c r="BC194" s="15">
        <f>'2.ВС'!BC162</f>
        <v>0</v>
      </c>
      <c r="BD194" s="15">
        <f>'2.ВС'!BD162</f>
        <v>0</v>
      </c>
      <c r="BE194" s="15">
        <f>'2.ВС'!BE162</f>
        <v>0</v>
      </c>
      <c r="BF194" s="16">
        <f>'2.ВС'!BF162</f>
        <v>0</v>
      </c>
      <c r="BG194" s="15">
        <f>'2.ВС'!BG162</f>
        <v>0</v>
      </c>
      <c r="BH194" s="15">
        <f>'2.ВС'!BH162</f>
        <v>0</v>
      </c>
      <c r="BI194" s="15">
        <f>'2.ВС'!BI162</f>
        <v>0</v>
      </c>
      <c r="BJ194" s="19">
        <v>0</v>
      </c>
      <c r="BK194" s="19">
        <v>0</v>
      </c>
    </row>
    <row r="195" spans="1:63" ht="27.75" hidden="1" customHeight="1" x14ac:dyDescent="0.25">
      <c r="A195" s="124" t="s">
        <v>793</v>
      </c>
      <c r="B195" s="125"/>
      <c r="C195" s="125"/>
      <c r="D195" s="19"/>
      <c r="E195" s="122">
        <v>851</v>
      </c>
      <c r="F195" s="4" t="s">
        <v>30</v>
      </c>
      <c r="G195" s="4" t="s">
        <v>44</v>
      </c>
      <c r="H195" s="4" t="s">
        <v>655</v>
      </c>
      <c r="I195" s="3"/>
      <c r="J195" s="16">
        <f t="shared" ref="J195:BB196" si="311">J196</f>
        <v>0</v>
      </c>
      <c r="K195" s="15">
        <f t="shared" si="311"/>
        <v>0</v>
      </c>
      <c r="L195" s="15">
        <f t="shared" si="311"/>
        <v>0</v>
      </c>
      <c r="M195" s="15">
        <f t="shared" si="311"/>
        <v>0</v>
      </c>
      <c r="N195" s="16">
        <f t="shared" si="311"/>
        <v>0</v>
      </c>
      <c r="O195" s="15">
        <f t="shared" si="311"/>
        <v>0</v>
      </c>
      <c r="P195" s="15">
        <f t="shared" si="311"/>
        <v>0</v>
      </c>
      <c r="Q195" s="15">
        <f t="shared" si="311"/>
        <v>0</v>
      </c>
      <c r="R195" s="16">
        <f t="shared" si="311"/>
        <v>0</v>
      </c>
      <c r="S195" s="15">
        <f t="shared" si="311"/>
        <v>0</v>
      </c>
      <c r="T195" s="15">
        <f t="shared" si="311"/>
        <v>0</v>
      </c>
      <c r="U195" s="15">
        <f t="shared" si="311"/>
        <v>0</v>
      </c>
      <c r="V195" s="16">
        <f t="shared" si="311"/>
        <v>0</v>
      </c>
      <c r="W195" s="15">
        <f t="shared" si="311"/>
        <v>0</v>
      </c>
      <c r="X195" s="15">
        <f t="shared" si="311"/>
        <v>0</v>
      </c>
      <c r="Y195" s="15">
        <f t="shared" si="311"/>
        <v>0</v>
      </c>
      <c r="Z195" s="16">
        <f t="shared" si="311"/>
        <v>0</v>
      </c>
      <c r="AA195" s="15">
        <f t="shared" si="311"/>
        <v>0</v>
      </c>
      <c r="AB195" s="15">
        <f t="shared" si="311"/>
        <v>0</v>
      </c>
      <c r="AC195" s="15">
        <f t="shared" si="311"/>
        <v>0</v>
      </c>
      <c r="AD195" s="15">
        <f t="shared" si="311"/>
        <v>0</v>
      </c>
      <c r="AE195" s="15">
        <f t="shared" si="311"/>
        <v>0</v>
      </c>
      <c r="AF195" s="15">
        <f t="shared" si="311"/>
        <v>0</v>
      </c>
      <c r="AG195" s="15">
        <f t="shared" si="311"/>
        <v>0</v>
      </c>
      <c r="AH195" s="15">
        <f t="shared" si="311"/>
        <v>0</v>
      </c>
      <c r="AI195" s="15">
        <f t="shared" si="311"/>
        <v>0</v>
      </c>
      <c r="AJ195" s="15">
        <f t="shared" si="311"/>
        <v>0</v>
      </c>
      <c r="AK195" s="15">
        <f t="shared" si="311"/>
        <v>0</v>
      </c>
      <c r="AL195" s="16">
        <f t="shared" si="311"/>
        <v>8235637</v>
      </c>
      <c r="AM195" s="15">
        <f t="shared" si="311"/>
        <v>7822205</v>
      </c>
      <c r="AN195" s="15">
        <f t="shared" si="311"/>
        <v>413432</v>
      </c>
      <c r="AO195" s="15">
        <f t="shared" si="311"/>
        <v>0</v>
      </c>
      <c r="AP195" s="16">
        <f t="shared" si="311"/>
        <v>-1737</v>
      </c>
      <c r="AQ195" s="15">
        <f t="shared" si="311"/>
        <v>0</v>
      </c>
      <c r="AR195" s="15">
        <f t="shared" si="311"/>
        <v>-1737</v>
      </c>
      <c r="AS195" s="15">
        <f t="shared" si="311"/>
        <v>0</v>
      </c>
      <c r="AT195" s="16">
        <f t="shared" si="311"/>
        <v>8233900</v>
      </c>
      <c r="AU195" s="15">
        <f t="shared" si="311"/>
        <v>7822205</v>
      </c>
      <c r="AV195" s="15">
        <f t="shared" si="311"/>
        <v>411695</v>
      </c>
      <c r="AW195" s="15">
        <f t="shared" si="311"/>
        <v>0</v>
      </c>
      <c r="AX195" s="16">
        <f t="shared" si="311"/>
        <v>0</v>
      </c>
      <c r="AY195" s="15">
        <f t="shared" si="311"/>
        <v>0</v>
      </c>
      <c r="AZ195" s="15">
        <f t="shared" si="311"/>
        <v>0</v>
      </c>
      <c r="BA195" s="15">
        <f t="shared" si="311"/>
        <v>0</v>
      </c>
      <c r="BB195" s="15">
        <f t="shared" si="311"/>
        <v>0</v>
      </c>
      <c r="BC195" s="15">
        <f t="shared" ref="BB195:BI196" si="312">BC196</f>
        <v>0</v>
      </c>
      <c r="BD195" s="15">
        <f t="shared" si="312"/>
        <v>0</v>
      </c>
      <c r="BE195" s="15">
        <f t="shared" si="312"/>
        <v>0</v>
      </c>
      <c r="BF195" s="16">
        <f t="shared" si="312"/>
        <v>0</v>
      </c>
      <c r="BG195" s="15">
        <f t="shared" si="312"/>
        <v>0</v>
      </c>
      <c r="BH195" s="15">
        <f t="shared" si="312"/>
        <v>0</v>
      </c>
      <c r="BI195" s="15">
        <f t="shared" si="312"/>
        <v>0</v>
      </c>
      <c r="BJ195" s="19">
        <v>0</v>
      </c>
      <c r="BK195" s="19">
        <v>0</v>
      </c>
    </row>
    <row r="196" spans="1:63" ht="27.75" hidden="1" customHeight="1" x14ac:dyDescent="0.25">
      <c r="A196" s="125" t="s">
        <v>71</v>
      </c>
      <c r="B196" s="125"/>
      <c r="C196" s="125"/>
      <c r="D196" s="19"/>
      <c r="E196" s="122">
        <v>851</v>
      </c>
      <c r="F196" s="4" t="s">
        <v>30</v>
      </c>
      <c r="G196" s="4" t="s">
        <v>44</v>
      </c>
      <c r="H196" s="4" t="s">
        <v>655</v>
      </c>
      <c r="I196" s="3" t="s">
        <v>72</v>
      </c>
      <c r="J196" s="16">
        <f t="shared" si="311"/>
        <v>0</v>
      </c>
      <c r="K196" s="15">
        <f t="shared" si="311"/>
        <v>0</v>
      </c>
      <c r="L196" s="15">
        <f t="shared" si="311"/>
        <v>0</v>
      </c>
      <c r="M196" s="15">
        <f t="shared" si="311"/>
        <v>0</v>
      </c>
      <c r="N196" s="16">
        <f t="shared" si="311"/>
        <v>0</v>
      </c>
      <c r="O196" s="15">
        <f t="shared" si="311"/>
        <v>0</v>
      </c>
      <c r="P196" s="15">
        <f t="shared" si="311"/>
        <v>0</v>
      </c>
      <c r="Q196" s="15">
        <f t="shared" si="311"/>
        <v>0</v>
      </c>
      <c r="R196" s="16">
        <f t="shared" si="311"/>
        <v>0</v>
      </c>
      <c r="S196" s="15">
        <f t="shared" si="311"/>
        <v>0</v>
      </c>
      <c r="T196" s="15">
        <f t="shared" si="311"/>
        <v>0</v>
      </c>
      <c r="U196" s="15">
        <f t="shared" si="311"/>
        <v>0</v>
      </c>
      <c r="V196" s="16">
        <f t="shared" si="311"/>
        <v>0</v>
      </c>
      <c r="W196" s="15">
        <f t="shared" si="311"/>
        <v>0</v>
      </c>
      <c r="X196" s="15">
        <f t="shared" si="311"/>
        <v>0</v>
      </c>
      <c r="Y196" s="15">
        <f t="shared" si="311"/>
        <v>0</v>
      </c>
      <c r="Z196" s="16">
        <f t="shared" si="311"/>
        <v>0</v>
      </c>
      <c r="AA196" s="15">
        <f t="shared" si="311"/>
        <v>0</v>
      </c>
      <c r="AB196" s="15">
        <f t="shared" si="311"/>
        <v>0</v>
      </c>
      <c r="AC196" s="15">
        <f t="shared" si="311"/>
        <v>0</v>
      </c>
      <c r="AD196" s="15">
        <f t="shared" si="311"/>
        <v>0</v>
      </c>
      <c r="AE196" s="15">
        <f t="shared" si="311"/>
        <v>0</v>
      </c>
      <c r="AF196" s="15">
        <f t="shared" si="311"/>
        <v>0</v>
      </c>
      <c r="AG196" s="15">
        <f t="shared" si="311"/>
        <v>0</v>
      </c>
      <c r="AH196" s="15">
        <f t="shared" si="311"/>
        <v>0</v>
      </c>
      <c r="AI196" s="15">
        <f t="shared" si="311"/>
        <v>0</v>
      </c>
      <c r="AJ196" s="15">
        <f t="shared" si="311"/>
        <v>0</v>
      </c>
      <c r="AK196" s="15">
        <f t="shared" si="311"/>
        <v>0</v>
      </c>
      <c r="AL196" s="16">
        <f t="shared" si="311"/>
        <v>8235637</v>
      </c>
      <c r="AM196" s="15">
        <f t="shared" si="311"/>
        <v>7822205</v>
      </c>
      <c r="AN196" s="15">
        <f t="shared" si="311"/>
        <v>413432</v>
      </c>
      <c r="AO196" s="15">
        <f t="shared" si="311"/>
        <v>0</v>
      </c>
      <c r="AP196" s="16">
        <f t="shared" si="311"/>
        <v>-1737</v>
      </c>
      <c r="AQ196" s="15">
        <f t="shared" si="311"/>
        <v>0</v>
      </c>
      <c r="AR196" s="15">
        <f t="shared" si="311"/>
        <v>-1737</v>
      </c>
      <c r="AS196" s="15">
        <f t="shared" si="311"/>
        <v>0</v>
      </c>
      <c r="AT196" s="16">
        <f t="shared" si="311"/>
        <v>8233900</v>
      </c>
      <c r="AU196" s="15">
        <f t="shared" si="311"/>
        <v>7822205</v>
      </c>
      <c r="AV196" s="15">
        <f t="shared" si="311"/>
        <v>411695</v>
      </c>
      <c r="AW196" s="15">
        <f t="shared" si="311"/>
        <v>0</v>
      </c>
      <c r="AX196" s="16">
        <f t="shared" si="311"/>
        <v>0</v>
      </c>
      <c r="AY196" s="15">
        <f t="shared" si="311"/>
        <v>0</v>
      </c>
      <c r="AZ196" s="15">
        <f t="shared" si="311"/>
        <v>0</v>
      </c>
      <c r="BA196" s="15">
        <f t="shared" si="311"/>
        <v>0</v>
      </c>
      <c r="BB196" s="15">
        <f t="shared" si="312"/>
        <v>0</v>
      </c>
      <c r="BC196" s="15">
        <f t="shared" si="312"/>
        <v>0</v>
      </c>
      <c r="BD196" s="15">
        <f t="shared" si="312"/>
        <v>0</v>
      </c>
      <c r="BE196" s="15">
        <f t="shared" si="312"/>
        <v>0</v>
      </c>
      <c r="BF196" s="16">
        <f t="shared" si="312"/>
        <v>0</v>
      </c>
      <c r="BG196" s="15">
        <f t="shared" si="312"/>
        <v>0</v>
      </c>
      <c r="BH196" s="15">
        <f t="shared" si="312"/>
        <v>0</v>
      </c>
      <c r="BI196" s="15">
        <f t="shared" si="312"/>
        <v>0</v>
      </c>
      <c r="BJ196" s="19">
        <v>0</v>
      </c>
      <c r="BK196" s="19">
        <v>0</v>
      </c>
    </row>
    <row r="197" spans="1:63" ht="27.75" hidden="1" customHeight="1" x14ac:dyDescent="0.25">
      <c r="A197" s="125" t="s">
        <v>73</v>
      </c>
      <c r="B197" s="125"/>
      <c r="C197" s="125"/>
      <c r="D197" s="19"/>
      <c r="E197" s="122">
        <v>851</v>
      </c>
      <c r="F197" s="4" t="s">
        <v>30</v>
      </c>
      <c r="G197" s="4" t="s">
        <v>44</v>
      </c>
      <c r="H197" s="4" t="s">
        <v>655</v>
      </c>
      <c r="I197" s="3" t="s">
        <v>74</v>
      </c>
      <c r="J197" s="16">
        <f>'2.ВС'!J165</f>
        <v>0</v>
      </c>
      <c r="K197" s="15">
        <f>'2.ВС'!K165</f>
        <v>0</v>
      </c>
      <c r="L197" s="15">
        <f>'2.ВС'!L165</f>
        <v>0</v>
      </c>
      <c r="M197" s="15">
        <f>'2.ВС'!M165</f>
        <v>0</v>
      </c>
      <c r="N197" s="16">
        <f>'2.ВС'!N165</f>
        <v>0</v>
      </c>
      <c r="O197" s="15">
        <f>'2.ВС'!O165</f>
        <v>0</v>
      </c>
      <c r="P197" s="15">
        <f>'2.ВС'!P165</f>
        <v>0</v>
      </c>
      <c r="Q197" s="15">
        <f>'2.ВС'!Q165</f>
        <v>0</v>
      </c>
      <c r="R197" s="16">
        <f>'2.ВС'!R165</f>
        <v>0</v>
      </c>
      <c r="S197" s="15">
        <f>'2.ВС'!S165</f>
        <v>0</v>
      </c>
      <c r="T197" s="15">
        <f>'2.ВС'!T165</f>
        <v>0</v>
      </c>
      <c r="U197" s="15">
        <f>'2.ВС'!U165</f>
        <v>0</v>
      </c>
      <c r="V197" s="16">
        <f>'2.ВС'!V165</f>
        <v>0</v>
      </c>
      <c r="W197" s="15">
        <f>'2.ВС'!W165</f>
        <v>0</v>
      </c>
      <c r="X197" s="15">
        <f>'2.ВС'!X165</f>
        <v>0</v>
      </c>
      <c r="Y197" s="15">
        <f>'2.ВС'!Y165</f>
        <v>0</v>
      </c>
      <c r="Z197" s="16">
        <f>'2.ВС'!Z165</f>
        <v>0</v>
      </c>
      <c r="AA197" s="15">
        <f>'2.ВС'!AA165</f>
        <v>0</v>
      </c>
      <c r="AB197" s="15">
        <f>'2.ВС'!AB165</f>
        <v>0</v>
      </c>
      <c r="AC197" s="15">
        <f>'2.ВС'!AC165</f>
        <v>0</v>
      </c>
      <c r="AD197" s="15">
        <f>'2.ВС'!AD165</f>
        <v>0</v>
      </c>
      <c r="AE197" s="15">
        <f>'2.ВС'!AE165</f>
        <v>0</v>
      </c>
      <c r="AF197" s="15">
        <f>'2.ВС'!AF165</f>
        <v>0</v>
      </c>
      <c r="AG197" s="15">
        <f>'2.ВС'!AG165</f>
        <v>0</v>
      </c>
      <c r="AH197" s="15">
        <f>'2.ВС'!AH165</f>
        <v>0</v>
      </c>
      <c r="AI197" s="15">
        <f>'2.ВС'!AI165</f>
        <v>0</v>
      </c>
      <c r="AJ197" s="15">
        <f>'2.ВС'!AJ165</f>
        <v>0</v>
      </c>
      <c r="AK197" s="15">
        <f>'2.ВС'!AS165</f>
        <v>0</v>
      </c>
      <c r="AL197" s="16">
        <f>'2.ВС'!AL165</f>
        <v>8235637</v>
      </c>
      <c r="AM197" s="15">
        <f>'2.ВС'!AM165</f>
        <v>7822205</v>
      </c>
      <c r="AN197" s="15">
        <f>'2.ВС'!AN165</f>
        <v>413432</v>
      </c>
      <c r="AO197" s="15">
        <f>'2.ВС'!AO165</f>
        <v>0</v>
      </c>
      <c r="AP197" s="16">
        <f>'2.ВС'!AP165</f>
        <v>-1737</v>
      </c>
      <c r="AQ197" s="15">
        <f>'2.ВС'!AQ165</f>
        <v>0</v>
      </c>
      <c r="AR197" s="15">
        <f>'2.ВС'!AR165</f>
        <v>-1737</v>
      </c>
      <c r="AS197" s="15">
        <f>'2.ВС'!AS165</f>
        <v>0</v>
      </c>
      <c r="AT197" s="16">
        <f>'2.ВС'!AT165</f>
        <v>8233900</v>
      </c>
      <c r="AU197" s="15">
        <f>'2.ВС'!AU165</f>
        <v>7822205</v>
      </c>
      <c r="AV197" s="15">
        <f>'2.ВС'!AV165</f>
        <v>411695</v>
      </c>
      <c r="AW197" s="15">
        <f>'2.ВС'!AW165</f>
        <v>0</v>
      </c>
      <c r="AX197" s="16">
        <f>'2.ВС'!AX165</f>
        <v>0</v>
      </c>
      <c r="AY197" s="15">
        <f>'2.ВС'!AY165</f>
        <v>0</v>
      </c>
      <c r="AZ197" s="15">
        <f>'2.ВС'!AZ165</f>
        <v>0</v>
      </c>
      <c r="BA197" s="15">
        <f>'2.ВС'!BA165</f>
        <v>0</v>
      </c>
      <c r="BB197" s="15">
        <f>'2.ВС'!BB165</f>
        <v>0</v>
      </c>
      <c r="BC197" s="15">
        <f>'2.ВС'!BC165</f>
        <v>0</v>
      </c>
      <c r="BD197" s="15">
        <f>'2.ВС'!BD165</f>
        <v>0</v>
      </c>
      <c r="BE197" s="15">
        <f>'2.ВС'!BE165</f>
        <v>0</v>
      </c>
      <c r="BF197" s="16">
        <f>'2.ВС'!BF165</f>
        <v>0</v>
      </c>
      <c r="BG197" s="15">
        <f>'2.ВС'!BG165</f>
        <v>0</v>
      </c>
      <c r="BH197" s="15">
        <f>'2.ВС'!BH165</f>
        <v>0</v>
      </c>
      <c r="BI197" s="15">
        <f>'2.ВС'!BI165</f>
        <v>0</v>
      </c>
      <c r="BJ197" s="19">
        <v>0</v>
      </c>
      <c r="BK197" s="19">
        <v>0</v>
      </c>
    </row>
    <row r="198" spans="1:63" ht="27.75" hidden="1" customHeight="1" x14ac:dyDescent="0.25">
      <c r="A198" s="124" t="s">
        <v>285</v>
      </c>
      <c r="B198" s="125"/>
      <c r="C198" s="125"/>
      <c r="D198" s="19"/>
      <c r="E198" s="122">
        <v>851</v>
      </c>
      <c r="F198" s="4" t="s">
        <v>30</v>
      </c>
      <c r="G198" s="4" t="s">
        <v>44</v>
      </c>
      <c r="H198" s="4" t="s">
        <v>656</v>
      </c>
      <c r="I198" s="3"/>
      <c r="J198" s="16">
        <f t="shared" ref="J198:BB199" si="313">J199</f>
        <v>0</v>
      </c>
      <c r="K198" s="15">
        <f t="shared" si="313"/>
        <v>0</v>
      </c>
      <c r="L198" s="15">
        <f t="shared" si="313"/>
        <v>0</v>
      </c>
      <c r="M198" s="15">
        <f t="shared" si="313"/>
        <v>0</v>
      </c>
      <c r="N198" s="16">
        <f t="shared" si="313"/>
        <v>0</v>
      </c>
      <c r="O198" s="15">
        <f t="shared" si="313"/>
        <v>0</v>
      </c>
      <c r="P198" s="15">
        <f t="shared" si="313"/>
        <v>0</v>
      </c>
      <c r="Q198" s="15">
        <f t="shared" si="313"/>
        <v>0</v>
      </c>
      <c r="R198" s="16">
        <f t="shared" si="313"/>
        <v>0</v>
      </c>
      <c r="S198" s="15">
        <f t="shared" si="313"/>
        <v>0</v>
      </c>
      <c r="T198" s="15">
        <f t="shared" si="313"/>
        <v>0</v>
      </c>
      <c r="U198" s="15">
        <f t="shared" si="313"/>
        <v>0</v>
      </c>
      <c r="V198" s="16">
        <f t="shared" si="313"/>
        <v>0</v>
      </c>
      <c r="W198" s="15">
        <f t="shared" si="313"/>
        <v>0</v>
      </c>
      <c r="X198" s="15">
        <f t="shared" si="313"/>
        <v>0</v>
      </c>
      <c r="Y198" s="15">
        <f t="shared" si="313"/>
        <v>0</v>
      </c>
      <c r="Z198" s="16">
        <f t="shared" si="313"/>
        <v>0</v>
      </c>
      <c r="AA198" s="15">
        <f t="shared" si="313"/>
        <v>0</v>
      </c>
      <c r="AB198" s="15">
        <f t="shared" si="313"/>
        <v>0</v>
      </c>
      <c r="AC198" s="15">
        <f t="shared" si="313"/>
        <v>0</v>
      </c>
      <c r="AD198" s="15">
        <f t="shared" si="313"/>
        <v>0</v>
      </c>
      <c r="AE198" s="15">
        <f t="shared" si="313"/>
        <v>0</v>
      </c>
      <c r="AF198" s="15">
        <f t="shared" si="313"/>
        <v>0</v>
      </c>
      <c r="AG198" s="15">
        <f t="shared" si="313"/>
        <v>0</v>
      </c>
      <c r="AH198" s="15">
        <f t="shared" si="313"/>
        <v>0</v>
      </c>
      <c r="AI198" s="15">
        <f t="shared" si="313"/>
        <v>0</v>
      </c>
      <c r="AJ198" s="15">
        <f t="shared" si="313"/>
        <v>0</v>
      </c>
      <c r="AK198" s="15">
        <f t="shared" si="313"/>
        <v>0</v>
      </c>
      <c r="AL198" s="16">
        <f t="shared" si="313"/>
        <v>0</v>
      </c>
      <c r="AM198" s="15">
        <f t="shared" si="313"/>
        <v>0</v>
      </c>
      <c r="AN198" s="15">
        <f t="shared" si="313"/>
        <v>0</v>
      </c>
      <c r="AO198" s="15">
        <f t="shared" si="313"/>
        <v>0</v>
      </c>
      <c r="AP198" s="16">
        <f t="shared" si="313"/>
        <v>0</v>
      </c>
      <c r="AQ198" s="15">
        <f t="shared" si="313"/>
        <v>0</v>
      </c>
      <c r="AR198" s="15">
        <f t="shared" si="313"/>
        <v>0</v>
      </c>
      <c r="AS198" s="15">
        <f t="shared" si="313"/>
        <v>0</v>
      </c>
      <c r="AT198" s="16">
        <f t="shared" si="313"/>
        <v>0</v>
      </c>
      <c r="AU198" s="15">
        <f t="shared" si="313"/>
        <v>0</v>
      </c>
      <c r="AV198" s="15">
        <f t="shared" si="313"/>
        <v>0</v>
      </c>
      <c r="AW198" s="15">
        <f t="shared" si="313"/>
        <v>0</v>
      </c>
      <c r="AX198" s="16">
        <f t="shared" si="313"/>
        <v>0</v>
      </c>
      <c r="AY198" s="15">
        <f t="shared" si="313"/>
        <v>0</v>
      </c>
      <c r="AZ198" s="15">
        <f t="shared" si="313"/>
        <v>0</v>
      </c>
      <c r="BA198" s="15">
        <f t="shared" si="313"/>
        <v>0</v>
      </c>
      <c r="BB198" s="15">
        <f t="shared" si="313"/>
        <v>0</v>
      </c>
      <c r="BC198" s="15">
        <f t="shared" ref="BB198:BI199" si="314">BC199</f>
        <v>0</v>
      </c>
      <c r="BD198" s="15">
        <f t="shared" si="314"/>
        <v>0</v>
      </c>
      <c r="BE198" s="15">
        <f t="shared" si="314"/>
        <v>0</v>
      </c>
      <c r="BF198" s="16">
        <f t="shared" si="314"/>
        <v>0</v>
      </c>
      <c r="BG198" s="15">
        <f t="shared" si="314"/>
        <v>0</v>
      </c>
      <c r="BH198" s="15">
        <f t="shared" si="314"/>
        <v>0</v>
      </c>
      <c r="BI198" s="15">
        <f t="shared" si="314"/>
        <v>0</v>
      </c>
      <c r="BJ198" s="19">
        <v>0</v>
      </c>
      <c r="BK198" s="19">
        <v>0</v>
      </c>
    </row>
    <row r="199" spans="1:63" ht="27.75" hidden="1" customHeight="1" x14ac:dyDescent="0.25">
      <c r="A199" s="125" t="s">
        <v>20</v>
      </c>
      <c r="B199" s="125"/>
      <c r="C199" s="125"/>
      <c r="D199" s="19"/>
      <c r="E199" s="122">
        <v>851</v>
      </c>
      <c r="F199" s="4" t="s">
        <v>30</v>
      </c>
      <c r="G199" s="4" t="s">
        <v>44</v>
      </c>
      <c r="H199" s="4" t="s">
        <v>656</v>
      </c>
      <c r="I199" s="3" t="s">
        <v>21</v>
      </c>
      <c r="J199" s="16">
        <f t="shared" si="313"/>
        <v>0</v>
      </c>
      <c r="K199" s="15">
        <f t="shared" si="313"/>
        <v>0</v>
      </c>
      <c r="L199" s="15">
        <f t="shared" si="313"/>
        <v>0</v>
      </c>
      <c r="M199" s="15">
        <f t="shared" si="313"/>
        <v>0</v>
      </c>
      <c r="N199" s="16">
        <f t="shared" si="313"/>
        <v>0</v>
      </c>
      <c r="O199" s="15">
        <f t="shared" si="313"/>
        <v>0</v>
      </c>
      <c r="P199" s="15">
        <f t="shared" si="313"/>
        <v>0</v>
      </c>
      <c r="Q199" s="15">
        <f t="shared" si="313"/>
        <v>0</v>
      </c>
      <c r="R199" s="16">
        <f t="shared" si="313"/>
        <v>0</v>
      </c>
      <c r="S199" s="15">
        <f t="shared" si="313"/>
        <v>0</v>
      </c>
      <c r="T199" s="15">
        <f t="shared" si="313"/>
        <v>0</v>
      </c>
      <c r="U199" s="15">
        <f t="shared" si="313"/>
        <v>0</v>
      </c>
      <c r="V199" s="16">
        <f t="shared" si="313"/>
        <v>0</v>
      </c>
      <c r="W199" s="15">
        <f t="shared" si="313"/>
        <v>0</v>
      </c>
      <c r="X199" s="15">
        <f t="shared" si="313"/>
        <v>0</v>
      </c>
      <c r="Y199" s="15">
        <f t="shared" si="313"/>
        <v>0</v>
      </c>
      <c r="Z199" s="16">
        <f t="shared" si="313"/>
        <v>0</v>
      </c>
      <c r="AA199" s="15">
        <f t="shared" si="313"/>
        <v>0</v>
      </c>
      <c r="AB199" s="15">
        <f t="shared" si="313"/>
        <v>0</v>
      </c>
      <c r="AC199" s="15">
        <f t="shared" si="313"/>
        <v>0</v>
      </c>
      <c r="AD199" s="15">
        <f t="shared" si="313"/>
        <v>0</v>
      </c>
      <c r="AE199" s="15">
        <f t="shared" si="313"/>
        <v>0</v>
      </c>
      <c r="AF199" s="15">
        <f t="shared" si="313"/>
        <v>0</v>
      </c>
      <c r="AG199" s="15">
        <f t="shared" si="313"/>
        <v>0</v>
      </c>
      <c r="AH199" s="15">
        <f t="shared" si="313"/>
        <v>0</v>
      </c>
      <c r="AI199" s="15">
        <f t="shared" si="313"/>
        <v>0</v>
      </c>
      <c r="AJ199" s="15">
        <f t="shared" si="313"/>
        <v>0</v>
      </c>
      <c r="AK199" s="15">
        <f t="shared" si="313"/>
        <v>0</v>
      </c>
      <c r="AL199" s="16">
        <f t="shared" si="313"/>
        <v>0</v>
      </c>
      <c r="AM199" s="15">
        <f t="shared" si="313"/>
        <v>0</v>
      </c>
      <c r="AN199" s="15">
        <f t="shared" si="313"/>
        <v>0</v>
      </c>
      <c r="AO199" s="15">
        <f t="shared" si="313"/>
        <v>0</v>
      </c>
      <c r="AP199" s="16">
        <f t="shared" si="313"/>
        <v>0</v>
      </c>
      <c r="AQ199" s="15">
        <f t="shared" si="313"/>
        <v>0</v>
      </c>
      <c r="AR199" s="15">
        <f t="shared" si="313"/>
        <v>0</v>
      </c>
      <c r="AS199" s="15">
        <f t="shared" si="313"/>
        <v>0</v>
      </c>
      <c r="AT199" s="16">
        <f t="shared" si="313"/>
        <v>0</v>
      </c>
      <c r="AU199" s="15">
        <f t="shared" si="313"/>
        <v>0</v>
      </c>
      <c r="AV199" s="15">
        <f t="shared" si="313"/>
        <v>0</v>
      </c>
      <c r="AW199" s="15">
        <f t="shared" si="313"/>
        <v>0</v>
      </c>
      <c r="AX199" s="16">
        <f t="shared" si="313"/>
        <v>0</v>
      </c>
      <c r="AY199" s="15">
        <f t="shared" si="313"/>
        <v>0</v>
      </c>
      <c r="AZ199" s="15">
        <f t="shared" si="313"/>
        <v>0</v>
      </c>
      <c r="BA199" s="15">
        <f t="shared" si="313"/>
        <v>0</v>
      </c>
      <c r="BB199" s="15">
        <f t="shared" si="314"/>
        <v>0</v>
      </c>
      <c r="BC199" s="15">
        <f t="shared" si="314"/>
        <v>0</v>
      </c>
      <c r="BD199" s="15">
        <f t="shared" si="314"/>
        <v>0</v>
      </c>
      <c r="BE199" s="15">
        <f t="shared" si="314"/>
        <v>0</v>
      </c>
      <c r="BF199" s="16">
        <f t="shared" si="314"/>
        <v>0</v>
      </c>
      <c r="BG199" s="15">
        <f t="shared" si="314"/>
        <v>0</v>
      </c>
      <c r="BH199" s="15">
        <f t="shared" si="314"/>
        <v>0</v>
      </c>
      <c r="BI199" s="15">
        <f t="shared" si="314"/>
        <v>0</v>
      </c>
      <c r="BJ199" s="19">
        <v>0</v>
      </c>
      <c r="BK199" s="19">
        <v>0</v>
      </c>
    </row>
    <row r="200" spans="1:63" ht="27.75" hidden="1" customHeight="1" x14ac:dyDescent="0.25">
      <c r="A200" s="125" t="s">
        <v>9</v>
      </c>
      <c r="B200" s="125"/>
      <c r="C200" s="125"/>
      <c r="D200" s="19"/>
      <c r="E200" s="122">
        <v>851</v>
      </c>
      <c r="F200" s="4" t="s">
        <v>30</v>
      </c>
      <c r="G200" s="4" t="s">
        <v>44</v>
      </c>
      <c r="H200" s="4" t="s">
        <v>656</v>
      </c>
      <c r="I200" s="3" t="s">
        <v>22</v>
      </c>
      <c r="J200" s="16">
        <f>'2.ВС'!J168</f>
        <v>0</v>
      </c>
      <c r="K200" s="15">
        <f>'2.ВС'!K168</f>
        <v>0</v>
      </c>
      <c r="L200" s="15">
        <f>'2.ВС'!L168</f>
        <v>0</v>
      </c>
      <c r="M200" s="15">
        <f>'2.ВС'!M168</f>
        <v>0</v>
      </c>
      <c r="N200" s="16">
        <f>'2.ВС'!N168</f>
        <v>0</v>
      </c>
      <c r="O200" s="15">
        <f>'2.ВС'!O168</f>
        <v>0</v>
      </c>
      <c r="P200" s="15">
        <f>'2.ВС'!P168</f>
        <v>0</v>
      </c>
      <c r="Q200" s="15">
        <f>'2.ВС'!Q168</f>
        <v>0</v>
      </c>
      <c r="R200" s="16">
        <f>'2.ВС'!R168</f>
        <v>0</v>
      </c>
      <c r="S200" s="15">
        <f>'2.ВС'!S168</f>
        <v>0</v>
      </c>
      <c r="T200" s="15">
        <f>'2.ВС'!T168</f>
        <v>0</v>
      </c>
      <c r="U200" s="15">
        <f>'2.ВС'!U168</f>
        <v>0</v>
      </c>
      <c r="V200" s="16">
        <f>'2.ВС'!V168</f>
        <v>0</v>
      </c>
      <c r="W200" s="15">
        <f>'2.ВС'!W168</f>
        <v>0</v>
      </c>
      <c r="X200" s="15">
        <f>'2.ВС'!X168</f>
        <v>0</v>
      </c>
      <c r="Y200" s="15">
        <f>'2.ВС'!Y168</f>
        <v>0</v>
      </c>
      <c r="Z200" s="16">
        <f>'2.ВС'!Z168</f>
        <v>0</v>
      </c>
      <c r="AA200" s="15">
        <f>'2.ВС'!AA168</f>
        <v>0</v>
      </c>
      <c r="AB200" s="15">
        <f>'2.ВС'!AB168</f>
        <v>0</v>
      </c>
      <c r="AC200" s="15">
        <f>'2.ВС'!AC168</f>
        <v>0</v>
      </c>
      <c r="AD200" s="15">
        <f>'2.ВС'!AD168</f>
        <v>0</v>
      </c>
      <c r="AE200" s="15">
        <f>'2.ВС'!AE168</f>
        <v>0</v>
      </c>
      <c r="AF200" s="15">
        <f>'2.ВС'!AF168</f>
        <v>0</v>
      </c>
      <c r="AG200" s="15">
        <f>'2.ВС'!AG168</f>
        <v>0</v>
      </c>
      <c r="AH200" s="15">
        <f>'2.ВС'!AH168</f>
        <v>0</v>
      </c>
      <c r="AI200" s="15">
        <f>'2.ВС'!AI168</f>
        <v>0</v>
      </c>
      <c r="AJ200" s="15">
        <f>'2.ВС'!AJ168</f>
        <v>0</v>
      </c>
      <c r="AK200" s="15">
        <f>'2.ВС'!AS168</f>
        <v>0</v>
      </c>
      <c r="AL200" s="16">
        <f>'2.ВС'!AL168</f>
        <v>0</v>
      </c>
      <c r="AM200" s="15">
        <f>'2.ВС'!AM168</f>
        <v>0</v>
      </c>
      <c r="AN200" s="15">
        <f>'2.ВС'!AN168</f>
        <v>0</v>
      </c>
      <c r="AO200" s="15">
        <f>'2.ВС'!AO168</f>
        <v>0</v>
      </c>
      <c r="AP200" s="16">
        <f>'2.ВС'!AP168</f>
        <v>0</v>
      </c>
      <c r="AQ200" s="15">
        <f>'2.ВС'!AQ168</f>
        <v>0</v>
      </c>
      <c r="AR200" s="15">
        <f>'2.ВС'!AR168</f>
        <v>0</v>
      </c>
      <c r="AS200" s="15">
        <f>'2.ВС'!AS168</f>
        <v>0</v>
      </c>
      <c r="AT200" s="16">
        <f>'2.ВС'!AT168</f>
        <v>0</v>
      </c>
      <c r="AU200" s="15">
        <f>'2.ВС'!AU168</f>
        <v>0</v>
      </c>
      <c r="AV200" s="15">
        <f>'2.ВС'!AV168</f>
        <v>0</v>
      </c>
      <c r="AW200" s="15">
        <f>'2.ВС'!AW168</f>
        <v>0</v>
      </c>
      <c r="AX200" s="16">
        <f>'2.ВС'!AX168</f>
        <v>0</v>
      </c>
      <c r="AY200" s="15">
        <f>'2.ВС'!AY168</f>
        <v>0</v>
      </c>
      <c r="AZ200" s="15">
        <f>'2.ВС'!AZ168</f>
        <v>0</v>
      </c>
      <c r="BA200" s="15">
        <f>'2.ВС'!BA168</f>
        <v>0</v>
      </c>
      <c r="BB200" s="15">
        <f>'2.ВС'!BB168</f>
        <v>0</v>
      </c>
      <c r="BC200" s="15">
        <f>'2.ВС'!BC168</f>
        <v>0</v>
      </c>
      <c r="BD200" s="15">
        <f>'2.ВС'!BD168</f>
        <v>0</v>
      </c>
      <c r="BE200" s="15">
        <f>'2.ВС'!BE168</f>
        <v>0</v>
      </c>
      <c r="BF200" s="16">
        <f>'2.ВС'!BF168</f>
        <v>0</v>
      </c>
      <c r="BG200" s="15">
        <f>'2.ВС'!BG168</f>
        <v>0</v>
      </c>
      <c r="BH200" s="15">
        <f>'2.ВС'!BH168</f>
        <v>0</v>
      </c>
      <c r="BI200" s="15">
        <f>'2.ВС'!BI168</f>
        <v>0</v>
      </c>
      <c r="BJ200" s="19">
        <v>0</v>
      </c>
      <c r="BK200" s="19">
        <v>0</v>
      </c>
    </row>
    <row r="201" spans="1:63" ht="27.75" hidden="1" customHeight="1" x14ac:dyDescent="0.25">
      <c r="A201" s="125" t="s">
        <v>284</v>
      </c>
      <c r="B201" s="125"/>
      <c r="C201" s="125"/>
      <c r="D201" s="19"/>
      <c r="E201" s="122">
        <v>851</v>
      </c>
      <c r="F201" s="4" t="s">
        <v>30</v>
      </c>
      <c r="G201" s="4" t="s">
        <v>46</v>
      </c>
      <c r="H201" s="4"/>
      <c r="I201" s="3"/>
      <c r="J201" s="16">
        <f>J202</f>
        <v>0</v>
      </c>
      <c r="K201" s="16">
        <f t="shared" ref="K201:BI201" si="315">K202</f>
        <v>0</v>
      </c>
      <c r="L201" s="16">
        <f t="shared" si="315"/>
        <v>0</v>
      </c>
      <c r="M201" s="16">
        <f t="shared" si="315"/>
        <v>0</v>
      </c>
      <c r="N201" s="16">
        <f t="shared" si="315"/>
        <v>0</v>
      </c>
      <c r="O201" s="16">
        <f t="shared" si="315"/>
        <v>0</v>
      </c>
      <c r="P201" s="16">
        <f t="shared" si="315"/>
        <v>0</v>
      </c>
      <c r="Q201" s="16">
        <f t="shared" si="315"/>
        <v>0</v>
      </c>
      <c r="R201" s="16">
        <f t="shared" si="315"/>
        <v>0</v>
      </c>
      <c r="S201" s="16">
        <f t="shared" si="315"/>
        <v>0</v>
      </c>
      <c r="T201" s="16">
        <f t="shared" si="315"/>
        <v>0</v>
      </c>
      <c r="U201" s="16">
        <f t="shared" si="315"/>
        <v>0</v>
      </c>
      <c r="V201" s="16">
        <f t="shared" si="315"/>
        <v>0</v>
      </c>
      <c r="W201" s="16">
        <f t="shared" si="315"/>
        <v>0</v>
      </c>
      <c r="X201" s="16">
        <f t="shared" si="315"/>
        <v>0</v>
      </c>
      <c r="Y201" s="16">
        <f t="shared" si="315"/>
        <v>0</v>
      </c>
      <c r="Z201" s="16">
        <f t="shared" si="315"/>
        <v>0</v>
      </c>
      <c r="AA201" s="16">
        <f t="shared" si="315"/>
        <v>0</v>
      </c>
      <c r="AB201" s="16">
        <f t="shared" si="315"/>
        <v>0</v>
      </c>
      <c r="AC201" s="16">
        <f t="shared" si="315"/>
        <v>0</v>
      </c>
      <c r="AD201" s="16">
        <f t="shared" si="315"/>
        <v>0</v>
      </c>
      <c r="AE201" s="16">
        <f t="shared" si="315"/>
        <v>0</v>
      </c>
      <c r="AF201" s="16">
        <f t="shared" si="315"/>
        <v>0</v>
      </c>
      <c r="AG201" s="16">
        <f t="shared" si="315"/>
        <v>0</v>
      </c>
      <c r="AH201" s="16">
        <f t="shared" si="315"/>
        <v>0</v>
      </c>
      <c r="AI201" s="16">
        <f t="shared" si="315"/>
        <v>0</v>
      </c>
      <c r="AJ201" s="16">
        <f t="shared" si="315"/>
        <v>0</v>
      </c>
      <c r="AK201" s="16">
        <f t="shared" si="315"/>
        <v>0</v>
      </c>
      <c r="AL201" s="16">
        <f t="shared" si="315"/>
        <v>3327010.5300000003</v>
      </c>
      <c r="AM201" s="16">
        <f t="shared" si="315"/>
        <v>3160660</v>
      </c>
      <c r="AN201" s="16">
        <f t="shared" si="315"/>
        <v>166350.53</v>
      </c>
      <c r="AO201" s="16">
        <f t="shared" si="315"/>
        <v>0</v>
      </c>
      <c r="AP201" s="16">
        <f t="shared" si="315"/>
        <v>7.0000000000000007E-2</v>
      </c>
      <c r="AQ201" s="16">
        <f t="shared" si="315"/>
        <v>0</v>
      </c>
      <c r="AR201" s="16">
        <f t="shared" si="315"/>
        <v>7.0000000000000007E-2</v>
      </c>
      <c r="AS201" s="16">
        <f t="shared" si="315"/>
        <v>0</v>
      </c>
      <c r="AT201" s="16">
        <f t="shared" si="315"/>
        <v>3327010.6</v>
      </c>
      <c r="AU201" s="16">
        <f t="shared" si="315"/>
        <v>3160660</v>
      </c>
      <c r="AV201" s="16">
        <f t="shared" si="315"/>
        <v>166350.6</v>
      </c>
      <c r="AW201" s="16">
        <f t="shared" si="315"/>
        <v>0</v>
      </c>
      <c r="AX201" s="16">
        <f t="shared" si="315"/>
        <v>1004904.22</v>
      </c>
      <c r="AY201" s="16">
        <f t="shared" si="315"/>
        <v>954659</v>
      </c>
      <c r="AZ201" s="16">
        <f t="shared" si="315"/>
        <v>50245.22</v>
      </c>
      <c r="BA201" s="16">
        <f t="shared" si="315"/>
        <v>0</v>
      </c>
      <c r="BB201" s="16">
        <f t="shared" si="315"/>
        <v>0.08</v>
      </c>
      <c r="BC201" s="16">
        <f t="shared" si="315"/>
        <v>0</v>
      </c>
      <c r="BD201" s="16">
        <f t="shared" si="315"/>
        <v>0.08</v>
      </c>
      <c r="BE201" s="16">
        <f t="shared" si="315"/>
        <v>0</v>
      </c>
      <c r="BF201" s="16">
        <f t="shared" si="315"/>
        <v>1004904.2999999999</v>
      </c>
      <c r="BG201" s="16">
        <f t="shared" si="315"/>
        <v>954659</v>
      </c>
      <c r="BH201" s="16">
        <f t="shared" si="315"/>
        <v>50245.3</v>
      </c>
      <c r="BI201" s="16">
        <f t="shared" si="315"/>
        <v>0</v>
      </c>
      <c r="BJ201" s="19">
        <v>0</v>
      </c>
      <c r="BK201" s="19">
        <v>0</v>
      </c>
    </row>
    <row r="202" spans="1:63" ht="27.75" hidden="1" customHeight="1" x14ac:dyDescent="0.25">
      <c r="A202" s="125" t="s">
        <v>545</v>
      </c>
      <c r="B202" s="125"/>
      <c r="C202" s="125"/>
      <c r="D202" s="19"/>
      <c r="E202" s="122">
        <v>851</v>
      </c>
      <c r="F202" s="3" t="s">
        <v>30</v>
      </c>
      <c r="G202" s="3" t="s">
        <v>46</v>
      </c>
      <c r="H202" s="4" t="s">
        <v>657</v>
      </c>
      <c r="I202" s="3"/>
      <c r="J202" s="16">
        <f t="shared" ref="J202:BA203" si="316">J203</f>
        <v>0</v>
      </c>
      <c r="K202" s="15">
        <f t="shared" si="316"/>
        <v>0</v>
      </c>
      <c r="L202" s="15">
        <f t="shared" si="316"/>
        <v>0</v>
      </c>
      <c r="M202" s="15">
        <f t="shared" si="316"/>
        <v>0</v>
      </c>
      <c r="N202" s="16">
        <f t="shared" si="316"/>
        <v>0</v>
      </c>
      <c r="O202" s="15">
        <f t="shared" si="316"/>
        <v>0</v>
      </c>
      <c r="P202" s="15">
        <f t="shared" si="316"/>
        <v>0</v>
      </c>
      <c r="Q202" s="15">
        <f t="shared" si="316"/>
        <v>0</v>
      </c>
      <c r="R202" s="16">
        <f t="shared" si="316"/>
        <v>0</v>
      </c>
      <c r="S202" s="15">
        <f t="shared" si="316"/>
        <v>0</v>
      </c>
      <c r="T202" s="15">
        <f t="shared" si="316"/>
        <v>0</v>
      </c>
      <c r="U202" s="15">
        <f t="shared" si="316"/>
        <v>0</v>
      </c>
      <c r="V202" s="16">
        <f t="shared" si="316"/>
        <v>0</v>
      </c>
      <c r="W202" s="15">
        <f t="shared" si="316"/>
        <v>0</v>
      </c>
      <c r="X202" s="15">
        <f t="shared" si="316"/>
        <v>0</v>
      </c>
      <c r="Y202" s="15">
        <f t="shared" si="316"/>
        <v>0</v>
      </c>
      <c r="Z202" s="16">
        <f t="shared" si="316"/>
        <v>0</v>
      </c>
      <c r="AA202" s="15">
        <f t="shared" si="316"/>
        <v>0</v>
      </c>
      <c r="AB202" s="15">
        <f t="shared" si="316"/>
        <v>0</v>
      </c>
      <c r="AC202" s="15">
        <f t="shared" si="316"/>
        <v>0</v>
      </c>
      <c r="AD202" s="15">
        <f t="shared" si="316"/>
        <v>0</v>
      </c>
      <c r="AE202" s="15">
        <f t="shared" si="316"/>
        <v>0</v>
      </c>
      <c r="AF202" s="15">
        <f t="shared" si="316"/>
        <v>0</v>
      </c>
      <c r="AG202" s="15">
        <f t="shared" si="316"/>
        <v>0</v>
      </c>
      <c r="AH202" s="15">
        <f t="shared" si="316"/>
        <v>0</v>
      </c>
      <c r="AI202" s="15">
        <f t="shared" si="316"/>
        <v>0</v>
      </c>
      <c r="AJ202" s="15">
        <f t="shared" si="316"/>
        <v>0</v>
      </c>
      <c r="AK202" s="15">
        <f t="shared" si="316"/>
        <v>0</v>
      </c>
      <c r="AL202" s="16">
        <f t="shared" si="316"/>
        <v>3327010.5300000003</v>
      </c>
      <c r="AM202" s="15">
        <f t="shared" si="316"/>
        <v>3160660</v>
      </c>
      <c r="AN202" s="15">
        <f t="shared" si="316"/>
        <v>166350.53</v>
      </c>
      <c r="AO202" s="15">
        <f t="shared" si="316"/>
        <v>0</v>
      </c>
      <c r="AP202" s="16">
        <f t="shared" si="316"/>
        <v>7.0000000000000007E-2</v>
      </c>
      <c r="AQ202" s="15">
        <f t="shared" si="316"/>
        <v>0</v>
      </c>
      <c r="AR202" s="15">
        <f t="shared" si="316"/>
        <v>7.0000000000000007E-2</v>
      </c>
      <c r="AS202" s="15">
        <f t="shared" si="316"/>
        <v>0</v>
      </c>
      <c r="AT202" s="16">
        <f t="shared" si="316"/>
        <v>3327010.6</v>
      </c>
      <c r="AU202" s="15">
        <f t="shared" si="316"/>
        <v>3160660</v>
      </c>
      <c r="AV202" s="15">
        <f t="shared" si="316"/>
        <v>166350.6</v>
      </c>
      <c r="AW202" s="15">
        <f t="shared" si="316"/>
        <v>0</v>
      </c>
      <c r="AX202" s="16">
        <f t="shared" si="316"/>
        <v>1004904.22</v>
      </c>
      <c r="AY202" s="15">
        <f t="shared" si="316"/>
        <v>954659</v>
      </c>
      <c r="AZ202" s="15">
        <f t="shared" si="316"/>
        <v>50245.22</v>
      </c>
      <c r="BA202" s="15">
        <f t="shared" si="316"/>
        <v>0</v>
      </c>
      <c r="BB202" s="15">
        <f t="shared" ref="BB202:BI203" si="317">BB203</f>
        <v>0.08</v>
      </c>
      <c r="BC202" s="15">
        <f t="shared" si="317"/>
        <v>0</v>
      </c>
      <c r="BD202" s="15">
        <f t="shared" si="317"/>
        <v>0.08</v>
      </c>
      <c r="BE202" s="15">
        <f t="shared" si="317"/>
        <v>0</v>
      </c>
      <c r="BF202" s="16">
        <f t="shared" si="317"/>
        <v>1004904.2999999999</v>
      </c>
      <c r="BG202" s="15">
        <f t="shared" si="317"/>
        <v>954659</v>
      </c>
      <c r="BH202" s="15">
        <f t="shared" si="317"/>
        <v>50245.3</v>
      </c>
      <c r="BI202" s="15">
        <f t="shared" si="317"/>
        <v>0</v>
      </c>
      <c r="BJ202" s="19">
        <v>0</v>
      </c>
      <c r="BK202" s="19">
        <v>0</v>
      </c>
    </row>
    <row r="203" spans="1:63" ht="27.75" hidden="1" customHeight="1" x14ac:dyDescent="0.25">
      <c r="A203" s="125" t="s">
        <v>20</v>
      </c>
      <c r="B203" s="125"/>
      <c r="C203" s="125"/>
      <c r="D203" s="19"/>
      <c r="E203" s="122">
        <v>851</v>
      </c>
      <c r="F203" s="3" t="s">
        <v>30</v>
      </c>
      <c r="G203" s="3" t="s">
        <v>46</v>
      </c>
      <c r="H203" s="4" t="s">
        <v>657</v>
      </c>
      <c r="I203" s="3" t="s">
        <v>21</v>
      </c>
      <c r="J203" s="16">
        <f t="shared" si="316"/>
        <v>0</v>
      </c>
      <c r="K203" s="15">
        <f t="shared" si="316"/>
        <v>0</v>
      </c>
      <c r="L203" s="15">
        <f t="shared" si="316"/>
        <v>0</v>
      </c>
      <c r="M203" s="15">
        <f t="shared" si="316"/>
        <v>0</v>
      </c>
      <c r="N203" s="16">
        <f t="shared" si="316"/>
        <v>0</v>
      </c>
      <c r="O203" s="15">
        <f t="shared" si="316"/>
        <v>0</v>
      </c>
      <c r="P203" s="15">
        <f t="shared" si="316"/>
        <v>0</v>
      </c>
      <c r="Q203" s="15">
        <f t="shared" si="316"/>
        <v>0</v>
      </c>
      <c r="R203" s="16">
        <f t="shared" si="316"/>
        <v>0</v>
      </c>
      <c r="S203" s="15">
        <f t="shared" si="316"/>
        <v>0</v>
      </c>
      <c r="T203" s="15">
        <f t="shared" si="316"/>
        <v>0</v>
      </c>
      <c r="U203" s="15">
        <f t="shared" si="316"/>
        <v>0</v>
      </c>
      <c r="V203" s="16">
        <f t="shared" si="316"/>
        <v>0</v>
      </c>
      <c r="W203" s="15">
        <f t="shared" si="316"/>
        <v>0</v>
      </c>
      <c r="X203" s="15">
        <f t="shared" si="316"/>
        <v>0</v>
      </c>
      <c r="Y203" s="15">
        <f t="shared" si="316"/>
        <v>0</v>
      </c>
      <c r="Z203" s="16">
        <f t="shared" si="316"/>
        <v>0</v>
      </c>
      <c r="AA203" s="15">
        <f t="shared" si="316"/>
        <v>0</v>
      </c>
      <c r="AB203" s="15">
        <f t="shared" si="316"/>
        <v>0</v>
      </c>
      <c r="AC203" s="15">
        <f t="shared" si="316"/>
        <v>0</v>
      </c>
      <c r="AD203" s="15">
        <f t="shared" si="316"/>
        <v>0</v>
      </c>
      <c r="AE203" s="15">
        <f t="shared" si="316"/>
        <v>0</v>
      </c>
      <c r="AF203" s="15">
        <f t="shared" si="316"/>
        <v>0</v>
      </c>
      <c r="AG203" s="15">
        <f t="shared" si="316"/>
        <v>0</v>
      </c>
      <c r="AH203" s="15">
        <f t="shared" si="316"/>
        <v>0</v>
      </c>
      <c r="AI203" s="15">
        <f t="shared" si="316"/>
        <v>0</v>
      </c>
      <c r="AJ203" s="15">
        <f t="shared" si="316"/>
        <v>0</v>
      </c>
      <c r="AK203" s="15">
        <f t="shared" si="316"/>
        <v>0</v>
      </c>
      <c r="AL203" s="16">
        <f t="shared" si="316"/>
        <v>3327010.5300000003</v>
      </c>
      <c r="AM203" s="15">
        <f t="shared" si="316"/>
        <v>3160660</v>
      </c>
      <c r="AN203" s="15">
        <f t="shared" si="316"/>
        <v>166350.53</v>
      </c>
      <c r="AO203" s="15">
        <f t="shared" si="316"/>
        <v>0</v>
      </c>
      <c r="AP203" s="16">
        <f t="shared" si="316"/>
        <v>7.0000000000000007E-2</v>
      </c>
      <c r="AQ203" s="15">
        <f t="shared" si="316"/>
        <v>0</v>
      </c>
      <c r="AR203" s="15">
        <f t="shared" si="316"/>
        <v>7.0000000000000007E-2</v>
      </c>
      <c r="AS203" s="15">
        <f t="shared" si="316"/>
        <v>0</v>
      </c>
      <c r="AT203" s="16">
        <f t="shared" si="316"/>
        <v>3327010.6</v>
      </c>
      <c r="AU203" s="15">
        <f t="shared" si="316"/>
        <v>3160660</v>
      </c>
      <c r="AV203" s="15">
        <f t="shared" si="316"/>
        <v>166350.6</v>
      </c>
      <c r="AW203" s="15">
        <f t="shared" si="316"/>
        <v>0</v>
      </c>
      <c r="AX203" s="16">
        <f t="shared" si="316"/>
        <v>1004904.22</v>
      </c>
      <c r="AY203" s="15">
        <f t="shared" si="316"/>
        <v>954659</v>
      </c>
      <c r="AZ203" s="15">
        <f t="shared" si="316"/>
        <v>50245.22</v>
      </c>
      <c r="BA203" s="15">
        <f t="shared" si="316"/>
        <v>0</v>
      </c>
      <c r="BB203" s="15">
        <f t="shared" si="317"/>
        <v>0.08</v>
      </c>
      <c r="BC203" s="15">
        <f t="shared" si="317"/>
        <v>0</v>
      </c>
      <c r="BD203" s="15">
        <f t="shared" si="317"/>
        <v>0.08</v>
      </c>
      <c r="BE203" s="15">
        <f t="shared" si="317"/>
        <v>0</v>
      </c>
      <c r="BF203" s="16">
        <f t="shared" si="317"/>
        <v>1004904.2999999999</v>
      </c>
      <c r="BG203" s="15">
        <f t="shared" si="317"/>
        <v>954659</v>
      </c>
      <c r="BH203" s="15">
        <f t="shared" si="317"/>
        <v>50245.3</v>
      </c>
      <c r="BI203" s="15">
        <f t="shared" si="317"/>
        <v>0</v>
      </c>
      <c r="BJ203" s="19">
        <v>0</v>
      </c>
      <c r="BK203" s="19">
        <v>0</v>
      </c>
    </row>
    <row r="204" spans="1:63" ht="27.75" hidden="1" customHeight="1" x14ac:dyDescent="0.25">
      <c r="A204" s="125" t="s">
        <v>9</v>
      </c>
      <c r="B204" s="125"/>
      <c r="C204" s="125"/>
      <c r="D204" s="19"/>
      <c r="E204" s="122">
        <v>851</v>
      </c>
      <c r="F204" s="3" t="s">
        <v>30</v>
      </c>
      <c r="G204" s="3" t="s">
        <v>46</v>
      </c>
      <c r="H204" s="4" t="s">
        <v>657</v>
      </c>
      <c r="I204" s="3" t="s">
        <v>22</v>
      </c>
      <c r="J204" s="16">
        <f>'2.ВС'!J172</f>
        <v>0</v>
      </c>
      <c r="K204" s="15">
        <f>'2.ВС'!K172</f>
        <v>0</v>
      </c>
      <c r="L204" s="15">
        <f>'2.ВС'!L172</f>
        <v>0</v>
      </c>
      <c r="M204" s="15">
        <f>'2.ВС'!M172</f>
        <v>0</v>
      </c>
      <c r="N204" s="16">
        <f>'2.ВС'!N172</f>
        <v>0</v>
      </c>
      <c r="O204" s="15">
        <f>'2.ВС'!O172</f>
        <v>0</v>
      </c>
      <c r="P204" s="15">
        <f>'2.ВС'!P172</f>
        <v>0</v>
      </c>
      <c r="Q204" s="15">
        <f>'2.ВС'!Q172</f>
        <v>0</v>
      </c>
      <c r="R204" s="16">
        <f>'2.ВС'!R172</f>
        <v>0</v>
      </c>
      <c r="S204" s="15">
        <f>'2.ВС'!S172</f>
        <v>0</v>
      </c>
      <c r="T204" s="15">
        <f>'2.ВС'!T172</f>
        <v>0</v>
      </c>
      <c r="U204" s="15">
        <f>'2.ВС'!U172</f>
        <v>0</v>
      </c>
      <c r="V204" s="16">
        <f>'2.ВС'!V172</f>
        <v>0</v>
      </c>
      <c r="W204" s="15">
        <f>'2.ВС'!W172</f>
        <v>0</v>
      </c>
      <c r="X204" s="15">
        <f>'2.ВС'!X172</f>
        <v>0</v>
      </c>
      <c r="Y204" s="15">
        <f>'2.ВС'!Y172</f>
        <v>0</v>
      </c>
      <c r="Z204" s="16">
        <f>'2.ВС'!Z172</f>
        <v>0</v>
      </c>
      <c r="AA204" s="15">
        <f>'2.ВС'!AA172</f>
        <v>0</v>
      </c>
      <c r="AB204" s="15">
        <f>'2.ВС'!AB172</f>
        <v>0</v>
      </c>
      <c r="AC204" s="15">
        <f>'2.ВС'!AC172</f>
        <v>0</v>
      </c>
      <c r="AD204" s="15">
        <f>'2.ВС'!AD172</f>
        <v>0</v>
      </c>
      <c r="AE204" s="15">
        <f>'2.ВС'!AE172</f>
        <v>0</v>
      </c>
      <c r="AF204" s="15">
        <f>'2.ВС'!AF172</f>
        <v>0</v>
      </c>
      <c r="AG204" s="15">
        <f>'2.ВС'!AG172</f>
        <v>0</v>
      </c>
      <c r="AH204" s="15">
        <f>'2.ВС'!AH172</f>
        <v>0</v>
      </c>
      <c r="AI204" s="15">
        <f>'2.ВС'!AI172</f>
        <v>0</v>
      </c>
      <c r="AJ204" s="15">
        <f>'2.ВС'!AJ172</f>
        <v>0</v>
      </c>
      <c r="AK204" s="15">
        <f>'2.ВС'!AS172</f>
        <v>0</v>
      </c>
      <c r="AL204" s="16">
        <f>'2.ВС'!AL172</f>
        <v>3327010.5300000003</v>
      </c>
      <c r="AM204" s="15">
        <f>'2.ВС'!AM172</f>
        <v>3160660</v>
      </c>
      <c r="AN204" s="15">
        <f>'2.ВС'!AN172</f>
        <v>166350.53</v>
      </c>
      <c r="AO204" s="15">
        <f>'2.ВС'!AO172</f>
        <v>0</v>
      </c>
      <c r="AP204" s="16">
        <f>'2.ВС'!AP172</f>
        <v>7.0000000000000007E-2</v>
      </c>
      <c r="AQ204" s="15">
        <f>'2.ВС'!AQ172</f>
        <v>0</v>
      </c>
      <c r="AR204" s="15">
        <f>'2.ВС'!AR172</f>
        <v>7.0000000000000007E-2</v>
      </c>
      <c r="AS204" s="15">
        <f>'2.ВС'!AS172</f>
        <v>0</v>
      </c>
      <c r="AT204" s="16">
        <f>'2.ВС'!AT172</f>
        <v>3327010.6</v>
      </c>
      <c r="AU204" s="15">
        <f>'2.ВС'!AU172</f>
        <v>3160660</v>
      </c>
      <c r="AV204" s="15">
        <f>'2.ВС'!AV172</f>
        <v>166350.6</v>
      </c>
      <c r="AW204" s="15">
        <f>'2.ВС'!AW172</f>
        <v>0</v>
      </c>
      <c r="AX204" s="16">
        <f>'2.ВС'!AX172</f>
        <v>1004904.22</v>
      </c>
      <c r="AY204" s="15">
        <f>'2.ВС'!AY172</f>
        <v>954659</v>
      </c>
      <c r="AZ204" s="15">
        <f>'2.ВС'!AZ172</f>
        <v>50245.22</v>
      </c>
      <c r="BA204" s="15">
        <f>'2.ВС'!BA172</f>
        <v>0</v>
      </c>
      <c r="BB204" s="15">
        <f>'2.ВС'!BB172</f>
        <v>0.08</v>
      </c>
      <c r="BC204" s="15">
        <f>'2.ВС'!BC172</f>
        <v>0</v>
      </c>
      <c r="BD204" s="15">
        <f>'2.ВС'!BD172</f>
        <v>0.08</v>
      </c>
      <c r="BE204" s="15">
        <f>'2.ВС'!BE172</f>
        <v>0</v>
      </c>
      <c r="BF204" s="16">
        <f>'2.ВС'!BF172</f>
        <v>1004904.2999999999</v>
      </c>
      <c r="BG204" s="15">
        <f>'2.ВС'!BG172</f>
        <v>954659</v>
      </c>
      <c r="BH204" s="15">
        <f>'2.ВС'!BH172</f>
        <v>50245.3</v>
      </c>
      <c r="BI204" s="15">
        <f>'2.ВС'!BI172</f>
        <v>0</v>
      </c>
      <c r="BJ204" s="19">
        <v>0</v>
      </c>
      <c r="BK204" s="19">
        <v>0</v>
      </c>
    </row>
    <row r="205" spans="1:63" s="17" customFormat="1" ht="27.75" hidden="1" customHeight="1" x14ac:dyDescent="0.25">
      <c r="A205" s="30" t="s">
        <v>279</v>
      </c>
      <c r="B205" s="30"/>
      <c r="C205" s="30"/>
      <c r="D205" s="20"/>
      <c r="E205" s="67">
        <v>851</v>
      </c>
      <c r="F205" s="18" t="s">
        <v>30</v>
      </c>
      <c r="G205" s="18" t="s">
        <v>30</v>
      </c>
      <c r="H205" s="18"/>
      <c r="I205" s="13"/>
      <c r="J205" s="16">
        <f>J212+J209+J206+J215</f>
        <v>11852348.51</v>
      </c>
      <c r="K205" s="16">
        <f t="shared" ref="K205:BI205" si="318">K212+K209+K206+K215</f>
        <v>11733824.51</v>
      </c>
      <c r="L205" s="16">
        <f t="shared" si="318"/>
        <v>118524</v>
      </c>
      <c r="M205" s="16">
        <f t="shared" si="318"/>
        <v>0</v>
      </c>
      <c r="N205" s="16">
        <f t="shared" si="318"/>
        <v>4702696.45</v>
      </c>
      <c r="O205" s="16">
        <f t="shared" si="318"/>
        <v>4258910</v>
      </c>
      <c r="P205" s="16">
        <f t="shared" si="318"/>
        <v>443786.45</v>
      </c>
      <c r="Q205" s="16">
        <f t="shared" si="318"/>
        <v>0</v>
      </c>
      <c r="R205" s="16">
        <f t="shared" si="318"/>
        <v>16555044.959999999</v>
      </c>
      <c r="S205" s="16">
        <f t="shared" si="318"/>
        <v>15992734.51</v>
      </c>
      <c r="T205" s="16">
        <f t="shared" si="318"/>
        <v>562310.44999999995</v>
      </c>
      <c r="U205" s="16">
        <f t="shared" si="318"/>
        <v>0</v>
      </c>
      <c r="V205" s="16">
        <f t="shared" ref="V205:AC205" si="319">V212+V209+V206+V215</f>
        <v>-2724000</v>
      </c>
      <c r="W205" s="16">
        <f t="shared" si="319"/>
        <v>-2300000</v>
      </c>
      <c r="X205" s="16">
        <f t="shared" si="319"/>
        <v>-424000</v>
      </c>
      <c r="Y205" s="16">
        <f t="shared" si="319"/>
        <v>0</v>
      </c>
      <c r="Z205" s="16">
        <f t="shared" si="319"/>
        <v>13831044.959999999</v>
      </c>
      <c r="AA205" s="16">
        <f t="shared" si="319"/>
        <v>13692734.51</v>
      </c>
      <c r="AB205" s="16">
        <f t="shared" si="319"/>
        <v>138310.45000000001</v>
      </c>
      <c r="AC205" s="16">
        <f t="shared" si="319"/>
        <v>0</v>
      </c>
      <c r="AD205" s="16">
        <f t="shared" ref="AD205:AJ205" si="320">AD212+AD209+AD206+AD215</f>
        <v>0</v>
      </c>
      <c r="AE205" s="16">
        <f t="shared" si="320"/>
        <v>0</v>
      </c>
      <c r="AF205" s="16">
        <f t="shared" si="320"/>
        <v>0</v>
      </c>
      <c r="AG205" s="16">
        <f t="shared" si="320"/>
        <v>0</v>
      </c>
      <c r="AH205" s="16">
        <f t="shared" si="320"/>
        <v>13831044.959999999</v>
      </c>
      <c r="AI205" s="16">
        <f t="shared" si="320"/>
        <v>13692734.51</v>
      </c>
      <c r="AJ205" s="16">
        <f t="shared" si="320"/>
        <v>138310.45000000001</v>
      </c>
      <c r="AK205" s="16">
        <f t="shared" ref="AK205" si="321">AK212+AK209+AK206+AK215</f>
        <v>0</v>
      </c>
      <c r="AL205" s="16">
        <f t="shared" si="318"/>
        <v>20446362.829999998</v>
      </c>
      <c r="AM205" s="16">
        <f t="shared" si="318"/>
        <v>20241897.829999998</v>
      </c>
      <c r="AN205" s="16">
        <f t="shared" si="318"/>
        <v>204465</v>
      </c>
      <c r="AO205" s="16">
        <f t="shared" si="318"/>
        <v>0</v>
      </c>
      <c r="AP205" s="16">
        <f t="shared" si="318"/>
        <v>0</v>
      </c>
      <c r="AQ205" s="16">
        <f t="shared" si="318"/>
        <v>0</v>
      </c>
      <c r="AR205" s="16">
        <f t="shared" si="318"/>
        <v>0</v>
      </c>
      <c r="AS205" s="16">
        <f t="shared" si="318"/>
        <v>0</v>
      </c>
      <c r="AT205" s="16">
        <f t="shared" si="318"/>
        <v>20446362.829999998</v>
      </c>
      <c r="AU205" s="16">
        <f t="shared" si="318"/>
        <v>20241897.829999998</v>
      </c>
      <c r="AV205" s="16">
        <f t="shared" si="318"/>
        <v>204465</v>
      </c>
      <c r="AW205" s="16">
        <f t="shared" si="318"/>
        <v>0</v>
      </c>
      <c r="AX205" s="16">
        <f t="shared" si="318"/>
        <v>3800000</v>
      </c>
      <c r="AY205" s="16">
        <f t="shared" si="318"/>
        <v>3762000</v>
      </c>
      <c r="AZ205" s="16">
        <f t="shared" si="318"/>
        <v>38000</v>
      </c>
      <c r="BA205" s="16">
        <f t="shared" si="318"/>
        <v>0</v>
      </c>
      <c r="BB205" s="16">
        <f t="shared" si="318"/>
        <v>0</v>
      </c>
      <c r="BC205" s="16">
        <f t="shared" si="318"/>
        <v>0</v>
      </c>
      <c r="BD205" s="16">
        <f t="shared" si="318"/>
        <v>0</v>
      </c>
      <c r="BE205" s="16">
        <f t="shared" si="318"/>
        <v>0</v>
      </c>
      <c r="BF205" s="16">
        <f t="shared" si="318"/>
        <v>3800000</v>
      </c>
      <c r="BG205" s="16">
        <f t="shared" si="318"/>
        <v>3762000</v>
      </c>
      <c r="BH205" s="16">
        <f t="shared" si="318"/>
        <v>38000</v>
      </c>
      <c r="BI205" s="16">
        <f t="shared" si="318"/>
        <v>0</v>
      </c>
      <c r="BJ205" s="19">
        <v>0</v>
      </c>
      <c r="BK205" s="19">
        <v>0</v>
      </c>
    </row>
    <row r="206" spans="1:63" ht="27.75" hidden="1" customHeight="1" x14ac:dyDescent="0.25">
      <c r="A206" s="125" t="s">
        <v>516</v>
      </c>
      <c r="B206" s="125"/>
      <c r="C206" s="125"/>
      <c r="D206" s="19"/>
      <c r="E206" s="122">
        <v>851</v>
      </c>
      <c r="F206" s="4" t="s">
        <v>30</v>
      </c>
      <c r="G206" s="4" t="s">
        <v>30</v>
      </c>
      <c r="H206" s="122" t="s">
        <v>658</v>
      </c>
      <c r="I206" s="3"/>
      <c r="J206" s="16"/>
      <c r="K206" s="15"/>
      <c r="L206" s="15"/>
      <c r="M206" s="15"/>
      <c r="N206" s="16"/>
      <c r="O206" s="15"/>
      <c r="P206" s="15"/>
      <c r="Q206" s="15"/>
      <c r="R206" s="16"/>
      <c r="S206" s="15"/>
      <c r="T206" s="15"/>
      <c r="U206" s="15"/>
      <c r="V206" s="16"/>
      <c r="W206" s="15"/>
      <c r="X206" s="15"/>
      <c r="Y206" s="15"/>
      <c r="Z206" s="16"/>
      <c r="AA206" s="15"/>
      <c r="AB206" s="15"/>
      <c r="AC206" s="15"/>
      <c r="AD206" s="15"/>
      <c r="AE206" s="15"/>
      <c r="AF206" s="15"/>
      <c r="AG206" s="15"/>
      <c r="AH206" s="15"/>
      <c r="AI206" s="15"/>
      <c r="AJ206" s="15"/>
      <c r="AK206" s="15"/>
      <c r="AL206" s="16"/>
      <c r="AM206" s="15"/>
      <c r="AN206" s="15"/>
      <c r="AO206" s="15"/>
      <c r="AP206" s="16"/>
      <c r="AQ206" s="15"/>
      <c r="AR206" s="15"/>
      <c r="AS206" s="15"/>
      <c r="AT206" s="16"/>
      <c r="AU206" s="15"/>
      <c r="AV206" s="15"/>
      <c r="AW206" s="15"/>
      <c r="AX206" s="16"/>
      <c r="AY206" s="15"/>
      <c r="AZ206" s="15"/>
      <c r="BA206" s="15"/>
      <c r="BB206" s="15"/>
      <c r="BC206" s="15"/>
      <c r="BD206" s="15"/>
      <c r="BE206" s="15"/>
      <c r="BF206" s="16"/>
      <c r="BG206" s="15"/>
      <c r="BH206" s="15"/>
      <c r="BI206" s="15"/>
      <c r="BJ206" s="19">
        <v>0</v>
      </c>
      <c r="BK206" s="19">
        <v>0</v>
      </c>
    </row>
    <row r="207" spans="1:63" ht="27.75" hidden="1" customHeight="1" x14ac:dyDescent="0.25">
      <c r="A207" s="125" t="s">
        <v>71</v>
      </c>
      <c r="B207" s="125"/>
      <c r="C207" s="125"/>
      <c r="D207" s="19"/>
      <c r="E207" s="122">
        <v>851</v>
      </c>
      <c r="F207" s="4" t="s">
        <v>30</v>
      </c>
      <c r="G207" s="4" t="s">
        <v>30</v>
      </c>
      <c r="H207" s="122" t="s">
        <v>658</v>
      </c>
      <c r="I207" s="3" t="s">
        <v>72</v>
      </c>
      <c r="J207" s="16"/>
      <c r="K207" s="15"/>
      <c r="L207" s="15"/>
      <c r="M207" s="15"/>
      <c r="N207" s="16"/>
      <c r="O207" s="15"/>
      <c r="P207" s="15"/>
      <c r="Q207" s="15"/>
      <c r="R207" s="16"/>
      <c r="S207" s="15"/>
      <c r="T207" s="15"/>
      <c r="U207" s="15"/>
      <c r="V207" s="16"/>
      <c r="W207" s="15"/>
      <c r="X207" s="15"/>
      <c r="Y207" s="15"/>
      <c r="Z207" s="16"/>
      <c r="AA207" s="15"/>
      <c r="AB207" s="15"/>
      <c r="AC207" s="15"/>
      <c r="AD207" s="15"/>
      <c r="AE207" s="15"/>
      <c r="AF207" s="15"/>
      <c r="AG207" s="15"/>
      <c r="AH207" s="15"/>
      <c r="AI207" s="15"/>
      <c r="AJ207" s="15"/>
      <c r="AK207" s="15"/>
      <c r="AL207" s="16"/>
      <c r="AM207" s="15"/>
      <c r="AN207" s="15"/>
      <c r="AO207" s="15"/>
      <c r="AP207" s="16"/>
      <c r="AQ207" s="15"/>
      <c r="AR207" s="15"/>
      <c r="AS207" s="15"/>
      <c r="AT207" s="16"/>
      <c r="AU207" s="15"/>
      <c r="AV207" s="15"/>
      <c r="AW207" s="15"/>
      <c r="AX207" s="16"/>
      <c r="AY207" s="15"/>
      <c r="AZ207" s="15"/>
      <c r="BA207" s="15"/>
      <c r="BB207" s="15"/>
      <c r="BC207" s="15"/>
      <c r="BD207" s="15"/>
      <c r="BE207" s="15"/>
      <c r="BF207" s="16"/>
      <c r="BG207" s="15"/>
      <c r="BH207" s="15"/>
      <c r="BI207" s="15"/>
      <c r="BJ207" s="19">
        <v>0</v>
      </c>
      <c r="BK207" s="19">
        <v>0</v>
      </c>
    </row>
    <row r="208" spans="1:63" ht="27.75" hidden="1" customHeight="1" x14ac:dyDescent="0.25">
      <c r="A208" s="125" t="s">
        <v>73</v>
      </c>
      <c r="B208" s="125"/>
      <c r="C208" s="125"/>
      <c r="D208" s="19"/>
      <c r="E208" s="122">
        <v>851</v>
      </c>
      <c r="F208" s="4" t="s">
        <v>30</v>
      </c>
      <c r="G208" s="4" t="s">
        <v>30</v>
      </c>
      <c r="H208" s="122" t="s">
        <v>658</v>
      </c>
      <c r="I208" s="3" t="s">
        <v>74</v>
      </c>
      <c r="J208" s="16">
        <f>'2.ВС'!J176</f>
        <v>0</v>
      </c>
      <c r="K208" s="15">
        <f>'2.ВС'!K176</f>
        <v>0</v>
      </c>
      <c r="L208" s="15">
        <f>'2.ВС'!L176</f>
        <v>0</v>
      </c>
      <c r="M208" s="15">
        <f>'2.ВС'!M176</f>
        <v>0</v>
      </c>
      <c r="N208" s="16">
        <f>'2.ВС'!N176</f>
        <v>0</v>
      </c>
      <c r="O208" s="15">
        <f>'2.ВС'!O176</f>
        <v>0</v>
      </c>
      <c r="P208" s="15">
        <f>'2.ВС'!P176</f>
        <v>0</v>
      </c>
      <c r="Q208" s="15">
        <f>'2.ВС'!Q176</f>
        <v>0</v>
      </c>
      <c r="R208" s="16">
        <f>'2.ВС'!R176</f>
        <v>0</v>
      </c>
      <c r="S208" s="15">
        <f>'2.ВС'!S176</f>
        <v>0</v>
      </c>
      <c r="T208" s="15">
        <f>'2.ВС'!T176</f>
        <v>0</v>
      </c>
      <c r="U208" s="15">
        <f>'2.ВС'!U176</f>
        <v>0</v>
      </c>
      <c r="V208" s="16">
        <f>'2.ВС'!V176</f>
        <v>0</v>
      </c>
      <c r="W208" s="15">
        <f>'2.ВС'!W176</f>
        <v>0</v>
      </c>
      <c r="X208" s="15">
        <f>'2.ВС'!X176</f>
        <v>0</v>
      </c>
      <c r="Y208" s="15">
        <f>'2.ВС'!Y176</f>
        <v>0</v>
      </c>
      <c r="Z208" s="16">
        <f>'2.ВС'!Z176</f>
        <v>0</v>
      </c>
      <c r="AA208" s="15">
        <f>'2.ВС'!AA176</f>
        <v>0</v>
      </c>
      <c r="AB208" s="15">
        <f>'2.ВС'!AB176</f>
        <v>0</v>
      </c>
      <c r="AC208" s="15">
        <f>'2.ВС'!AC176</f>
        <v>0</v>
      </c>
      <c r="AD208" s="15">
        <f>'2.ВС'!AD176</f>
        <v>0</v>
      </c>
      <c r="AE208" s="15">
        <f>'2.ВС'!AE176</f>
        <v>0</v>
      </c>
      <c r="AF208" s="15">
        <f>'2.ВС'!AF176</f>
        <v>0</v>
      </c>
      <c r="AG208" s="15">
        <f>'2.ВС'!AG176</f>
        <v>0</v>
      </c>
      <c r="AH208" s="15">
        <f>'2.ВС'!AH176</f>
        <v>0</v>
      </c>
      <c r="AI208" s="15">
        <f>'2.ВС'!AI176</f>
        <v>0</v>
      </c>
      <c r="AJ208" s="15">
        <f>'2.ВС'!AJ176</f>
        <v>0</v>
      </c>
      <c r="AK208" s="15">
        <f>'2.ВС'!AS176</f>
        <v>0</v>
      </c>
      <c r="AL208" s="16">
        <f>'2.ВС'!AL176</f>
        <v>0</v>
      </c>
      <c r="AM208" s="15">
        <f>'2.ВС'!AM176</f>
        <v>0</v>
      </c>
      <c r="AN208" s="15">
        <f>'2.ВС'!AN176</f>
        <v>0</v>
      </c>
      <c r="AO208" s="15">
        <f>'2.ВС'!AO176</f>
        <v>0</v>
      </c>
      <c r="AP208" s="16">
        <f>'2.ВС'!AP176</f>
        <v>0</v>
      </c>
      <c r="AQ208" s="15">
        <f>'2.ВС'!AQ176</f>
        <v>0</v>
      </c>
      <c r="AR208" s="15">
        <f>'2.ВС'!AR176</f>
        <v>0</v>
      </c>
      <c r="AS208" s="15">
        <f>'2.ВС'!AS176</f>
        <v>0</v>
      </c>
      <c r="AT208" s="16">
        <f>'2.ВС'!AT176</f>
        <v>0</v>
      </c>
      <c r="AU208" s="15">
        <f>'2.ВС'!AU176</f>
        <v>0</v>
      </c>
      <c r="AV208" s="15">
        <f>'2.ВС'!AV176</f>
        <v>0</v>
      </c>
      <c r="AW208" s="15">
        <f>'2.ВС'!AW176</f>
        <v>0</v>
      </c>
      <c r="AX208" s="16">
        <f>'2.ВС'!AX176</f>
        <v>0</v>
      </c>
      <c r="AY208" s="15">
        <f>'2.ВС'!AY176</f>
        <v>0</v>
      </c>
      <c r="AZ208" s="15">
        <f>'2.ВС'!AZ176</f>
        <v>0</v>
      </c>
      <c r="BA208" s="15">
        <f>'2.ВС'!BA176</f>
        <v>0</v>
      </c>
      <c r="BB208" s="15">
        <f>'2.ВС'!BB176</f>
        <v>0</v>
      </c>
      <c r="BC208" s="15">
        <f>'2.ВС'!BC176</f>
        <v>0</v>
      </c>
      <c r="BD208" s="15">
        <f>'2.ВС'!BD176</f>
        <v>0</v>
      </c>
      <c r="BE208" s="15">
        <f>'2.ВС'!BE176</f>
        <v>0</v>
      </c>
      <c r="BF208" s="16">
        <f>'2.ВС'!BF176</f>
        <v>0</v>
      </c>
      <c r="BG208" s="15">
        <f>'2.ВС'!BG176</f>
        <v>0</v>
      </c>
      <c r="BH208" s="15">
        <f>'2.ВС'!BH176</f>
        <v>0</v>
      </c>
      <c r="BI208" s="15">
        <f>'2.ВС'!BI176</f>
        <v>0</v>
      </c>
      <c r="BJ208" s="19">
        <v>0</v>
      </c>
      <c r="BK208" s="19">
        <v>0</v>
      </c>
    </row>
    <row r="209" spans="1:87" ht="27.75" hidden="1" customHeight="1" x14ac:dyDescent="0.25">
      <c r="A209" s="125" t="s">
        <v>280</v>
      </c>
      <c r="B209" s="125"/>
      <c r="C209" s="125"/>
      <c r="D209" s="19"/>
      <c r="E209" s="4">
        <v>851</v>
      </c>
      <c r="F209" s="4" t="s">
        <v>30</v>
      </c>
      <c r="G209" s="4" t="s">
        <v>30</v>
      </c>
      <c r="H209" s="4" t="s">
        <v>659</v>
      </c>
      <c r="I209" s="3"/>
      <c r="J209" s="16">
        <f t="shared" ref="J209:BB210" si="322">J210</f>
        <v>11852348.51</v>
      </c>
      <c r="K209" s="15">
        <f t="shared" si="322"/>
        <v>11733824.51</v>
      </c>
      <c r="L209" s="15">
        <f t="shared" si="322"/>
        <v>118524</v>
      </c>
      <c r="M209" s="15">
        <f t="shared" si="322"/>
        <v>0</v>
      </c>
      <c r="N209" s="16">
        <f t="shared" si="322"/>
        <v>1978696.45</v>
      </c>
      <c r="O209" s="15">
        <f t="shared" si="322"/>
        <v>1958910</v>
      </c>
      <c r="P209" s="15">
        <f t="shared" si="322"/>
        <v>19786.45</v>
      </c>
      <c r="Q209" s="15">
        <f t="shared" si="322"/>
        <v>0</v>
      </c>
      <c r="R209" s="16">
        <f t="shared" si="322"/>
        <v>13831044.959999999</v>
      </c>
      <c r="S209" s="15">
        <f t="shared" si="322"/>
        <v>13692734.51</v>
      </c>
      <c r="T209" s="15">
        <f t="shared" si="322"/>
        <v>138310.45000000001</v>
      </c>
      <c r="U209" s="15">
        <f t="shared" si="322"/>
        <v>0</v>
      </c>
      <c r="V209" s="16">
        <f t="shared" si="322"/>
        <v>0</v>
      </c>
      <c r="W209" s="15">
        <f t="shared" si="322"/>
        <v>0</v>
      </c>
      <c r="X209" s="15">
        <f t="shared" si="322"/>
        <v>0</v>
      </c>
      <c r="Y209" s="15">
        <f t="shared" si="322"/>
        <v>0</v>
      </c>
      <c r="Z209" s="16">
        <f t="shared" si="322"/>
        <v>13831044.959999999</v>
      </c>
      <c r="AA209" s="15">
        <f t="shared" si="322"/>
        <v>13692734.51</v>
      </c>
      <c r="AB209" s="15">
        <f t="shared" si="322"/>
        <v>138310.45000000001</v>
      </c>
      <c r="AC209" s="15">
        <f t="shared" si="322"/>
        <v>0</v>
      </c>
      <c r="AD209" s="15">
        <f t="shared" si="322"/>
        <v>0</v>
      </c>
      <c r="AE209" s="15">
        <f t="shared" si="322"/>
        <v>0</v>
      </c>
      <c r="AF209" s="15">
        <f t="shared" si="322"/>
        <v>0</v>
      </c>
      <c r="AG209" s="15">
        <f t="shared" si="322"/>
        <v>0</v>
      </c>
      <c r="AH209" s="15">
        <f t="shared" si="322"/>
        <v>13831044.959999999</v>
      </c>
      <c r="AI209" s="15">
        <f t="shared" si="322"/>
        <v>13692734.51</v>
      </c>
      <c r="AJ209" s="15">
        <f t="shared" si="322"/>
        <v>138310.45000000001</v>
      </c>
      <c r="AK209" s="15">
        <f t="shared" si="322"/>
        <v>0</v>
      </c>
      <c r="AL209" s="16">
        <f t="shared" si="322"/>
        <v>20446362.829999998</v>
      </c>
      <c r="AM209" s="15">
        <f t="shared" si="322"/>
        <v>20241897.829999998</v>
      </c>
      <c r="AN209" s="15">
        <f t="shared" si="322"/>
        <v>204465</v>
      </c>
      <c r="AO209" s="15">
        <f t="shared" si="322"/>
        <v>0</v>
      </c>
      <c r="AP209" s="16">
        <f t="shared" si="322"/>
        <v>0</v>
      </c>
      <c r="AQ209" s="15">
        <f t="shared" si="322"/>
        <v>0</v>
      </c>
      <c r="AR209" s="15">
        <f t="shared" si="322"/>
        <v>0</v>
      </c>
      <c r="AS209" s="15">
        <f t="shared" si="322"/>
        <v>0</v>
      </c>
      <c r="AT209" s="16">
        <f t="shared" si="322"/>
        <v>20446362.829999998</v>
      </c>
      <c r="AU209" s="15">
        <f t="shared" si="322"/>
        <v>20241897.829999998</v>
      </c>
      <c r="AV209" s="15">
        <f t="shared" si="322"/>
        <v>204465</v>
      </c>
      <c r="AW209" s="15">
        <f t="shared" si="322"/>
        <v>0</v>
      </c>
      <c r="AX209" s="16">
        <f t="shared" si="322"/>
        <v>3800000</v>
      </c>
      <c r="AY209" s="15">
        <f t="shared" si="322"/>
        <v>3762000</v>
      </c>
      <c r="AZ209" s="15">
        <f t="shared" si="322"/>
        <v>38000</v>
      </c>
      <c r="BA209" s="15">
        <f t="shared" si="322"/>
        <v>0</v>
      </c>
      <c r="BB209" s="15">
        <f t="shared" si="322"/>
        <v>0</v>
      </c>
      <c r="BC209" s="15">
        <f t="shared" ref="BB209:BI210" si="323">BC210</f>
        <v>0</v>
      </c>
      <c r="BD209" s="15">
        <f t="shared" si="323"/>
        <v>0</v>
      </c>
      <c r="BE209" s="15">
        <f t="shared" si="323"/>
        <v>0</v>
      </c>
      <c r="BF209" s="16">
        <f t="shared" si="323"/>
        <v>3800000</v>
      </c>
      <c r="BG209" s="15">
        <f t="shared" si="323"/>
        <v>3762000</v>
      </c>
      <c r="BH209" s="15">
        <f t="shared" si="323"/>
        <v>38000</v>
      </c>
      <c r="BI209" s="15">
        <f t="shared" si="323"/>
        <v>0</v>
      </c>
      <c r="BJ209" s="19">
        <v>0</v>
      </c>
      <c r="BK209" s="19">
        <v>0</v>
      </c>
      <c r="BL209" s="92">
        <f t="shared" ref="BL209:BX210" si="324">BL210</f>
        <v>0</v>
      </c>
      <c r="BM209" s="15">
        <f t="shared" si="324"/>
        <v>0</v>
      </c>
      <c r="BN209" s="15">
        <f t="shared" si="324"/>
        <v>0</v>
      </c>
      <c r="BO209" s="15">
        <f t="shared" si="324"/>
        <v>0</v>
      </c>
      <c r="BP209" s="15">
        <f t="shared" si="324"/>
        <v>38000</v>
      </c>
      <c r="BQ209" s="15">
        <f t="shared" si="324"/>
        <v>0</v>
      </c>
      <c r="BR209" s="15">
        <f t="shared" si="324"/>
        <v>0</v>
      </c>
      <c r="BS209" s="15">
        <f t="shared" si="324"/>
        <v>0</v>
      </c>
      <c r="BT209" s="15">
        <f t="shared" si="324"/>
        <v>0</v>
      </c>
      <c r="BU209" s="15">
        <f t="shared" si="324"/>
        <v>0</v>
      </c>
      <c r="BV209" s="15">
        <f t="shared" si="324"/>
        <v>0</v>
      </c>
      <c r="BW209" s="15">
        <f t="shared" si="324"/>
        <v>0</v>
      </c>
      <c r="BX209" s="15">
        <f t="shared" si="324"/>
        <v>38000</v>
      </c>
      <c r="BY209" s="15">
        <f t="shared" ref="BY209:CI210" si="325">BY210</f>
        <v>0</v>
      </c>
      <c r="BZ209" s="15">
        <f t="shared" si="325"/>
        <v>0</v>
      </c>
      <c r="CA209" s="15">
        <f t="shared" si="325"/>
        <v>0</v>
      </c>
      <c r="CB209" s="15">
        <f t="shared" si="325"/>
        <v>0</v>
      </c>
      <c r="CC209" s="15">
        <f t="shared" si="325"/>
        <v>0</v>
      </c>
      <c r="CD209" s="15">
        <f t="shared" si="325"/>
        <v>0</v>
      </c>
      <c r="CE209" s="15">
        <f t="shared" si="325"/>
        <v>0</v>
      </c>
      <c r="CF209" s="15">
        <f t="shared" si="325"/>
        <v>38000</v>
      </c>
      <c r="CG209" s="15">
        <f t="shared" si="325"/>
        <v>0</v>
      </c>
      <c r="CH209" s="15">
        <f t="shared" si="325"/>
        <v>0</v>
      </c>
      <c r="CI209" s="15">
        <f t="shared" si="325"/>
        <v>0</v>
      </c>
    </row>
    <row r="210" spans="1:87" ht="27.75" hidden="1" customHeight="1" x14ac:dyDescent="0.25">
      <c r="A210" s="125" t="s">
        <v>71</v>
      </c>
      <c r="B210" s="125"/>
      <c r="C210" s="125"/>
      <c r="D210" s="19"/>
      <c r="E210" s="4">
        <v>851</v>
      </c>
      <c r="F210" s="4" t="s">
        <v>30</v>
      </c>
      <c r="G210" s="4" t="s">
        <v>30</v>
      </c>
      <c r="H210" s="4" t="s">
        <v>659</v>
      </c>
      <c r="I210" s="3" t="s">
        <v>72</v>
      </c>
      <c r="J210" s="16">
        <f t="shared" si="322"/>
        <v>11852348.51</v>
      </c>
      <c r="K210" s="15">
        <f t="shared" si="322"/>
        <v>11733824.51</v>
      </c>
      <c r="L210" s="15">
        <f t="shared" si="322"/>
        <v>118524</v>
      </c>
      <c r="M210" s="15">
        <f t="shared" si="322"/>
        <v>0</v>
      </c>
      <c r="N210" s="16">
        <f t="shared" si="322"/>
        <v>1978696.45</v>
      </c>
      <c r="O210" s="15">
        <f t="shared" si="322"/>
        <v>1958910</v>
      </c>
      <c r="P210" s="15">
        <f t="shared" si="322"/>
        <v>19786.45</v>
      </c>
      <c r="Q210" s="15">
        <f t="shared" si="322"/>
        <v>0</v>
      </c>
      <c r="R210" s="16">
        <f t="shared" si="322"/>
        <v>13831044.959999999</v>
      </c>
      <c r="S210" s="15">
        <f t="shared" si="322"/>
        <v>13692734.51</v>
      </c>
      <c r="T210" s="15">
        <f t="shared" si="322"/>
        <v>138310.45000000001</v>
      </c>
      <c r="U210" s="15">
        <f t="shared" si="322"/>
        <v>0</v>
      </c>
      <c r="V210" s="16">
        <f t="shared" si="322"/>
        <v>0</v>
      </c>
      <c r="W210" s="15">
        <f t="shared" si="322"/>
        <v>0</v>
      </c>
      <c r="X210" s="15">
        <f t="shared" si="322"/>
        <v>0</v>
      </c>
      <c r="Y210" s="15">
        <f t="shared" si="322"/>
        <v>0</v>
      </c>
      <c r="Z210" s="16">
        <f t="shared" si="322"/>
        <v>13831044.959999999</v>
      </c>
      <c r="AA210" s="15">
        <f t="shared" si="322"/>
        <v>13692734.51</v>
      </c>
      <c r="AB210" s="15">
        <f t="shared" si="322"/>
        <v>138310.45000000001</v>
      </c>
      <c r="AC210" s="15">
        <f t="shared" si="322"/>
        <v>0</v>
      </c>
      <c r="AD210" s="15">
        <f t="shared" si="322"/>
        <v>0</v>
      </c>
      <c r="AE210" s="15">
        <f t="shared" si="322"/>
        <v>0</v>
      </c>
      <c r="AF210" s="15">
        <f t="shared" si="322"/>
        <v>0</v>
      </c>
      <c r="AG210" s="15">
        <f t="shared" si="322"/>
        <v>0</v>
      </c>
      <c r="AH210" s="15">
        <f t="shared" si="322"/>
        <v>13831044.959999999</v>
      </c>
      <c r="AI210" s="15">
        <f t="shared" si="322"/>
        <v>13692734.51</v>
      </c>
      <c r="AJ210" s="15">
        <f t="shared" si="322"/>
        <v>138310.45000000001</v>
      </c>
      <c r="AK210" s="15">
        <f t="shared" si="322"/>
        <v>0</v>
      </c>
      <c r="AL210" s="16">
        <f t="shared" si="322"/>
        <v>20446362.829999998</v>
      </c>
      <c r="AM210" s="15">
        <f t="shared" si="322"/>
        <v>20241897.829999998</v>
      </c>
      <c r="AN210" s="15">
        <f t="shared" si="322"/>
        <v>204465</v>
      </c>
      <c r="AO210" s="15">
        <f t="shared" si="322"/>
        <v>0</v>
      </c>
      <c r="AP210" s="16">
        <f t="shared" si="322"/>
        <v>0</v>
      </c>
      <c r="AQ210" s="15">
        <f t="shared" si="322"/>
        <v>0</v>
      </c>
      <c r="AR210" s="15">
        <f t="shared" si="322"/>
        <v>0</v>
      </c>
      <c r="AS210" s="15">
        <f t="shared" si="322"/>
        <v>0</v>
      </c>
      <c r="AT210" s="16">
        <f t="shared" si="322"/>
        <v>20446362.829999998</v>
      </c>
      <c r="AU210" s="15">
        <f t="shared" si="322"/>
        <v>20241897.829999998</v>
      </c>
      <c r="AV210" s="15">
        <f t="shared" si="322"/>
        <v>204465</v>
      </c>
      <c r="AW210" s="15">
        <f t="shared" si="322"/>
        <v>0</v>
      </c>
      <c r="AX210" s="16">
        <f t="shared" si="322"/>
        <v>3800000</v>
      </c>
      <c r="AY210" s="15">
        <f t="shared" si="322"/>
        <v>3762000</v>
      </c>
      <c r="AZ210" s="15">
        <f t="shared" si="322"/>
        <v>38000</v>
      </c>
      <c r="BA210" s="15">
        <f t="shared" si="322"/>
        <v>0</v>
      </c>
      <c r="BB210" s="15">
        <f t="shared" si="323"/>
        <v>0</v>
      </c>
      <c r="BC210" s="15">
        <f t="shared" si="323"/>
        <v>0</v>
      </c>
      <c r="BD210" s="15">
        <f t="shared" si="323"/>
        <v>0</v>
      </c>
      <c r="BE210" s="15">
        <f t="shared" si="323"/>
        <v>0</v>
      </c>
      <c r="BF210" s="16">
        <f t="shared" si="323"/>
        <v>3800000</v>
      </c>
      <c r="BG210" s="15">
        <f t="shared" si="323"/>
        <v>3762000</v>
      </c>
      <c r="BH210" s="15">
        <f t="shared" si="323"/>
        <v>38000</v>
      </c>
      <c r="BI210" s="15">
        <f t="shared" si="323"/>
        <v>0</v>
      </c>
      <c r="BJ210" s="19">
        <v>0</v>
      </c>
      <c r="BK210" s="19">
        <v>0</v>
      </c>
      <c r="BL210" s="92">
        <f t="shared" si="324"/>
        <v>0</v>
      </c>
      <c r="BM210" s="15">
        <f t="shared" si="324"/>
        <v>0</v>
      </c>
      <c r="BN210" s="15">
        <f t="shared" si="324"/>
        <v>0</v>
      </c>
      <c r="BO210" s="15">
        <f t="shared" si="324"/>
        <v>0</v>
      </c>
      <c r="BP210" s="15">
        <f t="shared" si="324"/>
        <v>38000</v>
      </c>
      <c r="BQ210" s="15">
        <f t="shared" si="324"/>
        <v>0</v>
      </c>
      <c r="BR210" s="15">
        <f t="shared" si="324"/>
        <v>0</v>
      </c>
      <c r="BS210" s="15">
        <f t="shared" si="324"/>
        <v>0</v>
      </c>
      <c r="BT210" s="15">
        <f t="shared" si="324"/>
        <v>0</v>
      </c>
      <c r="BU210" s="15">
        <f t="shared" si="324"/>
        <v>0</v>
      </c>
      <c r="BV210" s="15">
        <f t="shared" si="324"/>
        <v>0</v>
      </c>
      <c r="BW210" s="15">
        <f t="shared" si="324"/>
        <v>0</v>
      </c>
      <c r="BX210" s="15">
        <f t="shared" si="324"/>
        <v>38000</v>
      </c>
      <c r="BY210" s="15">
        <f t="shared" si="325"/>
        <v>0</v>
      </c>
      <c r="BZ210" s="15">
        <f t="shared" si="325"/>
        <v>0</v>
      </c>
      <c r="CA210" s="15">
        <f t="shared" si="325"/>
        <v>0</v>
      </c>
      <c r="CB210" s="15">
        <f t="shared" si="325"/>
        <v>0</v>
      </c>
      <c r="CC210" s="15">
        <f t="shared" si="325"/>
        <v>0</v>
      </c>
      <c r="CD210" s="15">
        <f t="shared" si="325"/>
        <v>0</v>
      </c>
      <c r="CE210" s="15">
        <f t="shared" si="325"/>
        <v>0</v>
      </c>
      <c r="CF210" s="15">
        <f t="shared" si="325"/>
        <v>38000</v>
      </c>
      <c r="CG210" s="15">
        <f t="shared" si="325"/>
        <v>0</v>
      </c>
      <c r="CH210" s="15">
        <f t="shared" si="325"/>
        <v>0</v>
      </c>
      <c r="CI210" s="15">
        <f t="shared" si="325"/>
        <v>0</v>
      </c>
    </row>
    <row r="211" spans="1:87" ht="27.75" hidden="1" customHeight="1" x14ac:dyDescent="0.25">
      <c r="A211" s="125" t="s">
        <v>73</v>
      </c>
      <c r="B211" s="125"/>
      <c r="C211" s="125"/>
      <c r="D211" s="19"/>
      <c r="E211" s="4">
        <v>851</v>
      </c>
      <c r="F211" s="4" t="s">
        <v>30</v>
      </c>
      <c r="G211" s="4" t="s">
        <v>30</v>
      </c>
      <c r="H211" s="4" t="s">
        <v>659</v>
      </c>
      <c r="I211" s="3" t="s">
        <v>74</v>
      </c>
      <c r="J211" s="14">
        <f>'2.ВС'!J179</f>
        <v>11852348.51</v>
      </c>
      <c r="K211" s="34">
        <f>'2.ВС'!K179</f>
        <v>11733824.51</v>
      </c>
      <c r="L211" s="34">
        <f>'2.ВС'!L179</f>
        <v>118524</v>
      </c>
      <c r="M211" s="34">
        <f>'2.ВС'!M179</f>
        <v>0</v>
      </c>
      <c r="N211" s="14">
        <f>'2.ВС'!N179</f>
        <v>1978696.45</v>
      </c>
      <c r="O211" s="34">
        <f>'2.ВС'!O179</f>
        <v>1958910</v>
      </c>
      <c r="P211" s="34">
        <f>'2.ВС'!P179</f>
        <v>19786.45</v>
      </c>
      <c r="Q211" s="34">
        <f>'2.ВС'!Q179</f>
        <v>0</v>
      </c>
      <c r="R211" s="14">
        <f>'2.ВС'!R179</f>
        <v>13831044.959999999</v>
      </c>
      <c r="S211" s="34">
        <f>'2.ВС'!S179</f>
        <v>13692734.51</v>
      </c>
      <c r="T211" s="34">
        <f>'2.ВС'!T179</f>
        <v>138310.45000000001</v>
      </c>
      <c r="U211" s="34">
        <f>'2.ВС'!U179</f>
        <v>0</v>
      </c>
      <c r="V211" s="14">
        <f>'2.ВС'!V179</f>
        <v>0</v>
      </c>
      <c r="W211" s="34">
        <f>'2.ВС'!W179</f>
        <v>0</v>
      </c>
      <c r="X211" s="34">
        <f>'2.ВС'!X179</f>
        <v>0</v>
      </c>
      <c r="Y211" s="34">
        <f>'2.ВС'!Y179</f>
        <v>0</v>
      </c>
      <c r="Z211" s="14">
        <f>'2.ВС'!Z179</f>
        <v>13831044.959999999</v>
      </c>
      <c r="AA211" s="34">
        <f>'2.ВС'!AA179</f>
        <v>13692734.51</v>
      </c>
      <c r="AB211" s="34">
        <f>'2.ВС'!AB179</f>
        <v>138310.45000000001</v>
      </c>
      <c r="AC211" s="34">
        <f>'2.ВС'!AC179</f>
        <v>0</v>
      </c>
      <c r="AD211" s="34">
        <f>'2.ВС'!AD179</f>
        <v>0</v>
      </c>
      <c r="AE211" s="34">
        <f>'2.ВС'!AE179</f>
        <v>0</v>
      </c>
      <c r="AF211" s="34">
        <f>'2.ВС'!AF179</f>
        <v>0</v>
      </c>
      <c r="AG211" s="34">
        <f>'2.ВС'!AG179</f>
        <v>0</v>
      </c>
      <c r="AH211" s="34">
        <f>'2.ВС'!AH179</f>
        <v>13831044.959999999</v>
      </c>
      <c r="AI211" s="34">
        <f>'2.ВС'!AI179</f>
        <v>13692734.51</v>
      </c>
      <c r="AJ211" s="34">
        <f>'2.ВС'!AJ179</f>
        <v>138310.45000000001</v>
      </c>
      <c r="AK211" s="34">
        <f>'2.ВС'!AS179</f>
        <v>0</v>
      </c>
      <c r="AL211" s="14">
        <f>'2.ВС'!AL179</f>
        <v>20446362.829999998</v>
      </c>
      <c r="AM211" s="34">
        <f>'2.ВС'!AM179</f>
        <v>20241897.829999998</v>
      </c>
      <c r="AN211" s="34">
        <f>'2.ВС'!AN179</f>
        <v>204465</v>
      </c>
      <c r="AO211" s="34">
        <f>'2.ВС'!AO179</f>
        <v>0</v>
      </c>
      <c r="AP211" s="14">
        <f>'2.ВС'!AP179</f>
        <v>0</v>
      </c>
      <c r="AQ211" s="34">
        <f>'2.ВС'!AQ179</f>
        <v>0</v>
      </c>
      <c r="AR211" s="34">
        <f>'2.ВС'!AR179</f>
        <v>0</v>
      </c>
      <c r="AS211" s="34">
        <f>'2.ВС'!AS179</f>
        <v>0</v>
      </c>
      <c r="AT211" s="14">
        <f>'2.ВС'!AT179</f>
        <v>20446362.829999998</v>
      </c>
      <c r="AU211" s="34">
        <f>'2.ВС'!AU179</f>
        <v>20241897.829999998</v>
      </c>
      <c r="AV211" s="34">
        <f>'2.ВС'!AV179</f>
        <v>204465</v>
      </c>
      <c r="AW211" s="34">
        <f>'2.ВС'!AW179</f>
        <v>0</v>
      </c>
      <c r="AX211" s="14">
        <f>'2.ВС'!AX179</f>
        <v>3800000</v>
      </c>
      <c r="AY211" s="34">
        <f>'2.ВС'!AY179</f>
        <v>3762000</v>
      </c>
      <c r="AZ211" s="34">
        <f>'2.ВС'!AZ179</f>
        <v>38000</v>
      </c>
      <c r="BA211" s="34">
        <f>'2.ВС'!BA179</f>
        <v>0</v>
      </c>
      <c r="BB211" s="34">
        <f>'2.ВС'!BB179</f>
        <v>0</v>
      </c>
      <c r="BC211" s="34">
        <f>'2.ВС'!BC179</f>
        <v>0</v>
      </c>
      <c r="BD211" s="34">
        <f>'2.ВС'!BD179</f>
        <v>0</v>
      </c>
      <c r="BE211" s="34">
        <f>'2.ВС'!BE179</f>
        <v>0</v>
      </c>
      <c r="BF211" s="14">
        <f>'2.ВС'!BF179</f>
        <v>3800000</v>
      </c>
      <c r="BG211" s="34">
        <f>'2.ВС'!BG179</f>
        <v>3762000</v>
      </c>
      <c r="BH211" s="34">
        <f>'2.ВС'!BH179</f>
        <v>38000</v>
      </c>
      <c r="BI211" s="34">
        <f>'2.ВС'!BI179</f>
        <v>0</v>
      </c>
      <c r="BJ211" s="19">
        <v>0</v>
      </c>
      <c r="BK211" s="19">
        <v>0</v>
      </c>
      <c r="BL211" s="132"/>
      <c r="BM211" s="73"/>
      <c r="BN211" s="73"/>
      <c r="BO211" s="73"/>
      <c r="BP211" s="15">
        <f t="shared" ref="BP211:BS211" si="326">BH211+BL211</f>
        <v>38000</v>
      </c>
      <c r="BQ211" s="15">
        <f t="shared" si="326"/>
        <v>0</v>
      </c>
      <c r="BR211" s="15">
        <f t="shared" si="326"/>
        <v>0</v>
      </c>
      <c r="BS211" s="15">
        <f t="shared" si="326"/>
        <v>0</v>
      </c>
      <c r="BT211" s="73"/>
      <c r="BU211" s="73"/>
      <c r="BV211" s="73"/>
      <c r="BW211" s="73"/>
      <c r="BX211" s="15">
        <f t="shared" ref="BX211:CA211" si="327">BP211+BT211</f>
        <v>38000</v>
      </c>
      <c r="BY211" s="15">
        <f t="shared" si="327"/>
        <v>0</v>
      </c>
      <c r="BZ211" s="15">
        <f t="shared" si="327"/>
        <v>0</v>
      </c>
      <c r="CA211" s="15">
        <f t="shared" si="327"/>
        <v>0</v>
      </c>
      <c r="CB211" s="73"/>
      <c r="CC211" s="73"/>
      <c r="CD211" s="73"/>
      <c r="CE211" s="73"/>
      <c r="CF211" s="15">
        <f t="shared" ref="CF211:CI211" si="328">BX211+CB211</f>
        <v>38000</v>
      </c>
      <c r="CG211" s="15">
        <f t="shared" si="328"/>
        <v>0</v>
      </c>
      <c r="CH211" s="15">
        <f t="shared" si="328"/>
        <v>0</v>
      </c>
      <c r="CI211" s="15">
        <f t="shared" si="328"/>
        <v>0</v>
      </c>
    </row>
    <row r="212" spans="1:87" ht="27.75" hidden="1" customHeight="1" x14ac:dyDescent="0.25">
      <c r="A212" s="125" t="s">
        <v>280</v>
      </c>
      <c r="B212" s="125"/>
      <c r="C212" s="125"/>
      <c r="D212" s="19"/>
      <c r="E212" s="122">
        <v>851</v>
      </c>
      <c r="F212" s="4" t="s">
        <v>30</v>
      </c>
      <c r="G212" s="4" t="s">
        <v>30</v>
      </c>
      <c r="H212" s="4" t="s">
        <v>660</v>
      </c>
      <c r="I212" s="3"/>
      <c r="J212" s="16">
        <f t="shared" ref="J212:BB213" si="329">J213</f>
        <v>0</v>
      </c>
      <c r="K212" s="15">
        <f t="shared" si="329"/>
        <v>0</v>
      </c>
      <c r="L212" s="15">
        <f t="shared" si="329"/>
        <v>0</v>
      </c>
      <c r="M212" s="15">
        <f t="shared" si="329"/>
        <v>0</v>
      </c>
      <c r="N212" s="16">
        <f t="shared" si="329"/>
        <v>0</v>
      </c>
      <c r="O212" s="15">
        <f t="shared" si="329"/>
        <v>0</v>
      </c>
      <c r="P212" s="15">
        <f t="shared" si="329"/>
        <v>0</v>
      </c>
      <c r="Q212" s="15">
        <f t="shared" si="329"/>
        <v>0</v>
      </c>
      <c r="R212" s="16">
        <f t="shared" si="329"/>
        <v>0</v>
      </c>
      <c r="S212" s="15">
        <f t="shared" si="329"/>
        <v>0</v>
      </c>
      <c r="T212" s="15">
        <f t="shared" si="329"/>
        <v>0</v>
      </c>
      <c r="U212" s="15">
        <f t="shared" si="329"/>
        <v>0</v>
      </c>
      <c r="V212" s="16">
        <f t="shared" si="329"/>
        <v>0</v>
      </c>
      <c r="W212" s="15">
        <f t="shared" si="329"/>
        <v>0</v>
      </c>
      <c r="X212" s="15">
        <f t="shared" si="329"/>
        <v>0</v>
      </c>
      <c r="Y212" s="15">
        <f t="shared" si="329"/>
        <v>0</v>
      </c>
      <c r="Z212" s="16">
        <f t="shared" si="329"/>
        <v>0</v>
      </c>
      <c r="AA212" s="15">
        <f t="shared" si="329"/>
        <v>0</v>
      </c>
      <c r="AB212" s="15">
        <f t="shared" si="329"/>
        <v>0</v>
      </c>
      <c r="AC212" s="15">
        <f t="shared" si="329"/>
        <v>0</v>
      </c>
      <c r="AD212" s="15">
        <f t="shared" si="329"/>
        <v>0</v>
      </c>
      <c r="AE212" s="15">
        <f t="shared" si="329"/>
        <v>0</v>
      </c>
      <c r="AF212" s="15">
        <f t="shared" si="329"/>
        <v>0</v>
      </c>
      <c r="AG212" s="15">
        <f t="shared" si="329"/>
        <v>0</v>
      </c>
      <c r="AH212" s="15">
        <f t="shared" si="329"/>
        <v>0</v>
      </c>
      <c r="AI212" s="15">
        <f t="shared" si="329"/>
        <v>0</v>
      </c>
      <c r="AJ212" s="15">
        <f t="shared" si="329"/>
        <v>0</v>
      </c>
      <c r="AK212" s="15">
        <f t="shared" si="329"/>
        <v>0</v>
      </c>
      <c r="AL212" s="16">
        <f t="shared" si="329"/>
        <v>0</v>
      </c>
      <c r="AM212" s="15">
        <f t="shared" si="329"/>
        <v>0</v>
      </c>
      <c r="AN212" s="15">
        <f t="shared" si="329"/>
        <v>0</v>
      </c>
      <c r="AO212" s="15">
        <f t="shared" si="329"/>
        <v>0</v>
      </c>
      <c r="AP212" s="16">
        <f t="shared" si="329"/>
        <v>0</v>
      </c>
      <c r="AQ212" s="15">
        <f t="shared" si="329"/>
        <v>0</v>
      </c>
      <c r="AR212" s="15">
        <f t="shared" si="329"/>
        <v>0</v>
      </c>
      <c r="AS212" s="15">
        <f t="shared" si="329"/>
        <v>0</v>
      </c>
      <c r="AT212" s="16">
        <f t="shared" si="329"/>
        <v>0</v>
      </c>
      <c r="AU212" s="15">
        <f t="shared" si="329"/>
        <v>0</v>
      </c>
      <c r="AV212" s="15">
        <f t="shared" si="329"/>
        <v>0</v>
      </c>
      <c r="AW212" s="15">
        <f t="shared" si="329"/>
        <v>0</v>
      </c>
      <c r="AX212" s="16">
        <f t="shared" si="329"/>
        <v>0</v>
      </c>
      <c r="AY212" s="15">
        <f t="shared" si="329"/>
        <v>0</v>
      </c>
      <c r="AZ212" s="15">
        <f t="shared" si="329"/>
        <v>0</v>
      </c>
      <c r="BA212" s="15">
        <f t="shared" si="329"/>
        <v>0</v>
      </c>
      <c r="BB212" s="15">
        <f t="shared" si="329"/>
        <v>0</v>
      </c>
      <c r="BC212" s="15">
        <f t="shared" ref="BB212:BI213" si="330">BC213</f>
        <v>0</v>
      </c>
      <c r="BD212" s="15">
        <f t="shared" si="330"/>
        <v>0</v>
      </c>
      <c r="BE212" s="15">
        <f t="shared" si="330"/>
        <v>0</v>
      </c>
      <c r="BF212" s="16">
        <f t="shared" si="330"/>
        <v>0</v>
      </c>
      <c r="BG212" s="15">
        <f t="shared" si="330"/>
        <v>0</v>
      </c>
      <c r="BH212" s="15">
        <f t="shared" si="330"/>
        <v>0</v>
      </c>
      <c r="BI212" s="15">
        <f t="shared" si="330"/>
        <v>0</v>
      </c>
      <c r="BJ212" s="19">
        <v>0</v>
      </c>
      <c r="BK212" s="19">
        <v>0</v>
      </c>
    </row>
    <row r="213" spans="1:87" ht="27.75" hidden="1" customHeight="1" x14ac:dyDescent="0.25">
      <c r="A213" s="125" t="s">
        <v>71</v>
      </c>
      <c r="B213" s="125"/>
      <c r="C213" s="125"/>
      <c r="D213" s="19"/>
      <c r="E213" s="122">
        <v>851</v>
      </c>
      <c r="F213" s="4" t="s">
        <v>30</v>
      </c>
      <c r="G213" s="4" t="s">
        <v>30</v>
      </c>
      <c r="H213" s="4" t="s">
        <v>660</v>
      </c>
      <c r="I213" s="3" t="s">
        <v>72</v>
      </c>
      <c r="J213" s="16">
        <f t="shared" si="329"/>
        <v>0</v>
      </c>
      <c r="K213" s="15">
        <f t="shared" si="329"/>
        <v>0</v>
      </c>
      <c r="L213" s="15">
        <f t="shared" si="329"/>
        <v>0</v>
      </c>
      <c r="M213" s="15">
        <f t="shared" si="329"/>
        <v>0</v>
      </c>
      <c r="N213" s="16">
        <f t="shared" si="329"/>
        <v>0</v>
      </c>
      <c r="O213" s="15">
        <f t="shared" si="329"/>
        <v>0</v>
      </c>
      <c r="P213" s="15">
        <f t="shared" si="329"/>
        <v>0</v>
      </c>
      <c r="Q213" s="15">
        <f t="shared" si="329"/>
        <v>0</v>
      </c>
      <c r="R213" s="16">
        <f t="shared" si="329"/>
        <v>0</v>
      </c>
      <c r="S213" s="15">
        <f t="shared" si="329"/>
        <v>0</v>
      </c>
      <c r="T213" s="15">
        <f t="shared" si="329"/>
        <v>0</v>
      </c>
      <c r="U213" s="15">
        <f t="shared" si="329"/>
        <v>0</v>
      </c>
      <c r="V213" s="16">
        <f t="shared" si="329"/>
        <v>0</v>
      </c>
      <c r="W213" s="15">
        <f t="shared" si="329"/>
        <v>0</v>
      </c>
      <c r="X213" s="15">
        <f t="shared" si="329"/>
        <v>0</v>
      </c>
      <c r="Y213" s="15">
        <f t="shared" si="329"/>
        <v>0</v>
      </c>
      <c r="Z213" s="16">
        <f t="shared" si="329"/>
        <v>0</v>
      </c>
      <c r="AA213" s="15">
        <f t="shared" si="329"/>
        <v>0</v>
      </c>
      <c r="AB213" s="15">
        <f t="shared" si="329"/>
        <v>0</v>
      </c>
      <c r="AC213" s="15">
        <f t="shared" si="329"/>
        <v>0</v>
      </c>
      <c r="AD213" s="15">
        <f t="shared" si="329"/>
        <v>0</v>
      </c>
      <c r="AE213" s="15">
        <f t="shared" si="329"/>
        <v>0</v>
      </c>
      <c r="AF213" s="15">
        <f t="shared" si="329"/>
        <v>0</v>
      </c>
      <c r="AG213" s="15">
        <f t="shared" si="329"/>
        <v>0</v>
      </c>
      <c r="AH213" s="15">
        <f t="shared" si="329"/>
        <v>0</v>
      </c>
      <c r="AI213" s="15">
        <f t="shared" si="329"/>
        <v>0</v>
      </c>
      <c r="AJ213" s="15">
        <f t="shared" si="329"/>
        <v>0</v>
      </c>
      <c r="AK213" s="15">
        <f t="shared" si="329"/>
        <v>0</v>
      </c>
      <c r="AL213" s="16">
        <f t="shared" si="329"/>
        <v>0</v>
      </c>
      <c r="AM213" s="15">
        <f t="shared" si="329"/>
        <v>0</v>
      </c>
      <c r="AN213" s="15">
        <f t="shared" si="329"/>
        <v>0</v>
      </c>
      <c r="AO213" s="15">
        <f t="shared" si="329"/>
        <v>0</v>
      </c>
      <c r="AP213" s="16">
        <f t="shared" si="329"/>
        <v>0</v>
      </c>
      <c r="AQ213" s="15">
        <f t="shared" si="329"/>
        <v>0</v>
      </c>
      <c r="AR213" s="15">
        <f t="shared" si="329"/>
        <v>0</v>
      </c>
      <c r="AS213" s="15">
        <f t="shared" si="329"/>
        <v>0</v>
      </c>
      <c r="AT213" s="16">
        <f t="shared" si="329"/>
        <v>0</v>
      </c>
      <c r="AU213" s="15">
        <f t="shared" si="329"/>
        <v>0</v>
      </c>
      <c r="AV213" s="15">
        <f t="shared" si="329"/>
        <v>0</v>
      </c>
      <c r="AW213" s="15">
        <f t="shared" si="329"/>
        <v>0</v>
      </c>
      <c r="AX213" s="16">
        <f t="shared" si="329"/>
        <v>0</v>
      </c>
      <c r="AY213" s="15">
        <f t="shared" si="329"/>
        <v>0</v>
      </c>
      <c r="AZ213" s="15">
        <f t="shared" si="329"/>
        <v>0</v>
      </c>
      <c r="BA213" s="15">
        <f t="shared" si="329"/>
        <v>0</v>
      </c>
      <c r="BB213" s="15">
        <f t="shared" si="330"/>
        <v>0</v>
      </c>
      <c r="BC213" s="15">
        <f t="shared" si="330"/>
        <v>0</v>
      </c>
      <c r="BD213" s="15">
        <f t="shared" si="330"/>
        <v>0</v>
      </c>
      <c r="BE213" s="15">
        <f t="shared" si="330"/>
        <v>0</v>
      </c>
      <c r="BF213" s="16">
        <f t="shared" si="330"/>
        <v>0</v>
      </c>
      <c r="BG213" s="15">
        <f t="shared" si="330"/>
        <v>0</v>
      </c>
      <c r="BH213" s="15">
        <f t="shared" si="330"/>
        <v>0</v>
      </c>
      <c r="BI213" s="15">
        <f t="shared" si="330"/>
        <v>0</v>
      </c>
      <c r="BJ213" s="19">
        <v>0</v>
      </c>
      <c r="BK213" s="19">
        <v>0</v>
      </c>
    </row>
    <row r="214" spans="1:87" ht="27.75" hidden="1" customHeight="1" x14ac:dyDescent="0.25">
      <c r="A214" s="125" t="s">
        <v>73</v>
      </c>
      <c r="B214" s="125"/>
      <c r="C214" s="125"/>
      <c r="D214" s="19"/>
      <c r="E214" s="122">
        <v>851</v>
      </c>
      <c r="F214" s="4" t="s">
        <v>30</v>
      </c>
      <c r="G214" s="4" t="s">
        <v>30</v>
      </c>
      <c r="H214" s="4" t="s">
        <v>660</v>
      </c>
      <c r="I214" s="3" t="s">
        <v>74</v>
      </c>
      <c r="J214" s="16">
        <f>'2.ВС'!J182</f>
        <v>0</v>
      </c>
      <c r="K214" s="15">
        <f>'2.ВС'!K182</f>
        <v>0</v>
      </c>
      <c r="L214" s="15">
        <f>'2.ВС'!L182</f>
        <v>0</v>
      </c>
      <c r="M214" s="15">
        <f>'2.ВС'!M182</f>
        <v>0</v>
      </c>
      <c r="N214" s="16">
        <f>'2.ВС'!N182</f>
        <v>0</v>
      </c>
      <c r="O214" s="15">
        <f>'2.ВС'!O182</f>
        <v>0</v>
      </c>
      <c r="P214" s="15">
        <f>'2.ВС'!P182</f>
        <v>0</v>
      </c>
      <c r="Q214" s="15">
        <f>'2.ВС'!Q182</f>
        <v>0</v>
      </c>
      <c r="R214" s="16">
        <f>'2.ВС'!R182</f>
        <v>0</v>
      </c>
      <c r="S214" s="15">
        <f>'2.ВС'!S182</f>
        <v>0</v>
      </c>
      <c r="T214" s="15">
        <f>'2.ВС'!T182</f>
        <v>0</v>
      </c>
      <c r="U214" s="15">
        <f>'2.ВС'!U182</f>
        <v>0</v>
      </c>
      <c r="V214" s="16">
        <f>'2.ВС'!V182</f>
        <v>0</v>
      </c>
      <c r="W214" s="15">
        <f>'2.ВС'!W182</f>
        <v>0</v>
      </c>
      <c r="X214" s="15">
        <f>'2.ВС'!X182</f>
        <v>0</v>
      </c>
      <c r="Y214" s="15">
        <f>'2.ВС'!Y182</f>
        <v>0</v>
      </c>
      <c r="Z214" s="16">
        <f>'2.ВС'!Z182</f>
        <v>0</v>
      </c>
      <c r="AA214" s="15">
        <f>'2.ВС'!AA182</f>
        <v>0</v>
      </c>
      <c r="AB214" s="15">
        <f>'2.ВС'!AB182</f>
        <v>0</v>
      </c>
      <c r="AC214" s="15">
        <f>'2.ВС'!AC182</f>
        <v>0</v>
      </c>
      <c r="AD214" s="15">
        <f>'2.ВС'!AD182</f>
        <v>0</v>
      </c>
      <c r="AE214" s="15">
        <f>'2.ВС'!AE182</f>
        <v>0</v>
      </c>
      <c r="AF214" s="15">
        <f>'2.ВС'!AF182</f>
        <v>0</v>
      </c>
      <c r="AG214" s="15">
        <f>'2.ВС'!AG182</f>
        <v>0</v>
      </c>
      <c r="AH214" s="15">
        <f>'2.ВС'!AH182</f>
        <v>0</v>
      </c>
      <c r="AI214" s="15">
        <f>'2.ВС'!AI182</f>
        <v>0</v>
      </c>
      <c r="AJ214" s="15">
        <f>'2.ВС'!AJ182</f>
        <v>0</v>
      </c>
      <c r="AK214" s="15">
        <f>'2.ВС'!AS182</f>
        <v>0</v>
      </c>
      <c r="AL214" s="16">
        <f>'2.ВС'!AL182</f>
        <v>0</v>
      </c>
      <c r="AM214" s="15">
        <f>'2.ВС'!AM182</f>
        <v>0</v>
      </c>
      <c r="AN214" s="15">
        <f>'2.ВС'!AN182</f>
        <v>0</v>
      </c>
      <c r="AO214" s="15">
        <f>'2.ВС'!AO182</f>
        <v>0</v>
      </c>
      <c r="AP214" s="16">
        <f>'2.ВС'!AP182</f>
        <v>0</v>
      </c>
      <c r="AQ214" s="15">
        <f>'2.ВС'!AQ182</f>
        <v>0</v>
      </c>
      <c r="AR214" s="15">
        <f>'2.ВС'!AR182</f>
        <v>0</v>
      </c>
      <c r="AS214" s="15">
        <f>'2.ВС'!AS182</f>
        <v>0</v>
      </c>
      <c r="AT214" s="16">
        <f>'2.ВС'!AT182</f>
        <v>0</v>
      </c>
      <c r="AU214" s="15">
        <f>'2.ВС'!AU182</f>
        <v>0</v>
      </c>
      <c r="AV214" s="15">
        <f>'2.ВС'!AV182</f>
        <v>0</v>
      </c>
      <c r="AW214" s="15">
        <f>'2.ВС'!AW182</f>
        <v>0</v>
      </c>
      <c r="AX214" s="16">
        <f>'2.ВС'!AX182</f>
        <v>0</v>
      </c>
      <c r="AY214" s="15">
        <f>'2.ВС'!AY182</f>
        <v>0</v>
      </c>
      <c r="AZ214" s="15">
        <f>'2.ВС'!AZ182</f>
        <v>0</v>
      </c>
      <c r="BA214" s="15">
        <f>'2.ВС'!BA182</f>
        <v>0</v>
      </c>
      <c r="BB214" s="15">
        <f>'2.ВС'!BB182</f>
        <v>0</v>
      </c>
      <c r="BC214" s="15">
        <f>'2.ВС'!BC182</f>
        <v>0</v>
      </c>
      <c r="BD214" s="15">
        <f>'2.ВС'!BD182</f>
        <v>0</v>
      </c>
      <c r="BE214" s="15">
        <f>'2.ВС'!BE182</f>
        <v>0</v>
      </c>
      <c r="BF214" s="16">
        <f>'2.ВС'!BF182</f>
        <v>0</v>
      </c>
      <c r="BG214" s="15">
        <f>'2.ВС'!BG182</f>
        <v>0</v>
      </c>
      <c r="BH214" s="15">
        <f>'2.ВС'!BH182</f>
        <v>0</v>
      </c>
      <c r="BI214" s="15">
        <f>'2.ВС'!BI182</f>
        <v>0</v>
      </c>
      <c r="BJ214" s="19">
        <v>0</v>
      </c>
      <c r="BK214" s="19">
        <v>0</v>
      </c>
    </row>
    <row r="215" spans="1:87" ht="32.25" hidden="1" customHeight="1" x14ac:dyDescent="0.25">
      <c r="A215" s="125" t="s">
        <v>825</v>
      </c>
      <c r="B215" s="125"/>
      <c r="C215" s="125"/>
      <c r="D215" s="19"/>
      <c r="E215" s="4">
        <v>851</v>
      </c>
      <c r="F215" s="4" t="s">
        <v>30</v>
      </c>
      <c r="G215" s="4" t="s">
        <v>30</v>
      </c>
      <c r="H215" s="4" t="s">
        <v>826</v>
      </c>
      <c r="I215" s="3"/>
      <c r="J215" s="15">
        <f t="shared" ref="J215:Y216" si="331">J216</f>
        <v>0</v>
      </c>
      <c r="K215" s="15">
        <f t="shared" si="331"/>
        <v>0</v>
      </c>
      <c r="L215" s="15">
        <f t="shared" si="331"/>
        <v>0</v>
      </c>
      <c r="M215" s="15">
        <f t="shared" si="331"/>
        <v>0</v>
      </c>
      <c r="N215" s="15">
        <f t="shared" si="331"/>
        <v>2724000</v>
      </c>
      <c r="O215" s="15">
        <f t="shared" si="331"/>
        <v>2300000</v>
      </c>
      <c r="P215" s="15">
        <f t="shared" si="331"/>
        <v>424000</v>
      </c>
      <c r="Q215" s="15">
        <f t="shared" si="331"/>
        <v>0</v>
      </c>
      <c r="R215" s="15">
        <f t="shared" si="331"/>
        <v>2724000</v>
      </c>
      <c r="S215" s="15">
        <f t="shared" si="331"/>
        <v>2300000</v>
      </c>
      <c r="T215" s="15">
        <f t="shared" si="331"/>
        <v>424000</v>
      </c>
      <c r="U215" s="15">
        <f t="shared" si="331"/>
        <v>0</v>
      </c>
      <c r="V215" s="15">
        <f t="shared" si="331"/>
        <v>-2724000</v>
      </c>
      <c r="W215" s="15">
        <f t="shared" si="331"/>
        <v>-2300000</v>
      </c>
      <c r="X215" s="15">
        <f t="shared" si="331"/>
        <v>-424000</v>
      </c>
      <c r="Y215" s="15">
        <f t="shared" si="331"/>
        <v>0</v>
      </c>
      <c r="Z215" s="15">
        <f t="shared" ref="V215:AK216" si="332">Z216</f>
        <v>0</v>
      </c>
      <c r="AA215" s="15">
        <f t="shared" si="332"/>
        <v>0</v>
      </c>
      <c r="AB215" s="15">
        <f t="shared" si="332"/>
        <v>0</v>
      </c>
      <c r="AC215" s="15">
        <f t="shared" si="332"/>
        <v>0</v>
      </c>
      <c r="AD215" s="15">
        <f t="shared" si="332"/>
        <v>0</v>
      </c>
      <c r="AE215" s="15">
        <f t="shared" si="332"/>
        <v>0</v>
      </c>
      <c r="AF215" s="15">
        <f t="shared" si="332"/>
        <v>0</v>
      </c>
      <c r="AG215" s="15">
        <f t="shared" si="332"/>
        <v>0</v>
      </c>
      <c r="AH215" s="15">
        <f t="shared" si="332"/>
        <v>0</v>
      </c>
      <c r="AI215" s="15">
        <f t="shared" si="332"/>
        <v>0</v>
      </c>
      <c r="AJ215" s="15">
        <f t="shared" si="332"/>
        <v>0</v>
      </c>
      <c r="AK215" s="15">
        <f t="shared" si="332"/>
        <v>0</v>
      </c>
      <c r="AL215" s="34"/>
      <c r="AM215" s="34"/>
      <c r="AN215" s="34"/>
      <c r="AO215" s="34"/>
      <c r="AP215" s="34"/>
      <c r="AQ215" s="34"/>
      <c r="AR215" s="34"/>
      <c r="AS215" s="34"/>
      <c r="AT215" s="15"/>
      <c r="AU215" s="15"/>
      <c r="AV215" s="15"/>
      <c r="AW215" s="15"/>
      <c r="AX215" s="34"/>
      <c r="AY215" s="34"/>
      <c r="AZ215" s="34"/>
      <c r="BA215" s="34"/>
      <c r="BB215" s="34"/>
      <c r="BC215" s="34"/>
      <c r="BD215" s="34"/>
      <c r="BE215" s="34"/>
      <c r="BF215" s="15"/>
      <c r="BG215" s="15"/>
      <c r="BH215" s="15"/>
      <c r="BI215" s="15"/>
      <c r="BJ215" s="19">
        <v>0</v>
      </c>
      <c r="BK215" s="19">
        <v>0</v>
      </c>
    </row>
    <row r="216" spans="1:87" ht="32.25" hidden="1" customHeight="1" x14ac:dyDescent="0.25">
      <c r="A216" s="125" t="s">
        <v>20</v>
      </c>
      <c r="B216" s="125"/>
      <c r="C216" s="125"/>
      <c r="D216" s="19"/>
      <c r="E216" s="4">
        <v>851</v>
      </c>
      <c r="F216" s="4" t="s">
        <v>30</v>
      </c>
      <c r="G216" s="4" t="s">
        <v>30</v>
      </c>
      <c r="H216" s="4" t="s">
        <v>826</v>
      </c>
      <c r="I216" s="3" t="s">
        <v>21</v>
      </c>
      <c r="J216" s="15">
        <f t="shared" si="331"/>
        <v>0</v>
      </c>
      <c r="K216" s="15">
        <f t="shared" si="331"/>
        <v>0</v>
      </c>
      <c r="L216" s="15">
        <f t="shared" si="331"/>
        <v>0</v>
      </c>
      <c r="M216" s="15">
        <f t="shared" si="331"/>
        <v>0</v>
      </c>
      <c r="N216" s="15">
        <f t="shared" si="331"/>
        <v>2724000</v>
      </c>
      <c r="O216" s="15">
        <f t="shared" si="331"/>
        <v>2300000</v>
      </c>
      <c r="P216" s="15">
        <f t="shared" si="331"/>
        <v>424000</v>
      </c>
      <c r="Q216" s="15">
        <f t="shared" si="331"/>
        <v>0</v>
      </c>
      <c r="R216" s="15">
        <f t="shared" si="331"/>
        <v>2724000</v>
      </c>
      <c r="S216" s="15">
        <f t="shared" si="331"/>
        <v>2300000</v>
      </c>
      <c r="T216" s="15">
        <f t="shared" si="331"/>
        <v>424000</v>
      </c>
      <c r="U216" s="15">
        <f t="shared" si="331"/>
        <v>0</v>
      </c>
      <c r="V216" s="15">
        <f t="shared" si="332"/>
        <v>-2724000</v>
      </c>
      <c r="W216" s="15">
        <f t="shared" si="332"/>
        <v>-2300000</v>
      </c>
      <c r="X216" s="15">
        <f t="shared" si="332"/>
        <v>-424000</v>
      </c>
      <c r="Y216" s="15">
        <f t="shared" si="332"/>
        <v>0</v>
      </c>
      <c r="Z216" s="15">
        <f t="shared" si="332"/>
        <v>0</v>
      </c>
      <c r="AA216" s="15">
        <f t="shared" si="332"/>
        <v>0</v>
      </c>
      <c r="AB216" s="15">
        <f t="shared" si="332"/>
        <v>0</v>
      </c>
      <c r="AC216" s="15">
        <f t="shared" si="332"/>
        <v>0</v>
      </c>
      <c r="AD216" s="15">
        <f t="shared" si="332"/>
        <v>0</v>
      </c>
      <c r="AE216" s="15">
        <f t="shared" si="332"/>
        <v>0</v>
      </c>
      <c r="AF216" s="15">
        <f t="shared" si="332"/>
        <v>0</v>
      </c>
      <c r="AG216" s="15">
        <f t="shared" si="332"/>
        <v>0</v>
      </c>
      <c r="AH216" s="15">
        <f t="shared" si="332"/>
        <v>0</v>
      </c>
      <c r="AI216" s="15">
        <f t="shared" si="332"/>
        <v>0</v>
      </c>
      <c r="AJ216" s="15">
        <f t="shared" si="332"/>
        <v>0</v>
      </c>
      <c r="AK216" s="15">
        <f t="shared" si="332"/>
        <v>0</v>
      </c>
      <c r="AL216" s="34"/>
      <c r="AM216" s="34"/>
      <c r="AN216" s="34"/>
      <c r="AO216" s="34"/>
      <c r="AP216" s="34"/>
      <c r="AQ216" s="34"/>
      <c r="AR216" s="34"/>
      <c r="AS216" s="34"/>
      <c r="AT216" s="15"/>
      <c r="AU216" s="15"/>
      <c r="AV216" s="15"/>
      <c r="AW216" s="15"/>
      <c r="AX216" s="34"/>
      <c r="AY216" s="34"/>
      <c r="AZ216" s="34"/>
      <c r="BA216" s="34"/>
      <c r="BB216" s="34"/>
      <c r="BC216" s="34"/>
      <c r="BD216" s="34"/>
      <c r="BE216" s="34"/>
      <c r="BF216" s="15"/>
      <c r="BG216" s="15"/>
      <c r="BH216" s="15"/>
      <c r="BI216" s="15"/>
      <c r="BJ216" s="19">
        <v>0</v>
      </c>
      <c r="BK216" s="19">
        <v>0</v>
      </c>
    </row>
    <row r="217" spans="1:87" ht="32.25" hidden="1" customHeight="1" x14ac:dyDescent="0.25">
      <c r="A217" s="125" t="s">
        <v>9</v>
      </c>
      <c r="B217" s="125"/>
      <c r="C217" s="125"/>
      <c r="D217" s="19"/>
      <c r="E217" s="4">
        <v>851</v>
      </c>
      <c r="F217" s="4" t="s">
        <v>30</v>
      </c>
      <c r="G217" s="4" t="s">
        <v>30</v>
      </c>
      <c r="H217" s="4" t="s">
        <v>826</v>
      </c>
      <c r="I217" s="3" t="s">
        <v>22</v>
      </c>
      <c r="J217" s="34">
        <f>'2.ВС'!J185</f>
        <v>0</v>
      </c>
      <c r="K217" s="34">
        <f>'2.ВС'!K185</f>
        <v>0</v>
      </c>
      <c r="L217" s="34">
        <f>'2.ВС'!L185</f>
        <v>0</v>
      </c>
      <c r="M217" s="34">
        <f>'2.ВС'!M185</f>
        <v>0</v>
      </c>
      <c r="N217" s="34">
        <f>'2.ВС'!N185</f>
        <v>2724000</v>
      </c>
      <c r="O217" s="34">
        <f>'2.ВС'!O185</f>
        <v>2300000</v>
      </c>
      <c r="P217" s="34">
        <f>'2.ВС'!P185</f>
        <v>424000</v>
      </c>
      <c r="Q217" s="34">
        <f>'2.ВС'!Q185</f>
        <v>0</v>
      </c>
      <c r="R217" s="34">
        <f>'2.ВС'!R185</f>
        <v>2724000</v>
      </c>
      <c r="S217" s="34">
        <f>'2.ВС'!S185</f>
        <v>2300000</v>
      </c>
      <c r="T217" s="34">
        <f>'2.ВС'!T185</f>
        <v>424000</v>
      </c>
      <c r="U217" s="34">
        <f>'2.ВС'!U185</f>
        <v>0</v>
      </c>
      <c r="V217" s="34">
        <f>'2.ВС'!V185</f>
        <v>-2724000</v>
      </c>
      <c r="W217" s="34">
        <f>'2.ВС'!W185</f>
        <v>-2300000</v>
      </c>
      <c r="X217" s="34">
        <f>'2.ВС'!X185</f>
        <v>-424000</v>
      </c>
      <c r="Y217" s="34">
        <f>'2.ВС'!Y185</f>
        <v>0</v>
      </c>
      <c r="Z217" s="34">
        <f>'2.ВС'!Z185</f>
        <v>0</v>
      </c>
      <c r="AA217" s="34">
        <f>'2.ВС'!AA185</f>
        <v>0</v>
      </c>
      <c r="AB217" s="34">
        <f>'2.ВС'!AB185</f>
        <v>0</v>
      </c>
      <c r="AC217" s="34">
        <f>'2.ВС'!AC185</f>
        <v>0</v>
      </c>
      <c r="AD217" s="34">
        <f>'2.ВС'!AD185</f>
        <v>0</v>
      </c>
      <c r="AE217" s="34">
        <f>'2.ВС'!AE185</f>
        <v>0</v>
      </c>
      <c r="AF217" s="34">
        <f>'2.ВС'!AF185</f>
        <v>0</v>
      </c>
      <c r="AG217" s="34">
        <f>'2.ВС'!AG185</f>
        <v>0</v>
      </c>
      <c r="AH217" s="34">
        <f>'2.ВС'!AH185</f>
        <v>0</v>
      </c>
      <c r="AI217" s="34">
        <f>'2.ВС'!AI185</f>
        <v>0</v>
      </c>
      <c r="AJ217" s="34">
        <f>'2.ВС'!AJ185</f>
        <v>0</v>
      </c>
      <c r="AK217" s="34">
        <f>'2.ВС'!AS185</f>
        <v>0</v>
      </c>
      <c r="AL217" s="34">
        <f>'2.ВС'!AL185</f>
        <v>0</v>
      </c>
      <c r="AM217" s="34">
        <f>'2.ВС'!AM185</f>
        <v>0</v>
      </c>
      <c r="AN217" s="34">
        <f>'2.ВС'!AN185</f>
        <v>0</v>
      </c>
      <c r="AO217" s="34">
        <f>'2.ВС'!AO185</f>
        <v>0</v>
      </c>
      <c r="AP217" s="34">
        <f>'2.ВС'!AP185</f>
        <v>0</v>
      </c>
      <c r="AQ217" s="34">
        <f>'2.ВС'!AQ185</f>
        <v>0</v>
      </c>
      <c r="AR217" s="34">
        <f>'2.ВС'!AR185</f>
        <v>0</v>
      </c>
      <c r="AS217" s="34">
        <f>'2.ВС'!AS185</f>
        <v>0</v>
      </c>
      <c r="AT217" s="34">
        <f>'2.ВС'!AT185</f>
        <v>0</v>
      </c>
      <c r="AU217" s="34">
        <f>'2.ВС'!AU185</f>
        <v>0</v>
      </c>
      <c r="AV217" s="34">
        <f>'2.ВС'!AV185</f>
        <v>0</v>
      </c>
      <c r="AW217" s="34">
        <f>'2.ВС'!AW185</f>
        <v>0</v>
      </c>
      <c r="AX217" s="34">
        <f>'2.ВС'!AX185</f>
        <v>0</v>
      </c>
      <c r="AY217" s="34">
        <f>'2.ВС'!AY185</f>
        <v>0</v>
      </c>
      <c r="AZ217" s="34">
        <f>'2.ВС'!AZ185</f>
        <v>0</v>
      </c>
      <c r="BA217" s="34">
        <f>'2.ВС'!BA185</f>
        <v>0</v>
      </c>
      <c r="BB217" s="34">
        <f>'2.ВС'!BB185</f>
        <v>0</v>
      </c>
      <c r="BC217" s="34">
        <f>'2.ВС'!BC185</f>
        <v>0</v>
      </c>
      <c r="BD217" s="34">
        <f>'2.ВС'!BD185</f>
        <v>0</v>
      </c>
      <c r="BE217" s="34">
        <f>'2.ВС'!BE185</f>
        <v>0</v>
      </c>
      <c r="BF217" s="34">
        <f>'2.ВС'!BF185</f>
        <v>0</v>
      </c>
      <c r="BG217" s="34">
        <f>'2.ВС'!BG185</f>
        <v>0</v>
      </c>
      <c r="BH217" s="34">
        <f>'2.ВС'!BH185</f>
        <v>0</v>
      </c>
      <c r="BI217" s="34">
        <f>'2.ВС'!BI185</f>
        <v>0</v>
      </c>
      <c r="BJ217" s="19">
        <v>0</v>
      </c>
      <c r="BK217" s="19">
        <v>0</v>
      </c>
    </row>
    <row r="218" spans="1:87" ht="18.600000000000001" customHeight="1" x14ac:dyDescent="0.25">
      <c r="A218" s="124" t="s">
        <v>77</v>
      </c>
      <c r="B218" s="125"/>
      <c r="C218" s="125"/>
      <c r="D218" s="125"/>
      <c r="E218" s="122">
        <v>852</v>
      </c>
      <c r="F218" s="3" t="s">
        <v>78</v>
      </c>
      <c r="G218" s="3"/>
      <c r="H218" s="4"/>
      <c r="I218" s="3"/>
      <c r="J218" s="16">
        <f t="shared" ref="J218:AX218" si="333">J219+J244+J296+J336+J342</f>
        <v>200812128</v>
      </c>
      <c r="K218" s="15">
        <f t="shared" ref="K218:M218" si="334">K219+K244+K296+K336+K342</f>
        <v>130865050</v>
      </c>
      <c r="L218" s="15">
        <f t="shared" si="334"/>
        <v>69947078</v>
      </c>
      <c r="M218" s="15">
        <f t="shared" si="334"/>
        <v>0</v>
      </c>
      <c r="N218" s="16">
        <f t="shared" ref="N218:U218" si="335">N219+N244+N296+N336+N342</f>
        <v>52881942.930000007</v>
      </c>
      <c r="O218" s="15">
        <f t="shared" si="335"/>
        <v>49215740.410000004</v>
      </c>
      <c r="P218" s="15">
        <f t="shared" si="335"/>
        <v>3666202.52</v>
      </c>
      <c r="Q218" s="15">
        <f t="shared" si="335"/>
        <v>0</v>
      </c>
      <c r="R218" s="16">
        <f t="shared" si="335"/>
        <v>253694070.93000004</v>
      </c>
      <c r="S218" s="15">
        <f t="shared" si="335"/>
        <v>180080790.41</v>
      </c>
      <c r="T218" s="15">
        <f t="shared" si="335"/>
        <v>73613280.519999996</v>
      </c>
      <c r="U218" s="15">
        <f t="shared" si="335"/>
        <v>0</v>
      </c>
      <c r="V218" s="16">
        <f t="shared" ref="V218:AC218" si="336">V219+V244+V296+V336+V342</f>
        <v>3612961.27</v>
      </c>
      <c r="W218" s="15">
        <f t="shared" si="336"/>
        <v>850935.11</v>
      </c>
      <c r="X218" s="15">
        <f t="shared" si="336"/>
        <v>2762026.16</v>
      </c>
      <c r="Y218" s="15">
        <f t="shared" si="336"/>
        <v>0</v>
      </c>
      <c r="Z218" s="16">
        <f t="shared" si="336"/>
        <v>257307032.20000005</v>
      </c>
      <c r="AA218" s="15">
        <f t="shared" si="336"/>
        <v>180931725.52000001</v>
      </c>
      <c r="AB218" s="15">
        <f t="shared" si="336"/>
        <v>76375306.679999992</v>
      </c>
      <c r="AC218" s="15">
        <f t="shared" si="336"/>
        <v>0</v>
      </c>
      <c r="AD218" s="15">
        <f t="shared" ref="AD218:AJ218" si="337">AD219+AD244+AD296+AD336+AD342</f>
        <v>4744376</v>
      </c>
      <c r="AE218" s="15">
        <f t="shared" si="337"/>
        <v>4654476</v>
      </c>
      <c r="AF218" s="15">
        <f t="shared" si="337"/>
        <v>89900</v>
      </c>
      <c r="AG218" s="15">
        <f t="shared" si="337"/>
        <v>0</v>
      </c>
      <c r="AH218" s="15">
        <f t="shared" si="337"/>
        <v>262051408.20000005</v>
      </c>
      <c r="AI218" s="15">
        <f t="shared" si="337"/>
        <v>185586201.52000001</v>
      </c>
      <c r="AJ218" s="15">
        <f t="shared" si="337"/>
        <v>76465206.679999992</v>
      </c>
      <c r="AK218" s="15">
        <f t="shared" ref="AK218" si="338">AK219+AK244+AK296+AK336+AK342</f>
        <v>0</v>
      </c>
      <c r="AL218" s="16">
        <f t="shared" si="333"/>
        <v>158899367</v>
      </c>
      <c r="AM218" s="15">
        <f t="shared" ref="AM218:AO218" si="339">AM219+AM244+AM296+AM336+AM342</f>
        <v>111540744</v>
      </c>
      <c r="AN218" s="15">
        <f t="shared" si="339"/>
        <v>47358623</v>
      </c>
      <c r="AO218" s="15">
        <f t="shared" si="339"/>
        <v>0</v>
      </c>
      <c r="AP218" s="16">
        <f t="shared" ref="AP218:AW218" si="340">AP219+AP244+AP296+AP336+AP342</f>
        <v>-2.42</v>
      </c>
      <c r="AQ218" s="15">
        <f t="shared" si="340"/>
        <v>0</v>
      </c>
      <c r="AR218" s="15">
        <f t="shared" si="340"/>
        <v>-2.42</v>
      </c>
      <c r="AS218" s="15">
        <f t="shared" si="340"/>
        <v>0</v>
      </c>
      <c r="AT218" s="16">
        <f t="shared" si="340"/>
        <v>158899364.57999998</v>
      </c>
      <c r="AU218" s="15">
        <f t="shared" si="340"/>
        <v>111540744</v>
      </c>
      <c r="AV218" s="15">
        <f t="shared" si="340"/>
        <v>47358620.579999998</v>
      </c>
      <c r="AW218" s="15">
        <f t="shared" si="340"/>
        <v>0</v>
      </c>
      <c r="AX218" s="16">
        <f t="shared" si="333"/>
        <v>160420509</v>
      </c>
      <c r="AY218" s="15">
        <f t="shared" ref="AY218:BA218" si="341">AY219+AY244+AY296+AY336+AY342</f>
        <v>111555130</v>
      </c>
      <c r="AZ218" s="15">
        <f t="shared" si="341"/>
        <v>48865379</v>
      </c>
      <c r="BA218" s="15">
        <f t="shared" si="341"/>
        <v>0</v>
      </c>
      <c r="BB218" s="15">
        <f t="shared" ref="BB218:BF218" si="342">BB219+BB244+BB296+BB336+BB342</f>
        <v>-1.26</v>
      </c>
      <c r="BC218" s="15">
        <f t="shared" si="342"/>
        <v>0</v>
      </c>
      <c r="BD218" s="15">
        <f t="shared" si="342"/>
        <v>-1.26</v>
      </c>
      <c r="BE218" s="15">
        <f t="shared" si="342"/>
        <v>0</v>
      </c>
      <c r="BF218" s="16">
        <f t="shared" si="342"/>
        <v>160420507.74000001</v>
      </c>
      <c r="BG218" s="15">
        <f t="shared" ref="BG218:BI218" si="343">BG219+BG244+BG296+BG336+BG342</f>
        <v>111555130</v>
      </c>
      <c r="BH218" s="15">
        <f t="shared" si="343"/>
        <v>48865377.740000002</v>
      </c>
      <c r="BI218" s="15">
        <f t="shared" si="343"/>
        <v>0</v>
      </c>
      <c r="BJ218" s="19">
        <v>0</v>
      </c>
      <c r="BK218" s="19">
        <v>0</v>
      </c>
    </row>
    <row r="219" spans="1:87" ht="27.75" hidden="1" customHeight="1" x14ac:dyDescent="0.25">
      <c r="A219" s="124" t="s">
        <v>115</v>
      </c>
      <c r="B219" s="125"/>
      <c r="C219" s="125"/>
      <c r="D219" s="125"/>
      <c r="E219" s="122">
        <v>852</v>
      </c>
      <c r="F219" s="3" t="s">
        <v>78</v>
      </c>
      <c r="G219" s="3" t="s">
        <v>11</v>
      </c>
      <c r="H219" s="4"/>
      <c r="I219" s="3"/>
      <c r="J219" s="16">
        <f t="shared" ref="J219:AX219" si="344">J220+J229+J223+J226+J232+J238+J241+J235</f>
        <v>42566690</v>
      </c>
      <c r="K219" s="15">
        <f t="shared" ref="K219:M219" si="345">K220+K229+K223+K226+K232+K238+K241+K235</f>
        <v>31941946</v>
      </c>
      <c r="L219" s="15">
        <f t="shared" si="345"/>
        <v>10624744</v>
      </c>
      <c r="M219" s="15">
        <f t="shared" si="345"/>
        <v>0</v>
      </c>
      <c r="N219" s="16">
        <f t="shared" ref="N219:U219" si="346">N220+N229+N223+N226+N232+N238+N241+N235</f>
        <v>86922</v>
      </c>
      <c r="O219" s="15">
        <f t="shared" si="346"/>
        <v>0</v>
      </c>
      <c r="P219" s="15">
        <f t="shared" si="346"/>
        <v>86922</v>
      </c>
      <c r="Q219" s="15">
        <f t="shared" si="346"/>
        <v>0</v>
      </c>
      <c r="R219" s="16">
        <f t="shared" si="346"/>
        <v>42653612</v>
      </c>
      <c r="S219" s="15">
        <f t="shared" si="346"/>
        <v>31941946</v>
      </c>
      <c r="T219" s="15">
        <f t="shared" si="346"/>
        <v>10711666</v>
      </c>
      <c r="U219" s="15">
        <f t="shared" si="346"/>
        <v>0</v>
      </c>
      <c r="V219" s="16">
        <f t="shared" ref="V219:AC219" si="347">V220+V229+V223+V226+V232+V238+V241+V235</f>
        <v>242988</v>
      </c>
      <c r="W219" s="15">
        <f t="shared" si="347"/>
        <v>0</v>
      </c>
      <c r="X219" s="15">
        <f t="shared" si="347"/>
        <v>242988</v>
      </c>
      <c r="Y219" s="15">
        <f t="shared" si="347"/>
        <v>0</v>
      </c>
      <c r="Z219" s="16">
        <f t="shared" si="347"/>
        <v>42896600</v>
      </c>
      <c r="AA219" s="15">
        <f t="shared" si="347"/>
        <v>31941946</v>
      </c>
      <c r="AB219" s="15">
        <f t="shared" si="347"/>
        <v>10954654</v>
      </c>
      <c r="AC219" s="15">
        <f t="shared" si="347"/>
        <v>0</v>
      </c>
      <c r="AD219" s="15">
        <f t="shared" ref="AD219:AJ219" si="348">AD220+AD229+AD223+AD226+AD232+AD238+AD241+AD235</f>
        <v>0</v>
      </c>
      <c r="AE219" s="15">
        <f t="shared" si="348"/>
        <v>0</v>
      </c>
      <c r="AF219" s="15">
        <f t="shared" si="348"/>
        <v>0</v>
      </c>
      <c r="AG219" s="15">
        <f t="shared" si="348"/>
        <v>0</v>
      </c>
      <c r="AH219" s="15">
        <f t="shared" si="348"/>
        <v>42896600</v>
      </c>
      <c r="AI219" s="15">
        <f t="shared" si="348"/>
        <v>31941946</v>
      </c>
      <c r="AJ219" s="15">
        <f t="shared" si="348"/>
        <v>10954654</v>
      </c>
      <c r="AK219" s="15">
        <f t="shared" ref="AK219" si="349">AK220+AK229+AK223+AK226+AK232+AK238+AK241+AK235</f>
        <v>0</v>
      </c>
      <c r="AL219" s="16">
        <f t="shared" si="344"/>
        <v>36359977</v>
      </c>
      <c r="AM219" s="15">
        <f t="shared" ref="AM219:AO219" si="350">AM220+AM229+AM223+AM226+AM232+AM238+AM241+AM235</f>
        <v>28867677</v>
      </c>
      <c r="AN219" s="15">
        <f t="shared" si="350"/>
        <v>7492300</v>
      </c>
      <c r="AO219" s="15">
        <f t="shared" si="350"/>
        <v>0</v>
      </c>
      <c r="AP219" s="16">
        <f t="shared" ref="AP219:AW219" si="351">AP220+AP229+AP223+AP226+AP232+AP238+AP241+AP235</f>
        <v>0</v>
      </c>
      <c r="AQ219" s="15">
        <f t="shared" si="351"/>
        <v>0</v>
      </c>
      <c r="AR219" s="15">
        <f t="shared" si="351"/>
        <v>0</v>
      </c>
      <c r="AS219" s="15">
        <f t="shared" si="351"/>
        <v>0</v>
      </c>
      <c r="AT219" s="16">
        <f t="shared" si="351"/>
        <v>36359977</v>
      </c>
      <c r="AU219" s="15">
        <f t="shared" si="351"/>
        <v>28867677</v>
      </c>
      <c r="AV219" s="15">
        <f t="shared" si="351"/>
        <v>7492300</v>
      </c>
      <c r="AW219" s="15">
        <f t="shared" si="351"/>
        <v>0</v>
      </c>
      <c r="AX219" s="16">
        <f t="shared" si="344"/>
        <v>37950977</v>
      </c>
      <c r="AY219" s="15">
        <f t="shared" ref="AY219:BA219" si="352">AY220+AY229+AY223+AY226+AY232+AY238+AY241+AY235</f>
        <v>28867677</v>
      </c>
      <c r="AZ219" s="15">
        <f t="shared" si="352"/>
        <v>9083300</v>
      </c>
      <c r="BA219" s="15">
        <f t="shared" si="352"/>
        <v>0</v>
      </c>
      <c r="BB219" s="15">
        <f t="shared" ref="BB219:BF219" si="353">BB220+BB229+BB223+BB226+BB232+BB238+BB241+BB235</f>
        <v>0</v>
      </c>
      <c r="BC219" s="15">
        <f t="shared" si="353"/>
        <v>0</v>
      </c>
      <c r="BD219" s="15">
        <f t="shared" si="353"/>
        <v>0</v>
      </c>
      <c r="BE219" s="15">
        <f t="shared" si="353"/>
        <v>0</v>
      </c>
      <c r="BF219" s="16">
        <f t="shared" si="353"/>
        <v>37950977</v>
      </c>
      <c r="BG219" s="15">
        <f t="shared" ref="BG219:BI219" si="354">BG220+BG229+BG223+BG226+BG232+BG238+BG241+BG235</f>
        <v>28867677</v>
      </c>
      <c r="BH219" s="15">
        <f t="shared" si="354"/>
        <v>9083300</v>
      </c>
      <c r="BI219" s="15">
        <f t="shared" si="354"/>
        <v>0</v>
      </c>
      <c r="BJ219" s="19">
        <v>0</v>
      </c>
      <c r="BK219" s="19">
        <v>0</v>
      </c>
    </row>
    <row r="220" spans="1:87" ht="27.75" hidden="1" customHeight="1" x14ac:dyDescent="0.25">
      <c r="A220" s="125" t="s">
        <v>530</v>
      </c>
      <c r="B220" s="125"/>
      <c r="C220" s="125"/>
      <c r="D220" s="125"/>
      <c r="E220" s="122">
        <v>852</v>
      </c>
      <c r="F220" s="3" t="s">
        <v>78</v>
      </c>
      <c r="G220" s="3" t="s">
        <v>11</v>
      </c>
      <c r="H220" s="4" t="s">
        <v>687</v>
      </c>
      <c r="I220" s="3"/>
      <c r="J220" s="16">
        <f t="shared" ref="J220:BB221" si="355">J221</f>
        <v>31482346</v>
      </c>
      <c r="K220" s="15">
        <f t="shared" si="355"/>
        <v>31482346</v>
      </c>
      <c r="L220" s="15">
        <f t="shared" si="355"/>
        <v>0</v>
      </c>
      <c r="M220" s="15">
        <f t="shared" si="355"/>
        <v>0</v>
      </c>
      <c r="N220" s="16">
        <f t="shared" si="355"/>
        <v>0</v>
      </c>
      <c r="O220" s="15">
        <f t="shared" si="355"/>
        <v>0</v>
      </c>
      <c r="P220" s="15">
        <f t="shared" si="355"/>
        <v>0</v>
      </c>
      <c r="Q220" s="15">
        <f t="shared" si="355"/>
        <v>0</v>
      </c>
      <c r="R220" s="16">
        <f t="shared" si="355"/>
        <v>31482346</v>
      </c>
      <c r="S220" s="15">
        <f t="shared" si="355"/>
        <v>31482346</v>
      </c>
      <c r="T220" s="15">
        <f t="shared" si="355"/>
        <v>0</v>
      </c>
      <c r="U220" s="15">
        <f t="shared" si="355"/>
        <v>0</v>
      </c>
      <c r="V220" s="16">
        <f t="shared" si="355"/>
        <v>0</v>
      </c>
      <c r="W220" s="15">
        <f t="shared" si="355"/>
        <v>0</v>
      </c>
      <c r="X220" s="15">
        <f t="shared" si="355"/>
        <v>0</v>
      </c>
      <c r="Y220" s="15">
        <f t="shared" si="355"/>
        <v>0</v>
      </c>
      <c r="Z220" s="16">
        <f t="shared" si="355"/>
        <v>31482346</v>
      </c>
      <c r="AA220" s="15">
        <f t="shared" si="355"/>
        <v>31482346</v>
      </c>
      <c r="AB220" s="15">
        <f t="shared" si="355"/>
        <v>0</v>
      </c>
      <c r="AC220" s="15">
        <f t="shared" si="355"/>
        <v>0</v>
      </c>
      <c r="AD220" s="15">
        <f t="shared" si="355"/>
        <v>0</v>
      </c>
      <c r="AE220" s="15">
        <f t="shared" si="355"/>
        <v>0</v>
      </c>
      <c r="AF220" s="15">
        <f t="shared" si="355"/>
        <v>0</v>
      </c>
      <c r="AG220" s="15">
        <f t="shared" si="355"/>
        <v>0</v>
      </c>
      <c r="AH220" s="15">
        <f t="shared" si="355"/>
        <v>31482346</v>
      </c>
      <c r="AI220" s="15">
        <f t="shared" si="355"/>
        <v>31482346</v>
      </c>
      <c r="AJ220" s="15">
        <f t="shared" si="355"/>
        <v>0</v>
      </c>
      <c r="AK220" s="15">
        <f t="shared" si="355"/>
        <v>0</v>
      </c>
      <c r="AL220" s="16">
        <f t="shared" si="355"/>
        <v>28408077</v>
      </c>
      <c r="AM220" s="15">
        <f t="shared" si="355"/>
        <v>28408077</v>
      </c>
      <c r="AN220" s="15">
        <f t="shared" si="355"/>
        <v>0</v>
      </c>
      <c r="AO220" s="15">
        <f t="shared" si="355"/>
        <v>0</v>
      </c>
      <c r="AP220" s="16">
        <f t="shared" si="355"/>
        <v>0</v>
      </c>
      <c r="AQ220" s="15">
        <f t="shared" si="355"/>
        <v>0</v>
      </c>
      <c r="AR220" s="15">
        <f t="shared" si="355"/>
        <v>0</v>
      </c>
      <c r="AS220" s="15">
        <f t="shared" si="355"/>
        <v>0</v>
      </c>
      <c r="AT220" s="16">
        <f t="shared" si="355"/>
        <v>28408077</v>
      </c>
      <c r="AU220" s="15">
        <f t="shared" si="355"/>
        <v>28408077</v>
      </c>
      <c r="AV220" s="15">
        <f t="shared" si="355"/>
        <v>0</v>
      </c>
      <c r="AW220" s="15">
        <f t="shared" si="355"/>
        <v>0</v>
      </c>
      <c r="AX220" s="16">
        <f t="shared" si="355"/>
        <v>28408077</v>
      </c>
      <c r="AY220" s="15">
        <f t="shared" si="355"/>
        <v>28408077</v>
      </c>
      <c r="AZ220" s="15">
        <f t="shared" si="355"/>
        <v>0</v>
      </c>
      <c r="BA220" s="15">
        <f t="shared" si="355"/>
        <v>0</v>
      </c>
      <c r="BB220" s="15">
        <f t="shared" si="355"/>
        <v>0</v>
      </c>
      <c r="BC220" s="15">
        <f t="shared" ref="BB220:BI221" si="356">BC221</f>
        <v>0</v>
      </c>
      <c r="BD220" s="15">
        <f t="shared" si="356"/>
        <v>0</v>
      </c>
      <c r="BE220" s="15">
        <f t="shared" si="356"/>
        <v>0</v>
      </c>
      <c r="BF220" s="16">
        <f t="shared" si="356"/>
        <v>28408077</v>
      </c>
      <c r="BG220" s="15">
        <f t="shared" si="356"/>
        <v>28408077</v>
      </c>
      <c r="BH220" s="15">
        <f t="shared" si="356"/>
        <v>0</v>
      </c>
      <c r="BI220" s="15">
        <f t="shared" si="356"/>
        <v>0</v>
      </c>
      <c r="BJ220" s="19">
        <v>0</v>
      </c>
      <c r="BK220" s="19">
        <v>0</v>
      </c>
    </row>
    <row r="221" spans="1:87" ht="27.75" hidden="1" customHeight="1" x14ac:dyDescent="0.25">
      <c r="A221" s="125" t="s">
        <v>41</v>
      </c>
      <c r="B221" s="125"/>
      <c r="C221" s="125"/>
      <c r="D221" s="125"/>
      <c r="E221" s="122">
        <v>852</v>
      </c>
      <c r="F221" s="3" t="s">
        <v>78</v>
      </c>
      <c r="G221" s="3" t="s">
        <v>11</v>
      </c>
      <c r="H221" s="4" t="s">
        <v>687</v>
      </c>
      <c r="I221" s="3" t="s">
        <v>83</v>
      </c>
      <c r="J221" s="16">
        <f t="shared" si="355"/>
        <v>31482346</v>
      </c>
      <c r="K221" s="15">
        <f t="shared" si="355"/>
        <v>31482346</v>
      </c>
      <c r="L221" s="15">
        <f t="shared" si="355"/>
        <v>0</v>
      </c>
      <c r="M221" s="15">
        <f t="shared" si="355"/>
        <v>0</v>
      </c>
      <c r="N221" s="16">
        <f t="shared" si="355"/>
        <v>0</v>
      </c>
      <c r="O221" s="15">
        <f t="shared" si="355"/>
        <v>0</v>
      </c>
      <c r="P221" s="15">
        <f t="shared" si="355"/>
        <v>0</v>
      </c>
      <c r="Q221" s="15">
        <f t="shared" si="355"/>
        <v>0</v>
      </c>
      <c r="R221" s="16">
        <f t="shared" si="355"/>
        <v>31482346</v>
      </c>
      <c r="S221" s="15">
        <f t="shared" si="355"/>
        <v>31482346</v>
      </c>
      <c r="T221" s="15">
        <f t="shared" si="355"/>
        <v>0</v>
      </c>
      <c r="U221" s="15">
        <f t="shared" si="355"/>
        <v>0</v>
      </c>
      <c r="V221" s="16">
        <f t="shared" si="355"/>
        <v>0</v>
      </c>
      <c r="W221" s="15">
        <f t="shared" si="355"/>
        <v>0</v>
      </c>
      <c r="X221" s="15">
        <f t="shared" si="355"/>
        <v>0</v>
      </c>
      <c r="Y221" s="15">
        <f t="shared" si="355"/>
        <v>0</v>
      </c>
      <c r="Z221" s="16">
        <f t="shared" si="355"/>
        <v>31482346</v>
      </c>
      <c r="AA221" s="15">
        <f t="shared" si="355"/>
        <v>31482346</v>
      </c>
      <c r="AB221" s="15">
        <f t="shared" si="355"/>
        <v>0</v>
      </c>
      <c r="AC221" s="15">
        <f t="shared" si="355"/>
        <v>0</v>
      </c>
      <c r="AD221" s="15">
        <f t="shared" si="355"/>
        <v>0</v>
      </c>
      <c r="AE221" s="15">
        <f t="shared" si="355"/>
        <v>0</v>
      </c>
      <c r="AF221" s="15">
        <f t="shared" si="355"/>
        <v>0</v>
      </c>
      <c r="AG221" s="15">
        <f t="shared" si="355"/>
        <v>0</v>
      </c>
      <c r="AH221" s="15">
        <f t="shared" si="355"/>
        <v>31482346</v>
      </c>
      <c r="AI221" s="15">
        <f t="shared" si="355"/>
        <v>31482346</v>
      </c>
      <c r="AJ221" s="15">
        <f t="shared" si="355"/>
        <v>0</v>
      </c>
      <c r="AK221" s="15">
        <f t="shared" si="355"/>
        <v>0</v>
      </c>
      <c r="AL221" s="16">
        <f t="shared" si="355"/>
        <v>28408077</v>
      </c>
      <c r="AM221" s="15">
        <f t="shared" si="355"/>
        <v>28408077</v>
      </c>
      <c r="AN221" s="15">
        <f t="shared" si="355"/>
        <v>0</v>
      </c>
      <c r="AO221" s="15">
        <f t="shared" si="355"/>
        <v>0</v>
      </c>
      <c r="AP221" s="16">
        <f t="shared" si="355"/>
        <v>0</v>
      </c>
      <c r="AQ221" s="15">
        <f t="shared" si="355"/>
        <v>0</v>
      </c>
      <c r="AR221" s="15">
        <f t="shared" si="355"/>
        <v>0</v>
      </c>
      <c r="AS221" s="15">
        <f t="shared" si="355"/>
        <v>0</v>
      </c>
      <c r="AT221" s="16">
        <f t="shared" si="355"/>
        <v>28408077</v>
      </c>
      <c r="AU221" s="15">
        <f t="shared" si="355"/>
        <v>28408077</v>
      </c>
      <c r="AV221" s="15">
        <f t="shared" si="355"/>
        <v>0</v>
      </c>
      <c r="AW221" s="15">
        <f t="shared" si="355"/>
        <v>0</v>
      </c>
      <c r="AX221" s="16">
        <f t="shared" si="355"/>
        <v>28408077</v>
      </c>
      <c r="AY221" s="15">
        <f t="shared" si="355"/>
        <v>28408077</v>
      </c>
      <c r="AZ221" s="15">
        <f t="shared" si="355"/>
        <v>0</v>
      </c>
      <c r="BA221" s="15">
        <f t="shared" si="355"/>
        <v>0</v>
      </c>
      <c r="BB221" s="15">
        <f t="shared" si="356"/>
        <v>0</v>
      </c>
      <c r="BC221" s="15">
        <f t="shared" si="356"/>
        <v>0</v>
      </c>
      <c r="BD221" s="15">
        <f t="shared" si="356"/>
        <v>0</v>
      </c>
      <c r="BE221" s="15">
        <f t="shared" si="356"/>
        <v>0</v>
      </c>
      <c r="BF221" s="16">
        <f t="shared" si="356"/>
        <v>28408077</v>
      </c>
      <c r="BG221" s="15">
        <f t="shared" si="356"/>
        <v>28408077</v>
      </c>
      <c r="BH221" s="15">
        <f t="shared" si="356"/>
        <v>0</v>
      </c>
      <c r="BI221" s="15">
        <f t="shared" si="356"/>
        <v>0</v>
      </c>
      <c r="BJ221" s="19">
        <v>0</v>
      </c>
      <c r="BK221" s="19">
        <v>0</v>
      </c>
    </row>
    <row r="222" spans="1:87" ht="27.75" hidden="1" customHeight="1" x14ac:dyDescent="0.25">
      <c r="A222" s="125" t="s">
        <v>84</v>
      </c>
      <c r="B222" s="125"/>
      <c r="C222" s="125"/>
      <c r="D222" s="125"/>
      <c r="E222" s="122">
        <v>852</v>
      </c>
      <c r="F222" s="3" t="s">
        <v>78</v>
      </c>
      <c r="G222" s="3" t="s">
        <v>11</v>
      </c>
      <c r="H222" s="4" t="s">
        <v>687</v>
      </c>
      <c r="I222" s="3" t="s">
        <v>85</v>
      </c>
      <c r="J222" s="16">
        <f>'2.ВС'!J304</f>
        <v>31482346</v>
      </c>
      <c r="K222" s="15">
        <f>'2.ВС'!K304</f>
        <v>31482346</v>
      </c>
      <c r="L222" s="15">
        <f>'2.ВС'!L304</f>
        <v>0</v>
      </c>
      <c r="M222" s="15">
        <f>'2.ВС'!M304</f>
        <v>0</v>
      </c>
      <c r="N222" s="16">
        <f>'2.ВС'!N304</f>
        <v>0</v>
      </c>
      <c r="O222" s="15">
        <f>'2.ВС'!O304</f>
        <v>0</v>
      </c>
      <c r="P222" s="15">
        <f>'2.ВС'!P304</f>
        <v>0</v>
      </c>
      <c r="Q222" s="15">
        <f>'2.ВС'!Q304</f>
        <v>0</v>
      </c>
      <c r="R222" s="16">
        <f>'2.ВС'!R304</f>
        <v>31482346</v>
      </c>
      <c r="S222" s="15">
        <f>'2.ВС'!S304</f>
        <v>31482346</v>
      </c>
      <c r="T222" s="15">
        <f>'2.ВС'!T304</f>
        <v>0</v>
      </c>
      <c r="U222" s="15">
        <f>'2.ВС'!U304</f>
        <v>0</v>
      </c>
      <c r="V222" s="16">
        <f>'2.ВС'!V304</f>
        <v>0</v>
      </c>
      <c r="W222" s="15">
        <f>'2.ВС'!W304</f>
        <v>0</v>
      </c>
      <c r="X222" s="15">
        <f>'2.ВС'!X304</f>
        <v>0</v>
      </c>
      <c r="Y222" s="15">
        <f>'2.ВС'!Y304</f>
        <v>0</v>
      </c>
      <c r="Z222" s="16">
        <f>'2.ВС'!Z304</f>
        <v>31482346</v>
      </c>
      <c r="AA222" s="15">
        <f>'2.ВС'!AA304</f>
        <v>31482346</v>
      </c>
      <c r="AB222" s="15">
        <f>'2.ВС'!AB304</f>
        <v>0</v>
      </c>
      <c r="AC222" s="15">
        <f>'2.ВС'!AC304</f>
        <v>0</v>
      </c>
      <c r="AD222" s="15">
        <f>'2.ВС'!AD304</f>
        <v>0</v>
      </c>
      <c r="AE222" s="15">
        <f>'2.ВС'!AE304</f>
        <v>0</v>
      </c>
      <c r="AF222" s="15">
        <f>'2.ВС'!AF304</f>
        <v>0</v>
      </c>
      <c r="AG222" s="15">
        <f>'2.ВС'!AG304</f>
        <v>0</v>
      </c>
      <c r="AH222" s="15">
        <f>'2.ВС'!AH304</f>
        <v>31482346</v>
      </c>
      <c r="AI222" s="15">
        <f>'2.ВС'!AI304</f>
        <v>31482346</v>
      </c>
      <c r="AJ222" s="15">
        <f>'2.ВС'!AJ304</f>
        <v>0</v>
      </c>
      <c r="AK222" s="15">
        <f>'2.ВС'!AS304</f>
        <v>0</v>
      </c>
      <c r="AL222" s="16">
        <f>'2.ВС'!AL304</f>
        <v>28408077</v>
      </c>
      <c r="AM222" s="15">
        <f>'2.ВС'!AM304</f>
        <v>28408077</v>
      </c>
      <c r="AN222" s="15">
        <f>'2.ВС'!AN304</f>
        <v>0</v>
      </c>
      <c r="AO222" s="15">
        <f>'2.ВС'!AO304</f>
        <v>0</v>
      </c>
      <c r="AP222" s="16">
        <f>'2.ВС'!AP304</f>
        <v>0</v>
      </c>
      <c r="AQ222" s="15">
        <f>'2.ВС'!AQ304</f>
        <v>0</v>
      </c>
      <c r="AR222" s="15">
        <f>'2.ВС'!AR304</f>
        <v>0</v>
      </c>
      <c r="AS222" s="15">
        <f>'2.ВС'!AS304</f>
        <v>0</v>
      </c>
      <c r="AT222" s="16">
        <f>'2.ВС'!AT304</f>
        <v>28408077</v>
      </c>
      <c r="AU222" s="15">
        <f>'2.ВС'!AU304</f>
        <v>28408077</v>
      </c>
      <c r="AV222" s="15">
        <f>'2.ВС'!AV304</f>
        <v>0</v>
      </c>
      <c r="AW222" s="15">
        <f>'2.ВС'!AW304</f>
        <v>0</v>
      </c>
      <c r="AX222" s="16">
        <f>'2.ВС'!AX304</f>
        <v>28408077</v>
      </c>
      <c r="AY222" s="15">
        <f>'2.ВС'!AY304</f>
        <v>28408077</v>
      </c>
      <c r="AZ222" s="15">
        <f>'2.ВС'!AZ304</f>
        <v>0</v>
      </c>
      <c r="BA222" s="15">
        <f>'2.ВС'!BA304</f>
        <v>0</v>
      </c>
      <c r="BB222" s="15">
        <f>'2.ВС'!BB304</f>
        <v>0</v>
      </c>
      <c r="BC222" s="15">
        <f>'2.ВС'!BC304</f>
        <v>0</v>
      </c>
      <c r="BD222" s="15">
        <f>'2.ВС'!BD304</f>
        <v>0</v>
      </c>
      <c r="BE222" s="15">
        <f>'2.ВС'!BE304</f>
        <v>0</v>
      </c>
      <c r="BF222" s="16">
        <f>'2.ВС'!BF304</f>
        <v>28408077</v>
      </c>
      <c r="BG222" s="15">
        <f>'2.ВС'!BG304</f>
        <v>28408077</v>
      </c>
      <c r="BH222" s="15">
        <f>'2.ВС'!BH304</f>
        <v>0</v>
      </c>
      <c r="BI222" s="15">
        <f>'2.ВС'!BI304</f>
        <v>0</v>
      </c>
      <c r="BJ222" s="19">
        <v>0</v>
      </c>
      <c r="BK222" s="19">
        <v>0</v>
      </c>
    </row>
    <row r="223" spans="1:87" s="2" customFormat="1" ht="27.75" hidden="1" customHeight="1" x14ac:dyDescent="0.25">
      <c r="A223" s="124" t="s">
        <v>116</v>
      </c>
      <c r="B223" s="125"/>
      <c r="C223" s="125"/>
      <c r="D223" s="124"/>
      <c r="E223" s="122">
        <v>852</v>
      </c>
      <c r="F223" s="4" t="s">
        <v>78</v>
      </c>
      <c r="G223" s="4" t="s">
        <v>11</v>
      </c>
      <c r="H223" s="4" t="s">
        <v>688</v>
      </c>
      <c r="I223" s="4"/>
      <c r="J223" s="16">
        <f t="shared" ref="J223:BB227" si="357">J224</f>
        <v>10381100</v>
      </c>
      <c r="K223" s="15">
        <f t="shared" si="357"/>
        <v>0</v>
      </c>
      <c r="L223" s="15">
        <f t="shared" si="357"/>
        <v>10381100</v>
      </c>
      <c r="M223" s="15">
        <f t="shared" si="357"/>
        <v>0</v>
      </c>
      <c r="N223" s="16">
        <f t="shared" si="357"/>
        <v>0</v>
      </c>
      <c r="O223" s="15">
        <f t="shared" si="357"/>
        <v>0</v>
      </c>
      <c r="P223" s="15">
        <f t="shared" si="357"/>
        <v>0</v>
      </c>
      <c r="Q223" s="15">
        <f t="shared" si="357"/>
        <v>0</v>
      </c>
      <c r="R223" s="16">
        <f t="shared" si="357"/>
        <v>10381100</v>
      </c>
      <c r="S223" s="15">
        <f t="shared" si="357"/>
        <v>0</v>
      </c>
      <c r="T223" s="15">
        <f t="shared" si="357"/>
        <v>10381100</v>
      </c>
      <c r="U223" s="15">
        <f t="shared" si="357"/>
        <v>0</v>
      </c>
      <c r="V223" s="16">
        <f t="shared" si="357"/>
        <v>0</v>
      </c>
      <c r="W223" s="15">
        <f t="shared" si="357"/>
        <v>0</v>
      </c>
      <c r="X223" s="15">
        <f t="shared" si="357"/>
        <v>0</v>
      </c>
      <c r="Y223" s="15">
        <f t="shared" si="357"/>
        <v>0</v>
      </c>
      <c r="Z223" s="16">
        <f t="shared" si="357"/>
        <v>10381100</v>
      </c>
      <c r="AA223" s="15">
        <f t="shared" si="357"/>
        <v>0</v>
      </c>
      <c r="AB223" s="15">
        <f t="shared" si="357"/>
        <v>10381100</v>
      </c>
      <c r="AC223" s="15">
        <f t="shared" si="357"/>
        <v>0</v>
      </c>
      <c r="AD223" s="15">
        <f t="shared" si="357"/>
        <v>0</v>
      </c>
      <c r="AE223" s="15">
        <f t="shared" si="357"/>
        <v>0</v>
      </c>
      <c r="AF223" s="15">
        <f t="shared" si="357"/>
        <v>0</v>
      </c>
      <c r="AG223" s="15">
        <f t="shared" si="357"/>
        <v>0</v>
      </c>
      <c r="AH223" s="15">
        <f t="shared" si="357"/>
        <v>10381100</v>
      </c>
      <c r="AI223" s="15">
        <f t="shared" si="357"/>
        <v>0</v>
      </c>
      <c r="AJ223" s="15">
        <f t="shared" si="357"/>
        <v>10381100</v>
      </c>
      <c r="AK223" s="15">
        <f t="shared" si="357"/>
        <v>0</v>
      </c>
      <c r="AL223" s="16">
        <f t="shared" si="357"/>
        <v>7414185</v>
      </c>
      <c r="AM223" s="15">
        <f t="shared" si="357"/>
        <v>0</v>
      </c>
      <c r="AN223" s="15">
        <f t="shared" si="357"/>
        <v>7414185</v>
      </c>
      <c r="AO223" s="15">
        <f t="shared" si="357"/>
        <v>0</v>
      </c>
      <c r="AP223" s="16">
        <f t="shared" si="357"/>
        <v>0</v>
      </c>
      <c r="AQ223" s="15">
        <f t="shared" si="357"/>
        <v>0</v>
      </c>
      <c r="AR223" s="15">
        <f t="shared" si="357"/>
        <v>0</v>
      </c>
      <c r="AS223" s="15">
        <f t="shared" si="357"/>
        <v>0</v>
      </c>
      <c r="AT223" s="16">
        <f t="shared" si="357"/>
        <v>7414185</v>
      </c>
      <c r="AU223" s="15">
        <f t="shared" si="357"/>
        <v>0</v>
      </c>
      <c r="AV223" s="15">
        <f t="shared" si="357"/>
        <v>7414185</v>
      </c>
      <c r="AW223" s="15">
        <f t="shared" si="357"/>
        <v>0</v>
      </c>
      <c r="AX223" s="16">
        <f t="shared" si="357"/>
        <v>9005185</v>
      </c>
      <c r="AY223" s="15">
        <f t="shared" si="357"/>
        <v>0</v>
      </c>
      <c r="AZ223" s="15">
        <f t="shared" si="357"/>
        <v>9005185</v>
      </c>
      <c r="BA223" s="15">
        <f t="shared" si="357"/>
        <v>0</v>
      </c>
      <c r="BB223" s="15">
        <f t="shared" si="357"/>
        <v>0</v>
      </c>
      <c r="BC223" s="15">
        <f t="shared" ref="BB223:BI227" si="358">BC224</f>
        <v>0</v>
      </c>
      <c r="BD223" s="15">
        <f t="shared" si="358"/>
        <v>0</v>
      </c>
      <c r="BE223" s="15">
        <f t="shared" si="358"/>
        <v>0</v>
      </c>
      <c r="BF223" s="16">
        <f t="shared" si="358"/>
        <v>9005185</v>
      </c>
      <c r="BG223" s="15">
        <f t="shared" si="358"/>
        <v>0</v>
      </c>
      <c r="BH223" s="15">
        <f t="shared" si="358"/>
        <v>9005185</v>
      </c>
      <c r="BI223" s="15">
        <f t="shared" si="358"/>
        <v>0</v>
      </c>
      <c r="BJ223" s="19">
        <v>0</v>
      </c>
      <c r="BK223" s="19">
        <v>0</v>
      </c>
    </row>
    <row r="224" spans="1:87" s="2" customFormat="1" ht="27.75" hidden="1" customHeight="1" x14ac:dyDescent="0.25">
      <c r="A224" s="125" t="s">
        <v>41</v>
      </c>
      <c r="B224" s="125"/>
      <c r="C224" s="125"/>
      <c r="D224" s="125"/>
      <c r="E224" s="122">
        <v>852</v>
      </c>
      <c r="F224" s="4" t="s">
        <v>78</v>
      </c>
      <c r="G224" s="4" t="s">
        <v>11</v>
      </c>
      <c r="H224" s="4" t="s">
        <v>688</v>
      </c>
      <c r="I224" s="4" t="s">
        <v>83</v>
      </c>
      <c r="J224" s="16">
        <f t="shared" si="357"/>
        <v>10381100</v>
      </c>
      <c r="K224" s="15">
        <f t="shared" si="357"/>
        <v>0</v>
      </c>
      <c r="L224" s="15">
        <f t="shared" si="357"/>
        <v>10381100</v>
      </c>
      <c r="M224" s="15">
        <f t="shared" si="357"/>
        <v>0</v>
      </c>
      <c r="N224" s="16">
        <f t="shared" si="357"/>
        <v>0</v>
      </c>
      <c r="O224" s="15">
        <f t="shared" si="357"/>
        <v>0</v>
      </c>
      <c r="P224" s="15">
        <f t="shared" si="357"/>
        <v>0</v>
      </c>
      <c r="Q224" s="15">
        <f t="shared" si="357"/>
        <v>0</v>
      </c>
      <c r="R224" s="16">
        <f t="shared" si="357"/>
        <v>10381100</v>
      </c>
      <c r="S224" s="15">
        <f t="shared" si="357"/>
        <v>0</v>
      </c>
      <c r="T224" s="15">
        <f t="shared" si="357"/>
        <v>10381100</v>
      </c>
      <c r="U224" s="15">
        <f t="shared" si="357"/>
        <v>0</v>
      </c>
      <c r="V224" s="16">
        <f t="shared" si="357"/>
        <v>0</v>
      </c>
      <c r="W224" s="15">
        <f t="shared" si="357"/>
        <v>0</v>
      </c>
      <c r="X224" s="15">
        <f t="shared" si="357"/>
        <v>0</v>
      </c>
      <c r="Y224" s="15">
        <f t="shared" si="357"/>
        <v>0</v>
      </c>
      <c r="Z224" s="16">
        <f t="shared" si="357"/>
        <v>10381100</v>
      </c>
      <c r="AA224" s="15">
        <f t="shared" si="357"/>
        <v>0</v>
      </c>
      <c r="AB224" s="15">
        <f t="shared" si="357"/>
        <v>10381100</v>
      </c>
      <c r="AC224" s="15">
        <f t="shared" si="357"/>
        <v>0</v>
      </c>
      <c r="AD224" s="15">
        <f t="shared" si="357"/>
        <v>0</v>
      </c>
      <c r="AE224" s="15">
        <f t="shared" si="357"/>
        <v>0</v>
      </c>
      <c r="AF224" s="15">
        <f t="shared" si="357"/>
        <v>0</v>
      </c>
      <c r="AG224" s="15">
        <f t="shared" si="357"/>
        <v>0</v>
      </c>
      <c r="AH224" s="15">
        <f t="shared" si="357"/>
        <v>10381100</v>
      </c>
      <c r="AI224" s="15">
        <f t="shared" si="357"/>
        <v>0</v>
      </c>
      <c r="AJ224" s="15">
        <f t="shared" si="357"/>
        <v>10381100</v>
      </c>
      <c r="AK224" s="15">
        <f t="shared" si="357"/>
        <v>0</v>
      </c>
      <c r="AL224" s="16">
        <f t="shared" si="357"/>
        <v>7414185</v>
      </c>
      <c r="AM224" s="15">
        <f t="shared" si="357"/>
        <v>0</v>
      </c>
      <c r="AN224" s="15">
        <f t="shared" si="357"/>
        <v>7414185</v>
      </c>
      <c r="AO224" s="15">
        <f t="shared" si="357"/>
        <v>0</v>
      </c>
      <c r="AP224" s="16">
        <f t="shared" si="357"/>
        <v>0</v>
      </c>
      <c r="AQ224" s="15">
        <f t="shared" si="357"/>
        <v>0</v>
      </c>
      <c r="AR224" s="15">
        <f t="shared" si="357"/>
        <v>0</v>
      </c>
      <c r="AS224" s="15">
        <f t="shared" si="357"/>
        <v>0</v>
      </c>
      <c r="AT224" s="16">
        <f t="shared" si="357"/>
        <v>7414185</v>
      </c>
      <c r="AU224" s="15">
        <f t="shared" si="357"/>
        <v>0</v>
      </c>
      <c r="AV224" s="15">
        <f t="shared" si="357"/>
        <v>7414185</v>
      </c>
      <c r="AW224" s="15">
        <f t="shared" si="357"/>
        <v>0</v>
      </c>
      <c r="AX224" s="16">
        <f t="shared" si="357"/>
        <v>9005185</v>
      </c>
      <c r="AY224" s="15">
        <f t="shared" si="357"/>
        <v>0</v>
      </c>
      <c r="AZ224" s="15">
        <f t="shared" si="357"/>
        <v>9005185</v>
      </c>
      <c r="BA224" s="15">
        <f t="shared" si="357"/>
        <v>0</v>
      </c>
      <c r="BB224" s="15">
        <f t="shared" si="358"/>
        <v>0</v>
      </c>
      <c r="BC224" s="15">
        <f t="shared" si="358"/>
        <v>0</v>
      </c>
      <c r="BD224" s="15">
        <f t="shared" si="358"/>
        <v>0</v>
      </c>
      <c r="BE224" s="15">
        <f t="shared" si="358"/>
        <v>0</v>
      </c>
      <c r="BF224" s="16">
        <f t="shared" si="358"/>
        <v>9005185</v>
      </c>
      <c r="BG224" s="15">
        <f t="shared" si="358"/>
        <v>0</v>
      </c>
      <c r="BH224" s="15">
        <f t="shared" si="358"/>
        <v>9005185</v>
      </c>
      <c r="BI224" s="15">
        <f t="shared" si="358"/>
        <v>0</v>
      </c>
      <c r="BJ224" s="19">
        <v>0</v>
      </c>
      <c r="BK224" s="19">
        <v>0</v>
      </c>
    </row>
    <row r="225" spans="1:63" s="2" customFormat="1" ht="27.75" hidden="1" customHeight="1" x14ac:dyDescent="0.25">
      <c r="A225" s="125" t="s">
        <v>84</v>
      </c>
      <c r="B225" s="125"/>
      <c r="C225" s="125"/>
      <c r="D225" s="125"/>
      <c r="E225" s="122">
        <v>852</v>
      </c>
      <c r="F225" s="4" t="s">
        <v>78</v>
      </c>
      <c r="G225" s="4" t="s">
        <v>11</v>
      </c>
      <c r="H225" s="4" t="s">
        <v>688</v>
      </c>
      <c r="I225" s="3" t="s">
        <v>85</v>
      </c>
      <c r="J225" s="16">
        <f>'2.ВС'!J307</f>
        <v>10381100</v>
      </c>
      <c r="K225" s="15">
        <f>'2.ВС'!K307</f>
        <v>0</v>
      </c>
      <c r="L225" s="15">
        <f>'2.ВС'!L307</f>
        <v>10381100</v>
      </c>
      <c r="M225" s="15">
        <f>'2.ВС'!M307</f>
        <v>0</v>
      </c>
      <c r="N225" s="16">
        <f>'2.ВС'!N307</f>
        <v>0</v>
      </c>
      <c r="O225" s="15">
        <f>'2.ВС'!O307</f>
        <v>0</v>
      </c>
      <c r="P225" s="15">
        <f>'2.ВС'!P307</f>
        <v>0</v>
      </c>
      <c r="Q225" s="15">
        <f>'2.ВС'!Q307</f>
        <v>0</v>
      </c>
      <c r="R225" s="16">
        <f>'2.ВС'!R307</f>
        <v>10381100</v>
      </c>
      <c r="S225" s="15">
        <f>'2.ВС'!S307</f>
        <v>0</v>
      </c>
      <c r="T225" s="15">
        <f>'2.ВС'!T307</f>
        <v>10381100</v>
      </c>
      <c r="U225" s="15">
        <f>'2.ВС'!U307</f>
        <v>0</v>
      </c>
      <c r="V225" s="16">
        <f>'2.ВС'!V307</f>
        <v>0</v>
      </c>
      <c r="W225" s="15">
        <f>'2.ВС'!W307</f>
        <v>0</v>
      </c>
      <c r="X225" s="15">
        <f>'2.ВС'!X307</f>
        <v>0</v>
      </c>
      <c r="Y225" s="15">
        <f>'2.ВС'!Y307</f>
        <v>0</v>
      </c>
      <c r="Z225" s="16">
        <f>'2.ВС'!Z307</f>
        <v>10381100</v>
      </c>
      <c r="AA225" s="15">
        <f>'2.ВС'!AA307</f>
        <v>0</v>
      </c>
      <c r="AB225" s="15">
        <f>'2.ВС'!AB307</f>
        <v>10381100</v>
      </c>
      <c r="AC225" s="15">
        <f>'2.ВС'!AC307</f>
        <v>0</v>
      </c>
      <c r="AD225" s="15">
        <f>'2.ВС'!AD307</f>
        <v>0</v>
      </c>
      <c r="AE225" s="15">
        <f>'2.ВС'!AE307</f>
        <v>0</v>
      </c>
      <c r="AF225" s="15">
        <f>'2.ВС'!AF307</f>
        <v>0</v>
      </c>
      <c r="AG225" s="15">
        <f>'2.ВС'!AG307</f>
        <v>0</v>
      </c>
      <c r="AH225" s="15">
        <f>'2.ВС'!AH307</f>
        <v>10381100</v>
      </c>
      <c r="AI225" s="15">
        <f>'2.ВС'!AI307</f>
        <v>0</v>
      </c>
      <c r="AJ225" s="15">
        <f>'2.ВС'!AJ307</f>
        <v>10381100</v>
      </c>
      <c r="AK225" s="15">
        <f>'2.ВС'!AS307</f>
        <v>0</v>
      </c>
      <c r="AL225" s="16">
        <f>'2.ВС'!AL307</f>
        <v>7414185</v>
      </c>
      <c r="AM225" s="15">
        <f>'2.ВС'!AM307</f>
        <v>0</v>
      </c>
      <c r="AN225" s="15">
        <f>'2.ВС'!AN307</f>
        <v>7414185</v>
      </c>
      <c r="AO225" s="15">
        <f>'2.ВС'!AO307</f>
        <v>0</v>
      </c>
      <c r="AP225" s="16">
        <f>'2.ВС'!AP307</f>
        <v>0</v>
      </c>
      <c r="AQ225" s="15">
        <f>'2.ВС'!AQ307</f>
        <v>0</v>
      </c>
      <c r="AR225" s="15">
        <f>'2.ВС'!AR307</f>
        <v>0</v>
      </c>
      <c r="AS225" s="15">
        <f>'2.ВС'!AS307</f>
        <v>0</v>
      </c>
      <c r="AT225" s="16">
        <f>'2.ВС'!AT307</f>
        <v>7414185</v>
      </c>
      <c r="AU225" s="15">
        <f>'2.ВС'!AU307</f>
        <v>0</v>
      </c>
      <c r="AV225" s="15">
        <f>'2.ВС'!AV307</f>
        <v>7414185</v>
      </c>
      <c r="AW225" s="15">
        <f>'2.ВС'!AW307</f>
        <v>0</v>
      </c>
      <c r="AX225" s="16">
        <f>'2.ВС'!AX307</f>
        <v>9005185</v>
      </c>
      <c r="AY225" s="15">
        <f>'2.ВС'!AY307</f>
        <v>0</v>
      </c>
      <c r="AZ225" s="15">
        <f>'2.ВС'!AZ307</f>
        <v>9005185</v>
      </c>
      <c r="BA225" s="15">
        <f>'2.ВС'!BA307</f>
        <v>0</v>
      </c>
      <c r="BB225" s="15">
        <f>'2.ВС'!BB307</f>
        <v>0</v>
      </c>
      <c r="BC225" s="15">
        <f>'2.ВС'!BC307</f>
        <v>0</v>
      </c>
      <c r="BD225" s="15">
        <f>'2.ВС'!BD307</f>
        <v>0</v>
      </c>
      <c r="BE225" s="15">
        <f>'2.ВС'!BE307</f>
        <v>0</v>
      </c>
      <c r="BF225" s="16">
        <f>'2.ВС'!BF307</f>
        <v>9005185</v>
      </c>
      <c r="BG225" s="15">
        <f>'2.ВС'!BG307</f>
        <v>0</v>
      </c>
      <c r="BH225" s="15">
        <f>'2.ВС'!BH307</f>
        <v>9005185</v>
      </c>
      <c r="BI225" s="15">
        <f>'2.ВС'!BI307</f>
        <v>0</v>
      </c>
      <c r="BJ225" s="19">
        <v>0</v>
      </c>
      <c r="BK225" s="19">
        <v>0</v>
      </c>
    </row>
    <row r="226" spans="1:63" s="2" customFormat="1" ht="27.75" hidden="1" customHeight="1" x14ac:dyDescent="0.25">
      <c r="A226" s="125" t="s">
        <v>118</v>
      </c>
      <c r="B226" s="124"/>
      <c r="C226" s="124"/>
      <c r="D226" s="124"/>
      <c r="E226" s="124"/>
      <c r="F226" s="122" t="s">
        <v>78</v>
      </c>
      <c r="G226" s="122" t="s">
        <v>11</v>
      </c>
      <c r="H226" s="4" t="s">
        <v>689</v>
      </c>
      <c r="I226" s="124" t="s">
        <v>48</v>
      </c>
      <c r="J226" s="16">
        <f t="shared" si="357"/>
        <v>0</v>
      </c>
      <c r="K226" s="15">
        <f t="shared" si="357"/>
        <v>0</v>
      </c>
      <c r="L226" s="15">
        <f t="shared" si="357"/>
        <v>0</v>
      </c>
      <c r="M226" s="15">
        <f t="shared" si="357"/>
        <v>0</v>
      </c>
      <c r="N226" s="16">
        <f t="shared" si="357"/>
        <v>86922</v>
      </c>
      <c r="O226" s="15">
        <f t="shared" si="357"/>
        <v>0</v>
      </c>
      <c r="P226" s="15">
        <f t="shared" si="357"/>
        <v>86922</v>
      </c>
      <c r="Q226" s="15">
        <f t="shared" si="357"/>
        <v>0</v>
      </c>
      <c r="R226" s="16">
        <f t="shared" si="357"/>
        <v>86922</v>
      </c>
      <c r="S226" s="15">
        <f t="shared" si="357"/>
        <v>0</v>
      </c>
      <c r="T226" s="15">
        <f t="shared" si="357"/>
        <v>86922</v>
      </c>
      <c r="U226" s="15">
        <f t="shared" si="357"/>
        <v>0</v>
      </c>
      <c r="V226" s="16">
        <f t="shared" si="357"/>
        <v>242988</v>
      </c>
      <c r="W226" s="15">
        <f t="shared" si="357"/>
        <v>0</v>
      </c>
      <c r="X226" s="15">
        <f t="shared" si="357"/>
        <v>242988</v>
      </c>
      <c r="Y226" s="15">
        <f t="shared" si="357"/>
        <v>0</v>
      </c>
      <c r="Z226" s="16">
        <f t="shared" si="357"/>
        <v>329910</v>
      </c>
      <c r="AA226" s="15">
        <f t="shared" si="357"/>
        <v>0</v>
      </c>
      <c r="AB226" s="15">
        <f t="shared" si="357"/>
        <v>329910</v>
      </c>
      <c r="AC226" s="15">
        <f t="shared" si="357"/>
        <v>0</v>
      </c>
      <c r="AD226" s="15">
        <f t="shared" si="357"/>
        <v>0</v>
      </c>
      <c r="AE226" s="15">
        <f t="shared" si="357"/>
        <v>0</v>
      </c>
      <c r="AF226" s="15">
        <f t="shared" si="357"/>
        <v>0</v>
      </c>
      <c r="AG226" s="15">
        <f t="shared" si="357"/>
        <v>0</v>
      </c>
      <c r="AH226" s="15">
        <f t="shared" si="357"/>
        <v>329910</v>
      </c>
      <c r="AI226" s="15">
        <f t="shared" si="357"/>
        <v>0</v>
      </c>
      <c r="AJ226" s="15">
        <f t="shared" si="357"/>
        <v>329910</v>
      </c>
      <c r="AK226" s="15">
        <f t="shared" si="357"/>
        <v>0</v>
      </c>
      <c r="AL226" s="16">
        <f t="shared" si="357"/>
        <v>0</v>
      </c>
      <c r="AM226" s="15">
        <f t="shared" si="357"/>
        <v>0</v>
      </c>
      <c r="AN226" s="15">
        <f t="shared" si="357"/>
        <v>0</v>
      </c>
      <c r="AO226" s="15">
        <f t="shared" si="357"/>
        <v>0</v>
      </c>
      <c r="AP226" s="16">
        <f t="shared" si="357"/>
        <v>0</v>
      </c>
      <c r="AQ226" s="15">
        <f t="shared" si="357"/>
        <v>0</v>
      </c>
      <c r="AR226" s="15">
        <f t="shared" si="357"/>
        <v>0</v>
      </c>
      <c r="AS226" s="15">
        <f t="shared" si="357"/>
        <v>0</v>
      </c>
      <c r="AT226" s="16">
        <f t="shared" si="357"/>
        <v>0</v>
      </c>
      <c r="AU226" s="15">
        <f t="shared" si="357"/>
        <v>0</v>
      </c>
      <c r="AV226" s="15">
        <f t="shared" si="357"/>
        <v>0</v>
      </c>
      <c r="AW226" s="15">
        <f t="shared" si="357"/>
        <v>0</v>
      </c>
      <c r="AX226" s="16">
        <f t="shared" si="357"/>
        <v>0</v>
      </c>
      <c r="AY226" s="15">
        <f t="shared" si="357"/>
        <v>0</v>
      </c>
      <c r="AZ226" s="15">
        <f t="shared" si="357"/>
        <v>0</v>
      </c>
      <c r="BA226" s="15">
        <f t="shared" si="357"/>
        <v>0</v>
      </c>
      <c r="BB226" s="15">
        <f t="shared" si="358"/>
        <v>0</v>
      </c>
      <c r="BC226" s="15">
        <f t="shared" si="358"/>
        <v>0</v>
      </c>
      <c r="BD226" s="15">
        <f t="shared" si="358"/>
        <v>0</v>
      </c>
      <c r="BE226" s="15">
        <f t="shared" si="358"/>
        <v>0</v>
      </c>
      <c r="BF226" s="16">
        <f t="shared" si="358"/>
        <v>0</v>
      </c>
      <c r="BG226" s="15">
        <f t="shared" si="358"/>
        <v>0</v>
      </c>
      <c r="BH226" s="15">
        <f t="shared" si="358"/>
        <v>0</v>
      </c>
      <c r="BI226" s="15">
        <f t="shared" si="358"/>
        <v>0</v>
      </c>
      <c r="BJ226" s="19">
        <v>0</v>
      </c>
      <c r="BK226" s="19">
        <v>0</v>
      </c>
    </row>
    <row r="227" spans="1:63" s="2" customFormat="1" ht="27.75" hidden="1" customHeight="1" x14ac:dyDescent="0.25">
      <c r="A227" s="125" t="s">
        <v>41</v>
      </c>
      <c r="B227" s="124"/>
      <c r="C227" s="124"/>
      <c r="D227" s="124"/>
      <c r="E227" s="124"/>
      <c r="F227" s="122" t="s">
        <v>78</v>
      </c>
      <c r="G227" s="122" t="s">
        <v>11</v>
      </c>
      <c r="H227" s="4" t="s">
        <v>689</v>
      </c>
      <c r="I227" s="122" t="s">
        <v>83</v>
      </c>
      <c r="J227" s="16">
        <f t="shared" si="357"/>
        <v>0</v>
      </c>
      <c r="K227" s="15">
        <f t="shared" si="357"/>
        <v>0</v>
      </c>
      <c r="L227" s="15">
        <f t="shared" si="357"/>
        <v>0</v>
      </c>
      <c r="M227" s="15">
        <f t="shared" si="357"/>
        <v>0</v>
      </c>
      <c r="N227" s="16">
        <f t="shared" si="357"/>
        <v>86922</v>
      </c>
      <c r="O227" s="15">
        <f t="shared" si="357"/>
        <v>0</v>
      </c>
      <c r="P227" s="15">
        <f t="shared" si="357"/>
        <v>86922</v>
      </c>
      <c r="Q227" s="15">
        <f t="shared" si="357"/>
        <v>0</v>
      </c>
      <c r="R227" s="16">
        <f t="shared" si="357"/>
        <v>86922</v>
      </c>
      <c r="S227" s="15">
        <f t="shared" si="357"/>
        <v>0</v>
      </c>
      <c r="T227" s="15">
        <f t="shared" si="357"/>
        <v>86922</v>
      </c>
      <c r="U227" s="15">
        <f t="shared" si="357"/>
        <v>0</v>
      </c>
      <c r="V227" s="16">
        <f t="shared" si="357"/>
        <v>242988</v>
      </c>
      <c r="W227" s="15">
        <f t="shared" si="357"/>
        <v>0</v>
      </c>
      <c r="X227" s="15">
        <f t="shared" si="357"/>
        <v>242988</v>
      </c>
      <c r="Y227" s="15">
        <f t="shared" si="357"/>
        <v>0</v>
      </c>
      <c r="Z227" s="16">
        <f t="shared" si="357"/>
        <v>329910</v>
      </c>
      <c r="AA227" s="15">
        <f t="shared" si="357"/>
        <v>0</v>
      </c>
      <c r="AB227" s="15">
        <f t="shared" si="357"/>
        <v>329910</v>
      </c>
      <c r="AC227" s="15">
        <f t="shared" si="357"/>
        <v>0</v>
      </c>
      <c r="AD227" s="15">
        <f t="shared" si="357"/>
        <v>0</v>
      </c>
      <c r="AE227" s="15">
        <f t="shared" si="357"/>
        <v>0</v>
      </c>
      <c r="AF227" s="15">
        <f t="shared" si="357"/>
        <v>0</v>
      </c>
      <c r="AG227" s="15">
        <f t="shared" si="357"/>
        <v>0</v>
      </c>
      <c r="AH227" s="15">
        <f t="shared" si="357"/>
        <v>329910</v>
      </c>
      <c r="AI227" s="15">
        <f t="shared" si="357"/>
        <v>0</v>
      </c>
      <c r="AJ227" s="15">
        <f t="shared" si="357"/>
        <v>329910</v>
      </c>
      <c r="AK227" s="15">
        <f t="shared" si="357"/>
        <v>0</v>
      </c>
      <c r="AL227" s="16">
        <f t="shared" si="357"/>
        <v>0</v>
      </c>
      <c r="AM227" s="15">
        <f t="shared" si="357"/>
        <v>0</v>
      </c>
      <c r="AN227" s="15">
        <f t="shared" si="357"/>
        <v>0</v>
      </c>
      <c r="AO227" s="15">
        <f t="shared" si="357"/>
        <v>0</v>
      </c>
      <c r="AP227" s="16">
        <f t="shared" si="357"/>
        <v>0</v>
      </c>
      <c r="AQ227" s="15">
        <f t="shared" si="357"/>
        <v>0</v>
      </c>
      <c r="AR227" s="15">
        <f t="shared" si="357"/>
        <v>0</v>
      </c>
      <c r="AS227" s="15">
        <f t="shared" si="357"/>
        <v>0</v>
      </c>
      <c r="AT227" s="16">
        <f t="shared" si="357"/>
        <v>0</v>
      </c>
      <c r="AU227" s="15">
        <f t="shared" si="357"/>
        <v>0</v>
      </c>
      <c r="AV227" s="15">
        <f t="shared" si="357"/>
        <v>0</v>
      </c>
      <c r="AW227" s="15">
        <f t="shared" si="357"/>
        <v>0</v>
      </c>
      <c r="AX227" s="16">
        <f t="shared" si="357"/>
        <v>0</v>
      </c>
      <c r="AY227" s="15">
        <f t="shared" si="357"/>
        <v>0</v>
      </c>
      <c r="AZ227" s="15">
        <f t="shared" si="357"/>
        <v>0</v>
      </c>
      <c r="BA227" s="15">
        <f t="shared" si="357"/>
        <v>0</v>
      </c>
      <c r="BB227" s="15">
        <f t="shared" si="358"/>
        <v>0</v>
      </c>
      <c r="BC227" s="15">
        <f t="shared" si="358"/>
        <v>0</v>
      </c>
      <c r="BD227" s="15">
        <f t="shared" si="358"/>
        <v>0</v>
      </c>
      <c r="BE227" s="15">
        <f t="shared" si="358"/>
        <v>0</v>
      </c>
      <c r="BF227" s="16">
        <f t="shared" si="358"/>
        <v>0</v>
      </c>
      <c r="BG227" s="15">
        <f t="shared" si="358"/>
        <v>0</v>
      </c>
      <c r="BH227" s="15">
        <f t="shared" si="358"/>
        <v>0</v>
      </c>
      <c r="BI227" s="15">
        <f t="shared" si="358"/>
        <v>0</v>
      </c>
      <c r="BJ227" s="19">
        <v>0</v>
      </c>
      <c r="BK227" s="19">
        <v>0</v>
      </c>
    </row>
    <row r="228" spans="1:63" s="2" customFormat="1" ht="27.75" hidden="1" customHeight="1" x14ac:dyDescent="0.25">
      <c r="A228" s="125" t="s">
        <v>84</v>
      </c>
      <c r="B228" s="124"/>
      <c r="C228" s="124"/>
      <c r="D228" s="124"/>
      <c r="E228" s="124"/>
      <c r="F228" s="122" t="s">
        <v>78</v>
      </c>
      <c r="G228" s="122" t="s">
        <v>11</v>
      </c>
      <c r="H228" s="4" t="s">
        <v>689</v>
      </c>
      <c r="I228" s="122" t="s">
        <v>85</v>
      </c>
      <c r="J228" s="16">
        <f>'2.ВС'!J313</f>
        <v>0</v>
      </c>
      <c r="K228" s="15">
        <f>'2.ВС'!K313</f>
        <v>0</v>
      </c>
      <c r="L228" s="15">
        <f>'2.ВС'!L313</f>
        <v>0</v>
      </c>
      <c r="M228" s="15">
        <f>'2.ВС'!M313</f>
        <v>0</v>
      </c>
      <c r="N228" s="16">
        <f>'2.ВС'!N313</f>
        <v>86922</v>
      </c>
      <c r="O228" s="15">
        <f>'2.ВС'!O313</f>
        <v>0</v>
      </c>
      <c r="P228" s="15">
        <f>'2.ВС'!P313</f>
        <v>86922</v>
      </c>
      <c r="Q228" s="15">
        <f>'2.ВС'!Q313</f>
        <v>0</v>
      </c>
      <c r="R228" s="16">
        <f>'2.ВС'!R313</f>
        <v>86922</v>
      </c>
      <c r="S228" s="15">
        <f>'2.ВС'!S313</f>
        <v>0</v>
      </c>
      <c r="T228" s="15">
        <f>'2.ВС'!T313</f>
        <v>86922</v>
      </c>
      <c r="U228" s="15">
        <f>'2.ВС'!U313</f>
        <v>0</v>
      </c>
      <c r="V228" s="16">
        <f>'2.ВС'!V313</f>
        <v>242988</v>
      </c>
      <c r="W228" s="15">
        <f>'2.ВС'!W313</f>
        <v>0</v>
      </c>
      <c r="X228" s="15">
        <f>'2.ВС'!X313</f>
        <v>242988</v>
      </c>
      <c r="Y228" s="15">
        <f>'2.ВС'!Y313</f>
        <v>0</v>
      </c>
      <c r="Z228" s="16">
        <f>'2.ВС'!Z313</f>
        <v>329910</v>
      </c>
      <c r="AA228" s="15">
        <f>'2.ВС'!AA313</f>
        <v>0</v>
      </c>
      <c r="AB228" s="15">
        <f>'2.ВС'!AB313</f>
        <v>329910</v>
      </c>
      <c r="AC228" s="15">
        <f>'2.ВС'!AC313</f>
        <v>0</v>
      </c>
      <c r="AD228" s="15">
        <f>'2.ВС'!AD313</f>
        <v>0</v>
      </c>
      <c r="AE228" s="15">
        <f>'2.ВС'!AE313</f>
        <v>0</v>
      </c>
      <c r="AF228" s="15">
        <f>'2.ВС'!AF313</f>
        <v>0</v>
      </c>
      <c r="AG228" s="15">
        <f>'2.ВС'!AG313</f>
        <v>0</v>
      </c>
      <c r="AH228" s="15">
        <f>'2.ВС'!AH313</f>
        <v>329910</v>
      </c>
      <c r="AI228" s="15">
        <f>'2.ВС'!AI313</f>
        <v>0</v>
      </c>
      <c r="AJ228" s="15">
        <f>'2.ВС'!AJ313</f>
        <v>329910</v>
      </c>
      <c r="AK228" s="15">
        <f>'2.ВС'!AS313</f>
        <v>0</v>
      </c>
      <c r="AL228" s="16">
        <f>'2.ВС'!AL313</f>
        <v>0</v>
      </c>
      <c r="AM228" s="15">
        <f>'2.ВС'!AM313</f>
        <v>0</v>
      </c>
      <c r="AN228" s="15">
        <f>'2.ВС'!AN313</f>
        <v>0</v>
      </c>
      <c r="AO228" s="15">
        <f>'2.ВС'!AO313</f>
        <v>0</v>
      </c>
      <c r="AP228" s="16">
        <f>'2.ВС'!AP313</f>
        <v>0</v>
      </c>
      <c r="AQ228" s="15">
        <f>'2.ВС'!AQ313</f>
        <v>0</v>
      </c>
      <c r="AR228" s="15">
        <f>'2.ВС'!AR313</f>
        <v>0</v>
      </c>
      <c r="AS228" s="15">
        <f>'2.ВС'!AS313</f>
        <v>0</v>
      </c>
      <c r="AT228" s="16">
        <f>'2.ВС'!AT313</f>
        <v>0</v>
      </c>
      <c r="AU228" s="15">
        <f>'2.ВС'!AU313</f>
        <v>0</v>
      </c>
      <c r="AV228" s="15">
        <f>'2.ВС'!AV313</f>
        <v>0</v>
      </c>
      <c r="AW228" s="15">
        <f>'2.ВС'!AW313</f>
        <v>0</v>
      </c>
      <c r="AX228" s="16">
        <f>'2.ВС'!AX313</f>
        <v>0</v>
      </c>
      <c r="AY228" s="15">
        <f>'2.ВС'!AY313</f>
        <v>0</v>
      </c>
      <c r="AZ228" s="15">
        <f>'2.ВС'!AZ313</f>
        <v>0</v>
      </c>
      <c r="BA228" s="15">
        <f>'2.ВС'!BA313</f>
        <v>0</v>
      </c>
      <c r="BB228" s="15">
        <f>'2.ВС'!BB313</f>
        <v>0</v>
      </c>
      <c r="BC228" s="15">
        <f>'2.ВС'!BC313</f>
        <v>0</v>
      </c>
      <c r="BD228" s="15">
        <f>'2.ВС'!BD313</f>
        <v>0</v>
      </c>
      <c r="BE228" s="15">
        <f>'2.ВС'!BE313</f>
        <v>0</v>
      </c>
      <c r="BF228" s="16">
        <f>'2.ВС'!BF313</f>
        <v>0</v>
      </c>
      <c r="BG228" s="15">
        <f>'2.ВС'!BG313</f>
        <v>0</v>
      </c>
      <c r="BH228" s="15">
        <f>'2.ВС'!BH313</f>
        <v>0</v>
      </c>
      <c r="BI228" s="15">
        <f>'2.ВС'!BI313</f>
        <v>0</v>
      </c>
      <c r="BJ228" s="19">
        <v>0</v>
      </c>
      <c r="BK228" s="19">
        <v>0</v>
      </c>
    </row>
    <row r="229" spans="1:63" ht="27.75" hidden="1" customHeight="1" x14ac:dyDescent="0.25">
      <c r="A229" s="124" t="s">
        <v>117</v>
      </c>
      <c r="B229" s="125"/>
      <c r="C229" s="125"/>
      <c r="D229" s="125"/>
      <c r="E229" s="122">
        <v>852</v>
      </c>
      <c r="F229" s="4" t="s">
        <v>78</v>
      </c>
      <c r="G229" s="4" t="s">
        <v>11</v>
      </c>
      <c r="H229" s="4" t="s">
        <v>690</v>
      </c>
      <c r="I229" s="4"/>
      <c r="J229" s="16">
        <f t="shared" ref="J229:BB230" si="359">J230</f>
        <v>0</v>
      </c>
      <c r="K229" s="15">
        <f t="shared" si="359"/>
        <v>0</v>
      </c>
      <c r="L229" s="15">
        <f t="shared" si="359"/>
        <v>0</v>
      </c>
      <c r="M229" s="15">
        <f t="shared" si="359"/>
        <v>0</v>
      </c>
      <c r="N229" s="16">
        <f t="shared" si="359"/>
        <v>0</v>
      </c>
      <c r="O229" s="15">
        <f t="shared" si="359"/>
        <v>0</v>
      </c>
      <c r="P229" s="15">
        <f t="shared" si="359"/>
        <v>0</v>
      </c>
      <c r="Q229" s="15">
        <f t="shared" si="359"/>
        <v>0</v>
      </c>
      <c r="R229" s="16">
        <f t="shared" si="359"/>
        <v>0</v>
      </c>
      <c r="S229" s="15">
        <f t="shared" si="359"/>
        <v>0</v>
      </c>
      <c r="T229" s="15">
        <f t="shared" si="359"/>
        <v>0</v>
      </c>
      <c r="U229" s="15">
        <f t="shared" si="359"/>
        <v>0</v>
      </c>
      <c r="V229" s="16">
        <f t="shared" si="359"/>
        <v>0</v>
      </c>
      <c r="W229" s="15">
        <f t="shared" si="359"/>
        <v>0</v>
      </c>
      <c r="X229" s="15">
        <f t="shared" si="359"/>
        <v>0</v>
      </c>
      <c r="Y229" s="15">
        <f t="shared" si="359"/>
        <v>0</v>
      </c>
      <c r="Z229" s="16">
        <f t="shared" si="359"/>
        <v>0</v>
      </c>
      <c r="AA229" s="15">
        <f t="shared" si="359"/>
        <v>0</v>
      </c>
      <c r="AB229" s="15">
        <f t="shared" si="359"/>
        <v>0</v>
      </c>
      <c r="AC229" s="15">
        <f t="shared" si="359"/>
        <v>0</v>
      </c>
      <c r="AD229" s="15">
        <f t="shared" si="359"/>
        <v>0</v>
      </c>
      <c r="AE229" s="15">
        <f t="shared" si="359"/>
        <v>0</v>
      </c>
      <c r="AF229" s="15">
        <f t="shared" si="359"/>
        <v>0</v>
      </c>
      <c r="AG229" s="15">
        <f t="shared" si="359"/>
        <v>0</v>
      </c>
      <c r="AH229" s="15">
        <f t="shared" si="359"/>
        <v>0</v>
      </c>
      <c r="AI229" s="15">
        <f t="shared" si="359"/>
        <v>0</v>
      </c>
      <c r="AJ229" s="15">
        <f t="shared" si="359"/>
        <v>0</v>
      </c>
      <c r="AK229" s="15">
        <f t="shared" si="359"/>
        <v>0</v>
      </c>
      <c r="AL229" s="16">
        <f t="shared" si="359"/>
        <v>0</v>
      </c>
      <c r="AM229" s="15">
        <f t="shared" si="359"/>
        <v>0</v>
      </c>
      <c r="AN229" s="15">
        <f t="shared" si="359"/>
        <v>0</v>
      </c>
      <c r="AO229" s="15">
        <f t="shared" si="359"/>
        <v>0</v>
      </c>
      <c r="AP229" s="16">
        <f t="shared" si="359"/>
        <v>0</v>
      </c>
      <c r="AQ229" s="15">
        <f t="shared" si="359"/>
        <v>0</v>
      </c>
      <c r="AR229" s="15">
        <f t="shared" si="359"/>
        <v>0</v>
      </c>
      <c r="AS229" s="15">
        <f t="shared" si="359"/>
        <v>0</v>
      </c>
      <c r="AT229" s="16">
        <f t="shared" si="359"/>
        <v>0</v>
      </c>
      <c r="AU229" s="15">
        <f t="shared" si="359"/>
        <v>0</v>
      </c>
      <c r="AV229" s="15">
        <f t="shared" si="359"/>
        <v>0</v>
      </c>
      <c r="AW229" s="15">
        <f t="shared" si="359"/>
        <v>0</v>
      </c>
      <c r="AX229" s="16">
        <f t="shared" si="359"/>
        <v>0</v>
      </c>
      <c r="AY229" s="15">
        <f t="shared" si="359"/>
        <v>0</v>
      </c>
      <c r="AZ229" s="15">
        <f t="shared" si="359"/>
        <v>0</v>
      </c>
      <c r="BA229" s="15">
        <f t="shared" si="359"/>
        <v>0</v>
      </c>
      <c r="BB229" s="15">
        <f t="shared" si="359"/>
        <v>0</v>
      </c>
      <c r="BC229" s="15">
        <f t="shared" ref="BB229:BI230" si="360">BC230</f>
        <v>0</v>
      </c>
      <c r="BD229" s="15">
        <f t="shared" si="360"/>
        <v>0</v>
      </c>
      <c r="BE229" s="15">
        <f t="shared" si="360"/>
        <v>0</v>
      </c>
      <c r="BF229" s="16">
        <f t="shared" si="360"/>
        <v>0</v>
      </c>
      <c r="BG229" s="15">
        <f t="shared" si="360"/>
        <v>0</v>
      </c>
      <c r="BH229" s="15">
        <f t="shared" si="360"/>
        <v>0</v>
      </c>
      <c r="BI229" s="15">
        <f t="shared" si="360"/>
        <v>0</v>
      </c>
      <c r="BJ229" s="19">
        <v>0</v>
      </c>
      <c r="BK229" s="19">
        <v>0</v>
      </c>
    </row>
    <row r="230" spans="1:63" ht="27.75" hidden="1" customHeight="1" x14ac:dyDescent="0.25">
      <c r="A230" s="125" t="s">
        <v>41</v>
      </c>
      <c r="B230" s="125"/>
      <c r="C230" s="125"/>
      <c r="D230" s="125"/>
      <c r="E230" s="122">
        <v>852</v>
      </c>
      <c r="F230" s="4" t="s">
        <v>78</v>
      </c>
      <c r="G230" s="4" t="s">
        <v>11</v>
      </c>
      <c r="H230" s="4" t="s">
        <v>690</v>
      </c>
      <c r="I230" s="4" t="s">
        <v>83</v>
      </c>
      <c r="J230" s="16">
        <f t="shared" si="359"/>
        <v>0</v>
      </c>
      <c r="K230" s="15">
        <f t="shared" si="359"/>
        <v>0</v>
      </c>
      <c r="L230" s="15">
        <f t="shared" si="359"/>
        <v>0</v>
      </c>
      <c r="M230" s="15">
        <f t="shared" si="359"/>
        <v>0</v>
      </c>
      <c r="N230" s="16">
        <f t="shared" si="359"/>
        <v>0</v>
      </c>
      <c r="O230" s="15">
        <f t="shared" si="359"/>
        <v>0</v>
      </c>
      <c r="P230" s="15">
        <f t="shared" si="359"/>
        <v>0</v>
      </c>
      <c r="Q230" s="15">
        <f t="shared" si="359"/>
        <v>0</v>
      </c>
      <c r="R230" s="16">
        <f t="shared" si="359"/>
        <v>0</v>
      </c>
      <c r="S230" s="15">
        <f t="shared" si="359"/>
        <v>0</v>
      </c>
      <c r="T230" s="15">
        <f t="shared" si="359"/>
        <v>0</v>
      </c>
      <c r="U230" s="15">
        <f t="shared" si="359"/>
        <v>0</v>
      </c>
      <c r="V230" s="16">
        <f t="shared" si="359"/>
        <v>0</v>
      </c>
      <c r="W230" s="15">
        <f t="shared" si="359"/>
        <v>0</v>
      </c>
      <c r="X230" s="15">
        <f t="shared" si="359"/>
        <v>0</v>
      </c>
      <c r="Y230" s="15">
        <f t="shared" si="359"/>
        <v>0</v>
      </c>
      <c r="Z230" s="16">
        <f t="shared" si="359"/>
        <v>0</v>
      </c>
      <c r="AA230" s="15">
        <f t="shared" si="359"/>
        <v>0</v>
      </c>
      <c r="AB230" s="15">
        <f t="shared" si="359"/>
        <v>0</v>
      </c>
      <c r="AC230" s="15">
        <f t="shared" si="359"/>
        <v>0</v>
      </c>
      <c r="AD230" s="15">
        <f t="shared" si="359"/>
        <v>0</v>
      </c>
      <c r="AE230" s="15">
        <f t="shared" si="359"/>
        <v>0</v>
      </c>
      <c r="AF230" s="15">
        <f t="shared" si="359"/>
        <v>0</v>
      </c>
      <c r="AG230" s="15">
        <f t="shared" si="359"/>
        <v>0</v>
      </c>
      <c r="AH230" s="15">
        <f t="shared" si="359"/>
        <v>0</v>
      </c>
      <c r="AI230" s="15">
        <f t="shared" si="359"/>
        <v>0</v>
      </c>
      <c r="AJ230" s="15">
        <f t="shared" si="359"/>
        <v>0</v>
      </c>
      <c r="AK230" s="15">
        <f t="shared" si="359"/>
        <v>0</v>
      </c>
      <c r="AL230" s="16">
        <f t="shared" si="359"/>
        <v>0</v>
      </c>
      <c r="AM230" s="15">
        <f t="shared" si="359"/>
        <v>0</v>
      </c>
      <c r="AN230" s="15">
        <f t="shared" si="359"/>
        <v>0</v>
      </c>
      <c r="AO230" s="15">
        <f t="shared" si="359"/>
        <v>0</v>
      </c>
      <c r="AP230" s="16">
        <f t="shared" si="359"/>
        <v>0</v>
      </c>
      <c r="AQ230" s="15">
        <f t="shared" si="359"/>
        <v>0</v>
      </c>
      <c r="AR230" s="15">
        <f t="shared" si="359"/>
        <v>0</v>
      </c>
      <c r="AS230" s="15">
        <f t="shared" si="359"/>
        <v>0</v>
      </c>
      <c r="AT230" s="16">
        <f t="shared" si="359"/>
        <v>0</v>
      </c>
      <c r="AU230" s="15">
        <f t="shared" si="359"/>
        <v>0</v>
      </c>
      <c r="AV230" s="15">
        <f t="shared" si="359"/>
        <v>0</v>
      </c>
      <c r="AW230" s="15">
        <f t="shared" si="359"/>
        <v>0</v>
      </c>
      <c r="AX230" s="16">
        <f t="shared" si="359"/>
        <v>0</v>
      </c>
      <c r="AY230" s="15">
        <f t="shared" si="359"/>
        <v>0</v>
      </c>
      <c r="AZ230" s="15">
        <f t="shared" si="359"/>
        <v>0</v>
      </c>
      <c r="BA230" s="15">
        <f t="shared" si="359"/>
        <v>0</v>
      </c>
      <c r="BB230" s="15">
        <f t="shared" si="360"/>
        <v>0</v>
      </c>
      <c r="BC230" s="15">
        <f t="shared" si="360"/>
        <v>0</v>
      </c>
      <c r="BD230" s="15">
        <f t="shared" si="360"/>
        <v>0</v>
      </c>
      <c r="BE230" s="15">
        <f t="shared" si="360"/>
        <v>0</v>
      </c>
      <c r="BF230" s="16">
        <f t="shared" si="360"/>
        <v>0</v>
      </c>
      <c r="BG230" s="15">
        <f t="shared" si="360"/>
        <v>0</v>
      </c>
      <c r="BH230" s="15">
        <f t="shared" si="360"/>
        <v>0</v>
      </c>
      <c r="BI230" s="15">
        <f t="shared" si="360"/>
        <v>0</v>
      </c>
      <c r="BJ230" s="19">
        <v>0</v>
      </c>
      <c r="BK230" s="19">
        <v>0</v>
      </c>
    </row>
    <row r="231" spans="1:63" ht="27.75" hidden="1" customHeight="1" x14ac:dyDescent="0.25">
      <c r="A231" s="125" t="s">
        <v>84</v>
      </c>
      <c r="B231" s="125"/>
      <c r="C231" s="125"/>
      <c r="D231" s="125"/>
      <c r="E231" s="122">
        <v>852</v>
      </c>
      <c r="F231" s="4" t="s">
        <v>78</v>
      </c>
      <c r="G231" s="4" t="s">
        <v>11</v>
      </c>
      <c r="H231" s="4" t="s">
        <v>690</v>
      </c>
      <c r="I231" s="3" t="s">
        <v>85</v>
      </c>
      <c r="J231" s="16">
        <f>'2.ВС'!J316</f>
        <v>0</v>
      </c>
      <c r="K231" s="15">
        <f>'2.ВС'!K316</f>
        <v>0</v>
      </c>
      <c r="L231" s="15">
        <f>'2.ВС'!L316</f>
        <v>0</v>
      </c>
      <c r="M231" s="15">
        <f>'2.ВС'!M316</f>
        <v>0</v>
      </c>
      <c r="N231" s="16">
        <f>'2.ВС'!N316</f>
        <v>0</v>
      </c>
      <c r="O231" s="15">
        <f>'2.ВС'!O316</f>
        <v>0</v>
      </c>
      <c r="P231" s="15">
        <f>'2.ВС'!P316</f>
        <v>0</v>
      </c>
      <c r="Q231" s="15">
        <f>'2.ВС'!Q316</f>
        <v>0</v>
      </c>
      <c r="R231" s="16">
        <f>'2.ВС'!R316</f>
        <v>0</v>
      </c>
      <c r="S231" s="15">
        <f>'2.ВС'!S316</f>
        <v>0</v>
      </c>
      <c r="T231" s="15">
        <f>'2.ВС'!T316</f>
        <v>0</v>
      </c>
      <c r="U231" s="15">
        <f>'2.ВС'!U316</f>
        <v>0</v>
      </c>
      <c r="V231" s="16">
        <f>'2.ВС'!V316</f>
        <v>0</v>
      </c>
      <c r="W231" s="15">
        <f>'2.ВС'!W316</f>
        <v>0</v>
      </c>
      <c r="X231" s="15">
        <f>'2.ВС'!X316</f>
        <v>0</v>
      </c>
      <c r="Y231" s="15">
        <f>'2.ВС'!Y316</f>
        <v>0</v>
      </c>
      <c r="Z231" s="16">
        <f>'2.ВС'!Z316</f>
        <v>0</v>
      </c>
      <c r="AA231" s="15">
        <f>'2.ВС'!AA316</f>
        <v>0</v>
      </c>
      <c r="AB231" s="15">
        <f>'2.ВС'!AB316</f>
        <v>0</v>
      </c>
      <c r="AC231" s="15">
        <f>'2.ВС'!AC316</f>
        <v>0</v>
      </c>
      <c r="AD231" s="15">
        <f>'2.ВС'!AD316</f>
        <v>0</v>
      </c>
      <c r="AE231" s="15">
        <f>'2.ВС'!AE316</f>
        <v>0</v>
      </c>
      <c r="AF231" s="15">
        <f>'2.ВС'!AF316</f>
        <v>0</v>
      </c>
      <c r="AG231" s="15">
        <f>'2.ВС'!AG316</f>
        <v>0</v>
      </c>
      <c r="AH231" s="15">
        <f>'2.ВС'!AH316</f>
        <v>0</v>
      </c>
      <c r="AI231" s="15">
        <f>'2.ВС'!AI316</f>
        <v>0</v>
      </c>
      <c r="AJ231" s="15">
        <f>'2.ВС'!AJ316</f>
        <v>0</v>
      </c>
      <c r="AK231" s="15">
        <f>'2.ВС'!AS316</f>
        <v>0</v>
      </c>
      <c r="AL231" s="16">
        <f>'2.ВС'!AL316</f>
        <v>0</v>
      </c>
      <c r="AM231" s="15">
        <f>'2.ВС'!AM316</f>
        <v>0</v>
      </c>
      <c r="AN231" s="15">
        <f>'2.ВС'!AN316</f>
        <v>0</v>
      </c>
      <c r="AO231" s="15">
        <f>'2.ВС'!AO316</f>
        <v>0</v>
      </c>
      <c r="AP231" s="16">
        <f>'2.ВС'!AP316</f>
        <v>0</v>
      </c>
      <c r="AQ231" s="15">
        <f>'2.ВС'!AQ316</f>
        <v>0</v>
      </c>
      <c r="AR231" s="15">
        <f>'2.ВС'!AR316</f>
        <v>0</v>
      </c>
      <c r="AS231" s="15">
        <f>'2.ВС'!AS316</f>
        <v>0</v>
      </c>
      <c r="AT231" s="16">
        <f>'2.ВС'!AT316</f>
        <v>0</v>
      </c>
      <c r="AU231" s="15">
        <f>'2.ВС'!AU316</f>
        <v>0</v>
      </c>
      <c r="AV231" s="15">
        <f>'2.ВС'!AV316</f>
        <v>0</v>
      </c>
      <c r="AW231" s="15">
        <f>'2.ВС'!AW316</f>
        <v>0</v>
      </c>
      <c r="AX231" s="16">
        <f>'2.ВС'!AX316</f>
        <v>0</v>
      </c>
      <c r="AY231" s="15">
        <f>'2.ВС'!AY316</f>
        <v>0</v>
      </c>
      <c r="AZ231" s="15">
        <f>'2.ВС'!AZ316</f>
        <v>0</v>
      </c>
      <c r="BA231" s="15">
        <f>'2.ВС'!BA316</f>
        <v>0</v>
      </c>
      <c r="BB231" s="15">
        <f>'2.ВС'!BB316</f>
        <v>0</v>
      </c>
      <c r="BC231" s="15">
        <f>'2.ВС'!BC316</f>
        <v>0</v>
      </c>
      <c r="BD231" s="15">
        <f>'2.ВС'!BD316</f>
        <v>0</v>
      </c>
      <c r="BE231" s="15">
        <f>'2.ВС'!BE316</f>
        <v>0</v>
      </c>
      <c r="BF231" s="16">
        <f>'2.ВС'!BF316</f>
        <v>0</v>
      </c>
      <c r="BG231" s="15">
        <f>'2.ВС'!BG316</f>
        <v>0</v>
      </c>
      <c r="BH231" s="15">
        <f>'2.ВС'!BH316</f>
        <v>0</v>
      </c>
      <c r="BI231" s="15">
        <f>'2.ВС'!BI316</f>
        <v>0</v>
      </c>
      <c r="BJ231" s="19">
        <v>0</v>
      </c>
      <c r="BK231" s="19">
        <v>0</v>
      </c>
    </row>
    <row r="232" spans="1:63" ht="27.75" hidden="1" customHeight="1" x14ac:dyDescent="0.25">
      <c r="A232" s="124" t="s">
        <v>119</v>
      </c>
      <c r="B232" s="125"/>
      <c r="C232" s="125"/>
      <c r="D232" s="125"/>
      <c r="E232" s="122">
        <v>852</v>
      </c>
      <c r="F232" s="4" t="s">
        <v>78</v>
      </c>
      <c r="G232" s="3" t="s">
        <v>11</v>
      </c>
      <c r="H232" s="4" t="s">
        <v>691</v>
      </c>
      <c r="I232" s="3"/>
      <c r="J232" s="16">
        <f t="shared" ref="J232:BB233" si="361">J233</f>
        <v>243644</v>
      </c>
      <c r="K232" s="15">
        <f t="shared" si="361"/>
        <v>0</v>
      </c>
      <c r="L232" s="15">
        <f t="shared" si="361"/>
        <v>243644</v>
      </c>
      <c r="M232" s="15">
        <f t="shared" si="361"/>
        <v>0</v>
      </c>
      <c r="N232" s="16">
        <f t="shared" si="361"/>
        <v>0</v>
      </c>
      <c r="O232" s="15">
        <f t="shared" si="361"/>
        <v>0</v>
      </c>
      <c r="P232" s="15">
        <f t="shared" si="361"/>
        <v>0</v>
      </c>
      <c r="Q232" s="15">
        <f t="shared" si="361"/>
        <v>0</v>
      </c>
      <c r="R232" s="16">
        <f t="shared" si="361"/>
        <v>243644</v>
      </c>
      <c r="S232" s="15">
        <f t="shared" si="361"/>
        <v>0</v>
      </c>
      <c r="T232" s="15">
        <f t="shared" si="361"/>
        <v>243644</v>
      </c>
      <c r="U232" s="15">
        <f t="shared" si="361"/>
        <v>0</v>
      </c>
      <c r="V232" s="16">
        <f t="shared" si="361"/>
        <v>0</v>
      </c>
      <c r="W232" s="15">
        <f t="shared" si="361"/>
        <v>0</v>
      </c>
      <c r="X232" s="15">
        <f t="shared" si="361"/>
        <v>0</v>
      </c>
      <c r="Y232" s="15">
        <f t="shared" si="361"/>
        <v>0</v>
      </c>
      <c r="Z232" s="16">
        <f t="shared" si="361"/>
        <v>243644</v>
      </c>
      <c r="AA232" s="15">
        <f t="shared" si="361"/>
        <v>0</v>
      </c>
      <c r="AB232" s="15">
        <f t="shared" si="361"/>
        <v>243644</v>
      </c>
      <c r="AC232" s="15">
        <f t="shared" si="361"/>
        <v>0</v>
      </c>
      <c r="AD232" s="15">
        <f t="shared" si="361"/>
        <v>0</v>
      </c>
      <c r="AE232" s="15">
        <f t="shared" si="361"/>
        <v>0</v>
      </c>
      <c r="AF232" s="15">
        <f t="shared" si="361"/>
        <v>0</v>
      </c>
      <c r="AG232" s="15">
        <f t="shared" si="361"/>
        <v>0</v>
      </c>
      <c r="AH232" s="15">
        <f t="shared" si="361"/>
        <v>243644</v>
      </c>
      <c r="AI232" s="15">
        <f t="shared" si="361"/>
        <v>0</v>
      </c>
      <c r="AJ232" s="15">
        <f t="shared" si="361"/>
        <v>243644</v>
      </c>
      <c r="AK232" s="15">
        <f t="shared" si="361"/>
        <v>0</v>
      </c>
      <c r="AL232" s="16">
        <f t="shared" si="361"/>
        <v>78115</v>
      </c>
      <c r="AM232" s="15">
        <f t="shared" si="361"/>
        <v>0</v>
      </c>
      <c r="AN232" s="15">
        <f t="shared" si="361"/>
        <v>78115</v>
      </c>
      <c r="AO232" s="15">
        <f t="shared" si="361"/>
        <v>0</v>
      </c>
      <c r="AP232" s="16">
        <f t="shared" si="361"/>
        <v>0</v>
      </c>
      <c r="AQ232" s="15">
        <f t="shared" si="361"/>
        <v>0</v>
      </c>
      <c r="AR232" s="15">
        <f t="shared" si="361"/>
        <v>0</v>
      </c>
      <c r="AS232" s="15">
        <f t="shared" si="361"/>
        <v>0</v>
      </c>
      <c r="AT232" s="16">
        <f t="shared" si="361"/>
        <v>78115</v>
      </c>
      <c r="AU232" s="15">
        <f t="shared" si="361"/>
        <v>0</v>
      </c>
      <c r="AV232" s="15">
        <f t="shared" si="361"/>
        <v>78115</v>
      </c>
      <c r="AW232" s="15">
        <f t="shared" si="361"/>
        <v>0</v>
      </c>
      <c r="AX232" s="16">
        <f t="shared" si="361"/>
        <v>78115</v>
      </c>
      <c r="AY232" s="15">
        <f t="shared" si="361"/>
        <v>0</v>
      </c>
      <c r="AZ232" s="15">
        <f t="shared" si="361"/>
        <v>78115</v>
      </c>
      <c r="BA232" s="15">
        <f t="shared" si="361"/>
        <v>0</v>
      </c>
      <c r="BB232" s="15">
        <f t="shared" si="361"/>
        <v>0</v>
      </c>
      <c r="BC232" s="15">
        <f t="shared" ref="BB232:BI233" si="362">BC233</f>
        <v>0</v>
      </c>
      <c r="BD232" s="15">
        <f t="shared" si="362"/>
        <v>0</v>
      </c>
      <c r="BE232" s="15">
        <f t="shared" si="362"/>
        <v>0</v>
      </c>
      <c r="BF232" s="16">
        <f t="shared" si="362"/>
        <v>78115</v>
      </c>
      <c r="BG232" s="15">
        <f t="shared" si="362"/>
        <v>0</v>
      </c>
      <c r="BH232" s="15">
        <f t="shared" si="362"/>
        <v>78115</v>
      </c>
      <c r="BI232" s="15">
        <f t="shared" si="362"/>
        <v>0</v>
      </c>
      <c r="BJ232" s="19">
        <v>0</v>
      </c>
      <c r="BK232" s="19">
        <v>0</v>
      </c>
    </row>
    <row r="233" spans="1:63" ht="27.75" hidden="1" customHeight="1" x14ac:dyDescent="0.25">
      <c r="A233" s="125" t="s">
        <v>41</v>
      </c>
      <c r="B233" s="125"/>
      <c r="C233" s="125"/>
      <c r="D233" s="125"/>
      <c r="E233" s="122">
        <v>852</v>
      </c>
      <c r="F233" s="3" t="s">
        <v>78</v>
      </c>
      <c r="G233" s="3" t="s">
        <v>11</v>
      </c>
      <c r="H233" s="4" t="s">
        <v>691</v>
      </c>
      <c r="I233" s="3" t="s">
        <v>83</v>
      </c>
      <c r="J233" s="16">
        <f t="shared" si="361"/>
        <v>243644</v>
      </c>
      <c r="K233" s="15">
        <f t="shared" si="361"/>
        <v>0</v>
      </c>
      <c r="L233" s="15">
        <f t="shared" si="361"/>
        <v>243644</v>
      </c>
      <c r="M233" s="15">
        <f t="shared" si="361"/>
        <v>0</v>
      </c>
      <c r="N233" s="16">
        <f t="shared" si="361"/>
        <v>0</v>
      </c>
      <c r="O233" s="15">
        <f t="shared" si="361"/>
        <v>0</v>
      </c>
      <c r="P233" s="15">
        <f t="shared" si="361"/>
        <v>0</v>
      </c>
      <c r="Q233" s="15">
        <f t="shared" si="361"/>
        <v>0</v>
      </c>
      <c r="R233" s="16">
        <f t="shared" si="361"/>
        <v>243644</v>
      </c>
      <c r="S233" s="15">
        <f t="shared" si="361"/>
        <v>0</v>
      </c>
      <c r="T233" s="15">
        <f t="shared" si="361"/>
        <v>243644</v>
      </c>
      <c r="U233" s="15">
        <f t="shared" si="361"/>
        <v>0</v>
      </c>
      <c r="V233" s="16">
        <f t="shared" si="361"/>
        <v>0</v>
      </c>
      <c r="W233" s="15">
        <f t="shared" si="361"/>
        <v>0</v>
      </c>
      <c r="X233" s="15">
        <f t="shared" si="361"/>
        <v>0</v>
      </c>
      <c r="Y233" s="15">
        <f t="shared" si="361"/>
        <v>0</v>
      </c>
      <c r="Z233" s="16">
        <f t="shared" si="361"/>
        <v>243644</v>
      </c>
      <c r="AA233" s="15">
        <f t="shared" si="361"/>
        <v>0</v>
      </c>
      <c r="AB233" s="15">
        <f t="shared" si="361"/>
        <v>243644</v>
      </c>
      <c r="AC233" s="15">
        <f t="shared" si="361"/>
        <v>0</v>
      </c>
      <c r="AD233" s="15">
        <f t="shared" si="361"/>
        <v>0</v>
      </c>
      <c r="AE233" s="15">
        <f t="shared" si="361"/>
        <v>0</v>
      </c>
      <c r="AF233" s="15">
        <f t="shared" si="361"/>
        <v>0</v>
      </c>
      <c r="AG233" s="15">
        <f t="shared" si="361"/>
        <v>0</v>
      </c>
      <c r="AH233" s="15">
        <f t="shared" si="361"/>
        <v>243644</v>
      </c>
      <c r="AI233" s="15">
        <f t="shared" si="361"/>
        <v>0</v>
      </c>
      <c r="AJ233" s="15">
        <f t="shared" si="361"/>
        <v>243644</v>
      </c>
      <c r="AK233" s="15">
        <f t="shared" si="361"/>
        <v>0</v>
      </c>
      <c r="AL233" s="16">
        <f t="shared" si="361"/>
        <v>78115</v>
      </c>
      <c r="AM233" s="15">
        <f t="shared" si="361"/>
        <v>0</v>
      </c>
      <c r="AN233" s="15">
        <f t="shared" si="361"/>
        <v>78115</v>
      </c>
      <c r="AO233" s="15">
        <f t="shared" si="361"/>
        <v>0</v>
      </c>
      <c r="AP233" s="16">
        <f t="shared" si="361"/>
        <v>0</v>
      </c>
      <c r="AQ233" s="15">
        <f t="shared" si="361"/>
        <v>0</v>
      </c>
      <c r="AR233" s="15">
        <f t="shared" si="361"/>
        <v>0</v>
      </c>
      <c r="AS233" s="15">
        <f t="shared" si="361"/>
        <v>0</v>
      </c>
      <c r="AT233" s="16">
        <f t="shared" si="361"/>
        <v>78115</v>
      </c>
      <c r="AU233" s="15">
        <f t="shared" si="361"/>
        <v>0</v>
      </c>
      <c r="AV233" s="15">
        <f t="shared" si="361"/>
        <v>78115</v>
      </c>
      <c r="AW233" s="15">
        <f t="shared" si="361"/>
        <v>0</v>
      </c>
      <c r="AX233" s="16">
        <f t="shared" si="361"/>
        <v>78115</v>
      </c>
      <c r="AY233" s="15">
        <f t="shared" si="361"/>
        <v>0</v>
      </c>
      <c r="AZ233" s="15">
        <f t="shared" si="361"/>
        <v>78115</v>
      </c>
      <c r="BA233" s="15">
        <f t="shared" si="361"/>
        <v>0</v>
      </c>
      <c r="BB233" s="15">
        <f t="shared" si="362"/>
        <v>0</v>
      </c>
      <c r="BC233" s="15">
        <f t="shared" si="362"/>
        <v>0</v>
      </c>
      <c r="BD233" s="15">
        <f t="shared" si="362"/>
        <v>0</v>
      </c>
      <c r="BE233" s="15">
        <f t="shared" si="362"/>
        <v>0</v>
      </c>
      <c r="BF233" s="16">
        <f t="shared" si="362"/>
        <v>78115</v>
      </c>
      <c r="BG233" s="15">
        <f t="shared" si="362"/>
        <v>0</v>
      </c>
      <c r="BH233" s="15">
        <f t="shared" si="362"/>
        <v>78115</v>
      </c>
      <c r="BI233" s="15">
        <f t="shared" si="362"/>
        <v>0</v>
      </c>
      <c r="BJ233" s="19">
        <v>0</v>
      </c>
      <c r="BK233" s="19">
        <v>0</v>
      </c>
    </row>
    <row r="234" spans="1:63" ht="27.75" hidden="1" customHeight="1" x14ac:dyDescent="0.25">
      <c r="A234" s="125" t="s">
        <v>84</v>
      </c>
      <c r="B234" s="125"/>
      <c r="C234" s="125"/>
      <c r="D234" s="125"/>
      <c r="E234" s="122">
        <v>852</v>
      </c>
      <c r="F234" s="3" t="s">
        <v>78</v>
      </c>
      <c r="G234" s="3" t="s">
        <v>11</v>
      </c>
      <c r="H234" s="4" t="s">
        <v>691</v>
      </c>
      <c r="I234" s="3" t="s">
        <v>85</v>
      </c>
      <c r="J234" s="16">
        <f>'2.ВС'!J319</f>
        <v>243644</v>
      </c>
      <c r="K234" s="15">
        <f>'2.ВС'!K319</f>
        <v>0</v>
      </c>
      <c r="L234" s="15">
        <f>'2.ВС'!L319</f>
        <v>243644</v>
      </c>
      <c r="M234" s="15">
        <f>'2.ВС'!M319</f>
        <v>0</v>
      </c>
      <c r="N234" s="16">
        <f>'2.ВС'!N319</f>
        <v>0</v>
      </c>
      <c r="O234" s="15">
        <f>'2.ВС'!O319</f>
        <v>0</v>
      </c>
      <c r="P234" s="15">
        <f>'2.ВС'!P319</f>
        <v>0</v>
      </c>
      <c r="Q234" s="15">
        <f>'2.ВС'!Q319</f>
        <v>0</v>
      </c>
      <c r="R234" s="16">
        <f>'2.ВС'!R319</f>
        <v>243644</v>
      </c>
      <c r="S234" s="15">
        <f>'2.ВС'!S319</f>
        <v>0</v>
      </c>
      <c r="T234" s="15">
        <f>'2.ВС'!T319</f>
        <v>243644</v>
      </c>
      <c r="U234" s="15">
        <f>'2.ВС'!U319</f>
        <v>0</v>
      </c>
      <c r="V234" s="16">
        <f>'2.ВС'!V319</f>
        <v>0</v>
      </c>
      <c r="W234" s="15">
        <f>'2.ВС'!W319</f>
        <v>0</v>
      </c>
      <c r="X234" s="15">
        <f>'2.ВС'!X319</f>
        <v>0</v>
      </c>
      <c r="Y234" s="15">
        <f>'2.ВС'!Y319</f>
        <v>0</v>
      </c>
      <c r="Z234" s="16">
        <f>'2.ВС'!Z319</f>
        <v>243644</v>
      </c>
      <c r="AA234" s="15">
        <f>'2.ВС'!AA319</f>
        <v>0</v>
      </c>
      <c r="AB234" s="15">
        <f>'2.ВС'!AB319</f>
        <v>243644</v>
      </c>
      <c r="AC234" s="15">
        <f>'2.ВС'!AC319</f>
        <v>0</v>
      </c>
      <c r="AD234" s="15">
        <f>'2.ВС'!AD319</f>
        <v>0</v>
      </c>
      <c r="AE234" s="15">
        <f>'2.ВС'!AE319</f>
        <v>0</v>
      </c>
      <c r="AF234" s="15">
        <f>'2.ВС'!AF319</f>
        <v>0</v>
      </c>
      <c r="AG234" s="15">
        <f>'2.ВС'!AG319</f>
        <v>0</v>
      </c>
      <c r="AH234" s="15">
        <f>'2.ВС'!AH319</f>
        <v>243644</v>
      </c>
      <c r="AI234" s="15">
        <f>'2.ВС'!AI319</f>
        <v>0</v>
      </c>
      <c r="AJ234" s="15">
        <f>'2.ВС'!AJ319</f>
        <v>243644</v>
      </c>
      <c r="AK234" s="15">
        <f>'2.ВС'!AS319</f>
        <v>0</v>
      </c>
      <c r="AL234" s="16">
        <f>'2.ВС'!AL319</f>
        <v>78115</v>
      </c>
      <c r="AM234" s="15">
        <f>'2.ВС'!AM319</f>
        <v>0</v>
      </c>
      <c r="AN234" s="15">
        <f>'2.ВС'!AN319</f>
        <v>78115</v>
      </c>
      <c r="AO234" s="15">
        <f>'2.ВС'!AO319</f>
        <v>0</v>
      </c>
      <c r="AP234" s="16">
        <f>'2.ВС'!AP319</f>
        <v>0</v>
      </c>
      <c r="AQ234" s="15">
        <f>'2.ВС'!AQ319</f>
        <v>0</v>
      </c>
      <c r="AR234" s="15">
        <f>'2.ВС'!AR319</f>
        <v>0</v>
      </c>
      <c r="AS234" s="15">
        <f>'2.ВС'!AS319</f>
        <v>0</v>
      </c>
      <c r="AT234" s="16">
        <f>'2.ВС'!AT319</f>
        <v>78115</v>
      </c>
      <c r="AU234" s="15">
        <f>'2.ВС'!AU319</f>
        <v>0</v>
      </c>
      <c r="AV234" s="15">
        <f>'2.ВС'!AV319</f>
        <v>78115</v>
      </c>
      <c r="AW234" s="15">
        <f>'2.ВС'!AW319</f>
        <v>0</v>
      </c>
      <c r="AX234" s="16">
        <f>'2.ВС'!AX319</f>
        <v>78115</v>
      </c>
      <c r="AY234" s="15">
        <f>'2.ВС'!AY319</f>
        <v>0</v>
      </c>
      <c r="AZ234" s="15">
        <f>'2.ВС'!AZ319</f>
        <v>78115</v>
      </c>
      <c r="BA234" s="15">
        <f>'2.ВС'!BA319</f>
        <v>0</v>
      </c>
      <c r="BB234" s="15">
        <f>'2.ВС'!BB319</f>
        <v>0</v>
      </c>
      <c r="BC234" s="15">
        <f>'2.ВС'!BC319</f>
        <v>0</v>
      </c>
      <c r="BD234" s="15">
        <f>'2.ВС'!BD319</f>
        <v>0</v>
      </c>
      <c r="BE234" s="15">
        <f>'2.ВС'!BE319</f>
        <v>0</v>
      </c>
      <c r="BF234" s="16">
        <f>'2.ВС'!BF319</f>
        <v>78115</v>
      </c>
      <c r="BG234" s="15">
        <f>'2.ВС'!BG319</f>
        <v>0</v>
      </c>
      <c r="BH234" s="15">
        <f>'2.ВС'!BH319</f>
        <v>78115</v>
      </c>
      <c r="BI234" s="15">
        <f>'2.ВС'!BI319</f>
        <v>0</v>
      </c>
      <c r="BJ234" s="19">
        <v>0</v>
      </c>
      <c r="BK234" s="19">
        <v>0</v>
      </c>
    </row>
    <row r="235" spans="1:63" ht="27.75" hidden="1" customHeight="1" x14ac:dyDescent="0.25">
      <c r="A235" s="125" t="s">
        <v>531</v>
      </c>
      <c r="B235" s="125"/>
      <c r="C235" s="125"/>
      <c r="D235" s="125"/>
      <c r="E235" s="122">
        <v>852</v>
      </c>
      <c r="F235" s="3" t="s">
        <v>78</v>
      </c>
      <c r="G235" s="3" t="s">
        <v>11</v>
      </c>
      <c r="H235" s="4" t="s">
        <v>693</v>
      </c>
      <c r="I235" s="3"/>
      <c r="J235" s="16">
        <f t="shared" ref="J235:BB236" si="363">J236</f>
        <v>459600</v>
      </c>
      <c r="K235" s="15">
        <f t="shared" si="363"/>
        <v>459600</v>
      </c>
      <c r="L235" s="15">
        <f t="shared" si="363"/>
        <v>0</v>
      </c>
      <c r="M235" s="15">
        <f t="shared" si="363"/>
        <v>0</v>
      </c>
      <c r="N235" s="16">
        <f t="shared" si="363"/>
        <v>0</v>
      </c>
      <c r="O235" s="15">
        <f t="shared" si="363"/>
        <v>0</v>
      </c>
      <c r="P235" s="15">
        <f t="shared" si="363"/>
        <v>0</v>
      </c>
      <c r="Q235" s="15">
        <f t="shared" si="363"/>
        <v>0</v>
      </c>
      <c r="R235" s="16">
        <f t="shared" si="363"/>
        <v>459600</v>
      </c>
      <c r="S235" s="15">
        <f t="shared" si="363"/>
        <v>459600</v>
      </c>
      <c r="T235" s="15">
        <f t="shared" si="363"/>
        <v>0</v>
      </c>
      <c r="U235" s="15">
        <f t="shared" si="363"/>
        <v>0</v>
      </c>
      <c r="V235" s="16">
        <f t="shared" si="363"/>
        <v>0</v>
      </c>
      <c r="W235" s="15">
        <f t="shared" si="363"/>
        <v>0</v>
      </c>
      <c r="X235" s="15">
        <f t="shared" si="363"/>
        <v>0</v>
      </c>
      <c r="Y235" s="15">
        <f t="shared" si="363"/>
        <v>0</v>
      </c>
      <c r="Z235" s="16">
        <f t="shared" si="363"/>
        <v>459600</v>
      </c>
      <c r="AA235" s="15">
        <f t="shared" si="363"/>
        <v>459600</v>
      </c>
      <c r="AB235" s="15">
        <f t="shared" si="363"/>
        <v>0</v>
      </c>
      <c r="AC235" s="15">
        <f t="shared" si="363"/>
        <v>0</v>
      </c>
      <c r="AD235" s="15">
        <f t="shared" si="363"/>
        <v>0</v>
      </c>
      <c r="AE235" s="15">
        <f t="shared" si="363"/>
        <v>0</v>
      </c>
      <c r="AF235" s="15">
        <f t="shared" si="363"/>
        <v>0</v>
      </c>
      <c r="AG235" s="15">
        <f t="shared" si="363"/>
        <v>0</v>
      </c>
      <c r="AH235" s="15">
        <f t="shared" si="363"/>
        <v>459600</v>
      </c>
      <c r="AI235" s="15">
        <f t="shared" si="363"/>
        <v>459600</v>
      </c>
      <c r="AJ235" s="15">
        <f t="shared" si="363"/>
        <v>0</v>
      </c>
      <c r="AK235" s="15">
        <f t="shared" si="363"/>
        <v>0</v>
      </c>
      <c r="AL235" s="16">
        <f t="shared" si="363"/>
        <v>459600</v>
      </c>
      <c r="AM235" s="15">
        <f t="shared" si="363"/>
        <v>459600</v>
      </c>
      <c r="AN235" s="15">
        <f t="shared" si="363"/>
        <v>0</v>
      </c>
      <c r="AO235" s="15">
        <f t="shared" si="363"/>
        <v>0</v>
      </c>
      <c r="AP235" s="16">
        <f t="shared" si="363"/>
        <v>0</v>
      </c>
      <c r="AQ235" s="15">
        <f t="shared" si="363"/>
        <v>0</v>
      </c>
      <c r="AR235" s="15">
        <f t="shared" si="363"/>
        <v>0</v>
      </c>
      <c r="AS235" s="15">
        <f t="shared" si="363"/>
        <v>0</v>
      </c>
      <c r="AT235" s="16">
        <f t="shared" si="363"/>
        <v>459600</v>
      </c>
      <c r="AU235" s="15">
        <f t="shared" si="363"/>
        <v>459600</v>
      </c>
      <c r="AV235" s="15">
        <f t="shared" si="363"/>
        <v>0</v>
      </c>
      <c r="AW235" s="15">
        <f t="shared" si="363"/>
        <v>0</v>
      </c>
      <c r="AX235" s="16">
        <f t="shared" si="363"/>
        <v>459600</v>
      </c>
      <c r="AY235" s="15">
        <f t="shared" si="363"/>
        <v>459600</v>
      </c>
      <c r="AZ235" s="15">
        <f t="shared" si="363"/>
        <v>0</v>
      </c>
      <c r="BA235" s="15">
        <f t="shared" si="363"/>
        <v>0</v>
      </c>
      <c r="BB235" s="15">
        <f t="shared" si="363"/>
        <v>0</v>
      </c>
      <c r="BC235" s="15">
        <f t="shared" ref="BB235:BI236" si="364">BC236</f>
        <v>0</v>
      </c>
      <c r="BD235" s="15">
        <f t="shared" si="364"/>
        <v>0</v>
      </c>
      <c r="BE235" s="15">
        <f t="shared" si="364"/>
        <v>0</v>
      </c>
      <c r="BF235" s="16">
        <f t="shared" si="364"/>
        <v>459600</v>
      </c>
      <c r="BG235" s="15">
        <f t="shared" si="364"/>
        <v>459600</v>
      </c>
      <c r="BH235" s="15">
        <f t="shared" si="364"/>
        <v>0</v>
      </c>
      <c r="BI235" s="15">
        <f t="shared" si="364"/>
        <v>0</v>
      </c>
      <c r="BJ235" s="19">
        <v>0</v>
      </c>
      <c r="BK235" s="19">
        <v>0</v>
      </c>
    </row>
    <row r="236" spans="1:63" ht="27.75" hidden="1" customHeight="1" x14ac:dyDescent="0.25">
      <c r="A236" s="125" t="s">
        <v>41</v>
      </c>
      <c r="B236" s="125"/>
      <c r="C236" s="125"/>
      <c r="D236" s="125"/>
      <c r="E236" s="122">
        <v>852</v>
      </c>
      <c r="F236" s="3" t="s">
        <v>78</v>
      </c>
      <c r="G236" s="3" t="s">
        <v>11</v>
      </c>
      <c r="H236" s="4" t="s">
        <v>693</v>
      </c>
      <c r="I236" s="3" t="s">
        <v>83</v>
      </c>
      <c r="J236" s="16">
        <f t="shared" si="363"/>
        <v>459600</v>
      </c>
      <c r="K236" s="15">
        <f t="shared" si="363"/>
        <v>459600</v>
      </c>
      <c r="L236" s="15">
        <f t="shared" si="363"/>
        <v>0</v>
      </c>
      <c r="M236" s="15">
        <f t="shared" si="363"/>
        <v>0</v>
      </c>
      <c r="N236" s="16">
        <f t="shared" si="363"/>
        <v>0</v>
      </c>
      <c r="O236" s="15">
        <f t="shared" si="363"/>
        <v>0</v>
      </c>
      <c r="P236" s="15">
        <f t="shared" si="363"/>
        <v>0</v>
      </c>
      <c r="Q236" s="15">
        <f t="shared" si="363"/>
        <v>0</v>
      </c>
      <c r="R236" s="16">
        <f t="shared" si="363"/>
        <v>459600</v>
      </c>
      <c r="S236" s="15">
        <f t="shared" si="363"/>
        <v>459600</v>
      </c>
      <c r="T236" s="15">
        <f t="shared" si="363"/>
        <v>0</v>
      </c>
      <c r="U236" s="15">
        <f t="shared" si="363"/>
        <v>0</v>
      </c>
      <c r="V236" s="16">
        <f t="shared" si="363"/>
        <v>0</v>
      </c>
      <c r="W236" s="15">
        <f t="shared" si="363"/>
        <v>0</v>
      </c>
      <c r="X236" s="15">
        <f t="shared" si="363"/>
        <v>0</v>
      </c>
      <c r="Y236" s="15">
        <f t="shared" si="363"/>
        <v>0</v>
      </c>
      <c r="Z236" s="16">
        <f t="shared" si="363"/>
        <v>459600</v>
      </c>
      <c r="AA236" s="15">
        <f t="shared" si="363"/>
        <v>459600</v>
      </c>
      <c r="AB236" s="15">
        <f t="shared" si="363"/>
        <v>0</v>
      </c>
      <c r="AC236" s="15">
        <f t="shared" si="363"/>
        <v>0</v>
      </c>
      <c r="AD236" s="15">
        <f t="shared" si="363"/>
        <v>0</v>
      </c>
      <c r="AE236" s="15">
        <f t="shared" si="363"/>
        <v>0</v>
      </c>
      <c r="AF236" s="15">
        <f t="shared" si="363"/>
        <v>0</v>
      </c>
      <c r="AG236" s="15">
        <f t="shared" si="363"/>
        <v>0</v>
      </c>
      <c r="AH236" s="15">
        <f t="shared" si="363"/>
        <v>459600</v>
      </c>
      <c r="AI236" s="15">
        <f t="shared" si="363"/>
        <v>459600</v>
      </c>
      <c r="AJ236" s="15">
        <f t="shared" si="363"/>
        <v>0</v>
      </c>
      <c r="AK236" s="15">
        <f t="shared" si="363"/>
        <v>0</v>
      </c>
      <c r="AL236" s="16">
        <f t="shared" si="363"/>
        <v>459600</v>
      </c>
      <c r="AM236" s="15">
        <f t="shared" si="363"/>
        <v>459600</v>
      </c>
      <c r="AN236" s="15">
        <f t="shared" si="363"/>
        <v>0</v>
      </c>
      <c r="AO236" s="15">
        <f t="shared" si="363"/>
        <v>0</v>
      </c>
      <c r="AP236" s="16">
        <f t="shared" si="363"/>
        <v>0</v>
      </c>
      <c r="AQ236" s="15">
        <f t="shared" si="363"/>
        <v>0</v>
      </c>
      <c r="AR236" s="15">
        <f t="shared" si="363"/>
        <v>0</v>
      </c>
      <c r="AS236" s="15">
        <f t="shared" si="363"/>
        <v>0</v>
      </c>
      <c r="AT236" s="16">
        <f t="shared" si="363"/>
        <v>459600</v>
      </c>
      <c r="AU236" s="15">
        <f t="shared" si="363"/>
        <v>459600</v>
      </c>
      <c r="AV236" s="15">
        <f t="shared" si="363"/>
        <v>0</v>
      </c>
      <c r="AW236" s="15">
        <f t="shared" si="363"/>
        <v>0</v>
      </c>
      <c r="AX236" s="16">
        <f t="shared" si="363"/>
        <v>459600</v>
      </c>
      <c r="AY236" s="15">
        <f t="shared" si="363"/>
        <v>459600</v>
      </c>
      <c r="AZ236" s="15">
        <f t="shared" si="363"/>
        <v>0</v>
      </c>
      <c r="BA236" s="15">
        <f t="shared" si="363"/>
        <v>0</v>
      </c>
      <c r="BB236" s="15">
        <f t="shared" si="364"/>
        <v>0</v>
      </c>
      <c r="BC236" s="15">
        <f t="shared" si="364"/>
        <v>0</v>
      </c>
      <c r="BD236" s="15">
        <f t="shared" si="364"/>
        <v>0</v>
      </c>
      <c r="BE236" s="15">
        <f t="shared" si="364"/>
        <v>0</v>
      </c>
      <c r="BF236" s="16">
        <f t="shared" si="364"/>
        <v>459600</v>
      </c>
      <c r="BG236" s="15">
        <f t="shared" si="364"/>
        <v>459600</v>
      </c>
      <c r="BH236" s="15">
        <f t="shared" si="364"/>
        <v>0</v>
      </c>
      <c r="BI236" s="15">
        <f t="shared" si="364"/>
        <v>0</v>
      </c>
      <c r="BJ236" s="19">
        <v>0</v>
      </c>
      <c r="BK236" s="19">
        <v>0</v>
      </c>
    </row>
    <row r="237" spans="1:63" ht="27.75" hidden="1" customHeight="1" x14ac:dyDescent="0.25">
      <c r="A237" s="125" t="s">
        <v>84</v>
      </c>
      <c r="B237" s="125"/>
      <c r="C237" s="125"/>
      <c r="D237" s="125"/>
      <c r="E237" s="122">
        <v>852</v>
      </c>
      <c r="F237" s="3" t="s">
        <v>78</v>
      </c>
      <c r="G237" s="3" t="s">
        <v>11</v>
      </c>
      <c r="H237" s="4" t="s">
        <v>693</v>
      </c>
      <c r="I237" s="3" t="s">
        <v>85</v>
      </c>
      <c r="J237" s="16">
        <f>'2.ВС'!J322</f>
        <v>459600</v>
      </c>
      <c r="K237" s="15">
        <f>'2.ВС'!K322</f>
        <v>459600</v>
      </c>
      <c r="L237" s="15">
        <f>'2.ВС'!L322</f>
        <v>0</v>
      </c>
      <c r="M237" s="15">
        <f>'2.ВС'!M322</f>
        <v>0</v>
      </c>
      <c r="N237" s="16">
        <f>'2.ВС'!N322</f>
        <v>0</v>
      </c>
      <c r="O237" s="15">
        <f>'2.ВС'!O322</f>
        <v>0</v>
      </c>
      <c r="P237" s="15">
        <f>'2.ВС'!P322</f>
        <v>0</v>
      </c>
      <c r="Q237" s="15">
        <f>'2.ВС'!Q322</f>
        <v>0</v>
      </c>
      <c r="R237" s="16">
        <f>'2.ВС'!R322</f>
        <v>459600</v>
      </c>
      <c r="S237" s="15">
        <f>'2.ВС'!S322</f>
        <v>459600</v>
      </c>
      <c r="T237" s="15">
        <f>'2.ВС'!T322</f>
        <v>0</v>
      </c>
      <c r="U237" s="15">
        <f>'2.ВС'!U322</f>
        <v>0</v>
      </c>
      <c r="V237" s="16">
        <f>'2.ВС'!V322</f>
        <v>0</v>
      </c>
      <c r="W237" s="15">
        <f>'2.ВС'!W322</f>
        <v>0</v>
      </c>
      <c r="X237" s="15">
        <f>'2.ВС'!X322</f>
        <v>0</v>
      </c>
      <c r="Y237" s="15">
        <f>'2.ВС'!Y322</f>
        <v>0</v>
      </c>
      <c r="Z237" s="16">
        <f>'2.ВС'!Z322</f>
        <v>459600</v>
      </c>
      <c r="AA237" s="15">
        <f>'2.ВС'!AA322</f>
        <v>459600</v>
      </c>
      <c r="AB237" s="15">
        <f>'2.ВС'!AB322</f>
        <v>0</v>
      </c>
      <c r="AC237" s="15">
        <f>'2.ВС'!AC322</f>
        <v>0</v>
      </c>
      <c r="AD237" s="15">
        <f>'2.ВС'!AD322</f>
        <v>0</v>
      </c>
      <c r="AE237" s="15">
        <f>'2.ВС'!AE322</f>
        <v>0</v>
      </c>
      <c r="AF237" s="15">
        <f>'2.ВС'!AF322</f>
        <v>0</v>
      </c>
      <c r="AG237" s="15">
        <f>'2.ВС'!AG322</f>
        <v>0</v>
      </c>
      <c r="AH237" s="15">
        <f>'2.ВС'!AH322</f>
        <v>459600</v>
      </c>
      <c r="AI237" s="15">
        <f>'2.ВС'!AI322</f>
        <v>459600</v>
      </c>
      <c r="AJ237" s="15">
        <f>'2.ВС'!AJ322</f>
        <v>0</v>
      </c>
      <c r="AK237" s="15">
        <f>'2.ВС'!AS322</f>
        <v>0</v>
      </c>
      <c r="AL237" s="16">
        <f>'2.ВС'!AL322</f>
        <v>459600</v>
      </c>
      <c r="AM237" s="15">
        <f>'2.ВС'!AM322</f>
        <v>459600</v>
      </c>
      <c r="AN237" s="15">
        <f>'2.ВС'!AN322</f>
        <v>0</v>
      </c>
      <c r="AO237" s="15">
        <f>'2.ВС'!AO322</f>
        <v>0</v>
      </c>
      <c r="AP237" s="16">
        <f>'2.ВС'!AP322</f>
        <v>0</v>
      </c>
      <c r="AQ237" s="15">
        <f>'2.ВС'!AQ322</f>
        <v>0</v>
      </c>
      <c r="AR237" s="15">
        <f>'2.ВС'!AR322</f>
        <v>0</v>
      </c>
      <c r="AS237" s="15">
        <f>'2.ВС'!AS322</f>
        <v>0</v>
      </c>
      <c r="AT237" s="16">
        <f>'2.ВС'!AT322</f>
        <v>459600</v>
      </c>
      <c r="AU237" s="15">
        <f>'2.ВС'!AU322</f>
        <v>459600</v>
      </c>
      <c r="AV237" s="15">
        <f>'2.ВС'!AV322</f>
        <v>0</v>
      </c>
      <c r="AW237" s="15">
        <f>'2.ВС'!AW322</f>
        <v>0</v>
      </c>
      <c r="AX237" s="16">
        <f>'2.ВС'!AX322</f>
        <v>459600</v>
      </c>
      <c r="AY237" s="15">
        <f>'2.ВС'!AY322</f>
        <v>459600</v>
      </c>
      <c r="AZ237" s="15">
        <f>'2.ВС'!AZ322</f>
        <v>0</v>
      </c>
      <c r="BA237" s="15">
        <f>'2.ВС'!BA322</f>
        <v>0</v>
      </c>
      <c r="BB237" s="15">
        <f>'2.ВС'!BB322</f>
        <v>0</v>
      </c>
      <c r="BC237" s="15">
        <f>'2.ВС'!BC322</f>
        <v>0</v>
      </c>
      <c r="BD237" s="15">
        <f>'2.ВС'!BD322</f>
        <v>0</v>
      </c>
      <c r="BE237" s="15">
        <f>'2.ВС'!BE322</f>
        <v>0</v>
      </c>
      <c r="BF237" s="16">
        <f>'2.ВС'!BF322</f>
        <v>459600</v>
      </c>
      <c r="BG237" s="15">
        <f>'2.ВС'!BG322</f>
        <v>459600</v>
      </c>
      <c r="BH237" s="15">
        <f>'2.ВС'!BH322</f>
        <v>0</v>
      </c>
      <c r="BI237" s="15">
        <f>'2.ВС'!BI322</f>
        <v>0</v>
      </c>
      <c r="BJ237" s="19">
        <v>0</v>
      </c>
      <c r="BK237" s="19">
        <v>0</v>
      </c>
    </row>
    <row r="238" spans="1:63" ht="27.75" hidden="1" customHeight="1" x14ac:dyDescent="0.25">
      <c r="A238" s="125" t="s">
        <v>277</v>
      </c>
      <c r="B238" s="125"/>
      <c r="C238" s="125"/>
      <c r="D238" s="125"/>
      <c r="E238" s="122">
        <v>852</v>
      </c>
      <c r="F238" s="3" t="s">
        <v>78</v>
      </c>
      <c r="G238" s="4" t="s">
        <v>11</v>
      </c>
      <c r="H238" s="4" t="s">
        <v>699</v>
      </c>
      <c r="I238" s="3"/>
      <c r="J238" s="16">
        <f t="shared" ref="J238:BB239" si="365">J239</f>
        <v>0</v>
      </c>
      <c r="K238" s="15">
        <f t="shared" si="365"/>
        <v>0</v>
      </c>
      <c r="L238" s="15">
        <f t="shared" si="365"/>
        <v>0</v>
      </c>
      <c r="M238" s="15">
        <f t="shared" si="365"/>
        <v>0</v>
      </c>
      <c r="N238" s="16">
        <f t="shared" si="365"/>
        <v>0</v>
      </c>
      <c r="O238" s="15">
        <f t="shared" si="365"/>
        <v>0</v>
      </c>
      <c r="P238" s="15">
        <f t="shared" si="365"/>
        <v>0</v>
      </c>
      <c r="Q238" s="15">
        <f t="shared" si="365"/>
        <v>0</v>
      </c>
      <c r="R238" s="16">
        <f t="shared" si="365"/>
        <v>0</v>
      </c>
      <c r="S238" s="15">
        <f t="shared" si="365"/>
        <v>0</v>
      </c>
      <c r="T238" s="15">
        <f t="shared" si="365"/>
        <v>0</v>
      </c>
      <c r="U238" s="15">
        <f t="shared" si="365"/>
        <v>0</v>
      </c>
      <c r="V238" s="16">
        <f t="shared" si="365"/>
        <v>0</v>
      </c>
      <c r="W238" s="15">
        <f t="shared" si="365"/>
        <v>0</v>
      </c>
      <c r="X238" s="15">
        <f t="shared" si="365"/>
        <v>0</v>
      </c>
      <c r="Y238" s="15">
        <f t="shared" si="365"/>
        <v>0</v>
      </c>
      <c r="Z238" s="16">
        <f t="shared" si="365"/>
        <v>0</v>
      </c>
      <c r="AA238" s="15">
        <f t="shared" si="365"/>
        <v>0</v>
      </c>
      <c r="AB238" s="15">
        <f t="shared" si="365"/>
        <v>0</v>
      </c>
      <c r="AC238" s="15">
        <f t="shared" si="365"/>
        <v>0</v>
      </c>
      <c r="AD238" s="15">
        <f t="shared" si="365"/>
        <v>0</v>
      </c>
      <c r="AE238" s="15">
        <f t="shared" si="365"/>
        <v>0</v>
      </c>
      <c r="AF238" s="15">
        <f t="shared" si="365"/>
        <v>0</v>
      </c>
      <c r="AG238" s="15">
        <f t="shared" si="365"/>
        <v>0</v>
      </c>
      <c r="AH238" s="15">
        <f t="shared" si="365"/>
        <v>0</v>
      </c>
      <c r="AI238" s="15">
        <f t="shared" si="365"/>
        <v>0</v>
      </c>
      <c r="AJ238" s="15">
        <f t="shared" si="365"/>
        <v>0</v>
      </c>
      <c r="AK238" s="15">
        <f t="shared" si="365"/>
        <v>0</v>
      </c>
      <c r="AL238" s="16">
        <f t="shared" si="365"/>
        <v>0</v>
      </c>
      <c r="AM238" s="15">
        <f t="shared" si="365"/>
        <v>0</v>
      </c>
      <c r="AN238" s="15">
        <f t="shared" si="365"/>
        <v>0</v>
      </c>
      <c r="AO238" s="15">
        <f t="shared" si="365"/>
        <v>0</v>
      </c>
      <c r="AP238" s="16">
        <f t="shared" si="365"/>
        <v>0</v>
      </c>
      <c r="AQ238" s="15">
        <f t="shared" si="365"/>
        <v>0</v>
      </c>
      <c r="AR238" s="15">
        <f t="shared" si="365"/>
        <v>0</v>
      </c>
      <c r="AS238" s="15">
        <f t="shared" si="365"/>
        <v>0</v>
      </c>
      <c r="AT238" s="16">
        <f t="shared" si="365"/>
        <v>0</v>
      </c>
      <c r="AU238" s="15">
        <f t="shared" si="365"/>
        <v>0</v>
      </c>
      <c r="AV238" s="15">
        <f t="shared" si="365"/>
        <v>0</v>
      </c>
      <c r="AW238" s="15">
        <f t="shared" si="365"/>
        <v>0</v>
      </c>
      <c r="AX238" s="16">
        <f t="shared" si="365"/>
        <v>0</v>
      </c>
      <c r="AY238" s="15">
        <f t="shared" si="365"/>
        <v>0</v>
      </c>
      <c r="AZ238" s="15">
        <f t="shared" si="365"/>
        <v>0</v>
      </c>
      <c r="BA238" s="15">
        <f t="shared" si="365"/>
        <v>0</v>
      </c>
      <c r="BB238" s="15">
        <f t="shared" si="365"/>
        <v>0</v>
      </c>
      <c r="BC238" s="15">
        <f t="shared" ref="BB238:BI239" si="366">BC239</f>
        <v>0</v>
      </c>
      <c r="BD238" s="15">
        <f t="shared" si="366"/>
        <v>0</v>
      </c>
      <c r="BE238" s="15">
        <f t="shared" si="366"/>
        <v>0</v>
      </c>
      <c r="BF238" s="16">
        <f t="shared" si="366"/>
        <v>0</v>
      </c>
      <c r="BG238" s="15">
        <f t="shared" si="366"/>
        <v>0</v>
      </c>
      <c r="BH238" s="15">
        <f t="shared" si="366"/>
        <v>0</v>
      </c>
      <c r="BI238" s="15">
        <f t="shared" si="366"/>
        <v>0</v>
      </c>
      <c r="BJ238" s="19">
        <v>0</v>
      </c>
      <c r="BK238" s="19">
        <v>0</v>
      </c>
    </row>
    <row r="239" spans="1:63" ht="27.75" hidden="1" customHeight="1" x14ac:dyDescent="0.25">
      <c r="A239" s="125" t="s">
        <v>41</v>
      </c>
      <c r="B239" s="125"/>
      <c r="C239" s="125"/>
      <c r="D239" s="125"/>
      <c r="E239" s="122">
        <v>852</v>
      </c>
      <c r="F239" s="3" t="s">
        <v>78</v>
      </c>
      <c r="G239" s="4" t="s">
        <v>11</v>
      </c>
      <c r="H239" s="4" t="s">
        <v>699</v>
      </c>
      <c r="I239" s="3" t="s">
        <v>83</v>
      </c>
      <c r="J239" s="16">
        <f t="shared" si="365"/>
        <v>0</v>
      </c>
      <c r="K239" s="15">
        <f t="shared" si="365"/>
        <v>0</v>
      </c>
      <c r="L239" s="15">
        <f t="shared" si="365"/>
        <v>0</v>
      </c>
      <c r="M239" s="15">
        <f t="shared" si="365"/>
        <v>0</v>
      </c>
      <c r="N239" s="16">
        <f t="shared" si="365"/>
        <v>0</v>
      </c>
      <c r="O239" s="15">
        <f t="shared" si="365"/>
        <v>0</v>
      </c>
      <c r="P239" s="15">
        <f t="shared" si="365"/>
        <v>0</v>
      </c>
      <c r="Q239" s="15">
        <f t="shared" si="365"/>
        <v>0</v>
      </c>
      <c r="R239" s="16">
        <f t="shared" si="365"/>
        <v>0</v>
      </c>
      <c r="S239" s="15">
        <f t="shared" si="365"/>
        <v>0</v>
      </c>
      <c r="T239" s="15">
        <f t="shared" si="365"/>
        <v>0</v>
      </c>
      <c r="U239" s="15">
        <f t="shared" si="365"/>
        <v>0</v>
      </c>
      <c r="V239" s="16">
        <f t="shared" si="365"/>
        <v>0</v>
      </c>
      <c r="W239" s="15">
        <f t="shared" si="365"/>
        <v>0</v>
      </c>
      <c r="X239" s="15">
        <f t="shared" si="365"/>
        <v>0</v>
      </c>
      <c r="Y239" s="15">
        <f t="shared" si="365"/>
        <v>0</v>
      </c>
      <c r="Z239" s="16">
        <f t="shared" si="365"/>
        <v>0</v>
      </c>
      <c r="AA239" s="15">
        <f t="shared" si="365"/>
        <v>0</v>
      </c>
      <c r="AB239" s="15">
        <f t="shared" si="365"/>
        <v>0</v>
      </c>
      <c r="AC239" s="15">
        <f t="shared" si="365"/>
        <v>0</v>
      </c>
      <c r="AD239" s="15">
        <f t="shared" si="365"/>
        <v>0</v>
      </c>
      <c r="AE239" s="15">
        <f t="shared" si="365"/>
        <v>0</v>
      </c>
      <c r="AF239" s="15">
        <f t="shared" si="365"/>
        <v>0</v>
      </c>
      <c r="AG239" s="15">
        <f t="shared" si="365"/>
        <v>0</v>
      </c>
      <c r="AH239" s="15">
        <f t="shared" si="365"/>
        <v>0</v>
      </c>
      <c r="AI239" s="15">
        <f t="shared" si="365"/>
        <v>0</v>
      </c>
      <c r="AJ239" s="15">
        <f t="shared" si="365"/>
        <v>0</v>
      </c>
      <c r="AK239" s="15">
        <f t="shared" si="365"/>
        <v>0</v>
      </c>
      <c r="AL239" s="16">
        <f t="shared" si="365"/>
        <v>0</v>
      </c>
      <c r="AM239" s="15">
        <f t="shared" si="365"/>
        <v>0</v>
      </c>
      <c r="AN239" s="15">
        <f t="shared" si="365"/>
        <v>0</v>
      </c>
      <c r="AO239" s="15">
        <f t="shared" si="365"/>
        <v>0</v>
      </c>
      <c r="AP239" s="16">
        <f t="shared" si="365"/>
        <v>0</v>
      </c>
      <c r="AQ239" s="15">
        <f t="shared" si="365"/>
        <v>0</v>
      </c>
      <c r="AR239" s="15">
        <f t="shared" si="365"/>
        <v>0</v>
      </c>
      <c r="AS239" s="15">
        <f t="shared" si="365"/>
        <v>0</v>
      </c>
      <c r="AT239" s="16">
        <f t="shared" si="365"/>
        <v>0</v>
      </c>
      <c r="AU239" s="15">
        <f t="shared" si="365"/>
        <v>0</v>
      </c>
      <c r="AV239" s="15">
        <f t="shared" si="365"/>
        <v>0</v>
      </c>
      <c r="AW239" s="15">
        <f t="shared" si="365"/>
        <v>0</v>
      </c>
      <c r="AX239" s="16">
        <f t="shared" si="365"/>
        <v>0</v>
      </c>
      <c r="AY239" s="15">
        <f t="shared" si="365"/>
        <v>0</v>
      </c>
      <c r="AZ239" s="15">
        <f t="shared" si="365"/>
        <v>0</v>
      </c>
      <c r="BA239" s="15">
        <f t="shared" si="365"/>
        <v>0</v>
      </c>
      <c r="BB239" s="15">
        <f t="shared" si="366"/>
        <v>0</v>
      </c>
      <c r="BC239" s="15">
        <f t="shared" si="366"/>
        <v>0</v>
      </c>
      <c r="BD239" s="15">
        <f t="shared" si="366"/>
        <v>0</v>
      </c>
      <c r="BE239" s="15">
        <f t="shared" si="366"/>
        <v>0</v>
      </c>
      <c r="BF239" s="16">
        <f t="shared" si="366"/>
        <v>0</v>
      </c>
      <c r="BG239" s="15">
        <f t="shared" si="366"/>
        <v>0</v>
      </c>
      <c r="BH239" s="15">
        <f t="shared" si="366"/>
        <v>0</v>
      </c>
      <c r="BI239" s="15">
        <f t="shared" si="366"/>
        <v>0</v>
      </c>
      <c r="BJ239" s="19">
        <v>0</v>
      </c>
      <c r="BK239" s="19">
        <v>0</v>
      </c>
    </row>
    <row r="240" spans="1:63" ht="27.75" hidden="1" customHeight="1" x14ac:dyDescent="0.25">
      <c r="A240" s="125" t="s">
        <v>42</v>
      </c>
      <c r="B240" s="125"/>
      <c r="C240" s="125"/>
      <c r="D240" s="125"/>
      <c r="E240" s="122">
        <v>852</v>
      </c>
      <c r="F240" s="3" t="s">
        <v>78</v>
      </c>
      <c r="G240" s="4" t="s">
        <v>11</v>
      </c>
      <c r="H240" s="4" t="s">
        <v>699</v>
      </c>
      <c r="I240" s="3" t="s">
        <v>85</v>
      </c>
      <c r="J240" s="16">
        <f>'2.ВС'!J325</f>
        <v>0</v>
      </c>
      <c r="K240" s="15">
        <f>'2.ВС'!K325</f>
        <v>0</v>
      </c>
      <c r="L240" s="15">
        <f>'2.ВС'!L325</f>
        <v>0</v>
      </c>
      <c r="M240" s="15">
        <f>'2.ВС'!M325</f>
        <v>0</v>
      </c>
      <c r="N240" s="16">
        <f>'2.ВС'!N325</f>
        <v>0</v>
      </c>
      <c r="O240" s="15">
        <f>'2.ВС'!O325</f>
        <v>0</v>
      </c>
      <c r="P240" s="15">
        <f>'2.ВС'!P325</f>
        <v>0</v>
      </c>
      <c r="Q240" s="15">
        <f>'2.ВС'!Q325</f>
        <v>0</v>
      </c>
      <c r="R240" s="16">
        <f>'2.ВС'!R325</f>
        <v>0</v>
      </c>
      <c r="S240" s="15">
        <f>'2.ВС'!S325</f>
        <v>0</v>
      </c>
      <c r="T240" s="15">
        <f>'2.ВС'!T325</f>
        <v>0</v>
      </c>
      <c r="U240" s="15">
        <f>'2.ВС'!U325</f>
        <v>0</v>
      </c>
      <c r="V240" s="16">
        <f>'2.ВС'!V325</f>
        <v>0</v>
      </c>
      <c r="W240" s="15">
        <f>'2.ВС'!W325</f>
        <v>0</v>
      </c>
      <c r="X240" s="15">
        <f>'2.ВС'!X325</f>
        <v>0</v>
      </c>
      <c r="Y240" s="15">
        <f>'2.ВС'!Y325</f>
        <v>0</v>
      </c>
      <c r="Z240" s="16">
        <f>'2.ВС'!Z325</f>
        <v>0</v>
      </c>
      <c r="AA240" s="15">
        <f>'2.ВС'!AA325</f>
        <v>0</v>
      </c>
      <c r="AB240" s="15">
        <f>'2.ВС'!AB325</f>
        <v>0</v>
      </c>
      <c r="AC240" s="15">
        <f>'2.ВС'!AC325</f>
        <v>0</v>
      </c>
      <c r="AD240" s="15">
        <f>'2.ВС'!AD325</f>
        <v>0</v>
      </c>
      <c r="AE240" s="15">
        <f>'2.ВС'!AE325</f>
        <v>0</v>
      </c>
      <c r="AF240" s="15">
        <f>'2.ВС'!AF325</f>
        <v>0</v>
      </c>
      <c r="AG240" s="15">
        <f>'2.ВС'!AG325</f>
        <v>0</v>
      </c>
      <c r="AH240" s="15">
        <f>'2.ВС'!AH325</f>
        <v>0</v>
      </c>
      <c r="AI240" s="15">
        <f>'2.ВС'!AI325</f>
        <v>0</v>
      </c>
      <c r="AJ240" s="15">
        <f>'2.ВС'!AJ325</f>
        <v>0</v>
      </c>
      <c r="AK240" s="15">
        <f>'2.ВС'!AS325</f>
        <v>0</v>
      </c>
      <c r="AL240" s="16">
        <f>'2.ВС'!AL325</f>
        <v>0</v>
      </c>
      <c r="AM240" s="15">
        <f>'2.ВС'!AM325</f>
        <v>0</v>
      </c>
      <c r="AN240" s="15">
        <f>'2.ВС'!AN325</f>
        <v>0</v>
      </c>
      <c r="AO240" s="15">
        <f>'2.ВС'!AO325</f>
        <v>0</v>
      </c>
      <c r="AP240" s="16">
        <f>'2.ВС'!AP325</f>
        <v>0</v>
      </c>
      <c r="AQ240" s="15">
        <f>'2.ВС'!AQ325</f>
        <v>0</v>
      </c>
      <c r="AR240" s="15">
        <f>'2.ВС'!AR325</f>
        <v>0</v>
      </c>
      <c r="AS240" s="15">
        <f>'2.ВС'!AS325</f>
        <v>0</v>
      </c>
      <c r="AT240" s="16">
        <f>'2.ВС'!AT325</f>
        <v>0</v>
      </c>
      <c r="AU240" s="15">
        <f>'2.ВС'!AU325</f>
        <v>0</v>
      </c>
      <c r="AV240" s="15">
        <f>'2.ВС'!AV325</f>
        <v>0</v>
      </c>
      <c r="AW240" s="15">
        <f>'2.ВС'!AW325</f>
        <v>0</v>
      </c>
      <c r="AX240" s="16">
        <f>'2.ВС'!AX325</f>
        <v>0</v>
      </c>
      <c r="AY240" s="15">
        <f>'2.ВС'!AY325</f>
        <v>0</v>
      </c>
      <c r="AZ240" s="15">
        <f>'2.ВС'!AZ325</f>
        <v>0</v>
      </c>
      <c r="BA240" s="15">
        <f>'2.ВС'!BA325</f>
        <v>0</v>
      </c>
      <c r="BB240" s="15">
        <f>'2.ВС'!BB325</f>
        <v>0</v>
      </c>
      <c r="BC240" s="15">
        <f>'2.ВС'!BC325</f>
        <v>0</v>
      </c>
      <c r="BD240" s="15">
        <f>'2.ВС'!BD325</f>
        <v>0</v>
      </c>
      <c r="BE240" s="15">
        <f>'2.ВС'!BE325</f>
        <v>0</v>
      </c>
      <c r="BF240" s="16">
        <f>'2.ВС'!BF325</f>
        <v>0</v>
      </c>
      <c r="BG240" s="15">
        <f>'2.ВС'!BG325</f>
        <v>0</v>
      </c>
      <c r="BH240" s="15">
        <f>'2.ВС'!BH325</f>
        <v>0</v>
      </c>
      <c r="BI240" s="15">
        <f>'2.ВС'!BI325</f>
        <v>0</v>
      </c>
      <c r="BJ240" s="19">
        <v>0</v>
      </c>
      <c r="BK240" s="19">
        <v>0</v>
      </c>
    </row>
    <row r="241" spans="1:63" ht="27.75" hidden="1" customHeight="1" x14ac:dyDescent="0.25">
      <c r="A241" s="125" t="s">
        <v>521</v>
      </c>
      <c r="B241" s="125"/>
      <c r="C241" s="125"/>
      <c r="D241" s="125"/>
      <c r="E241" s="122"/>
      <c r="F241" s="3" t="s">
        <v>78</v>
      </c>
      <c r="G241" s="3" t="s">
        <v>11</v>
      </c>
      <c r="H241" s="4" t="s">
        <v>692</v>
      </c>
      <c r="I241" s="3"/>
      <c r="J241" s="16">
        <f t="shared" ref="J241:BB242" si="367">J242</f>
        <v>0</v>
      </c>
      <c r="K241" s="15">
        <f t="shared" si="367"/>
        <v>0</v>
      </c>
      <c r="L241" s="15">
        <f t="shared" si="367"/>
        <v>0</v>
      </c>
      <c r="M241" s="15">
        <f t="shared" si="367"/>
        <v>0</v>
      </c>
      <c r="N241" s="16">
        <f t="shared" si="367"/>
        <v>0</v>
      </c>
      <c r="O241" s="15">
        <f t="shared" si="367"/>
        <v>0</v>
      </c>
      <c r="P241" s="15">
        <f t="shared" si="367"/>
        <v>0</v>
      </c>
      <c r="Q241" s="15">
        <f t="shared" si="367"/>
        <v>0</v>
      </c>
      <c r="R241" s="16">
        <f t="shared" si="367"/>
        <v>0</v>
      </c>
      <c r="S241" s="15">
        <f t="shared" si="367"/>
        <v>0</v>
      </c>
      <c r="T241" s="15">
        <f t="shared" si="367"/>
        <v>0</v>
      </c>
      <c r="U241" s="15">
        <f t="shared" si="367"/>
        <v>0</v>
      </c>
      <c r="V241" s="16">
        <f t="shared" si="367"/>
        <v>0</v>
      </c>
      <c r="W241" s="15">
        <f t="shared" si="367"/>
        <v>0</v>
      </c>
      <c r="X241" s="15">
        <f t="shared" si="367"/>
        <v>0</v>
      </c>
      <c r="Y241" s="15">
        <f t="shared" si="367"/>
        <v>0</v>
      </c>
      <c r="Z241" s="16">
        <f t="shared" si="367"/>
        <v>0</v>
      </c>
      <c r="AA241" s="15">
        <f t="shared" si="367"/>
        <v>0</v>
      </c>
      <c r="AB241" s="15">
        <f t="shared" si="367"/>
        <v>0</v>
      </c>
      <c r="AC241" s="15">
        <f t="shared" si="367"/>
        <v>0</v>
      </c>
      <c r="AD241" s="15">
        <f t="shared" si="367"/>
        <v>0</v>
      </c>
      <c r="AE241" s="15">
        <f t="shared" si="367"/>
        <v>0</v>
      </c>
      <c r="AF241" s="15">
        <f t="shared" si="367"/>
        <v>0</v>
      </c>
      <c r="AG241" s="15">
        <f t="shared" si="367"/>
        <v>0</v>
      </c>
      <c r="AH241" s="15">
        <f t="shared" si="367"/>
        <v>0</v>
      </c>
      <c r="AI241" s="15">
        <f t="shared" si="367"/>
        <v>0</v>
      </c>
      <c r="AJ241" s="15">
        <f t="shared" si="367"/>
        <v>0</v>
      </c>
      <c r="AK241" s="15">
        <f t="shared" si="367"/>
        <v>0</v>
      </c>
      <c r="AL241" s="16">
        <f t="shared" si="367"/>
        <v>0</v>
      </c>
      <c r="AM241" s="15">
        <f t="shared" si="367"/>
        <v>0</v>
      </c>
      <c r="AN241" s="15">
        <f t="shared" si="367"/>
        <v>0</v>
      </c>
      <c r="AO241" s="15">
        <f t="shared" si="367"/>
        <v>0</v>
      </c>
      <c r="AP241" s="16">
        <f t="shared" si="367"/>
        <v>0</v>
      </c>
      <c r="AQ241" s="15">
        <f t="shared" si="367"/>
        <v>0</v>
      </c>
      <c r="AR241" s="15">
        <f t="shared" si="367"/>
        <v>0</v>
      </c>
      <c r="AS241" s="15">
        <f t="shared" si="367"/>
        <v>0</v>
      </c>
      <c r="AT241" s="16">
        <f t="shared" si="367"/>
        <v>0</v>
      </c>
      <c r="AU241" s="15">
        <f t="shared" si="367"/>
        <v>0</v>
      </c>
      <c r="AV241" s="15">
        <f t="shared" si="367"/>
        <v>0</v>
      </c>
      <c r="AW241" s="15">
        <f t="shared" si="367"/>
        <v>0</v>
      </c>
      <c r="AX241" s="16">
        <f t="shared" si="367"/>
        <v>0</v>
      </c>
      <c r="AY241" s="15">
        <f t="shared" si="367"/>
        <v>0</v>
      </c>
      <c r="AZ241" s="15">
        <f t="shared" si="367"/>
        <v>0</v>
      </c>
      <c r="BA241" s="15">
        <f t="shared" si="367"/>
        <v>0</v>
      </c>
      <c r="BB241" s="15">
        <f t="shared" si="367"/>
        <v>0</v>
      </c>
      <c r="BC241" s="15">
        <f t="shared" ref="BB241:BI242" si="368">BC242</f>
        <v>0</v>
      </c>
      <c r="BD241" s="15">
        <f t="shared" si="368"/>
        <v>0</v>
      </c>
      <c r="BE241" s="15">
        <f t="shared" si="368"/>
        <v>0</v>
      </c>
      <c r="BF241" s="16">
        <f t="shared" si="368"/>
        <v>0</v>
      </c>
      <c r="BG241" s="15">
        <f t="shared" si="368"/>
        <v>0</v>
      </c>
      <c r="BH241" s="15">
        <f t="shared" si="368"/>
        <v>0</v>
      </c>
      <c r="BI241" s="15">
        <f t="shared" si="368"/>
        <v>0</v>
      </c>
      <c r="BJ241" s="19">
        <v>0</v>
      </c>
      <c r="BK241" s="19">
        <v>0</v>
      </c>
    </row>
    <row r="242" spans="1:63" ht="27.75" hidden="1" customHeight="1" x14ac:dyDescent="0.25">
      <c r="A242" s="125" t="s">
        <v>41</v>
      </c>
      <c r="B242" s="125"/>
      <c r="C242" s="125"/>
      <c r="D242" s="125"/>
      <c r="E242" s="122"/>
      <c r="F242" s="3" t="s">
        <v>78</v>
      </c>
      <c r="G242" s="3" t="s">
        <v>11</v>
      </c>
      <c r="H242" s="4" t="s">
        <v>692</v>
      </c>
      <c r="I242" s="3" t="s">
        <v>83</v>
      </c>
      <c r="J242" s="16">
        <f t="shared" si="367"/>
        <v>0</v>
      </c>
      <c r="K242" s="15">
        <f t="shared" si="367"/>
        <v>0</v>
      </c>
      <c r="L242" s="15">
        <f t="shared" si="367"/>
        <v>0</v>
      </c>
      <c r="M242" s="15">
        <f t="shared" si="367"/>
        <v>0</v>
      </c>
      <c r="N242" s="16">
        <f t="shared" si="367"/>
        <v>0</v>
      </c>
      <c r="O242" s="15">
        <f t="shared" si="367"/>
        <v>0</v>
      </c>
      <c r="P242" s="15">
        <f t="shared" si="367"/>
        <v>0</v>
      </c>
      <c r="Q242" s="15">
        <f t="shared" si="367"/>
        <v>0</v>
      </c>
      <c r="R242" s="16">
        <f t="shared" si="367"/>
        <v>0</v>
      </c>
      <c r="S242" s="15">
        <f t="shared" si="367"/>
        <v>0</v>
      </c>
      <c r="T242" s="15">
        <f t="shared" si="367"/>
        <v>0</v>
      </c>
      <c r="U242" s="15">
        <f t="shared" si="367"/>
        <v>0</v>
      </c>
      <c r="V242" s="16">
        <f t="shared" si="367"/>
        <v>0</v>
      </c>
      <c r="W242" s="15">
        <f t="shared" si="367"/>
        <v>0</v>
      </c>
      <c r="X242" s="15">
        <f t="shared" si="367"/>
        <v>0</v>
      </c>
      <c r="Y242" s="15">
        <f t="shared" si="367"/>
        <v>0</v>
      </c>
      <c r="Z242" s="16">
        <f t="shared" si="367"/>
        <v>0</v>
      </c>
      <c r="AA242" s="15">
        <f t="shared" si="367"/>
        <v>0</v>
      </c>
      <c r="AB242" s="15">
        <f t="shared" si="367"/>
        <v>0</v>
      </c>
      <c r="AC242" s="15">
        <f t="shared" si="367"/>
        <v>0</v>
      </c>
      <c r="AD242" s="15">
        <f t="shared" si="367"/>
        <v>0</v>
      </c>
      <c r="AE242" s="15">
        <f t="shared" si="367"/>
        <v>0</v>
      </c>
      <c r="AF242" s="15">
        <f t="shared" si="367"/>
        <v>0</v>
      </c>
      <c r="AG242" s="15">
        <f t="shared" si="367"/>
        <v>0</v>
      </c>
      <c r="AH242" s="15">
        <f t="shared" si="367"/>
        <v>0</v>
      </c>
      <c r="AI242" s="15">
        <f t="shared" si="367"/>
        <v>0</v>
      </c>
      <c r="AJ242" s="15">
        <f t="shared" si="367"/>
        <v>0</v>
      </c>
      <c r="AK242" s="15">
        <f t="shared" si="367"/>
        <v>0</v>
      </c>
      <c r="AL242" s="16">
        <f t="shared" si="367"/>
        <v>0</v>
      </c>
      <c r="AM242" s="15">
        <f t="shared" si="367"/>
        <v>0</v>
      </c>
      <c r="AN242" s="15">
        <f t="shared" si="367"/>
        <v>0</v>
      </c>
      <c r="AO242" s="15">
        <f t="shared" si="367"/>
        <v>0</v>
      </c>
      <c r="AP242" s="16">
        <f t="shared" si="367"/>
        <v>0</v>
      </c>
      <c r="AQ242" s="15">
        <f t="shared" si="367"/>
        <v>0</v>
      </c>
      <c r="AR242" s="15">
        <f t="shared" si="367"/>
        <v>0</v>
      </c>
      <c r="AS242" s="15">
        <f t="shared" si="367"/>
        <v>0</v>
      </c>
      <c r="AT242" s="16">
        <f t="shared" si="367"/>
        <v>0</v>
      </c>
      <c r="AU242" s="15">
        <f t="shared" si="367"/>
        <v>0</v>
      </c>
      <c r="AV242" s="15">
        <f t="shared" si="367"/>
        <v>0</v>
      </c>
      <c r="AW242" s="15">
        <f t="shared" si="367"/>
        <v>0</v>
      </c>
      <c r="AX242" s="16">
        <f t="shared" si="367"/>
        <v>0</v>
      </c>
      <c r="AY242" s="15">
        <f t="shared" si="367"/>
        <v>0</v>
      </c>
      <c r="AZ242" s="15">
        <f t="shared" si="367"/>
        <v>0</v>
      </c>
      <c r="BA242" s="15">
        <f t="shared" si="367"/>
        <v>0</v>
      </c>
      <c r="BB242" s="15">
        <f t="shared" si="368"/>
        <v>0</v>
      </c>
      <c r="BC242" s="15">
        <f t="shared" si="368"/>
        <v>0</v>
      </c>
      <c r="BD242" s="15">
        <f t="shared" si="368"/>
        <v>0</v>
      </c>
      <c r="BE242" s="15">
        <f t="shared" si="368"/>
        <v>0</v>
      </c>
      <c r="BF242" s="16">
        <f t="shared" si="368"/>
        <v>0</v>
      </c>
      <c r="BG242" s="15">
        <f t="shared" si="368"/>
        <v>0</v>
      </c>
      <c r="BH242" s="15">
        <f t="shared" si="368"/>
        <v>0</v>
      </c>
      <c r="BI242" s="15">
        <f t="shared" si="368"/>
        <v>0</v>
      </c>
      <c r="BJ242" s="19">
        <v>0</v>
      </c>
      <c r="BK242" s="19">
        <v>0</v>
      </c>
    </row>
    <row r="243" spans="1:63" ht="27.75" hidden="1" customHeight="1" x14ac:dyDescent="0.25">
      <c r="A243" s="125" t="s">
        <v>84</v>
      </c>
      <c r="B243" s="125"/>
      <c r="C243" s="125"/>
      <c r="D243" s="125"/>
      <c r="E243" s="122"/>
      <c r="F243" s="3" t="s">
        <v>78</v>
      </c>
      <c r="G243" s="3" t="s">
        <v>11</v>
      </c>
      <c r="H243" s="4" t="s">
        <v>692</v>
      </c>
      <c r="I243" s="3" t="s">
        <v>85</v>
      </c>
      <c r="J243" s="16">
        <f>'2.ВС'!J328</f>
        <v>0</v>
      </c>
      <c r="K243" s="15">
        <f>'2.ВС'!K328</f>
        <v>0</v>
      </c>
      <c r="L243" s="15">
        <f>'2.ВС'!L328</f>
        <v>0</v>
      </c>
      <c r="M243" s="15">
        <f>'2.ВС'!M328</f>
        <v>0</v>
      </c>
      <c r="N243" s="16">
        <f>'2.ВС'!N328</f>
        <v>0</v>
      </c>
      <c r="O243" s="15">
        <f>'2.ВС'!O328</f>
        <v>0</v>
      </c>
      <c r="P243" s="15">
        <f>'2.ВС'!P328</f>
        <v>0</v>
      </c>
      <c r="Q243" s="15">
        <f>'2.ВС'!Q328</f>
        <v>0</v>
      </c>
      <c r="R243" s="16">
        <f>'2.ВС'!R328</f>
        <v>0</v>
      </c>
      <c r="S243" s="15">
        <f>'2.ВС'!S328</f>
        <v>0</v>
      </c>
      <c r="T243" s="15">
        <f>'2.ВС'!T328</f>
        <v>0</v>
      </c>
      <c r="U243" s="15">
        <f>'2.ВС'!U328</f>
        <v>0</v>
      </c>
      <c r="V243" s="16">
        <f>'2.ВС'!V328</f>
        <v>0</v>
      </c>
      <c r="W243" s="15">
        <f>'2.ВС'!W328</f>
        <v>0</v>
      </c>
      <c r="X243" s="15">
        <f>'2.ВС'!X328</f>
        <v>0</v>
      </c>
      <c r="Y243" s="15">
        <f>'2.ВС'!Y328</f>
        <v>0</v>
      </c>
      <c r="Z243" s="16">
        <f>'2.ВС'!Z328</f>
        <v>0</v>
      </c>
      <c r="AA243" s="15">
        <f>'2.ВС'!AA328</f>
        <v>0</v>
      </c>
      <c r="AB243" s="15">
        <f>'2.ВС'!AB328</f>
        <v>0</v>
      </c>
      <c r="AC243" s="15">
        <f>'2.ВС'!AC328</f>
        <v>0</v>
      </c>
      <c r="AD243" s="15">
        <f>'2.ВС'!AD328</f>
        <v>0</v>
      </c>
      <c r="AE243" s="15">
        <f>'2.ВС'!AE328</f>
        <v>0</v>
      </c>
      <c r="AF243" s="15">
        <f>'2.ВС'!AF328</f>
        <v>0</v>
      </c>
      <c r="AG243" s="15">
        <f>'2.ВС'!AG328</f>
        <v>0</v>
      </c>
      <c r="AH243" s="15">
        <f>'2.ВС'!AH328</f>
        <v>0</v>
      </c>
      <c r="AI243" s="15">
        <f>'2.ВС'!AI328</f>
        <v>0</v>
      </c>
      <c r="AJ243" s="15">
        <f>'2.ВС'!AJ328</f>
        <v>0</v>
      </c>
      <c r="AK243" s="15">
        <f>'2.ВС'!AS328</f>
        <v>0</v>
      </c>
      <c r="AL243" s="16">
        <f>'2.ВС'!AL328</f>
        <v>0</v>
      </c>
      <c r="AM243" s="15">
        <f>'2.ВС'!AM328</f>
        <v>0</v>
      </c>
      <c r="AN243" s="15">
        <f>'2.ВС'!AN328</f>
        <v>0</v>
      </c>
      <c r="AO243" s="15">
        <f>'2.ВС'!AO328</f>
        <v>0</v>
      </c>
      <c r="AP243" s="16">
        <f>'2.ВС'!AP328</f>
        <v>0</v>
      </c>
      <c r="AQ243" s="15">
        <f>'2.ВС'!AQ328</f>
        <v>0</v>
      </c>
      <c r="AR243" s="15">
        <f>'2.ВС'!AR328</f>
        <v>0</v>
      </c>
      <c r="AS243" s="15">
        <f>'2.ВС'!AS328</f>
        <v>0</v>
      </c>
      <c r="AT243" s="16">
        <f>'2.ВС'!AT328</f>
        <v>0</v>
      </c>
      <c r="AU243" s="15">
        <f>'2.ВС'!AU328</f>
        <v>0</v>
      </c>
      <c r="AV243" s="15">
        <f>'2.ВС'!AV328</f>
        <v>0</v>
      </c>
      <c r="AW243" s="15">
        <f>'2.ВС'!AW328</f>
        <v>0</v>
      </c>
      <c r="AX243" s="16">
        <f>'2.ВС'!AX328</f>
        <v>0</v>
      </c>
      <c r="AY243" s="15">
        <f>'2.ВС'!AY328</f>
        <v>0</v>
      </c>
      <c r="AZ243" s="15">
        <f>'2.ВС'!AZ328</f>
        <v>0</v>
      </c>
      <c r="BA243" s="15">
        <f>'2.ВС'!BA328</f>
        <v>0</v>
      </c>
      <c r="BB243" s="15">
        <f>'2.ВС'!BB328</f>
        <v>0</v>
      </c>
      <c r="BC243" s="15">
        <f>'2.ВС'!BC328</f>
        <v>0</v>
      </c>
      <c r="BD243" s="15">
        <f>'2.ВС'!BD328</f>
        <v>0</v>
      </c>
      <c r="BE243" s="15">
        <f>'2.ВС'!BE328</f>
        <v>0</v>
      </c>
      <c r="BF243" s="16">
        <f>'2.ВС'!BF328</f>
        <v>0</v>
      </c>
      <c r="BG243" s="15">
        <f>'2.ВС'!BG328</f>
        <v>0</v>
      </c>
      <c r="BH243" s="15">
        <f>'2.ВС'!BH328</f>
        <v>0</v>
      </c>
      <c r="BI243" s="15">
        <f>'2.ВС'!BI328</f>
        <v>0</v>
      </c>
      <c r="BJ243" s="19">
        <v>0</v>
      </c>
      <c r="BK243" s="19">
        <v>0</v>
      </c>
    </row>
    <row r="244" spans="1:63" ht="18.600000000000001" customHeight="1" x14ac:dyDescent="0.25">
      <c r="A244" s="124" t="s">
        <v>79</v>
      </c>
      <c r="B244" s="125"/>
      <c r="C244" s="125"/>
      <c r="D244" s="125"/>
      <c r="E244" s="122">
        <v>852</v>
      </c>
      <c r="F244" s="3" t="s">
        <v>78</v>
      </c>
      <c r="G244" s="3" t="s">
        <v>44</v>
      </c>
      <c r="H244" s="4"/>
      <c r="I244" s="3"/>
      <c r="J244" s="16">
        <f>J245+J248+J251+J281+J254+J257+J260+J263+J266+J284+J287+J290+J272+J278+J293+J275+J269</f>
        <v>117228677</v>
      </c>
      <c r="K244" s="16">
        <f t="shared" ref="K244:BI244" si="369">K245+K248+K251+K281+K254+K257+K260+K263+K266+K284+K287+K290+K272+K278+K293+K275+K269</f>
        <v>91131734</v>
      </c>
      <c r="L244" s="16">
        <f t="shared" si="369"/>
        <v>26096943</v>
      </c>
      <c r="M244" s="16">
        <f t="shared" si="369"/>
        <v>0</v>
      </c>
      <c r="N244" s="16">
        <f t="shared" si="369"/>
        <v>52260270.930000007</v>
      </c>
      <c r="O244" s="16">
        <f t="shared" si="369"/>
        <v>49215740.410000004</v>
      </c>
      <c r="P244" s="16">
        <f t="shared" si="369"/>
        <v>3044530.52</v>
      </c>
      <c r="Q244" s="16">
        <f t="shared" si="369"/>
        <v>0</v>
      </c>
      <c r="R244" s="16">
        <f t="shared" si="369"/>
        <v>169488947.93000004</v>
      </c>
      <c r="S244" s="16">
        <f t="shared" si="369"/>
        <v>140347474.41</v>
      </c>
      <c r="T244" s="16">
        <f t="shared" si="369"/>
        <v>29141473.52</v>
      </c>
      <c r="U244" s="16">
        <f t="shared" si="369"/>
        <v>0</v>
      </c>
      <c r="V244" s="16">
        <f t="shared" ref="V244:AC244" si="370">V245+V248+V251+V281+V254+V257+V260+V263+V266+V284+V287+V290+V272+V278+V293+V275+V269</f>
        <v>2607979</v>
      </c>
      <c r="W244" s="16">
        <f t="shared" si="370"/>
        <v>636500</v>
      </c>
      <c r="X244" s="16">
        <f t="shared" si="370"/>
        <v>1971479</v>
      </c>
      <c r="Y244" s="16">
        <f t="shared" si="370"/>
        <v>0</v>
      </c>
      <c r="Z244" s="16">
        <f t="shared" si="370"/>
        <v>172096926.93000004</v>
      </c>
      <c r="AA244" s="16">
        <f t="shared" si="370"/>
        <v>140983974.41</v>
      </c>
      <c r="AB244" s="16">
        <f t="shared" si="370"/>
        <v>31112952.52</v>
      </c>
      <c r="AC244" s="16">
        <f t="shared" si="370"/>
        <v>0</v>
      </c>
      <c r="AD244" s="16">
        <f t="shared" ref="AD244:AJ244" si="371">AD245+AD248+AD251+AD281+AD254+AD257+AD260+AD263+AD266+AD284+AD287+AD290+AD272+AD278+AD293+AD275+AD269</f>
        <v>4654476</v>
      </c>
      <c r="AE244" s="16">
        <f t="shared" si="371"/>
        <v>4654476</v>
      </c>
      <c r="AF244" s="16">
        <f t="shared" si="371"/>
        <v>0</v>
      </c>
      <c r="AG244" s="16">
        <f t="shared" si="371"/>
        <v>0</v>
      </c>
      <c r="AH244" s="16">
        <f t="shared" si="371"/>
        <v>176751402.93000004</v>
      </c>
      <c r="AI244" s="16">
        <f t="shared" si="371"/>
        <v>145638450.41</v>
      </c>
      <c r="AJ244" s="16">
        <f t="shared" si="371"/>
        <v>31112952.52</v>
      </c>
      <c r="AK244" s="16">
        <f t="shared" ref="AK244" si="372">AK245+AK248+AK251+AK281+AK254+AK257+AK260+AK263+AK266+AK284+AK287+AK290+AK272+AK278+AK293+AK275+AK269</f>
        <v>0</v>
      </c>
      <c r="AL244" s="16">
        <f t="shared" si="369"/>
        <v>91728930</v>
      </c>
      <c r="AM244" s="16">
        <f t="shared" si="369"/>
        <v>80023107</v>
      </c>
      <c r="AN244" s="16">
        <f t="shared" si="369"/>
        <v>11705823</v>
      </c>
      <c r="AO244" s="16">
        <f t="shared" si="369"/>
        <v>0</v>
      </c>
      <c r="AP244" s="16">
        <f t="shared" si="369"/>
        <v>-2.42</v>
      </c>
      <c r="AQ244" s="16">
        <f t="shared" si="369"/>
        <v>0</v>
      </c>
      <c r="AR244" s="16">
        <f t="shared" si="369"/>
        <v>-2.42</v>
      </c>
      <c r="AS244" s="16">
        <f t="shared" si="369"/>
        <v>0</v>
      </c>
      <c r="AT244" s="16">
        <f t="shared" si="369"/>
        <v>91728927.579999998</v>
      </c>
      <c r="AU244" s="16">
        <f t="shared" si="369"/>
        <v>80023107</v>
      </c>
      <c r="AV244" s="16">
        <f t="shared" si="369"/>
        <v>11705820.58</v>
      </c>
      <c r="AW244" s="16">
        <f t="shared" si="369"/>
        <v>0</v>
      </c>
      <c r="AX244" s="16">
        <f t="shared" si="369"/>
        <v>91659072</v>
      </c>
      <c r="AY244" s="16">
        <f t="shared" si="369"/>
        <v>80037493</v>
      </c>
      <c r="AZ244" s="16">
        <f t="shared" si="369"/>
        <v>11621579</v>
      </c>
      <c r="BA244" s="16">
        <f t="shared" si="369"/>
        <v>0</v>
      </c>
      <c r="BB244" s="16">
        <f t="shared" si="369"/>
        <v>-1.26</v>
      </c>
      <c r="BC244" s="16">
        <f t="shared" si="369"/>
        <v>0</v>
      </c>
      <c r="BD244" s="16">
        <f t="shared" si="369"/>
        <v>-1.26</v>
      </c>
      <c r="BE244" s="16">
        <f t="shared" si="369"/>
        <v>0</v>
      </c>
      <c r="BF244" s="16">
        <f t="shared" si="369"/>
        <v>91659070.739999995</v>
      </c>
      <c r="BG244" s="16">
        <f t="shared" si="369"/>
        <v>80037493</v>
      </c>
      <c r="BH244" s="16">
        <f t="shared" si="369"/>
        <v>11621577.74</v>
      </c>
      <c r="BI244" s="16">
        <f t="shared" si="369"/>
        <v>0</v>
      </c>
      <c r="BJ244" s="19">
        <v>0</v>
      </c>
      <c r="BK244" s="19">
        <v>0</v>
      </c>
    </row>
    <row r="245" spans="1:63" ht="27.75" hidden="1" customHeight="1" x14ac:dyDescent="0.25">
      <c r="A245" s="124" t="s">
        <v>818</v>
      </c>
      <c r="B245" s="125"/>
      <c r="C245" s="125"/>
      <c r="D245" s="125"/>
      <c r="E245" s="4" t="s">
        <v>593</v>
      </c>
      <c r="F245" s="3" t="s">
        <v>78</v>
      </c>
      <c r="G245" s="3" t="s">
        <v>44</v>
      </c>
      <c r="H245" s="4" t="s">
        <v>817</v>
      </c>
      <c r="I245" s="3"/>
      <c r="J245" s="16">
        <f t="shared" ref="J245:Y246" si="373">J246</f>
        <v>0</v>
      </c>
      <c r="K245" s="15">
        <f t="shared" si="373"/>
        <v>0</v>
      </c>
      <c r="L245" s="15">
        <f t="shared" si="373"/>
        <v>0</v>
      </c>
      <c r="M245" s="15">
        <f t="shared" si="373"/>
        <v>0</v>
      </c>
      <c r="N245" s="16">
        <f t="shared" si="373"/>
        <v>2574341</v>
      </c>
      <c r="O245" s="15">
        <f t="shared" si="373"/>
        <v>2424038.2799999998</v>
      </c>
      <c r="P245" s="15">
        <f t="shared" si="373"/>
        <v>150302.72</v>
      </c>
      <c r="Q245" s="15">
        <f t="shared" si="373"/>
        <v>0</v>
      </c>
      <c r="R245" s="16">
        <f t="shared" si="373"/>
        <v>2574341</v>
      </c>
      <c r="S245" s="15">
        <f t="shared" si="373"/>
        <v>2424038.2799999998</v>
      </c>
      <c r="T245" s="15">
        <f t="shared" si="373"/>
        <v>150302.72</v>
      </c>
      <c r="U245" s="15">
        <f t="shared" si="373"/>
        <v>0</v>
      </c>
      <c r="V245" s="16">
        <f t="shared" si="373"/>
        <v>0</v>
      </c>
      <c r="W245" s="15">
        <f t="shared" si="373"/>
        <v>0</v>
      </c>
      <c r="X245" s="15">
        <f t="shared" si="373"/>
        <v>0</v>
      </c>
      <c r="Y245" s="15">
        <f t="shared" si="373"/>
        <v>0</v>
      </c>
      <c r="Z245" s="16">
        <f t="shared" ref="V245:AK246" si="374">Z246</f>
        <v>2574341</v>
      </c>
      <c r="AA245" s="15">
        <f t="shared" si="374"/>
        <v>2424038.2799999998</v>
      </c>
      <c r="AB245" s="15">
        <f t="shared" si="374"/>
        <v>150302.72</v>
      </c>
      <c r="AC245" s="15">
        <f t="shared" si="374"/>
        <v>0</v>
      </c>
      <c r="AD245" s="15">
        <f t="shared" si="374"/>
        <v>0</v>
      </c>
      <c r="AE245" s="15">
        <f t="shared" si="374"/>
        <v>0</v>
      </c>
      <c r="AF245" s="15">
        <f t="shared" si="374"/>
        <v>0</v>
      </c>
      <c r="AG245" s="15">
        <f t="shared" si="374"/>
        <v>0</v>
      </c>
      <c r="AH245" s="15">
        <f t="shared" si="374"/>
        <v>2574341</v>
      </c>
      <c r="AI245" s="15">
        <f t="shared" si="374"/>
        <v>2424038.2799999998</v>
      </c>
      <c r="AJ245" s="15">
        <f t="shared" si="374"/>
        <v>150302.72</v>
      </c>
      <c r="AK245" s="15">
        <f t="shared" si="374"/>
        <v>0</v>
      </c>
      <c r="AL245" s="16"/>
      <c r="AM245" s="15"/>
      <c r="AN245" s="15"/>
      <c r="AO245" s="15"/>
      <c r="AP245" s="16"/>
      <c r="AQ245" s="15"/>
      <c r="AR245" s="15"/>
      <c r="AS245" s="15"/>
      <c r="AT245" s="16"/>
      <c r="AU245" s="15"/>
      <c r="AV245" s="15"/>
      <c r="AW245" s="15"/>
      <c r="AX245" s="16"/>
      <c r="AY245" s="15"/>
      <c r="AZ245" s="15"/>
      <c r="BA245" s="15"/>
      <c r="BB245" s="15"/>
      <c r="BC245" s="15"/>
      <c r="BD245" s="15"/>
      <c r="BE245" s="15"/>
      <c r="BF245" s="16"/>
      <c r="BG245" s="15"/>
      <c r="BH245" s="15"/>
      <c r="BI245" s="15"/>
      <c r="BJ245" s="19">
        <v>0</v>
      </c>
      <c r="BK245" s="19">
        <v>0</v>
      </c>
    </row>
    <row r="246" spans="1:63" ht="27.75" hidden="1" customHeight="1" x14ac:dyDescent="0.25">
      <c r="A246" s="125" t="s">
        <v>41</v>
      </c>
      <c r="B246" s="125"/>
      <c r="C246" s="125"/>
      <c r="D246" s="125"/>
      <c r="E246" s="4" t="s">
        <v>593</v>
      </c>
      <c r="F246" s="3" t="s">
        <v>78</v>
      </c>
      <c r="G246" s="3" t="s">
        <v>44</v>
      </c>
      <c r="H246" s="4" t="s">
        <v>817</v>
      </c>
      <c r="I246" s="3" t="s">
        <v>83</v>
      </c>
      <c r="J246" s="16">
        <f t="shared" si="373"/>
        <v>0</v>
      </c>
      <c r="K246" s="15">
        <f t="shared" si="373"/>
        <v>0</v>
      </c>
      <c r="L246" s="15">
        <f t="shared" si="373"/>
        <v>0</v>
      </c>
      <c r="M246" s="15">
        <f t="shared" si="373"/>
        <v>0</v>
      </c>
      <c r="N246" s="16">
        <f t="shared" si="373"/>
        <v>2574341</v>
      </c>
      <c r="O246" s="15">
        <f t="shared" si="373"/>
        <v>2424038.2799999998</v>
      </c>
      <c r="P246" s="15">
        <f t="shared" si="373"/>
        <v>150302.72</v>
      </c>
      <c r="Q246" s="15">
        <f t="shared" si="373"/>
        <v>0</v>
      </c>
      <c r="R246" s="16">
        <f t="shared" si="373"/>
        <v>2574341</v>
      </c>
      <c r="S246" s="15">
        <f t="shared" si="373"/>
        <v>2424038.2799999998</v>
      </c>
      <c r="T246" s="15">
        <f t="shared" si="373"/>
        <v>150302.72</v>
      </c>
      <c r="U246" s="15">
        <f t="shared" si="373"/>
        <v>0</v>
      </c>
      <c r="V246" s="16">
        <f t="shared" si="374"/>
        <v>0</v>
      </c>
      <c r="W246" s="15">
        <f t="shared" si="374"/>
        <v>0</v>
      </c>
      <c r="X246" s="15">
        <f t="shared" si="374"/>
        <v>0</v>
      </c>
      <c r="Y246" s="15">
        <f t="shared" si="374"/>
        <v>0</v>
      </c>
      <c r="Z246" s="16">
        <f t="shared" si="374"/>
        <v>2574341</v>
      </c>
      <c r="AA246" s="15">
        <f t="shared" si="374"/>
        <v>2424038.2799999998</v>
      </c>
      <c r="AB246" s="15">
        <f t="shared" si="374"/>
        <v>150302.72</v>
      </c>
      <c r="AC246" s="15">
        <f t="shared" si="374"/>
        <v>0</v>
      </c>
      <c r="AD246" s="15">
        <f t="shared" si="374"/>
        <v>0</v>
      </c>
      <c r="AE246" s="15">
        <f t="shared" si="374"/>
        <v>0</v>
      </c>
      <c r="AF246" s="15">
        <f t="shared" si="374"/>
        <v>0</v>
      </c>
      <c r="AG246" s="15">
        <f t="shared" si="374"/>
        <v>0</v>
      </c>
      <c r="AH246" s="15">
        <f t="shared" si="374"/>
        <v>2574341</v>
      </c>
      <c r="AI246" s="15">
        <f t="shared" si="374"/>
        <v>2424038.2799999998</v>
      </c>
      <c r="AJ246" s="15">
        <f t="shared" si="374"/>
        <v>150302.72</v>
      </c>
      <c r="AK246" s="15">
        <f t="shared" si="374"/>
        <v>0</v>
      </c>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9">
        <v>0</v>
      </c>
      <c r="BK246" s="19">
        <v>0</v>
      </c>
    </row>
    <row r="247" spans="1:63" ht="27.75" hidden="1" customHeight="1" x14ac:dyDescent="0.25">
      <c r="A247" s="125" t="s">
        <v>84</v>
      </c>
      <c r="B247" s="125"/>
      <c r="C247" s="125"/>
      <c r="D247" s="125"/>
      <c r="E247" s="4" t="s">
        <v>593</v>
      </c>
      <c r="F247" s="3" t="s">
        <v>78</v>
      </c>
      <c r="G247" s="3" t="s">
        <v>44</v>
      </c>
      <c r="H247" s="4" t="s">
        <v>817</v>
      </c>
      <c r="I247" s="3" t="s">
        <v>85</v>
      </c>
      <c r="J247" s="16">
        <f>'2.ВС'!J332</f>
        <v>0</v>
      </c>
      <c r="K247" s="15">
        <f>'2.ВС'!K332</f>
        <v>0</v>
      </c>
      <c r="L247" s="15">
        <f>'2.ВС'!L332</f>
        <v>0</v>
      </c>
      <c r="M247" s="15">
        <f>'2.ВС'!M332</f>
        <v>0</v>
      </c>
      <c r="N247" s="16">
        <f>'2.ВС'!N332</f>
        <v>2574341</v>
      </c>
      <c r="O247" s="15">
        <f>'2.ВС'!O332</f>
        <v>2424038.2799999998</v>
      </c>
      <c r="P247" s="15">
        <f>'2.ВС'!P332</f>
        <v>150302.72</v>
      </c>
      <c r="Q247" s="15">
        <f>'2.ВС'!Q332</f>
        <v>0</v>
      </c>
      <c r="R247" s="16">
        <f>'2.ВС'!R332</f>
        <v>2574341</v>
      </c>
      <c r="S247" s="15">
        <f>'2.ВС'!S332</f>
        <v>2424038.2799999998</v>
      </c>
      <c r="T247" s="15">
        <f>'2.ВС'!T332</f>
        <v>150302.72</v>
      </c>
      <c r="U247" s="15">
        <f>'2.ВС'!U332</f>
        <v>0</v>
      </c>
      <c r="V247" s="16">
        <f>'2.ВС'!V332</f>
        <v>0</v>
      </c>
      <c r="W247" s="15">
        <f>'2.ВС'!W332</f>
        <v>0</v>
      </c>
      <c r="X247" s="15">
        <f>'2.ВС'!X332</f>
        <v>0</v>
      </c>
      <c r="Y247" s="15">
        <f>'2.ВС'!Y332</f>
        <v>0</v>
      </c>
      <c r="Z247" s="16">
        <f>'2.ВС'!Z332</f>
        <v>2574341</v>
      </c>
      <c r="AA247" s="15">
        <f>'2.ВС'!AA332</f>
        <v>2424038.2799999998</v>
      </c>
      <c r="AB247" s="15">
        <f>'2.ВС'!AB332</f>
        <v>150302.72</v>
      </c>
      <c r="AC247" s="15">
        <f>'2.ВС'!AC332</f>
        <v>0</v>
      </c>
      <c r="AD247" s="15">
        <f>'2.ВС'!AD332</f>
        <v>0</v>
      </c>
      <c r="AE247" s="15">
        <f>'2.ВС'!AE332</f>
        <v>0</v>
      </c>
      <c r="AF247" s="15">
        <f>'2.ВС'!AF332</f>
        <v>0</v>
      </c>
      <c r="AG247" s="15">
        <f>'2.ВС'!AG332</f>
        <v>0</v>
      </c>
      <c r="AH247" s="15">
        <f>'2.ВС'!AH332</f>
        <v>2574341</v>
      </c>
      <c r="AI247" s="15">
        <f>'2.ВС'!AI332</f>
        <v>2424038.2799999998</v>
      </c>
      <c r="AJ247" s="15">
        <f>'2.ВС'!AJ332</f>
        <v>150302.72</v>
      </c>
      <c r="AK247" s="15">
        <f>'2.ВС'!AS332</f>
        <v>0</v>
      </c>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9">
        <v>0</v>
      </c>
      <c r="BK247" s="19">
        <v>0</v>
      </c>
    </row>
    <row r="248" spans="1:63" ht="27.75" hidden="1" customHeight="1" x14ac:dyDescent="0.25">
      <c r="A248" s="125" t="s">
        <v>815</v>
      </c>
      <c r="B248" s="30"/>
      <c r="C248" s="30"/>
      <c r="D248" s="30"/>
      <c r="E248" s="4">
        <v>852</v>
      </c>
      <c r="F248" s="3" t="s">
        <v>78</v>
      </c>
      <c r="G248" s="3" t="s">
        <v>44</v>
      </c>
      <c r="H248" s="4" t="s">
        <v>814</v>
      </c>
      <c r="I248" s="3"/>
      <c r="J248" s="16">
        <f t="shared" ref="J248:Y249" si="375">J249</f>
        <v>0</v>
      </c>
      <c r="K248" s="15">
        <f t="shared" si="375"/>
        <v>0</v>
      </c>
      <c r="L248" s="15">
        <f t="shared" si="375"/>
        <v>0</v>
      </c>
      <c r="M248" s="15">
        <f t="shared" si="375"/>
        <v>0</v>
      </c>
      <c r="N248" s="16">
        <f t="shared" si="375"/>
        <v>49254423.290000007</v>
      </c>
      <c r="O248" s="15">
        <f t="shared" si="375"/>
        <v>46791702.130000003</v>
      </c>
      <c r="P248" s="15">
        <f t="shared" si="375"/>
        <v>2462721.16</v>
      </c>
      <c r="Q248" s="15">
        <f t="shared" si="375"/>
        <v>0</v>
      </c>
      <c r="R248" s="16">
        <f t="shared" si="375"/>
        <v>49254423.290000007</v>
      </c>
      <c r="S248" s="15">
        <f t="shared" si="375"/>
        <v>46791702.130000003</v>
      </c>
      <c r="T248" s="15">
        <f t="shared" si="375"/>
        <v>2462721.16</v>
      </c>
      <c r="U248" s="15">
        <f t="shared" si="375"/>
        <v>0</v>
      </c>
      <c r="V248" s="16">
        <f t="shared" si="375"/>
        <v>0</v>
      </c>
      <c r="W248" s="15">
        <f t="shared" si="375"/>
        <v>0</v>
      </c>
      <c r="X248" s="15">
        <f t="shared" si="375"/>
        <v>0</v>
      </c>
      <c r="Y248" s="15">
        <f t="shared" si="375"/>
        <v>0</v>
      </c>
      <c r="Z248" s="16">
        <f t="shared" ref="V248:AK249" si="376">Z249</f>
        <v>49254423.290000007</v>
      </c>
      <c r="AA248" s="15">
        <f t="shared" si="376"/>
        <v>46791702.130000003</v>
      </c>
      <c r="AB248" s="15">
        <f t="shared" si="376"/>
        <v>2462721.16</v>
      </c>
      <c r="AC248" s="15">
        <f t="shared" si="376"/>
        <v>0</v>
      </c>
      <c r="AD248" s="15">
        <f t="shared" si="376"/>
        <v>0</v>
      </c>
      <c r="AE248" s="15">
        <f t="shared" si="376"/>
        <v>0</v>
      </c>
      <c r="AF248" s="15">
        <f t="shared" si="376"/>
        <v>0</v>
      </c>
      <c r="AG248" s="15">
        <f t="shared" si="376"/>
        <v>0</v>
      </c>
      <c r="AH248" s="15">
        <f t="shared" si="376"/>
        <v>49254423.290000007</v>
      </c>
      <c r="AI248" s="15">
        <f t="shared" si="376"/>
        <v>46791702.130000003</v>
      </c>
      <c r="AJ248" s="15">
        <f t="shared" si="376"/>
        <v>2462721.16</v>
      </c>
      <c r="AK248" s="15">
        <f t="shared" si="376"/>
        <v>0</v>
      </c>
      <c r="AL248" s="16"/>
      <c r="AM248" s="15"/>
      <c r="AN248" s="15"/>
      <c r="AO248" s="15"/>
      <c r="AP248" s="16"/>
      <c r="AQ248" s="15"/>
      <c r="AR248" s="15"/>
      <c r="AS248" s="15"/>
      <c r="AT248" s="16"/>
      <c r="AU248" s="15"/>
      <c r="AV248" s="15"/>
      <c r="AW248" s="15"/>
      <c r="AX248" s="16"/>
      <c r="AY248" s="15"/>
      <c r="AZ248" s="15"/>
      <c r="BA248" s="15"/>
      <c r="BB248" s="15"/>
      <c r="BC248" s="15"/>
      <c r="BD248" s="15"/>
      <c r="BE248" s="15"/>
      <c r="BF248" s="16"/>
      <c r="BG248" s="15"/>
      <c r="BH248" s="15"/>
      <c r="BI248" s="15"/>
      <c r="BJ248" s="19">
        <v>0</v>
      </c>
      <c r="BK248" s="19">
        <v>0</v>
      </c>
    </row>
    <row r="249" spans="1:63" ht="27.75" hidden="1" customHeight="1" x14ac:dyDescent="0.25">
      <c r="A249" s="125" t="s">
        <v>41</v>
      </c>
      <c r="B249" s="30"/>
      <c r="C249" s="30"/>
      <c r="D249" s="30"/>
      <c r="E249" s="4">
        <v>852</v>
      </c>
      <c r="F249" s="3" t="s">
        <v>78</v>
      </c>
      <c r="G249" s="3" t="s">
        <v>44</v>
      </c>
      <c r="H249" s="4" t="s">
        <v>814</v>
      </c>
      <c r="I249" s="3" t="s">
        <v>83</v>
      </c>
      <c r="J249" s="16">
        <f t="shared" si="375"/>
        <v>0</v>
      </c>
      <c r="K249" s="15">
        <f t="shared" si="375"/>
        <v>0</v>
      </c>
      <c r="L249" s="15">
        <f t="shared" si="375"/>
        <v>0</v>
      </c>
      <c r="M249" s="15">
        <f t="shared" si="375"/>
        <v>0</v>
      </c>
      <c r="N249" s="16">
        <f t="shared" si="375"/>
        <v>49254423.290000007</v>
      </c>
      <c r="O249" s="15">
        <f t="shared" si="375"/>
        <v>46791702.130000003</v>
      </c>
      <c r="P249" s="15">
        <f t="shared" si="375"/>
        <v>2462721.16</v>
      </c>
      <c r="Q249" s="15">
        <f t="shared" si="375"/>
        <v>0</v>
      </c>
      <c r="R249" s="16">
        <f t="shared" si="375"/>
        <v>49254423.290000007</v>
      </c>
      <c r="S249" s="15">
        <f t="shared" si="375"/>
        <v>46791702.130000003</v>
      </c>
      <c r="T249" s="15">
        <f t="shared" si="375"/>
        <v>2462721.16</v>
      </c>
      <c r="U249" s="15">
        <f t="shared" si="375"/>
        <v>0</v>
      </c>
      <c r="V249" s="16">
        <f t="shared" si="376"/>
        <v>0</v>
      </c>
      <c r="W249" s="15">
        <f t="shared" si="376"/>
        <v>0</v>
      </c>
      <c r="X249" s="15">
        <f t="shared" si="376"/>
        <v>0</v>
      </c>
      <c r="Y249" s="15">
        <f t="shared" si="376"/>
        <v>0</v>
      </c>
      <c r="Z249" s="16">
        <f t="shared" si="376"/>
        <v>49254423.290000007</v>
      </c>
      <c r="AA249" s="15">
        <f t="shared" si="376"/>
        <v>46791702.130000003</v>
      </c>
      <c r="AB249" s="15">
        <f t="shared" si="376"/>
        <v>2462721.16</v>
      </c>
      <c r="AC249" s="15">
        <f t="shared" si="376"/>
        <v>0</v>
      </c>
      <c r="AD249" s="15">
        <f t="shared" si="376"/>
        <v>0</v>
      </c>
      <c r="AE249" s="15">
        <f t="shared" si="376"/>
        <v>0</v>
      </c>
      <c r="AF249" s="15">
        <f t="shared" si="376"/>
        <v>0</v>
      </c>
      <c r="AG249" s="15">
        <f t="shared" si="376"/>
        <v>0</v>
      </c>
      <c r="AH249" s="15">
        <f t="shared" si="376"/>
        <v>49254423.290000007</v>
      </c>
      <c r="AI249" s="15">
        <f t="shared" si="376"/>
        <v>46791702.130000003</v>
      </c>
      <c r="AJ249" s="15">
        <f t="shared" si="376"/>
        <v>2462721.16</v>
      </c>
      <c r="AK249" s="15">
        <f t="shared" si="376"/>
        <v>0</v>
      </c>
      <c r="AL249" s="16"/>
      <c r="AM249" s="15"/>
      <c r="AN249" s="15"/>
      <c r="AO249" s="15"/>
      <c r="AP249" s="16"/>
      <c r="AQ249" s="15"/>
      <c r="AR249" s="15"/>
      <c r="AS249" s="15"/>
      <c r="AT249" s="16"/>
      <c r="AU249" s="15"/>
      <c r="AV249" s="15"/>
      <c r="AW249" s="15"/>
      <c r="AX249" s="16"/>
      <c r="AY249" s="15"/>
      <c r="AZ249" s="15"/>
      <c r="BA249" s="15"/>
      <c r="BB249" s="15"/>
      <c r="BC249" s="15"/>
      <c r="BD249" s="15"/>
      <c r="BE249" s="15"/>
      <c r="BF249" s="16"/>
      <c r="BG249" s="15"/>
      <c r="BH249" s="15"/>
      <c r="BI249" s="15"/>
      <c r="BJ249" s="19">
        <v>0</v>
      </c>
      <c r="BK249" s="19">
        <v>0</v>
      </c>
    </row>
    <row r="250" spans="1:63" ht="27.75" hidden="1" customHeight="1" x14ac:dyDescent="0.25">
      <c r="A250" s="125" t="s">
        <v>84</v>
      </c>
      <c r="B250" s="125"/>
      <c r="C250" s="125"/>
      <c r="D250" s="125"/>
      <c r="E250" s="4">
        <v>852</v>
      </c>
      <c r="F250" s="3" t="s">
        <v>78</v>
      </c>
      <c r="G250" s="3" t="s">
        <v>44</v>
      </c>
      <c r="H250" s="4" t="s">
        <v>814</v>
      </c>
      <c r="I250" s="3" t="s">
        <v>85</v>
      </c>
      <c r="J250" s="16">
        <f>'2.ВС'!J335</f>
        <v>0</v>
      </c>
      <c r="K250" s="15">
        <f>'2.ВС'!K335</f>
        <v>0</v>
      </c>
      <c r="L250" s="15">
        <f>'2.ВС'!L335</f>
        <v>0</v>
      </c>
      <c r="M250" s="15">
        <f>'2.ВС'!M335</f>
        <v>0</v>
      </c>
      <c r="N250" s="16">
        <f>'2.ВС'!N335</f>
        <v>49254423.290000007</v>
      </c>
      <c r="O250" s="15">
        <f>'2.ВС'!O335</f>
        <v>46791702.130000003</v>
      </c>
      <c r="P250" s="15">
        <f>'2.ВС'!P335</f>
        <v>2462721.16</v>
      </c>
      <c r="Q250" s="15">
        <f>'2.ВС'!Q335</f>
        <v>0</v>
      </c>
      <c r="R250" s="16">
        <f>'2.ВС'!R335</f>
        <v>49254423.290000007</v>
      </c>
      <c r="S250" s="15">
        <f>'2.ВС'!S335</f>
        <v>46791702.130000003</v>
      </c>
      <c r="T250" s="15">
        <f>'2.ВС'!T335</f>
        <v>2462721.16</v>
      </c>
      <c r="U250" s="15">
        <f>'2.ВС'!U335</f>
        <v>0</v>
      </c>
      <c r="V250" s="16">
        <f>'2.ВС'!V335</f>
        <v>0</v>
      </c>
      <c r="W250" s="15">
        <f>'2.ВС'!W335</f>
        <v>0</v>
      </c>
      <c r="X250" s="15">
        <f>'2.ВС'!X335</f>
        <v>0</v>
      </c>
      <c r="Y250" s="15">
        <f>'2.ВС'!Y335</f>
        <v>0</v>
      </c>
      <c r="Z250" s="16">
        <f>'2.ВС'!Z335</f>
        <v>49254423.290000007</v>
      </c>
      <c r="AA250" s="15">
        <f>'2.ВС'!AA335</f>
        <v>46791702.130000003</v>
      </c>
      <c r="AB250" s="15">
        <f>'2.ВС'!AB335</f>
        <v>2462721.16</v>
      </c>
      <c r="AC250" s="15">
        <f>'2.ВС'!AC335</f>
        <v>0</v>
      </c>
      <c r="AD250" s="15">
        <f>'2.ВС'!AD335</f>
        <v>0</v>
      </c>
      <c r="AE250" s="15">
        <f>'2.ВС'!AE335</f>
        <v>0</v>
      </c>
      <c r="AF250" s="15">
        <f>'2.ВС'!AF335</f>
        <v>0</v>
      </c>
      <c r="AG250" s="15">
        <f>'2.ВС'!AG335</f>
        <v>0</v>
      </c>
      <c r="AH250" s="15">
        <f>'2.ВС'!AH335</f>
        <v>49254423.290000007</v>
      </c>
      <c r="AI250" s="15">
        <f>'2.ВС'!AI335</f>
        <v>46791702.130000003</v>
      </c>
      <c r="AJ250" s="15">
        <f>'2.ВС'!AJ335</f>
        <v>2462721.16</v>
      </c>
      <c r="AK250" s="15">
        <f>'2.ВС'!AS335</f>
        <v>0</v>
      </c>
      <c r="AL250" s="16"/>
      <c r="AM250" s="15"/>
      <c r="AN250" s="15"/>
      <c r="AO250" s="15"/>
      <c r="AP250" s="16"/>
      <c r="AQ250" s="15"/>
      <c r="AR250" s="15"/>
      <c r="AS250" s="15"/>
      <c r="AT250" s="16"/>
      <c r="AU250" s="15"/>
      <c r="AV250" s="15"/>
      <c r="AW250" s="15"/>
      <c r="AX250" s="16"/>
      <c r="AY250" s="15"/>
      <c r="AZ250" s="15"/>
      <c r="BA250" s="15"/>
      <c r="BB250" s="15"/>
      <c r="BC250" s="15"/>
      <c r="BD250" s="15"/>
      <c r="BE250" s="15"/>
      <c r="BF250" s="16"/>
      <c r="BG250" s="15"/>
      <c r="BH250" s="15"/>
      <c r="BI250" s="15"/>
      <c r="BJ250" s="19">
        <v>0</v>
      </c>
      <c r="BK250" s="19">
        <v>0</v>
      </c>
    </row>
    <row r="251" spans="1:63" ht="108" customHeight="1" x14ac:dyDescent="0.25">
      <c r="A251" s="125" t="s">
        <v>532</v>
      </c>
      <c r="B251" s="125"/>
      <c r="C251" s="125"/>
      <c r="D251" s="125"/>
      <c r="E251" s="122">
        <v>852</v>
      </c>
      <c r="F251" s="3" t="s">
        <v>78</v>
      </c>
      <c r="G251" s="3" t="s">
        <v>44</v>
      </c>
      <c r="H251" s="4" t="s">
        <v>694</v>
      </c>
      <c r="I251" s="3"/>
      <c r="J251" s="16">
        <f t="shared" ref="J251:BB252" si="377">J252</f>
        <v>73105633</v>
      </c>
      <c r="K251" s="15">
        <f t="shared" si="377"/>
        <v>73105633</v>
      </c>
      <c r="L251" s="15">
        <f t="shared" si="377"/>
        <v>0</v>
      </c>
      <c r="M251" s="15">
        <f t="shared" si="377"/>
        <v>0</v>
      </c>
      <c r="N251" s="16">
        <f t="shared" si="377"/>
        <v>0</v>
      </c>
      <c r="O251" s="15">
        <f t="shared" si="377"/>
        <v>0</v>
      </c>
      <c r="P251" s="15">
        <f t="shared" si="377"/>
        <v>0</v>
      </c>
      <c r="Q251" s="15">
        <f t="shared" si="377"/>
        <v>0</v>
      </c>
      <c r="R251" s="16">
        <f t="shared" si="377"/>
        <v>73105633</v>
      </c>
      <c r="S251" s="15">
        <f t="shared" si="377"/>
        <v>73105633</v>
      </c>
      <c r="T251" s="15">
        <f t="shared" si="377"/>
        <v>0</v>
      </c>
      <c r="U251" s="15">
        <f t="shared" si="377"/>
        <v>0</v>
      </c>
      <c r="V251" s="16">
        <f t="shared" si="377"/>
        <v>0</v>
      </c>
      <c r="W251" s="15">
        <f t="shared" si="377"/>
        <v>0</v>
      </c>
      <c r="X251" s="15">
        <f t="shared" si="377"/>
        <v>0</v>
      </c>
      <c r="Y251" s="15">
        <f t="shared" si="377"/>
        <v>0</v>
      </c>
      <c r="Z251" s="16">
        <f t="shared" si="377"/>
        <v>73105633</v>
      </c>
      <c r="AA251" s="15">
        <f t="shared" si="377"/>
        <v>73105633</v>
      </c>
      <c r="AB251" s="15">
        <f t="shared" si="377"/>
        <v>0</v>
      </c>
      <c r="AC251" s="15">
        <f t="shared" si="377"/>
        <v>0</v>
      </c>
      <c r="AD251" s="15">
        <f t="shared" si="377"/>
        <v>4654476</v>
      </c>
      <c r="AE251" s="15">
        <f t="shared" si="377"/>
        <v>4654476</v>
      </c>
      <c r="AF251" s="15">
        <f t="shared" si="377"/>
        <v>0</v>
      </c>
      <c r="AG251" s="15">
        <f t="shared" si="377"/>
        <v>0</v>
      </c>
      <c r="AH251" s="15">
        <f t="shared" si="377"/>
        <v>77760109</v>
      </c>
      <c r="AI251" s="15">
        <f t="shared" si="377"/>
        <v>77760109</v>
      </c>
      <c r="AJ251" s="15">
        <f t="shared" si="377"/>
        <v>0</v>
      </c>
      <c r="AK251" s="15">
        <f t="shared" si="377"/>
        <v>0</v>
      </c>
      <c r="AL251" s="16">
        <f t="shared" si="377"/>
        <v>64961116</v>
      </c>
      <c r="AM251" s="15">
        <f t="shared" si="377"/>
        <v>64961116</v>
      </c>
      <c r="AN251" s="15">
        <f t="shared" si="377"/>
        <v>0</v>
      </c>
      <c r="AO251" s="15">
        <f t="shared" si="377"/>
        <v>0</v>
      </c>
      <c r="AP251" s="16">
        <f t="shared" si="377"/>
        <v>0</v>
      </c>
      <c r="AQ251" s="15">
        <f t="shared" si="377"/>
        <v>0</v>
      </c>
      <c r="AR251" s="15">
        <f t="shared" si="377"/>
        <v>0</v>
      </c>
      <c r="AS251" s="15">
        <f t="shared" si="377"/>
        <v>0</v>
      </c>
      <c r="AT251" s="16">
        <f t="shared" si="377"/>
        <v>64961116</v>
      </c>
      <c r="AU251" s="15">
        <f t="shared" si="377"/>
        <v>64961116</v>
      </c>
      <c r="AV251" s="15">
        <f t="shared" si="377"/>
        <v>0</v>
      </c>
      <c r="AW251" s="15">
        <f t="shared" si="377"/>
        <v>0</v>
      </c>
      <c r="AX251" s="16">
        <f t="shared" si="377"/>
        <v>64961116</v>
      </c>
      <c r="AY251" s="15">
        <f t="shared" si="377"/>
        <v>64961116</v>
      </c>
      <c r="AZ251" s="15">
        <f t="shared" si="377"/>
        <v>0</v>
      </c>
      <c r="BA251" s="15">
        <f t="shared" si="377"/>
        <v>0</v>
      </c>
      <c r="BB251" s="15">
        <f t="shared" si="377"/>
        <v>0</v>
      </c>
      <c r="BC251" s="15">
        <f t="shared" ref="BB251:BI252" si="378">BC252</f>
        <v>0</v>
      </c>
      <c r="BD251" s="15">
        <f t="shared" si="378"/>
        <v>0</v>
      </c>
      <c r="BE251" s="15">
        <f t="shared" si="378"/>
        <v>0</v>
      </c>
      <c r="BF251" s="16">
        <f t="shared" si="378"/>
        <v>64961116</v>
      </c>
      <c r="BG251" s="15">
        <f t="shared" si="378"/>
        <v>64961116</v>
      </c>
      <c r="BH251" s="15">
        <f t="shared" si="378"/>
        <v>0</v>
      </c>
      <c r="BI251" s="15">
        <f t="shared" si="378"/>
        <v>0</v>
      </c>
      <c r="BJ251" s="19">
        <v>0</v>
      </c>
      <c r="BK251" s="19">
        <v>0</v>
      </c>
    </row>
    <row r="252" spans="1:63" ht="45.6" customHeight="1" x14ac:dyDescent="0.25">
      <c r="A252" s="125" t="s">
        <v>41</v>
      </c>
      <c r="B252" s="125"/>
      <c r="C252" s="125"/>
      <c r="D252" s="125"/>
      <c r="E252" s="122">
        <v>852</v>
      </c>
      <c r="F252" s="3" t="s">
        <v>78</v>
      </c>
      <c r="G252" s="3" t="s">
        <v>44</v>
      </c>
      <c r="H252" s="4" t="s">
        <v>694</v>
      </c>
      <c r="I252" s="3" t="s">
        <v>83</v>
      </c>
      <c r="J252" s="16">
        <f t="shared" si="377"/>
        <v>73105633</v>
      </c>
      <c r="K252" s="15">
        <f t="shared" si="377"/>
        <v>73105633</v>
      </c>
      <c r="L252" s="15">
        <f t="shared" si="377"/>
        <v>0</v>
      </c>
      <c r="M252" s="15">
        <f t="shared" si="377"/>
        <v>0</v>
      </c>
      <c r="N252" s="16">
        <f t="shared" si="377"/>
        <v>0</v>
      </c>
      <c r="O252" s="15">
        <f t="shared" si="377"/>
        <v>0</v>
      </c>
      <c r="P252" s="15">
        <f t="shared" si="377"/>
        <v>0</v>
      </c>
      <c r="Q252" s="15">
        <f t="shared" si="377"/>
        <v>0</v>
      </c>
      <c r="R252" s="16">
        <f t="shared" si="377"/>
        <v>73105633</v>
      </c>
      <c r="S252" s="15">
        <f t="shared" si="377"/>
        <v>73105633</v>
      </c>
      <c r="T252" s="15">
        <f t="shared" si="377"/>
        <v>0</v>
      </c>
      <c r="U252" s="15">
        <f t="shared" si="377"/>
        <v>0</v>
      </c>
      <c r="V252" s="16">
        <f t="shared" si="377"/>
        <v>0</v>
      </c>
      <c r="W252" s="15">
        <f t="shared" si="377"/>
        <v>0</v>
      </c>
      <c r="X252" s="15">
        <f t="shared" si="377"/>
        <v>0</v>
      </c>
      <c r="Y252" s="15">
        <f t="shared" si="377"/>
        <v>0</v>
      </c>
      <c r="Z252" s="16">
        <f t="shared" si="377"/>
        <v>73105633</v>
      </c>
      <c r="AA252" s="15">
        <f t="shared" si="377"/>
        <v>73105633</v>
      </c>
      <c r="AB252" s="15">
        <f t="shared" si="377"/>
        <v>0</v>
      </c>
      <c r="AC252" s="15">
        <f t="shared" si="377"/>
        <v>0</v>
      </c>
      <c r="AD252" s="15">
        <f t="shared" si="377"/>
        <v>4654476</v>
      </c>
      <c r="AE252" s="15">
        <f t="shared" si="377"/>
        <v>4654476</v>
      </c>
      <c r="AF252" s="15">
        <f t="shared" si="377"/>
        <v>0</v>
      </c>
      <c r="AG252" s="15">
        <f t="shared" si="377"/>
        <v>0</v>
      </c>
      <c r="AH252" s="15">
        <f t="shared" si="377"/>
        <v>77760109</v>
      </c>
      <c r="AI252" s="15">
        <f t="shared" si="377"/>
        <v>77760109</v>
      </c>
      <c r="AJ252" s="15">
        <f t="shared" si="377"/>
        <v>0</v>
      </c>
      <c r="AK252" s="15">
        <f t="shared" si="377"/>
        <v>0</v>
      </c>
      <c r="AL252" s="16">
        <f t="shared" si="377"/>
        <v>64961116</v>
      </c>
      <c r="AM252" s="15">
        <f t="shared" si="377"/>
        <v>64961116</v>
      </c>
      <c r="AN252" s="15">
        <f t="shared" si="377"/>
        <v>0</v>
      </c>
      <c r="AO252" s="15">
        <f t="shared" si="377"/>
        <v>0</v>
      </c>
      <c r="AP252" s="16">
        <f t="shared" si="377"/>
        <v>0</v>
      </c>
      <c r="AQ252" s="15">
        <f t="shared" si="377"/>
        <v>0</v>
      </c>
      <c r="AR252" s="15">
        <f t="shared" si="377"/>
        <v>0</v>
      </c>
      <c r="AS252" s="15">
        <f t="shared" si="377"/>
        <v>0</v>
      </c>
      <c r="AT252" s="16">
        <f t="shared" si="377"/>
        <v>64961116</v>
      </c>
      <c r="AU252" s="15">
        <f t="shared" si="377"/>
        <v>64961116</v>
      </c>
      <c r="AV252" s="15">
        <f t="shared" si="377"/>
        <v>0</v>
      </c>
      <c r="AW252" s="15">
        <f t="shared" si="377"/>
        <v>0</v>
      </c>
      <c r="AX252" s="16">
        <f t="shared" si="377"/>
        <v>64961116</v>
      </c>
      <c r="AY252" s="15">
        <f t="shared" si="377"/>
        <v>64961116</v>
      </c>
      <c r="AZ252" s="15">
        <f t="shared" si="377"/>
        <v>0</v>
      </c>
      <c r="BA252" s="15">
        <f t="shared" si="377"/>
        <v>0</v>
      </c>
      <c r="BB252" s="15">
        <f t="shared" si="378"/>
        <v>0</v>
      </c>
      <c r="BC252" s="15">
        <f t="shared" si="378"/>
        <v>0</v>
      </c>
      <c r="BD252" s="15">
        <f t="shared" si="378"/>
        <v>0</v>
      </c>
      <c r="BE252" s="15">
        <f t="shared" si="378"/>
        <v>0</v>
      </c>
      <c r="BF252" s="16">
        <f t="shared" si="378"/>
        <v>64961116</v>
      </c>
      <c r="BG252" s="15">
        <f t="shared" si="378"/>
        <v>64961116</v>
      </c>
      <c r="BH252" s="15">
        <f t="shared" si="378"/>
        <v>0</v>
      </c>
      <c r="BI252" s="15">
        <f t="shared" si="378"/>
        <v>0</v>
      </c>
      <c r="BJ252" s="19">
        <v>0</v>
      </c>
      <c r="BK252" s="19">
        <v>0</v>
      </c>
    </row>
    <row r="253" spans="1:63" ht="18.600000000000001" customHeight="1" x14ac:dyDescent="0.25">
      <c r="A253" s="125" t="s">
        <v>84</v>
      </c>
      <c r="B253" s="125"/>
      <c r="C253" s="125"/>
      <c r="D253" s="125"/>
      <c r="E253" s="122">
        <v>852</v>
      </c>
      <c r="F253" s="3" t="s">
        <v>78</v>
      </c>
      <c r="G253" s="3" t="s">
        <v>44</v>
      </c>
      <c r="H253" s="4" t="s">
        <v>694</v>
      </c>
      <c r="I253" s="3" t="s">
        <v>85</v>
      </c>
      <c r="J253" s="16">
        <f>'2.ВС'!J338</f>
        <v>73105633</v>
      </c>
      <c r="K253" s="15">
        <f>'2.ВС'!K338</f>
        <v>73105633</v>
      </c>
      <c r="L253" s="15">
        <f>'2.ВС'!L338</f>
        <v>0</v>
      </c>
      <c r="M253" s="15">
        <f>'2.ВС'!M338</f>
        <v>0</v>
      </c>
      <c r="N253" s="16">
        <f>'2.ВС'!N338</f>
        <v>0</v>
      </c>
      <c r="O253" s="15">
        <f>'2.ВС'!O338</f>
        <v>0</v>
      </c>
      <c r="P253" s="15">
        <f>'2.ВС'!P338</f>
        <v>0</v>
      </c>
      <c r="Q253" s="15">
        <f>'2.ВС'!Q338</f>
        <v>0</v>
      </c>
      <c r="R253" s="16">
        <f>'2.ВС'!R338</f>
        <v>73105633</v>
      </c>
      <c r="S253" s="15">
        <f>'2.ВС'!S338</f>
        <v>73105633</v>
      </c>
      <c r="T253" s="15">
        <f>'2.ВС'!T338</f>
        <v>0</v>
      </c>
      <c r="U253" s="15">
        <f>'2.ВС'!U338</f>
        <v>0</v>
      </c>
      <c r="V253" s="16">
        <f>'2.ВС'!V338</f>
        <v>0</v>
      </c>
      <c r="W253" s="15">
        <f>'2.ВС'!W338</f>
        <v>0</v>
      </c>
      <c r="X253" s="15">
        <f>'2.ВС'!X338</f>
        <v>0</v>
      </c>
      <c r="Y253" s="15">
        <f>'2.ВС'!Y338</f>
        <v>0</v>
      </c>
      <c r="Z253" s="16">
        <f>'2.ВС'!Z338</f>
        <v>73105633</v>
      </c>
      <c r="AA253" s="15">
        <f>'2.ВС'!AA338</f>
        <v>73105633</v>
      </c>
      <c r="AB253" s="15">
        <f>'2.ВС'!AB338</f>
        <v>0</v>
      </c>
      <c r="AC253" s="15">
        <f>'2.ВС'!AC338</f>
        <v>0</v>
      </c>
      <c r="AD253" s="15">
        <f>'2.ВС'!AD338</f>
        <v>4654476</v>
      </c>
      <c r="AE253" s="15">
        <f>'2.ВС'!AE338</f>
        <v>4654476</v>
      </c>
      <c r="AF253" s="15">
        <f>'2.ВС'!AF338</f>
        <v>0</v>
      </c>
      <c r="AG253" s="15">
        <f>'2.ВС'!AG338</f>
        <v>0</v>
      </c>
      <c r="AH253" s="15">
        <f>'2.ВС'!AH338</f>
        <v>77760109</v>
      </c>
      <c r="AI253" s="15">
        <f>'2.ВС'!AI338</f>
        <v>77760109</v>
      </c>
      <c r="AJ253" s="15">
        <f>'2.ВС'!AJ338</f>
        <v>0</v>
      </c>
      <c r="AK253" s="15">
        <f>'2.ВС'!AS338</f>
        <v>0</v>
      </c>
      <c r="AL253" s="16">
        <f>'2.ВС'!AL338</f>
        <v>64961116</v>
      </c>
      <c r="AM253" s="15">
        <f>'2.ВС'!AM338</f>
        <v>64961116</v>
      </c>
      <c r="AN253" s="15">
        <f>'2.ВС'!AN338</f>
        <v>0</v>
      </c>
      <c r="AO253" s="15">
        <f>'2.ВС'!AO338</f>
        <v>0</v>
      </c>
      <c r="AP253" s="16">
        <f>'2.ВС'!AP338</f>
        <v>0</v>
      </c>
      <c r="AQ253" s="15">
        <f>'2.ВС'!AQ338</f>
        <v>0</v>
      </c>
      <c r="AR253" s="15">
        <f>'2.ВС'!AR338</f>
        <v>0</v>
      </c>
      <c r="AS253" s="15">
        <f>'2.ВС'!AS338</f>
        <v>0</v>
      </c>
      <c r="AT253" s="16">
        <f>'2.ВС'!AT338</f>
        <v>64961116</v>
      </c>
      <c r="AU253" s="15">
        <f>'2.ВС'!AU338</f>
        <v>64961116</v>
      </c>
      <c r="AV253" s="15">
        <f>'2.ВС'!AV338</f>
        <v>0</v>
      </c>
      <c r="AW253" s="15">
        <f>'2.ВС'!AW338</f>
        <v>0</v>
      </c>
      <c r="AX253" s="16">
        <f>'2.ВС'!AX338</f>
        <v>64961116</v>
      </c>
      <c r="AY253" s="15">
        <f>'2.ВС'!AY338</f>
        <v>64961116</v>
      </c>
      <c r="AZ253" s="15">
        <f>'2.ВС'!AZ338</f>
        <v>0</v>
      </c>
      <c r="BA253" s="15">
        <f>'2.ВС'!BA338</f>
        <v>0</v>
      </c>
      <c r="BB253" s="15">
        <f>'2.ВС'!BB338</f>
        <v>0</v>
      </c>
      <c r="BC253" s="15">
        <f>'2.ВС'!BC338</f>
        <v>0</v>
      </c>
      <c r="BD253" s="15">
        <f>'2.ВС'!BD338</f>
        <v>0</v>
      </c>
      <c r="BE253" s="15">
        <f>'2.ВС'!BE338</f>
        <v>0</v>
      </c>
      <c r="BF253" s="16">
        <f>'2.ВС'!BF338</f>
        <v>64961116</v>
      </c>
      <c r="BG253" s="15">
        <f>'2.ВС'!BG338</f>
        <v>64961116</v>
      </c>
      <c r="BH253" s="15">
        <f>'2.ВС'!BH338</f>
        <v>0</v>
      </c>
      <c r="BI253" s="15">
        <f>'2.ВС'!BI338</f>
        <v>0</v>
      </c>
      <c r="BJ253" s="19">
        <v>0</v>
      </c>
      <c r="BK253" s="19">
        <v>0</v>
      </c>
    </row>
    <row r="254" spans="1:63" ht="27.75" hidden="1" customHeight="1" x14ac:dyDescent="0.25">
      <c r="A254" s="124" t="s">
        <v>120</v>
      </c>
      <c r="B254" s="125"/>
      <c r="C254" s="125"/>
      <c r="D254" s="125"/>
      <c r="E254" s="122">
        <v>852</v>
      </c>
      <c r="F254" s="3" t="s">
        <v>78</v>
      </c>
      <c r="G254" s="3" t="s">
        <v>44</v>
      </c>
      <c r="H254" s="4" t="s">
        <v>696</v>
      </c>
      <c r="I254" s="3"/>
      <c r="J254" s="16">
        <f t="shared" ref="J254:BB255" si="379">J255</f>
        <v>22797200</v>
      </c>
      <c r="K254" s="15">
        <f t="shared" si="379"/>
        <v>0</v>
      </c>
      <c r="L254" s="15">
        <f t="shared" si="379"/>
        <v>22797200</v>
      </c>
      <c r="M254" s="15">
        <f t="shared" si="379"/>
        <v>0</v>
      </c>
      <c r="N254" s="16">
        <f t="shared" si="379"/>
        <v>0</v>
      </c>
      <c r="O254" s="15">
        <f t="shared" si="379"/>
        <v>0</v>
      </c>
      <c r="P254" s="15">
        <f t="shared" si="379"/>
        <v>0</v>
      </c>
      <c r="Q254" s="15">
        <f t="shared" si="379"/>
        <v>0</v>
      </c>
      <c r="R254" s="16">
        <f t="shared" si="379"/>
        <v>22797200</v>
      </c>
      <c r="S254" s="15">
        <f t="shared" si="379"/>
        <v>0</v>
      </c>
      <c r="T254" s="15">
        <f t="shared" si="379"/>
        <v>22797200</v>
      </c>
      <c r="U254" s="15">
        <f t="shared" si="379"/>
        <v>0</v>
      </c>
      <c r="V254" s="16">
        <f t="shared" si="379"/>
        <v>0</v>
      </c>
      <c r="W254" s="15">
        <f t="shared" si="379"/>
        <v>0</v>
      </c>
      <c r="X254" s="15">
        <f t="shared" si="379"/>
        <v>0</v>
      </c>
      <c r="Y254" s="15">
        <f t="shared" si="379"/>
        <v>0</v>
      </c>
      <c r="Z254" s="16">
        <f t="shared" si="379"/>
        <v>22797200</v>
      </c>
      <c r="AA254" s="15">
        <f t="shared" si="379"/>
        <v>0</v>
      </c>
      <c r="AB254" s="15">
        <f t="shared" si="379"/>
        <v>22797200</v>
      </c>
      <c r="AC254" s="15">
        <f t="shared" si="379"/>
        <v>0</v>
      </c>
      <c r="AD254" s="15">
        <f t="shared" si="379"/>
        <v>0</v>
      </c>
      <c r="AE254" s="15">
        <f t="shared" si="379"/>
        <v>0</v>
      </c>
      <c r="AF254" s="15">
        <f t="shared" si="379"/>
        <v>0</v>
      </c>
      <c r="AG254" s="15">
        <f t="shared" si="379"/>
        <v>0</v>
      </c>
      <c r="AH254" s="15">
        <f t="shared" si="379"/>
        <v>22797200</v>
      </c>
      <c r="AI254" s="15">
        <f t="shared" si="379"/>
        <v>0</v>
      </c>
      <c r="AJ254" s="15">
        <f t="shared" si="379"/>
        <v>22797200</v>
      </c>
      <c r="AK254" s="15">
        <f t="shared" si="379"/>
        <v>0</v>
      </c>
      <c r="AL254" s="16">
        <f t="shared" si="379"/>
        <v>11232300</v>
      </c>
      <c r="AM254" s="15">
        <f t="shared" si="379"/>
        <v>0</v>
      </c>
      <c r="AN254" s="15">
        <f t="shared" si="379"/>
        <v>11232300</v>
      </c>
      <c r="AO254" s="15">
        <f t="shared" si="379"/>
        <v>0</v>
      </c>
      <c r="AP254" s="16">
        <f t="shared" si="379"/>
        <v>0</v>
      </c>
      <c r="AQ254" s="15">
        <f t="shared" si="379"/>
        <v>0</v>
      </c>
      <c r="AR254" s="15">
        <f t="shared" si="379"/>
        <v>0</v>
      </c>
      <c r="AS254" s="15">
        <f t="shared" si="379"/>
        <v>0</v>
      </c>
      <c r="AT254" s="16">
        <f t="shared" si="379"/>
        <v>11232300</v>
      </c>
      <c r="AU254" s="15">
        <f t="shared" si="379"/>
        <v>0</v>
      </c>
      <c r="AV254" s="15">
        <f t="shared" si="379"/>
        <v>11232300</v>
      </c>
      <c r="AW254" s="15">
        <f t="shared" si="379"/>
        <v>0</v>
      </c>
      <c r="AX254" s="16">
        <f t="shared" si="379"/>
        <v>11147300</v>
      </c>
      <c r="AY254" s="15">
        <f t="shared" si="379"/>
        <v>0</v>
      </c>
      <c r="AZ254" s="15">
        <f t="shared" si="379"/>
        <v>11147300</v>
      </c>
      <c r="BA254" s="15">
        <f t="shared" si="379"/>
        <v>0</v>
      </c>
      <c r="BB254" s="15">
        <f t="shared" si="379"/>
        <v>0</v>
      </c>
      <c r="BC254" s="15">
        <f t="shared" ref="BB254:BI255" si="380">BC255</f>
        <v>0</v>
      </c>
      <c r="BD254" s="15">
        <f t="shared" si="380"/>
        <v>0</v>
      </c>
      <c r="BE254" s="15">
        <f t="shared" si="380"/>
        <v>0</v>
      </c>
      <c r="BF254" s="16">
        <f t="shared" si="380"/>
        <v>11147300</v>
      </c>
      <c r="BG254" s="15">
        <f t="shared" si="380"/>
        <v>0</v>
      </c>
      <c r="BH254" s="15">
        <f t="shared" si="380"/>
        <v>11147300</v>
      </c>
      <c r="BI254" s="15">
        <f t="shared" si="380"/>
        <v>0</v>
      </c>
      <c r="BJ254" s="19">
        <v>0</v>
      </c>
      <c r="BK254" s="19">
        <v>0</v>
      </c>
    </row>
    <row r="255" spans="1:63" ht="27.75" hidden="1" customHeight="1" x14ac:dyDescent="0.25">
      <c r="A255" s="125" t="s">
        <v>41</v>
      </c>
      <c r="B255" s="125"/>
      <c r="C255" s="125"/>
      <c r="D255" s="125"/>
      <c r="E255" s="122">
        <v>852</v>
      </c>
      <c r="F255" s="3" t="s">
        <v>78</v>
      </c>
      <c r="G255" s="4" t="s">
        <v>44</v>
      </c>
      <c r="H255" s="4" t="s">
        <v>696</v>
      </c>
      <c r="I255" s="3" t="s">
        <v>83</v>
      </c>
      <c r="J255" s="16">
        <f t="shared" si="379"/>
        <v>22797200</v>
      </c>
      <c r="K255" s="15">
        <f t="shared" si="379"/>
        <v>0</v>
      </c>
      <c r="L255" s="15">
        <f t="shared" si="379"/>
        <v>22797200</v>
      </c>
      <c r="M255" s="15">
        <f t="shared" si="379"/>
        <v>0</v>
      </c>
      <c r="N255" s="16">
        <f t="shared" si="379"/>
        <v>0</v>
      </c>
      <c r="O255" s="15">
        <f t="shared" si="379"/>
        <v>0</v>
      </c>
      <c r="P255" s="15">
        <f t="shared" si="379"/>
        <v>0</v>
      </c>
      <c r="Q255" s="15">
        <f t="shared" si="379"/>
        <v>0</v>
      </c>
      <c r="R255" s="16">
        <f t="shared" si="379"/>
        <v>22797200</v>
      </c>
      <c r="S255" s="15">
        <f t="shared" si="379"/>
        <v>0</v>
      </c>
      <c r="T255" s="15">
        <f t="shared" si="379"/>
        <v>22797200</v>
      </c>
      <c r="U255" s="15">
        <f t="shared" si="379"/>
        <v>0</v>
      </c>
      <c r="V255" s="16">
        <f t="shared" si="379"/>
        <v>0</v>
      </c>
      <c r="W255" s="15">
        <f t="shared" si="379"/>
        <v>0</v>
      </c>
      <c r="X255" s="15">
        <f t="shared" si="379"/>
        <v>0</v>
      </c>
      <c r="Y255" s="15">
        <f t="shared" si="379"/>
        <v>0</v>
      </c>
      <c r="Z255" s="16">
        <f t="shared" si="379"/>
        <v>22797200</v>
      </c>
      <c r="AA255" s="15">
        <f t="shared" si="379"/>
        <v>0</v>
      </c>
      <c r="AB255" s="15">
        <f t="shared" si="379"/>
        <v>22797200</v>
      </c>
      <c r="AC255" s="15">
        <f t="shared" si="379"/>
        <v>0</v>
      </c>
      <c r="AD255" s="15">
        <f t="shared" si="379"/>
        <v>0</v>
      </c>
      <c r="AE255" s="15">
        <f t="shared" si="379"/>
        <v>0</v>
      </c>
      <c r="AF255" s="15">
        <f t="shared" si="379"/>
        <v>0</v>
      </c>
      <c r="AG255" s="15">
        <f t="shared" si="379"/>
        <v>0</v>
      </c>
      <c r="AH255" s="15">
        <f t="shared" si="379"/>
        <v>22797200</v>
      </c>
      <c r="AI255" s="15">
        <f t="shared" si="379"/>
        <v>0</v>
      </c>
      <c r="AJ255" s="15">
        <f t="shared" si="379"/>
        <v>22797200</v>
      </c>
      <c r="AK255" s="15">
        <f t="shared" si="379"/>
        <v>0</v>
      </c>
      <c r="AL255" s="16">
        <f t="shared" si="379"/>
        <v>11232300</v>
      </c>
      <c r="AM255" s="15">
        <f t="shared" si="379"/>
        <v>0</v>
      </c>
      <c r="AN255" s="15">
        <f t="shared" si="379"/>
        <v>11232300</v>
      </c>
      <c r="AO255" s="15">
        <f t="shared" si="379"/>
        <v>0</v>
      </c>
      <c r="AP255" s="16">
        <f t="shared" si="379"/>
        <v>0</v>
      </c>
      <c r="AQ255" s="15">
        <f t="shared" si="379"/>
        <v>0</v>
      </c>
      <c r="AR255" s="15">
        <f t="shared" si="379"/>
        <v>0</v>
      </c>
      <c r="AS255" s="15">
        <f t="shared" si="379"/>
        <v>0</v>
      </c>
      <c r="AT255" s="16">
        <f t="shared" si="379"/>
        <v>11232300</v>
      </c>
      <c r="AU255" s="15">
        <f t="shared" si="379"/>
        <v>0</v>
      </c>
      <c r="AV255" s="15">
        <f t="shared" si="379"/>
        <v>11232300</v>
      </c>
      <c r="AW255" s="15">
        <f t="shared" si="379"/>
        <v>0</v>
      </c>
      <c r="AX255" s="16">
        <f t="shared" si="379"/>
        <v>11147300</v>
      </c>
      <c r="AY255" s="15">
        <f t="shared" si="379"/>
        <v>0</v>
      </c>
      <c r="AZ255" s="15">
        <f t="shared" si="379"/>
        <v>11147300</v>
      </c>
      <c r="BA255" s="15">
        <f t="shared" si="379"/>
        <v>0</v>
      </c>
      <c r="BB255" s="15">
        <f t="shared" si="380"/>
        <v>0</v>
      </c>
      <c r="BC255" s="15">
        <f t="shared" si="380"/>
        <v>0</v>
      </c>
      <c r="BD255" s="15">
        <f t="shared" si="380"/>
        <v>0</v>
      </c>
      <c r="BE255" s="15">
        <f t="shared" si="380"/>
        <v>0</v>
      </c>
      <c r="BF255" s="16">
        <f t="shared" si="380"/>
        <v>11147300</v>
      </c>
      <c r="BG255" s="15">
        <f t="shared" si="380"/>
        <v>0</v>
      </c>
      <c r="BH255" s="15">
        <f t="shared" si="380"/>
        <v>11147300</v>
      </c>
      <c r="BI255" s="15">
        <f t="shared" si="380"/>
        <v>0</v>
      </c>
      <c r="BJ255" s="19">
        <v>0</v>
      </c>
      <c r="BK255" s="19">
        <v>0</v>
      </c>
    </row>
    <row r="256" spans="1:63" ht="27.75" hidden="1" customHeight="1" x14ac:dyDescent="0.25">
      <c r="A256" s="125" t="s">
        <v>84</v>
      </c>
      <c r="B256" s="125"/>
      <c r="C256" s="125"/>
      <c r="D256" s="125"/>
      <c r="E256" s="122">
        <v>852</v>
      </c>
      <c r="F256" s="3" t="s">
        <v>78</v>
      </c>
      <c r="G256" s="4" t="s">
        <v>44</v>
      </c>
      <c r="H256" s="4" t="s">
        <v>696</v>
      </c>
      <c r="I256" s="3" t="s">
        <v>85</v>
      </c>
      <c r="J256" s="16">
        <f>'2.ВС'!J341</f>
        <v>22797200</v>
      </c>
      <c r="K256" s="15">
        <f>'2.ВС'!K341</f>
        <v>0</v>
      </c>
      <c r="L256" s="15">
        <f>'2.ВС'!L341</f>
        <v>22797200</v>
      </c>
      <c r="M256" s="15">
        <f>'2.ВС'!M341</f>
        <v>0</v>
      </c>
      <c r="N256" s="16">
        <f>'2.ВС'!N341</f>
        <v>0</v>
      </c>
      <c r="O256" s="15">
        <f>'2.ВС'!O341</f>
        <v>0</v>
      </c>
      <c r="P256" s="15">
        <f>'2.ВС'!P341</f>
        <v>0</v>
      </c>
      <c r="Q256" s="15">
        <f>'2.ВС'!Q341</f>
        <v>0</v>
      </c>
      <c r="R256" s="16">
        <f>'2.ВС'!R341</f>
        <v>22797200</v>
      </c>
      <c r="S256" s="15">
        <f>'2.ВС'!S341</f>
        <v>0</v>
      </c>
      <c r="T256" s="15">
        <f>'2.ВС'!T341</f>
        <v>22797200</v>
      </c>
      <c r="U256" s="15">
        <f>'2.ВС'!U341</f>
        <v>0</v>
      </c>
      <c r="V256" s="16">
        <f>'2.ВС'!V341</f>
        <v>0</v>
      </c>
      <c r="W256" s="15">
        <f>'2.ВС'!W341</f>
        <v>0</v>
      </c>
      <c r="X256" s="15">
        <f>'2.ВС'!X341</f>
        <v>0</v>
      </c>
      <c r="Y256" s="15">
        <f>'2.ВС'!Y341</f>
        <v>0</v>
      </c>
      <c r="Z256" s="16">
        <f>'2.ВС'!Z341</f>
        <v>22797200</v>
      </c>
      <c r="AA256" s="15">
        <f>'2.ВС'!AA341</f>
        <v>0</v>
      </c>
      <c r="AB256" s="15">
        <f>'2.ВС'!AB341</f>
        <v>22797200</v>
      </c>
      <c r="AC256" s="15">
        <f>'2.ВС'!AC341</f>
        <v>0</v>
      </c>
      <c r="AD256" s="15">
        <f>'2.ВС'!AD341</f>
        <v>0</v>
      </c>
      <c r="AE256" s="15">
        <f>'2.ВС'!AE341</f>
        <v>0</v>
      </c>
      <c r="AF256" s="15">
        <f>'2.ВС'!AF341</f>
        <v>0</v>
      </c>
      <c r="AG256" s="15">
        <f>'2.ВС'!AG341</f>
        <v>0</v>
      </c>
      <c r="AH256" s="15">
        <f>'2.ВС'!AH341</f>
        <v>22797200</v>
      </c>
      <c r="AI256" s="15">
        <f>'2.ВС'!AI341</f>
        <v>0</v>
      </c>
      <c r="AJ256" s="15">
        <f>'2.ВС'!AJ341</f>
        <v>22797200</v>
      </c>
      <c r="AK256" s="15">
        <f>'2.ВС'!AS341</f>
        <v>0</v>
      </c>
      <c r="AL256" s="16">
        <f>'2.ВС'!AL341</f>
        <v>11232300</v>
      </c>
      <c r="AM256" s="15">
        <f>'2.ВС'!AM341</f>
        <v>0</v>
      </c>
      <c r="AN256" s="15">
        <f>'2.ВС'!AN341</f>
        <v>11232300</v>
      </c>
      <c r="AO256" s="15">
        <f>'2.ВС'!AO341</f>
        <v>0</v>
      </c>
      <c r="AP256" s="16">
        <f>'2.ВС'!AP341</f>
        <v>0</v>
      </c>
      <c r="AQ256" s="15">
        <f>'2.ВС'!AQ341</f>
        <v>0</v>
      </c>
      <c r="AR256" s="15">
        <f>'2.ВС'!AR341</f>
        <v>0</v>
      </c>
      <c r="AS256" s="15">
        <f>'2.ВС'!AS341</f>
        <v>0</v>
      </c>
      <c r="AT256" s="16">
        <f>'2.ВС'!AT341</f>
        <v>11232300</v>
      </c>
      <c r="AU256" s="15">
        <f>'2.ВС'!AU341</f>
        <v>0</v>
      </c>
      <c r="AV256" s="15">
        <f>'2.ВС'!AV341</f>
        <v>11232300</v>
      </c>
      <c r="AW256" s="15">
        <f>'2.ВС'!AW341</f>
        <v>0</v>
      </c>
      <c r="AX256" s="16">
        <f>'2.ВС'!AX341</f>
        <v>11147300</v>
      </c>
      <c r="AY256" s="15">
        <f>'2.ВС'!AY341</f>
        <v>0</v>
      </c>
      <c r="AZ256" s="15">
        <f>'2.ВС'!AZ341</f>
        <v>11147300</v>
      </c>
      <c r="BA256" s="15">
        <f>'2.ВС'!BA341</f>
        <v>0</v>
      </c>
      <c r="BB256" s="15">
        <f>'2.ВС'!BB341</f>
        <v>0</v>
      </c>
      <c r="BC256" s="15">
        <f>'2.ВС'!BC341</f>
        <v>0</v>
      </c>
      <c r="BD256" s="15">
        <f>'2.ВС'!BD341</f>
        <v>0</v>
      </c>
      <c r="BE256" s="15">
        <f>'2.ВС'!BE341</f>
        <v>0</v>
      </c>
      <c r="BF256" s="16">
        <f>'2.ВС'!BF341</f>
        <v>11147300</v>
      </c>
      <c r="BG256" s="15">
        <f>'2.ВС'!BG341</f>
        <v>0</v>
      </c>
      <c r="BH256" s="15">
        <f>'2.ВС'!BH341</f>
        <v>11147300</v>
      </c>
      <c r="BI256" s="15">
        <f>'2.ВС'!BI341</f>
        <v>0</v>
      </c>
      <c r="BJ256" s="19">
        <v>0</v>
      </c>
      <c r="BK256" s="19">
        <v>0</v>
      </c>
    </row>
    <row r="257" spans="1:63" ht="27.75" hidden="1" customHeight="1" x14ac:dyDescent="0.25">
      <c r="A257" s="125" t="s">
        <v>550</v>
      </c>
      <c r="B257" s="19"/>
      <c r="C257" s="19"/>
      <c r="D257" s="19"/>
      <c r="E257" s="122">
        <v>852</v>
      </c>
      <c r="F257" s="3" t="s">
        <v>78</v>
      </c>
      <c r="G257" s="4" t="s">
        <v>44</v>
      </c>
      <c r="H257" s="4" t="s">
        <v>551</v>
      </c>
      <c r="I257" s="3"/>
      <c r="J257" s="16">
        <f t="shared" ref="J257:BB258" si="381">J258</f>
        <v>0</v>
      </c>
      <c r="K257" s="15">
        <f t="shared" si="381"/>
        <v>0</v>
      </c>
      <c r="L257" s="15">
        <f t="shared" si="381"/>
        <v>0</v>
      </c>
      <c r="M257" s="15">
        <f t="shared" si="381"/>
        <v>0</v>
      </c>
      <c r="N257" s="16">
        <f t="shared" si="381"/>
        <v>0</v>
      </c>
      <c r="O257" s="15">
        <f t="shared" si="381"/>
        <v>0</v>
      </c>
      <c r="P257" s="15">
        <f t="shared" si="381"/>
        <v>0</v>
      </c>
      <c r="Q257" s="15">
        <f t="shared" si="381"/>
        <v>0</v>
      </c>
      <c r="R257" s="16">
        <f t="shared" si="381"/>
        <v>0</v>
      </c>
      <c r="S257" s="15">
        <f t="shared" si="381"/>
        <v>0</v>
      </c>
      <c r="T257" s="15">
        <f t="shared" si="381"/>
        <v>0</v>
      </c>
      <c r="U257" s="15">
        <f t="shared" si="381"/>
        <v>0</v>
      </c>
      <c r="V257" s="16">
        <f t="shared" si="381"/>
        <v>0</v>
      </c>
      <c r="W257" s="15">
        <f t="shared" si="381"/>
        <v>0</v>
      </c>
      <c r="X257" s="15">
        <f t="shared" si="381"/>
        <v>0</v>
      </c>
      <c r="Y257" s="15">
        <f t="shared" si="381"/>
        <v>0</v>
      </c>
      <c r="Z257" s="16">
        <f t="shared" si="381"/>
        <v>0</v>
      </c>
      <c r="AA257" s="15">
        <f t="shared" si="381"/>
        <v>0</v>
      </c>
      <c r="AB257" s="15">
        <f t="shared" si="381"/>
        <v>0</v>
      </c>
      <c r="AC257" s="15">
        <f t="shared" si="381"/>
        <v>0</v>
      </c>
      <c r="AD257" s="15">
        <f t="shared" si="381"/>
        <v>0</v>
      </c>
      <c r="AE257" s="15">
        <f t="shared" si="381"/>
        <v>0</v>
      </c>
      <c r="AF257" s="15">
        <f t="shared" si="381"/>
        <v>0</v>
      </c>
      <c r="AG257" s="15">
        <f t="shared" si="381"/>
        <v>0</v>
      </c>
      <c r="AH257" s="15">
        <f t="shared" si="381"/>
        <v>0</v>
      </c>
      <c r="AI257" s="15">
        <f t="shared" si="381"/>
        <v>0</v>
      </c>
      <c r="AJ257" s="15">
        <f t="shared" si="381"/>
        <v>0</v>
      </c>
      <c r="AK257" s="15">
        <f t="shared" si="381"/>
        <v>0</v>
      </c>
      <c r="AL257" s="16">
        <f t="shared" si="381"/>
        <v>0</v>
      </c>
      <c r="AM257" s="15">
        <f t="shared" si="381"/>
        <v>0</v>
      </c>
      <c r="AN257" s="15">
        <f t="shared" si="381"/>
        <v>0</v>
      </c>
      <c r="AO257" s="15">
        <f t="shared" si="381"/>
        <v>0</v>
      </c>
      <c r="AP257" s="16">
        <f t="shared" si="381"/>
        <v>0</v>
      </c>
      <c r="AQ257" s="15">
        <f t="shared" si="381"/>
        <v>0</v>
      </c>
      <c r="AR257" s="15">
        <f t="shared" si="381"/>
        <v>0</v>
      </c>
      <c r="AS257" s="15">
        <f t="shared" si="381"/>
        <v>0</v>
      </c>
      <c r="AT257" s="16">
        <f t="shared" si="381"/>
        <v>0</v>
      </c>
      <c r="AU257" s="15">
        <f t="shared" si="381"/>
        <v>0</v>
      </c>
      <c r="AV257" s="15">
        <f t="shared" si="381"/>
        <v>0</v>
      </c>
      <c r="AW257" s="15">
        <f t="shared" si="381"/>
        <v>0</v>
      </c>
      <c r="AX257" s="16">
        <f t="shared" si="381"/>
        <v>0</v>
      </c>
      <c r="AY257" s="15">
        <f t="shared" si="381"/>
        <v>0</v>
      </c>
      <c r="AZ257" s="15">
        <f t="shared" si="381"/>
        <v>0</v>
      </c>
      <c r="BA257" s="15">
        <f t="shared" si="381"/>
        <v>0</v>
      </c>
      <c r="BB257" s="15">
        <f t="shared" si="381"/>
        <v>0</v>
      </c>
      <c r="BC257" s="15">
        <f t="shared" ref="BB257:BI258" si="382">BC258</f>
        <v>0</v>
      </c>
      <c r="BD257" s="15">
        <f t="shared" si="382"/>
        <v>0</v>
      </c>
      <c r="BE257" s="15">
        <f t="shared" si="382"/>
        <v>0</v>
      </c>
      <c r="BF257" s="16">
        <f t="shared" si="382"/>
        <v>0</v>
      </c>
      <c r="BG257" s="15">
        <f t="shared" si="382"/>
        <v>0</v>
      </c>
      <c r="BH257" s="15">
        <f t="shared" si="382"/>
        <v>0</v>
      </c>
      <c r="BI257" s="15">
        <f t="shared" si="382"/>
        <v>0</v>
      </c>
      <c r="BJ257" s="19">
        <v>0</v>
      </c>
      <c r="BK257" s="19">
        <v>0</v>
      </c>
    </row>
    <row r="258" spans="1:63" ht="27.75" hidden="1" customHeight="1" x14ac:dyDescent="0.25">
      <c r="A258" s="125" t="s">
        <v>41</v>
      </c>
      <c r="B258" s="19"/>
      <c r="C258" s="19"/>
      <c r="D258" s="19"/>
      <c r="E258" s="122">
        <v>852</v>
      </c>
      <c r="F258" s="3" t="s">
        <v>78</v>
      </c>
      <c r="G258" s="4" t="s">
        <v>44</v>
      </c>
      <c r="H258" s="4" t="s">
        <v>551</v>
      </c>
      <c r="I258" s="3" t="s">
        <v>83</v>
      </c>
      <c r="J258" s="16">
        <f t="shared" si="381"/>
        <v>0</v>
      </c>
      <c r="K258" s="15">
        <f t="shared" si="381"/>
        <v>0</v>
      </c>
      <c r="L258" s="15">
        <f t="shared" si="381"/>
        <v>0</v>
      </c>
      <c r="M258" s="15">
        <f t="shared" si="381"/>
        <v>0</v>
      </c>
      <c r="N258" s="16">
        <f t="shared" si="381"/>
        <v>0</v>
      </c>
      <c r="O258" s="15">
        <f t="shared" si="381"/>
        <v>0</v>
      </c>
      <c r="P258" s="15">
        <f t="shared" si="381"/>
        <v>0</v>
      </c>
      <c r="Q258" s="15">
        <f t="shared" si="381"/>
        <v>0</v>
      </c>
      <c r="R258" s="16">
        <f t="shared" si="381"/>
        <v>0</v>
      </c>
      <c r="S258" s="15">
        <f t="shared" si="381"/>
        <v>0</v>
      </c>
      <c r="T258" s="15">
        <f t="shared" si="381"/>
        <v>0</v>
      </c>
      <c r="U258" s="15">
        <f t="shared" si="381"/>
        <v>0</v>
      </c>
      <c r="V258" s="16">
        <f t="shared" si="381"/>
        <v>0</v>
      </c>
      <c r="W258" s="15">
        <f t="shared" si="381"/>
        <v>0</v>
      </c>
      <c r="X258" s="15">
        <f t="shared" si="381"/>
        <v>0</v>
      </c>
      <c r="Y258" s="15">
        <f t="shared" si="381"/>
        <v>0</v>
      </c>
      <c r="Z258" s="16">
        <f t="shared" si="381"/>
        <v>0</v>
      </c>
      <c r="AA258" s="15">
        <f t="shared" si="381"/>
        <v>0</v>
      </c>
      <c r="AB258" s="15">
        <f t="shared" si="381"/>
        <v>0</v>
      </c>
      <c r="AC258" s="15">
        <f t="shared" si="381"/>
        <v>0</v>
      </c>
      <c r="AD258" s="15">
        <f t="shared" si="381"/>
        <v>0</v>
      </c>
      <c r="AE258" s="15">
        <f t="shared" si="381"/>
        <v>0</v>
      </c>
      <c r="AF258" s="15">
        <f t="shared" si="381"/>
        <v>0</v>
      </c>
      <c r="AG258" s="15">
        <f t="shared" si="381"/>
        <v>0</v>
      </c>
      <c r="AH258" s="15">
        <f t="shared" si="381"/>
        <v>0</v>
      </c>
      <c r="AI258" s="15">
        <f t="shared" si="381"/>
        <v>0</v>
      </c>
      <c r="AJ258" s="15">
        <f t="shared" si="381"/>
        <v>0</v>
      </c>
      <c r="AK258" s="15">
        <f t="shared" si="381"/>
        <v>0</v>
      </c>
      <c r="AL258" s="16">
        <f t="shared" si="381"/>
        <v>0</v>
      </c>
      <c r="AM258" s="15">
        <f t="shared" si="381"/>
        <v>0</v>
      </c>
      <c r="AN258" s="15">
        <f t="shared" si="381"/>
        <v>0</v>
      </c>
      <c r="AO258" s="15">
        <f t="shared" si="381"/>
        <v>0</v>
      </c>
      <c r="AP258" s="16">
        <f t="shared" si="381"/>
        <v>0</v>
      </c>
      <c r="AQ258" s="15">
        <f t="shared" si="381"/>
        <v>0</v>
      </c>
      <c r="AR258" s="15">
        <f t="shared" si="381"/>
        <v>0</v>
      </c>
      <c r="AS258" s="15">
        <f t="shared" si="381"/>
        <v>0</v>
      </c>
      <c r="AT258" s="16">
        <f t="shared" si="381"/>
        <v>0</v>
      </c>
      <c r="AU258" s="15">
        <f t="shared" si="381"/>
        <v>0</v>
      </c>
      <c r="AV258" s="15">
        <f t="shared" si="381"/>
        <v>0</v>
      </c>
      <c r="AW258" s="15">
        <f t="shared" si="381"/>
        <v>0</v>
      </c>
      <c r="AX258" s="16">
        <f t="shared" si="381"/>
        <v>0</v>
      </c>
      <c r="AY258" s="15">
        <f t="shared" si="381"/>
        <v>0</v>
      </c>
      <c r="AZ258" s="15">
        <f t="shared" si="381"/>
        <v>0</v>
      </c>
      <c r="BA258" s="15">
        <f t="shared" si="381"/>
        <v>0</v>
      </c>
      <c r="BB258" s="15">
        <f t="shared" si="382"/>
        <v>0</v>
      </c>
      <c r="BC258" s="15">
        <f t="shared" si="382"/>
        <v>0</v>
      </c>
      <c r="BD258" s="15">
        <f t="shared" si="382"/>
        <v>0</v>
      </c>
      <c r="BE258" s="15">
        <f t="shared" si="382"/>
        <v>0</v>
      </c>
      <c r="BF258" s="16">
        <f t="shared" si="382"/>
        <v>0</v>
      </c>
      <c r="BG258" s="15">
        <f t="shared" si="382"/>
        <v>0</v>
      </c>
      <c r="BH258" s="15">
        <f t="shared" si="382"/>
        <v>0</v>
      </c>
      <c r="BI258" s="15">
        <f t="shared" si="382"/>
        <v>0</v>
      </c>
      <c r="BJ258" s="19">
        <v>0</v>
      </c>
      <c r="BK258" s="19">
        <v>0</v>
      </c>
    </row>
    <row r="259" spans="1:63" ht="27.75" hidden="1" customHeight="1" x14ac:dyDescent="0.25">
      <c r="A259" s="125" t="s">
        <v>84</v>
      </c>
      <c r="B259" s="19"/>
      <c r="C259" s="19"/>
      <c r="D259" s="19"/>
      <c r="E259" s="122">
        <v>852</v>
      </c>
      <c r="F259" s="3" t="s">
        <v>78</v>
      </c>
      <c r="G259" s="4" t="s">
        <v>44</v>
      </c>
      <c r="H259" s="4" t="s">
        <v>551</v>
      </c>
      <c r="I259" s="3" t="s">
        <v>85</v>
      </c>
      <c r="J259" s="16">
        <f>'2.ВС'!J344</f>
        <v>0</v>
      </c>
      <c r="K259" s="15">
        <f>'2.ВС'!K344</f>
        <v>0</v>
      </c>
      <c r="L259" s="15">
        <f>'2.ВС'!L344</f>
        <v>0</v>
      </c>
      <c r="M259" s="15">
        <f>'2.ВС'!M344</f>
        <v>0</v>
      </c>
      <c r="N259" s="16">
        <f>'2.ВС'!N344</f>
        <v>0</v>
      </c>
      <c r="O259" s="15">
        <f>'2.ВС'!O344</f>
        <v>0</v>
      </c>
      <c r="P259" s="15">
        <f>'2.ВС'!P344</f>
        <v>0</v>
      </c>
      <c r="Q259" s="15">
        <f>'2.ВС'!Q344</f>
        <v>0</v>
      </c>
      <c r="R259" s="16">
        <f>'2.ВС'!R344</f>
        <v>0</v>
      </c>
      <c r="S259" s="15">
        <f>'2.ВС'!S344</f>
        <v>0</v>
      </c>
      <c r="T259" s="15">
        <f>'2.ВС'!T344</f>
        <v>0</v>
      </c>
      <c r="U259" s="15">
        <f>'2.ВС'!U344</f>
        <v>0</v>
      </c>
      <c r="V259" s="16">
        <f>'2.ВС'!V344</f>
        <v>0</v>
      </c>
      <c r="W259" s="15">
        <f>'2.ВС'!W344</f>
        <v>0</v>
      </c>
      <c r="X259" s="15">
        <f>'2.ВС'!X344</f>
        <v>0</v>
      </c>
      <c r="Y259" s="15">
        <f>'2.ВС'!Y344</f>
        <v>0</v>
      </c>
      <c r="Z259" s="16">
        <f>'2.ВС'!Z344</f>
        <v>0</v>
      </c>
      <c r="AA259" s="15">
        <f>'2.ВС'!AA344</f>
        <v>0</v>
      </c>
      <c r="AB259" s="15">
        <f>'2.ВС'!AB344</f>
        <v>0</v>
      </c>
      <c r="AC259" s="15">
        <f>'2.ВС'!AC344</f>
        <v>0</v>
      </c>
      <c r="AD259" s="15">
        <f>'2.ВС'!AD344</f>
        <v>0</v>
      </c>
      <c r="AE259" s="15">
        <f>'2.ВС'!AE344</f>
        <v>0</v>
      </c>
      <c r="AF259" s="15">
        <f>'2.ВС'!AF344</f>
        <v>0</v>
      </c>
      <c r="AG259" s="15">
        <f>'2.ВС'!AG344</f>
        <v>0</v>
      </c>
      <c r="AH259" s="15">
        <f>'2.ВС'!AH344</f>
        <v>0</v>
      </c>
      <c r="AI259" s="15">
        <f>'2.ВС'!AI344</f>
        <v>0</v>
      </c>
      <c r="AJ259" s="15">
        <f>'2.ВС'!AJ344</f>
        <v>0</v>
      </c>
      <c r="AK259" s="15">
        <f>'2.ВС'!AS344</f>
        <v>0</v>
      </c>
      <c r="AL259" s="16">
        <f>'2.ВС'!AL344</f>
        <v>0</v>
      </c>
      <c r="AM259" s="15">
        <f>'2.ВС'!AM344</f>
        <v>0</v>
      </c>
      <c r="AN259" s="15">
        <f>'2.ВС'!AN344</f>
        <v>0</v>
      </c>
      <c r="AO259" s="15">
        <f>'2.ВС'!AO344</f>
        <v>0</v>
      </c>
      <c r="AP259" s="16">
        <f>'2.ВС'!AP344</f>
        <v>0</v>
      </c>
      <c r="AQ259" s="15">
        <f>'2.ВС'!AQ344</f>
        <v>0</v>
      </c>
      <c r="AR259" s="15">
        <f>'2.ВС'!AR344</f>
        <v>0</v>
      </c>
      <c r="AS259" s="15">
        <f>'2.ВС'!AS344</f>
        <v>0</v>
      </c>
      <c r="AT259" s="16">
        <f>'2.ВС'!AT344</f>
        <v>0</v>
      </c>
      <c r="AU259" s="15">
        <f>'2.ВС'!AU344</f>
        <v>0</v>
      </c>
      <c r="AV259" s="15">
        <f>'2.ВС'!AV344</f>
        <v>0</v>
      </c>
      <c r="AW259" s="15">
        <f>'2.ВС'!AW344</f>
        <v>0</v>
      </c>
      <c r="AX259" s="16">
        <f>'2.ВС'!AX344</f>
        <v>0</v>
      </c>
      <c r="AY259" s="15">
        <f>'2.ВС'!AY344</f>
        <v>0</v>
      </c>
      <c r="AZ259" s="15">
        <f>'2.ВС'!AZ344</f>
        <v>0</v>
      </c>
      <c r="BA259" s="15">
        <f>'2.ВС'!BA344</f>
        <v>0</v>
      </c>
      <c r="BB259" s="15">
        <f>'2.ВС'!BB344</f>
        <v>0</v>
      </c>
      <c r="BC259" s="15">
        <f>'2.ВС'!BC344</f>
        <v>0</v>
      </c>
      <c r="BD259" s="15">
        <f>'2.ВС'!BD344</f>
        <v>0</v>
      </c>
      <c r="BE259" s="15">
        <f>'2.ВС'!BE344</f>
        <v>0</v>
      </c>
      <c r="BF259" s="16">
        <f>'2.ВС'!BF344</f>
        <v>0</v>
      </c>
      <c r="BG259" s="15">
        <f>'2.ВС'!BG344</f>
        <v>0</v>
      </c>
      <c r="BH259" s="15">
        <f>'2.ВС'!BH344</f>
        <v>0</v>
      </c>
      <c r="BI259" s="15">
        <f>'2.ВС'!BI344</f>
        <v>0</v>
      </c>
      <c r="BJ259" s="19">
        <v>0</v>
      </c>
      <c r="BK259" s="19">
        <v>0</v>
      </c>
    </row>
    <row r="260" spans="1:63" ht="27.75" hidden="1" customHeight="1" x14ac:dyDescent="0.25">
      <c r="A260" s="124" t="s">
        <v>118</v>
      </c>
      <c r="B260" s="125"/>
      <c r="C260" s="125"/>
      <c r="D260" s="125"/>
      <c r="E260" s="122">
        <v>852</v>
      </c>
      <c r="F260" s="3" t="s">
        <v>78</v>
      </c>
      <c r="G260" s="4" t="s">
        <v>44</v>
      </c>
      <c r="H260" s="4" t="s">
        <v>689</v>
      </c>
      <c r="I260" s="3"/>
      <c r="J260" s="16">
        <f t="shared" ref="J260:BB261" si="383">J261</f>
        <v>1710483</v>
      </c>
      <c r="K260" s="15">
        <f t="shared" si="383"/>
        <v>0</v>
      </c>
      <c r="L260" s="15">
        <f t="shared" si="383"/>
        <v>1710483</v>
      </c>
      <c r="M260" s="15">
        <f t="shared" si="383"/>
        <v>0</v>
      </c>
      <c r="N260" s="16">
        <f t="shared" si="383"/>
        <v>228507.99999999977</v>
      </c>
      <c r="O260" s="15">
        <f t="shared" si="383"/>
        <v>0</v>
      </c>
      <c r="P260" s="15">
        <f t="shared" si="383"/>
        <v>228507.99999999977</v>
      </c>
      <c r="Q260" s="15">
        <f t="shared" si="383"/>
        <v>0</v>
      </c>
      <c r="R260" s="16">
        <f t="shared" si="383"/>
        <v>1938990.9999999998</v>
      </c>
      <c r="S260" s="15">
        <f t="shared" si="383"/>
        <v>0</v>
      </c>
      <c r="T260" s="15">
        <f t="shared" si="383"/>
        <v>1938990.9999999998</v>
      </c>
      <c r="U260" s="15">
        <f t="shared" si="383"/>
        <v>0</v>
      </c>
      <c r="V260" s="16">
        <f t="shared" si="383"/>
        <v>1002566</v>
      </c>
      <c r="W260" s="15">
        <f t="shared" si="383"/>
        <v>0</v>
      </c>
      <c r="X260" s="15">
        <f t="shared" si="383"/>
        <v>1002566</v>
      </c>
      <c r="Y260" s="15">
        <f t="shared" si="383"/>
        <v>0</v>
      </c>
      <c r="Z260" s="16">
        <f t="shared" si="383"/>
        <v>2941557</v>
      </c>
      <c r="AA260" s="15">
        <f t="shared" si="383"/>
        <v>0</v>
      </c>
      <c r="AB260" s="15">
        <f t="shared" si="383"/>
        <v>2941557</v>
      </c>
      <c r="AC260" s="15">
        <f t="shared" si="383"/>
        <v>0</v>
      </c>
      <c r="AD260" s="15">
        <f t="shared" si="383"/>
        <v>0</v>
      </c>
      <c r="AE260" s="15">
        <f t="shared" si="383"/>
        <v>0</v>
      </c>
      <c r="AF260" s="15">
        <f t="shared" si="383"/>
        <v>0</v>
      </c>
      <c r="AG260" s="15">
        <f t="shared" si="383"/>
        <v>0</v>
      </c>
      <c r="AH260" s="15">
        <f t="shared" si="383"/>
        <v>2941557</v>
      </c>
      <c r="AI260" s="15">
        <f t="shared" si="383"/>
        <v>0</v>
      </c>
      <c r="AJ260" s="15">
        <f t="shared" si="383"/>
        <v>2941557</v>
      </c>
      <c r="AK260" s="15">
        <f t="shared" si="383"/>
        <v>0</v>
      </c>
      <c r="AL260" s="16">
        <f t="shared" si="383"/>
        <v>0</v>
      </c>
      <c r="AM260" s="15">
        <f t="shared" si="383"/>
        <v>0</v>
      </c>
      <c r="AN260" s="15">
        <f t="shared" si="383"/>
        <v>0</v>
      </c>
      <c r="AO260" s="15">
        <f t="shared" si="383"/>
        <v>0</v>
      </c>
      <c r="AP260" s="16">
        <f t="shared" si="383"/>
        <v>0</v>
      </c>
      <c r="AQ260" s="15">
        <f t="shared" si="383"/>
        <v>0</v>
      </c>
      <c r="AR260" s="15">
        <f t="shared" si="383"/>
        <v>0</v>
      </c>
      <c r="AS260" s="15">
        <f t="shared" si="383"/>
        <v>0</v>
      </c>
      <c r="AT260" s="16">
        <f t="shared" si="383"/>
        <v>0</v>
      </c>
      <c r="AU260" s="15">
        <f t="shared" si="383"/>
        <v>0</v>
      </c>
      <c r="AV260" s="15">
        <f t="shared" si="383"/>
        <v>0</v>
      </c>
      <c r="AW260" s="15">
        <f t="shared" si="383"/>
        <v>0</v>
      </c>
      <c r="AX260" s="16">
        <f t="shared" si="383"/>
        <v>0</v>
      </c>
      <c r="AY260" s="15">
        <f t="shared" si="383"/>
        <v>0</v>
      </c>
      <c r="AZ260" s="15">
        <f t="shared" si="383"/>
        <v>0</v>
      </c>
      <c r="BA260" s="15">
        <f t="shared" si="383"/>
        <v>0</v>
      </c>
      <c r="BB260" s="15">
        <f t="shared" si="383"/>
        <v>0</v>
      </c>
      <c r="BC260" s="15">
        <f t="shared" ref="BB260:BI261" si="384">BC261</f>
        <v>0</v>
      </c>
      <c r="BD260" s="15">
        <f t="shared" si="384"/>
        <v>0</v>
      </c>
      <c r="BE260" s="15">
        <f t="shared" si="384"/>
        <v>0</v>
      </c>
      <c r="BF260" s="16">
        <f t="shared" si="384"/>
        <v>0</v>
      </c>
      <c r="BG260" s="15">
        <f t="shared" si="384"/>
        <v>0</v>
      </c>
      <c r="BH260" s="15">
        <f t="shared" si="384"/>
        <v>0</v>
      </c>
      <c r="BI260" s="15">
        <f t="shared" si="384"/>
        <v>0</v>
      </c>
      <c r="BJ260" s="19">
        <v>0</v>
      </c>
      <c r="BK260" s="19">
        <v>0</v>
      </c>
    </row>
    <row r="261" spans="1:63" ht="27.75" hidden="1" customHeight="1" x14ac:dyDescent="0.25">
      <c r="A261" s="125" t="s">
        <v>41</v>
      </c>
      <c r="B261" s="125"/>
      <c r="C261" s="125"/>
      <c r="D261" s="125"/>
      <c r="E261" s="122">
        <v>852</v>
      </c>
      <c r="F261" s="3" t="s">
        <v>78</v>
      </c>
      <c r="G261" s="4" t="s">
        <v>44</v>
      </c>
      <c r="H261" s="4" t="s">
        <v>689</v>
      </c>
      <c r="I261" s="3" t="s">
        <v>83</v>
      </c>
      <c r="J261" s="16">
        <f t="shared" si="383"/>
        <v>1710483</v>
      </c>
      <c r="K261" s="15">
        <f t="shared" si="383"/>
        <v>0</v>
      </c>
      <c r="L261" s="15">
        <f t="shared" si="383"/>
        <v>1710483</v>
      </c>
      <c r="M261" s="15">
        <f t="shared" si="383"/>
        <v>0</v>
      </c>
      <c r="N261" s="16">
        <f t="shared" si="383"/>
        <v>228507.99999999977</v>
      </c>
      <c r="O261" s="15">
        <f t="shared" si="383"/>
        <v>0</v>
      </c>
      <c r="P261" s="15">
        <f t="shared" si="383"/>
        <v>228507.99999999977</v>
      </c>
      <c r="Q261" s="15">
        <f t="shared" si="383"/>
        <v>0</v>
      </c>
      <c r="R261" s="16">
        <f t="shared" si="383"/>
        <v>1938990.9999999998</v>
      </c>
      <c r="S261" s="15">
        <f t="shared" si="383"/>
        <v>0</v>
      </c>
      <c r="T261" s="15">
        <f t="shared" si="383"/>
        <v>1938990.9999999998</v>
      </c>
      <c r="U261" s="15">
        <f t="shared" si="383"/>
        <v>0</v>
      </c>
      <c r="V261" s="16">
        <f t="shared" si="383"/>
        <v>1002566</v>
      </c>
      <c r="W261" s="15">
        <f t="shared" si="383"/>
        <v>0</v>
      </c>
      <c r="X261" s="15">
        <f t="shared" si="383"/>
        <v>1002566</v>
      </c>
      <c r="Y261" s="15">
        <f t="shared" si="383"/>
        <v>0</v>
      </c>
      <c r="Z261" s="16">
        <f t="shared" si="383"/>
        <v>2941557</v>
      </c>
      <c r="AA261" s="15">
        <f t="shared" si="383"/>
        <v>0</v>
      </c>
      <c r="AB261" s="15">
        <f t="shared" si="383"/>
        <v>2941557</v>
      </c>
      <c r="AC261" s="15">
        <f t="shared" si="383"/>
        <v>0</v>
      </c>
      <c r="AD261" s="15">
        <f t="shared" si="383"/>
        <v>0</v>
      </c>
      <c r="AE261" s="15">
        <f t="shared" si="383"/>
        <v>0</v>
      </c>
      <c r="AF261" s="15">
        <f t="shared" si="383"/>
        <v>0</v>
      </c>
      <c r="AG261" s="15">
        <f t="shared" si="383"/>
        <v>0</v>
      </c>
      <c r="AH261" s="15">
        <f t="shared" si="383"/>
        <v>2941557</v>
      </c>
      <c r="AI261" s="15">
        <f t="shared" si="383"/>
        <v>0</v>
      </c>
      <c r="AJ261" s="15">
        <f t="shared" si="383"/>
        <v>2941557</v>
      </c>
      <c r="AK261" s="15">
        <f t="shared" si="383"/>
        <v>0</v>
      </c>
      <c r="AL261" s="16">
        <f t="shared" si="383"/>
        <v>0</v>
      </c>
      <c r="AM261" s="15">
        <f t="shared" si="383"/>
        <v>0</v>
      </c>
      <c r="AN261" s="15">
        <f t="shared" si="383"/>
        <v>0</v>
      </c>
      <c r="AO261" s="15">
        <f t="shared" si="383"/>
        <v>0</v>
      </c>
      <c r="AP261" s="16">
        <f t="shared" si="383"/>
        <v>0</v>
      </c>
      <c r="AQ261" s="15">
        <f t="shared" si="383"/>
        <v>0</v>
      </c>
      <c r="AR261" s="15">
        <f t="shared" si="383"/>
        <v>0</v>
      </c>
      <c r="AS261" s="15">
        <f t="shared" si="383"/>
        <v>0</v>
      </c>
      <c r="AT261" s="16">
        <f t="shared" si="383"/>
        <v>0</v>
      </c>
      <c r="AU261" s="15">
        <f t="shared" si="383"/>
        <v>0</v>
      </c>
      <c r="AV261" s="15">
        <f t="shared" si="383"/>
        <v>0</v>
      </c>
      <c r="AW261" s="15">
        <f t="shared" si="383"/>
        <v>0</v>
      </c>
      <c r="AX261" s="16">
        <f t="shared" si="383"/>
        <v>0</v>
      </c>
      <c r="AY261" s="15">
        <f t="shared" si="383"/>
        <v>0</v>
      </c>
      <c r="AZ261" s="15">
        <f t="shared" si="383"/>
        <v>0</v>
      </c>
      <c r="BA261" s="15">
        <f t="shared" si="383"/>
        <v>0</v>
      </c>
      <c r="BB261" s="15">
        <f t="shared" si="384"/>
        <v>0</v>
      </c>
      <c r="BC261" s="15">
        <f t="shared" si="384"/>
        <v>0</v>
      </c>
      <c r="BD261" s="15">
        <f t="shared" si="384"/>
        <v>0</v>
      </c>
      <c r="BE261" s="15">
        <f t="shared" si="384"/>
        <v>0</v>
      </c>
      <c r="BF261" s="16">
        <f t="shared" si="384"/>
        <v>0</v>
      </c>
      <c r="BG261" s="15">
        <f t="shared" si="384"/>
        <v>0</v>
      </c>
      <c r="BH261" s="15">
        <f t="shared" si="384"/>
        <v>0</v>
      </c>
      <c r="BI261" s="15">
        <f t="shared" si="384"/>
        <v>0</v>
      </c>
      <c r="BJ261" s="19">
        <v>0</v>
      </c>
      <c r="BK261" s="19">
        <v>0</v>
      </c>
    </row>
    <row r="262" spans="1:63" ht="27.75" hidden="1" customHeight="1" x14ac:dyDescent="0.25">
      <c r="A262" s="125" t="s">
        <v>84</v>
      </c>
      <c r="B262" s="125"/>
      <c r="C262" s="125"/>
      <c r="D262" s="125"/>
      <c r="E262" s="122">
        <v>852</v>
      </c>
      <c r="F262" s="3" t="s">
        <v>78</v>
      </c>
      <c r="G262" s="4" t="s">
        <v>44</v>
      </c>
      <c r="H262" s="4" t="s">
        <v>689</v>
      </c>
      <c r="I262" s="3" t="s">
        <v>85</v>
      </c>
      <c r="J262" s="16">
        <f>'2.ВС'!J347</f>
        <v>1710483</v>
      </c>
      <c r="K262" s="15">
        <f>'2.ВС'!K347</f>
        <v>0</v>
      </c>
      <c r="L262" s="15">
        <f>'2.ВС'!L347</f>
        <v>1710483</v>
      </c>
      <c r="M262" s="15">
        <f>'2.ВС'!M347</f>
        <v>0</v>
      </c>
      <c r="N262" s="16">
        <f>'2.ВС'!N347</f>
        <v>228507.99999999977</v>
      </c>
      <c r="O262" s="15">
        <f>'2.ВС'!O347</f>
        <v>0</v>
      </c>
      <c r="P262" s="15">
        <f>'2.ВС'!P347</f>
        <v>228507.99999999977</v>
      </c>
      <c r="Q262" s="15">
        <f>'2.ВС'!Q347</f>
        <v>0</v>
      </c>
      <c r="R262" s="16">
        <f>'2.ВС'!R347</f>
        <v>1938990.9999999998</v>
      </c>
      <c r="S262" s="15">
        <f>'2.ВС'!S347</f>
        <v>0</v>
      </c>
      <c r="T262" s="15">
        <f>'2.ВС'!T347</f>
        <v>1938990.9999999998</v>
      </c>
      <c r="U262" s="15">
        <f>'2.ВС'!U347</f>
        <v>0</v>
      </c>
      <c r="V262" s="16">
        <f>'2.ВС'!V347</f>
        <v>1002566</v>
      </c>
      <c r="W262" s="15">
        <f>'2.ВС'!W347</f>
        <v>0</v>
      </c>
      <c r="X262" s="15">
        <f>'2.ВС'!X347</f>
        <v>1002566</v>
      </c>
      <c r="Y262" s="15">
        <f>'2.ВС'!Y347</f>
        <v>0</v>
      </c>
      <c r="Z262" s="16">
        <f>'2.ВС'!Z347</f>
        <v>2941557</v>
      </c>
      <c r="AA262" s="15">
        <f>'2.ВС'!AA347</f>
        <v>0</v>
      </c>
      <c r="AB262" s="15">
        <f>'2.ВС'!AB347</f>
        <v>2941557</v>
      </c>
      <c r="AC262" s="15">
        <f>'2.ВС'!AC347</f>
        <v>0</v>
      </c>
      <c r="AD262" s="15">
        <f>'2.ВС'!AD347</f>
        <v>0</v>
      </c>
      <c r="AE262" s="15">
        <f>'2.ВС'!AE347</f>
        <v>0</v>
      </c>
      <c r="AF262" s="15">
        <f>'2.ВС'!AF347</f>
        <v>0</v>
      </c>
      <c r="AG262" s="15">
        <f>'2.ВС'!AG347</f>
        <v>0</v>
      </c>
      <c r="AH262" s="15">
        <f>'2.ВС'!AH347</f>
        <v>2941557</v>
      </c>
      <c r="AI262" s="15">
        <f>'2.ВС'!AI347</f>
        <v>0</v>
      </c>
      <c r="AJ262" s="15">
        <f>'2.ВС'!AJ347</f>
        <v>2941557</v>
      </c>
      <c r="AK262" s="15">
        <f>'2.ВС'!AS347</f>
        <v>0</v>
      </c>
      <c r="AL262" s="16">
        <f>'2.ВС'!AL347</f>
        <v>0</v>
      </c>
      <c r="AM262" s="15">
        <f>'2.ВС'!AM347</f>
        <v>0</v>
      </c>
      <c r="AN262" s="15">
        <f>'2.ВС'!AN347</f>
        <v>0</v>
      </c>
      <c r="AO262" s="15">
        <f>'2.ВС'!AO347</f>
        <v>0</v>
      </c>
      <c r="AP262" s="16">
        <f>'2.ВС'!AP347</f>
        <v>0</v>
      </c>
      <c r="AQ262" s="15">
        <f>'2.ВС'!AQ347</f>
        <v>0</v>
      </c>
      <c r="AR262" s="15">
        <f>'2.ВС'!AR347</f>
        <v>0</v>
      </c>
      <c r="AS262" s="15">
        <f>'2.ВС'!AS347</f>
        <v>0</v>
      </c>
      <c r="AT262" s="16">
        <f>'2.ВС'!AT347</f>
        <v>0</v>
      </c>
      <c r="AU262" s="15">
        <f>'2.ВС'!AU347</f>
        <v>0</v>
      </c>
      <c r="AV262" s="15">
        <f>'2.ВС'!AV347</f>
        <v>0</v>
      </c>
      <c r="AW262" s="15">
        <f>'2.ВС'!AW347</f>
        <v>0</v>
      </c>
      <c r="AX262" s="16">
        <f>'2.ВС'!AX347</f>
        <v>0</v>
      </c>
      <c r="AY262" s="15">
        <f>'2.ВС'!AY347</f>
        <v>0</v>
      </c>
      <c r="AZ262" s="15">
        <f>'2.ВС'!AZ347</f>
        <v>0</v>
      </c>
      <c r="BA262" s="15">
        <f>'2.ВС'!BA347</f>
        <v>0</v>
      </c>
      <c r="BB262" s="15">
        <f>'2.ВС'!BB347</f>
        <v>0</v>
      </c>
      <c r="BC262" s="15">
        <f>'2.ВС'!BC347</f>
        <v>0</v>
      </c>
      <c r="BD262" s="15">
        <f>'2.ВС'!BD347</f>
        <v>0</v>
      </c>
      <c r="BE262" s="15">
        <f>'2.ВС'!BE347</f>
        <v>0</v>
      </c>
      <c r="BF262" s="16">
        <f>'2.ВС'!BF347</f>
        <v>0</v>
      </c>
      <c r="BG262" s="15">
        <f>'2.ВС'!BG347</f>
        <v>0</v>
      </c>
      <c r="BH262" s="15">
        <f>'2.ВС'!BH347</f>
        <v>0</v>
      </c>
      <c r="BI262" s="15">
        <f>'2.ВС'!BI347</f>
        <v>0</v>
      </c>
      <c r="BJ262" s="19">
        <v>0</v>
      </c>
      <c r="BK262" s="19">
        <v>0</v>
      </c>
    </row>
    <row r="263" spans="1:63" ht="27.75" hidden="1" customHeight="1" x14ac:dyDescent="0.25">
      <c r="A263" s="124" t="s">
        <v>117</v>
      </c>
      <c r="B263" s="125"/>
      <c r="C263" s="125"/>
      <c r="D263" s="125"/>
      <c r="E263" s="122">
        <v>852</v>
      </c>
      <c r="F263" s="4" t="s">
        <v>78</v>
      </c>
      <c r="G263" s="4" t="s">
        <v>44</v>
      </c>
      <c r="H263" s="4" t="s">
        <v>690</v>
      </c>
      <c r="I263" s="3"/>
      <c r="J263" s="16">
        <f t="shared" ref="J263:BB264" si="385">J264</f>
        <v>0</v>
      </c>
      <c r="K263" s="15">
        <f t="shared" si="385"/>
        <v>0</v>
      </c>
      <c r="L263" s="15">
        <f t="shared" si="385"/>
        <v>0</v>
      </c>
      <c r="M263" s="15">
        <f t="shared" si="385"/>
        <v>0</v>
      </c>
      <c r="N263" s="16">
        <f t="shared" si="385"/>
        <v>0</v>
      </c>
      <c r="O263" s="15">
        <f t="shared" si="385"/>
        <v>0</v>
      </c>
      <c r="P263" s="15">
        <f t="shared" si="385"/>
        <v>0</v>
      </c>
      <c r="Q263" s="15">
        <f t="shared" si="385"/>
        <v>0</v>
      </c>
      <c r="R263" s="16">
        <f t="shared" si="385"/>
        <v>0</v>
      </c>
      <c r="S263" s="15">
        <f t="shared" si="385"/>
        <v>0</v>
      </c>
      <c r="T263" s="15">
        <f t="shared" si="385"/>
        <v>0</v>
      </c>
      <c r="U263" s="15">
        <f t="shared" si="385"/>
        <v>0</v>
      </c>
      <c r="V263" s="16">
        <f t="shared" si="385"/>
        <v>0</v>
      </c>
      <c r="W263" s="15">
        <f t="shared" si="385"/>
        <v>0</v>
      </c>
      <c r="X263" s="15">
        <f t="shared" si="385"/>
        <v>0</v>
      </c>
      <c r="Y263" s="15">
        <f t="shared" si="385"/>
        <v>0</v>
      </c>
      <c r="Z263" s="16">
        <f t="shared" si="385"/>
        <v>0</v>
      </c>
      <c r="AA263" s="15">
        <f t="shared" si="385"/>
        <v>0</v>
      </c>
      <c r="AB263" s="15">
        <f t="shared" si="385"/>
        <v>0</v>
      </c>
      <c r="AC263" s="15">
        <f t="shared" si="385"/>
        <v>0</v>
      </c>
      <c r="AD263" s="15">
        <f t="shared" si="385"/>
        <v>0</v>
      </c>
      <c r="AE263" s="15">
        <f t="shared" si="385"/>
        <v>0</v>
      </c>
      <c r="AF263" s="15">
        <f t="shared" si="385"/>
        <v>0</v>
      </c>
      <c r="AG263" s="15">
        <f t="shared" si="385"/>
        <v>0</v>
      </c>
      <c r="AH263" s="15">
        <f t="shared" si="385"/>
        <v>0</v>
      </c>
      <c r="AI263" s="15">
        <f t="shared" si="385"/>
        <v>0</v>
      </c>
      <c r="AJ263" s="15">
        <f t="shared" si="385"/>
        <v>0</v>
      </c>
      <c r="AK263" s="15">
        <f t="shared" si="385"/>
        <v>0</v>
      </c>
      <c r="AL263" s="16">
        <f t="shared" si="385"/>
        <v>0</v>
      </c>
      <c r="AM263" s="15">
        <f t="shared" si="385"/>
        <v>0</v>
      </c>
      <c r="AN263" s="15">
        <f t="shared" si="385"/>
        <v>0</v>
      </c>
      <c r="AO263" s="15">
        <f t="shared" si="385"/>
        <v>0</v>
      </c>
      <c r="AP263" s="16">
        <f t="shared" si="385"/>
        <v>0</v>
      </c>
      <c r="AQ263" s="15">
        <f t="shared" si="385"/>
        <v>0</v>
      </c>
      <c r="AR263" s="15">
        <f t="shared" si="385"/>
        <v>0</v>
      </c>
      <c r="AS263" s="15">
        <f t="shared" si="385"/>
        <v>0</v>
      </c>
      <c r="AT263" s="16">
        <f t="shared" si="385"/>
        <v>0</v>
      </c>
      <c r="AU263" s="15">
        <f t="shared" si="385"/>
        <v>0</v>
      </c>
      <c r="AV263" s="15">
        <f t="shared" si="385"/>
        <v>0</v>
      </c>
      <c r="AW263" s="15">
        <f t="shared" si="385"/>
        <v>0</v>
      </c>
      <c r="AX263" s="16">
        <f t="shared" si="385"/>
        <v>0</v>
      </c>
      <c r="AY263" s="15">
        <f t="shared" si="385"/>
        <v>0</v>
      </c>
      <c r="AZ263" s="15">
        <f t="shared" si="385"/>
        <v>0</v>
      </c>
      <c r="BA263" s="15">
        <f t="shared" si="385"/>
        <v>0</v>
      </c>
      <c r="BB263" s="15">
        <f t="shared" si="385"/>
        <v>0</v>
      </c>
      <c r="BC263" s="15">
        <f t="shared" ref="BB263:BI264" si="386">BC264</f>
        <v>0</v>
      </c>
      <c r="BD263" s="15">
        <f t="shared" si="386"/>
        <v>0</v>
      </c>
      <c r="BE263" s="15">
        <f t="shared" si="386"/>
        <v>0</v>
      </c>
      <c r="BF263" s="16">
        <f t="shared" si="386"/>
        <v>0</v>
      </c>
      <c r="BG263" s="15">
        <f t="shared" si="386"/>
        <v>0</v>
      </c>
      <c r="BH263" s="15">
        <f t="shared" si="386"/>
        <v>0</v>
      </c>
      <c r="BI263" s="15">
        <f t="shared" si="386"/>
        <v>0</v>
      </c>
      <c r="BJ263" s="19">
        <v>0</v>
      </c>
      <c r="BK263" s="19">
        <v>0</v>
      </c>
    </row>
    <row r="264" spans="1:63" ht="27.75" hidden="1" customHeight="1" x14ac:dyDescent="0.25">
      <c r="A264" s="125" t="s">
        <v>41</v>
      </c>
      <c r="B264" s="125"/>
      <c r="C264" s="125"/>
      <c r="D264" s="125"/>
      <c r="E264" s="122">
        <v>852</v>
      </c>
      <c r="F264" s="3" t="s">
        <v>78</v>
      </c>
      <c r="G264" s="4" t="s">
        <v>44</v>
      </c>
      <c r="H264" s="4" t="s">
        <v>690</v>
      </c>
      <c r="I264" s="3" t="s">
        <v>83</v>
      </c>
      <c r="J264" s="16">
        <f t="shared" si="385"/>
        <v>0</v>
      </c>
      <c r="K264" s="15">
        <f t="shared" si="385"/>
        <v>0</v>
      </c>
      <c r="L264" s="15">
        <f t="shared" si="385"/>
        <v>0</v>
      </c>
      <c r="M264" s="15">
        <f t="shared" si="385"/>
        <v>0</v>
      </c>
      <c r="N264" s="16">
        <f t="shared" si="385"/>
        <v>0</v>
      </c>
      <c r="O264" s="15">
        <f t="shared" si="385"/>
        <v>0</v>
      </c>
      <c r="P264" s="15">
        <f t="shared" si="385"/>
        <v>0</v>
      </c>
      <c r="Q264" s="15">
        <f t="shared" si="385"/>
        <v>0</v>
      </c>
      <c r="R264" s="16">
        <f t="shared" si="385"/>
        <v>0</v>
      </c>
      <c r="S264" s="15">
        <f t="shared" si="385"/>
        <v>0</v>
      </c>
      <c r="T264" s="15">
        <f t="shared" si="385"/>
        <v>0</v>
      </c>
      <c r="U264" s="15">
        <f t="shared" si="385"/>
        <v>0</v>
      </c>
      <c r="V264" s="16">
        <f t="shared" si="385"/>
        <v>0</v>
      </c>
      <c r="W264" s="15">
        <f t="shared" si="385"/>
        <v>0</v>
      </c>
      <c r="X264" s="15">
        <f t="shared" si="385"/>
        <v>0</v>
      </c>
      <c r="Y264" s="15">
        <f t="shared" si="385"/>
        <v>0</v>
      </c>
      <c r="Z264" s="16">
        <f t="shared" si="385"/>
        <v>0</v>
      </c>
      <c r="AA264" s="15">
        <f t="shared" si="385"/>
        <v>0</v>
      </c>
      <c r="AB264" s="15">
        <f t="shared" si="385"/>
        <v>0</v>
      </c>
      <c r="AC264" s="15">
        <f t="shared" si="385"/>
        <v>0</v>
      </c>
      <c r="AD264" s="15">
        <f t="shared" si="385"/>
        <v>0</v>
      </c>
      <c r="AE264" s="15">
        <f t="shared" si="385"/>
        <v>0</v>
      </c>
      <c r="AF264" s="15">
        <f t="shared" si="385"/>
        <v>0</v>
      </c>
      <c r="AG264" s="15">
        <f t="shared" si="385"/>
        <v>0</v>
      </c>
      <c r="AH264" s="15">
        <f t="shared" si="385"/>
        <v>0</v>
      </c>
      <c r="AI264" s="15">
        <f t="shared" si="385"/>
        <v>0</v>
      </c>
      <c r="AJ264" s="15">
        <f t="shared" si="385"/>
        <v>0</v>
      </c>
      <c r="AK264" s="15">
        <f t="shared" si="385"/>
        <v>0</v>
      </c>
      <c r="AL264" s="16">
        <f t="shared" si="385"/>
        <v>0</v>
      </c>
      <c r="AM264" s="15">
        <f t="shared" si="385"/>
        <v>0</v>
      </c>
      <c r="AN264" s="15">
        <f t="shared" si="385"/>
        <v>0</v>
      </c>
      <c r="AO264" s="15">
        <f t="shared" si="385"/>
        <v>0</v>
      </c>
      <c r="AP264" s="16">
        <f t="shared" si="385"/>
        <v>0</v>
      </c>
      <c r="AQ264" s="15">
        <f t="shared" si="385"/>
        <v>0</v>
      </c>
      <c r="AR264" s="15">
        <f t="shared" si="385"/>
        <v>0</v>
      </c>
      <c r="AS264" s="15">
        <f t="shared" si="385"/>
        <v>0</v>
      </c>
      <c r="AT264" s="16">
        <f t="shared" si="385"/>
        <v>0</v>
      </c>
      <c r="AU264" s="15">
        <f t="shared" si="385"/>
        <v>0</v>
      </c>
      <c r="AV264" s="15">
        <f t="shared" si="385"/>
        <v>0</v>
      </c>
      <c r="AW264" s="15">
        <f t="shared" si="385"/>
        <v>0</v>
      </c>
      <c r="AX264" s="16">
        <f t="shared" si="385"/>
        <v>0</v>
      </c>
      <c r="AY264" s="15">
        <f t="shared" si="385"/>
        <v>0</v>
      </c>
      <c r="AZ264" s="15">
        <f t="shared" si="385"/>
        <v>0</v>
      </c>
      <c r="BA264" s="15">
        <f t="shared" si="385"/>
        <v>0</v>
      </c>
      <c r="BB264" s="15">
        <f t="shared" si="386"/>
        <v>0</v>
      </c>
      <c r="BC264" s="15">
        <f t="shared" si="386"/>
        <v>0</v>
      </c>
      <c r="BD264" s="15">
        <f t="shared" si="386"/>
        <v>0</v>
      </c>
      <c r="BE264" s="15">
        <f t="shared" si="386"/>
        <v>0</v>
      </c>
      <c r="BF264" s="16">
        <f t="shared" si="386"/>
        <v>0</v>
      </c>
      <c r="BG264" s="15">
        <f t="shared" si="386"/>
        <v>0</v>
      </c>
      <c r="BH264" s="15">
        <f t="shared" si="386"/>
        <v>0</v>
      </c>
      <c r="BI264" s="15">
        <f t="shared" si="386"/>
        <v>0</v>
      </c>
      <c r="BJ264" s="19">
        <v>0</v>
      </c>
      <c r="BK264" s="19">
        <v>0</v>
      </c>
    </row>
    <row r="265" spans="1:63" ht="27.75" hidden="1" customHeight="1" x14ac:dyDescent="0.25">
      <c r="A265" s="125" t="s">
        <v>84</v>
      </c>
      <c r="B265" s="125"/>
      <c r="C265" s="125"/>
      <c r="D265" s="125"/>
      <c r="E265" s="122">
        <v>852</v>
      </c>
      <c r="F265" s="3" t="s">
        <v>78</v>
      </c>
      <c r="G265" s="4" t="s">
        <v>44</v>
      </c>
      <c r="H265" s="4" t="s">
        <v>690</v>
      </c>
      <c r="I265" s="3" t="s">
        <v>85</v>
      </c>
      <c r="J265" s="16">
        <f>'2.ВС'!J350</f>
        <v>0</v>
      </c>
      <c r="K265" s="15">
        <f>'2.ВС'!K350</f>
        <v>0</v>
      </c>
      <c r="L265" s="15">
        <f>'2.ВС'!L350</f>
        <v>0</v>
      </c>
      <c r="M265" s="15">
        <f>'2.ВС'!M350</f>
        <v>0</v>
      </c>
      <c r="N265" s="16">
        <f>'2.ВС'!N350</f>
        <v>0</v>
      </c>
      <c r="O265" s="15">
        <f>'2.ВС'!O350</f>
        <v>0</v>
      </c>
      <c r="P265" s="15">
        <f>'2.ВС'!P350</f>
        <v>0</v>
      </c>
      <c r="Q265" s="15">
        <f>'2.ВС'!Q350</f>
        <v>0</v>
      </c>
      <c r="R265" s="16">
        <f>'2.ВС'!R350</f>
        <v>0</v>
      </c>
      <c r="S265" s="15">
        <f>'2.ВС'!S350</f>
        <v>0</v>
      </c>
      <c r="T265" s="15">
        <f>'2.ВС'!T350</f>
        <v>0</v>
      </c>
      <c r="U265" s="15">
        <f>'2.ВС'!U350</f>
        <v>0</v>
      </c>
      <c r="V265" s="16">
        <f>'2.ВС'!V350</f>
        <v>0</v>
      </c>
      <c r="W265" s="15">
        <f>'2.ВС'!W350</f>
        <v>0</v>
      </c>
      <c r="X265" s="15">
        <f>'2.ВС'!X350</f>
        <v>0</v>
      </c>
      <c r="Y265" s="15">
        <f>'2.ВС'!Y350</f>
        <v>0</v>
      </c>
      <c r="Z265" s="16">
        <f>'2.ВС'!Z350</f>
        <v>0</v>
      </c>
      <c r="AA265" s="15">
        <f>'2.ВС'!AA350</f>
        <v>0</v>
      </c>
      <c r="AB265" s="15">
        <f>'2.ВС'!AB350</f>
        <v>0</v>
      </c>
      <c r="AC265" s="15">
        <f>'2.ВС'!AC350</f>
        <v>0</v>
      </c>
      <c r="AD265" s="15">
        <f>'2.ВС'!AD350</f>
        <v>0</v>
      </c>
      <c r="AE265" s="15">
        <f>'2.ВС'!AE350</f>
        <v>0</v>
      </c>
      <c r="AF265" s="15">
        <f>'2.ВС'!AF350</f>
        <v>0</v>
      </c>
      <c r="AG265" s="15">
        <f>'2.ВС'!AG350</f>
        <v>0</v>
      </c>
      <c r="AH265" s="15">
        <f>'2.ВС'!AH350</f>
        <v>0</v>
      </c>
      <c r="AI265" s="15">
        <f>'2.ВС'!AI350</f>
        <v>0</v>
      </c>
      <c r="AJ265" s="15">
        <f>'2.ВС'!AJ350</f>
        <v>0</v>
      </c>
      <c r="AK265" s="15">
        <f>'2.ВС'!AS350</f>
        <v>0</v>
      </c>
      <c r="AL265" s="16">
        <f>'2.ВС'!AL350</f>
        <v>0</v>
      </c>
      <c r="AM265" s="15">
        <f>'2.ВС'!AM350</f>
        <v>0</v>
      </c>
      <c r="AN265" s="15">
        <f>'2.ВС'!AN350</f>
        <v>0</v>
      </c>
      <c r="AO265" s="15">
        <f>'2.ВС'!AO350</f>
        <v>0</v>
      </c>
      <c r="AP265" s="16">
        <f>'2.ВС'!AP350</f>
        <v>0</v>
      </c>
      <c r="AQ265" s="15">
        <f>'2.ВС'!AQ350</f>
        <v>0</v>
      </c>
      <c r="AR265" s="15">
        <f>'2.ВС'!AR350</f>
        <v>0</v>
      </c>
      <c r="AS265" s="15">
        <f>'2.ВС'!AS350</f>
        <v>0</v>
      </c>
      <c r="AT265" s="16">
        <f>'2.ВС'!AT350</f>
        <v>0</v>
      </c>
      <c r="AU265" s="15">
        <f>'2.ВС'!AU350</f>
        <v>0</v>
      </c>
      <c r="AV265" s="15">
        <f>'2.ВС'!AV350</f>
        <v>0</v>
      </c>
      <c r="AW265" s="15">
        <f>'2.ВС'!AW350</f>
        <v>0</v>
      </c>
      <c r="AX265" s="16">
        <f>'2.ВС'!AX350</f>
        <v>0</v>
      </c>
      <c r="AY265" s="15">
        <f>'2.ВС'!AY350</f>
        <v>0</v>
      </c>
      <c r="AZ265" s="15">
        <f>'2.ВС'!AZ350</f>
        <v>0</v>
      </c>
      <c r="BA265" s="15">
        <f>'2.ВС'!BA350</f>
        <v>0</v>
      </c>
      <c r="BB265" s="15">
        <f>'2.ВС'!BB350</f>
        <v>0</v>
      </c>
      <c r="BC265" s="15">
        <f>'2.ВС'!BC350</f>
        <v>0</v>
      </c>
      <c r="BD265" s="15">
        <f>'2.ВС'!BD350</f>
        <v>0</v>
      </c>
      <c r="BE265" s="15">
        <f>'2.ВС'!BE350</f>
        <v>0</v>
      </c>
      <c r="BF265" s="16">
        <f>'2.ВС'!BF350</f>
        <v>0</v>
      </c>
      <c r="BG265" s="15">
        <f>'2.ВС'!BG350</f>
        <v>0</v>
      </c>
      <c r="BH265" s="15">
        <f>'2.ВС'!BH350</f>
        <v>0</v>
      </c>
      <c r="BI265" s="15">
        <f>'2.ВС'!BI350</f>
        <v>0</v>
      </c>
      <c r="BJ265" s="19">
        <v>0</v>
      </c>
      <c r="BK265" s="19">
        <v>0</v>
      </c>
    </row>
    <row r="266" spans="1:63" ht="27.75" hidden="1" customHeight="1" x14ac:dyDescent="0.25">
      <c r="A266" s="124" t="s">
        <v>119</v>
      </c>
      <c r="B266" s="125"/>
      <c r="C266" s="125"/>
      <c r="D266" s="125"/>
      <c r="E266" s="122">
        <v>852</v>
      </c>
      <c r="F266" s="4" t="s">
        <v>78</v>
      </c>
      <c r="G266" s="4" t="s">
        <v>44</v>
      </c>
      <c r="H266" s="4" t="s">
        <v>691</v>
      </c>
      <c r="I266" s="3"/>
      <c r="J266" s="16">
        <f t="shared" ref="J266:BB267" si="387">J267</f>
        <v>972067</v>
      </c>
      <c r="K266" s="15">
        <f t="shared" si="387"/>
        <v>0</v>
      </c>
      <c r="L266" s="15">
        <f t="shared" si="387"/>
        <v>972067</v>
      </c>
      <c r="M266" s="15">
        <f t="shared" si="387"/>
        <v>0</v>
      </c>
      <c r="N266" s="16">
        <f t="shared" si="387"/>
        <v>203000</v>
      </c>
      <c r="O266" s="15">
        <f t="shared" si="387"/>
        <v>0</v>
      </c>
      <c r="P266" s="15">
        <f t="shared" si="387"/>
        <v>203000</v>
      </c>
      <c r="Q266" s="15">
        <f t="shared" si="387"/>
        <v>0</v>
      </c>
      <c r="R266" s="16">
        <f t="shared" si="387"/>
        <v>1175067</v>
      </c>
      <c r="S266" s="15">
        <f t="shared" si="387"/>
        <v>0</v>
      </c>
      <c r="T266" s="15">
        <f t="shared" si="387"/>
        <v>1175067</v>
      </c>
      <c r="U266" s="15">
        <f t="shared" si="387"/>
        <v>0</v>
      </c>
      <c r="V266" s="16">
        <f t="shared" si="387"/>
        <v>935413</v>
      </c>
      <c r="W266" s="15">
        <f t="shared" si="387"/>
        <v>0</v>
      </c>
      <c r="X266" s="15">
        <f t="shared" si="387"/>
        <v>935413</v>
      </c>
      <c r="Y266" s="15">
        <f t="shared" si="387"/>
        <v>0</v>
      </c>
      <c r="Z266" s="16">
        <f t="shared" si="387"/>
        <v>2110480</v>
      </c>
      <c r="AA266" s="15">
        <f t="shared" si="387"/>
        <v>0</v>
      </c>
      <c r="AB266" s="15">
        <f t="shared" si="387"/>
        <v>2110480</v>
      </c>
      <c r="AC266" s="15">
        <f t="shared" si="387"/>
        <v>0</v>
      </c>
      <c r="AD266" s="15">
        <f t="shared" si="387"/>
        <v>0</v>
      </c>
      <c r="AE266" s="15">
        <f t="shared" si="387"/>
        <v>0</v>
      </c>
      <c r="AF266" s="15">
        <f t="shared" si="387"/>
        <v>0</v>
      </c>
      <c r="AG266" s="15">
        <f t="shared" si="387"/>
        <v>0</v>
      </c>
      <c r="AH266" s="15">
        <f t="shared" si="387"/>
        <v>2110480</v>
      </c>
      <c r="AI266" s="15">
        <f t="shared" si="387"/>
        <v>0</v>
      </c>
      <c r="AJ266" s="15">
        <f t="shared" si="387"/>
        <v>2110480</v>
      </c>
      <c r="AK266" s="15">
        <f t="shared" si="387"/>
        <v>0</v>
      </c>
      <c r="AL266" s="16">
        <f t="shared" si="387"/>
        <v>0</v>
      </c>
      <c r="AM266" s="15">
        <f t="shared" si="387"/>
        <v>0</v>
      </c>
      <c r="AN266" s="15">
        <f t="shared" si="387"/>
        <v>0</v>
      </c>
      <c r="AO266" s="15">
        <f t="shared" si="387"/>
        <v>0</v>
      </c>
      <c r="AP266" s="16">
        <f t="shared" si="387"/>
        <v>0</v>
      </c>
      <c r="AQ266" s="15">
        <f t="shared" si="387"/>
        <v>0</v>
      </c>
      <c r="AR266" s="15">
        <f t="shared" si="387"/>
        <v>0</v>
      </c>
      <c r="AS266" s="15">
        <f t="shared" si="387"/>
        <v>0</v>
      </c>
      <c r="AT266" s="16">
        <f t="shared" si="387"/>
        <v>0</v>
      </c>
      <c r="AU266" s="15">
        <f t="shared" si="387"/>
        <v>0</v>
      </c>
      <c r="AV266" s="15">
        <f t="shared" si="387"/>
        <v>0</v>
      </c>
      <c r="AW266" s="15">
        <f t="shared" si="387"/>
        <v>0</v>
      </c>
      <c r="AX266" s="16">
        <f t="shared" si="387"/>
        <v>0</v>
      </c>
      <c r="AY266" s="15">
        <f t="shared" si="387"/>
        <v>0</v>
      </c>
      <c r="AZ266" s="15">
        <f t="shared" si="387"/>
        <v>0</v>
      </c>
      <c r="BA266" s="15">
        <f t="shared" si="387"/>
        <v>0</v>
      </c>
      <c r="BB266" s="15">
        <f t="shared" si="387"/>
        <v>0</v>
      </c>
      <c r="BC266" s="15">
        <f t="shared" ref="BB266:BI267" si="388">BC267</f>
        <v>0</v>
      </c>
      <c r="BD266" s="15">
        <f t="shared" si="388"/>
        <v>0</v>
      </c>
      <c r="BE266" s="15">
        <f t="shared" si="388"/>
        <v>0</v>
      </c>
      <c r="BF266" s="16">
        <f t="shared" si="388"/>
        <v>0</v>
      </c>
      <c r="BG266" s="15">
        <f t="shared" si="388"/>
        <v>0</v>
      </c>
      <c r="BH266" s="15">
        <f t="shared" si="388"/>
        <v>0</v>
      </c>
      <c r="BI266" s="15">
        <f t="shared" si="388"/>
        <v>0</v>
      </c>
      <c r="BJ266" s="19">
        <v>0</v>
      </c>
      <c r="BK266" s="19">
        <v>0</v>
      </c>
    </row>
    <row r="267" spans="1:63" ht="27.75" hidden="1" customHeight="1" x14ac:dyDescent="0.25">
      <c r="A267" s="125" t="s">
        <v>41</v>
      </c>
      <c r="B267" s="125"/>
      <c r="C267" s="125"/>
      <c r="D267" s="125"/>
      <c r="E267" s="122">
        <v>852</v>
      </c>
      <c r="F267" s="3" t="s">
        <v>78</v>
      </c>
      <c r="G267" s="4" t="s">
        <v>44</v>
      </c>
      <c r="H267" s="4" t="s">
        <v>691</v>
      </c>
      <c r="I267" s="3" t="s">
        <v>83</v>
      </c>
      <c r="J267" s="16">
        <f t="shared" si="387"/>
        <v>972067</v>
      </c>
      <c r="K267" s="15">
        <f t="shared" si="387"/>
        <v>0</v>
      </c>
      <c r="L267" s="15">
        <f t="shared" si="387"/>
        <v>972067</v>
      </c>
      <c r="M267" s="15">
        <f t="shared" si="387"/>
        <v>0</v>
      </c>
      <c r="N267" s="16">
        <f t="shared" si="387"/>
        <v>203000</v>
      </c>
      <c r="O267" s="15">
        <f t="shared" si="387"/>
        <v>0</v>
      </c>
      <c r="P267" s="15">
        <f t="shared" si="387"/>
        <v>203000</v>
      </c>
      <c r="Q267" s="15">
        <f t="shared" si="387"/>
        <v>0</v>
      </c>
      <c r="R267" s="16">
        <f t="shared" si="387"/>
        <v>1175067</v>
      </c>
      <c r="S267" s="15">
        <f t="shared" si="387"/>
        <v>0</v>
      </c>
      <c r="T267" s="15">
        <f t="shared" si="387"/>
        <v>1175067</v>
      </c>
      <c r="U267" s="15">
        <f t="shared" si="387"/>
        <v>0</v>
      </c>
      <c r="V267" s="16">
        <f t="shared" si="387"/>
        <v>935413</v>
      </c>
      <c r="W267" s="15">
        <f t="shared" si="387"/>
        <v>0</v>
      </c>
      <c r="X267" s="15">
        <f t="shared" si="387"/>
        <v>935413</v>
      </c>
      <c r="Y267" s="15">
        <f t="shared" si="387"/>
        <v>0</v>
      </c>
      <c r="Z267" s="16">
        <f t="shared" si="387"/>
        <v>2110480</v>
      </c>
      <c r="AA267" s="15">
        <f t="shared" si="387"/>
        <v>0</v>
      </c>
      <c r="AB267" s="15">
        <f t="shared" si="387"/>
        <v>2110480</v>
      </c>
      <c r="AC267" s="15">
        <f t="shared" si="387"/>
        <v>0</v>
      </c>
      <c r="AD267" s="15">
        <f t="shared" si="387"/>
        <v>0</v>
      </c>
      <c r="AE267" s="15">
        <f t="shared" si="387"/>
        <v>0</v>
      </c>
      <c r="AF267" s="15">
        <f t="shared" si="387"/>
        <v>0</v>
      </c>
      <c r="AG267" s="15">
        <f t="shared" si="387"/>
        <v>0</v>
      </c>
      <c r="AH267" s="15">
        <f t="shared" si="387"/>
        <v>2110480</v>
      </c>
      <c r="AI267" s="15">
        <f t="shared" si="387"/>
        <v>0</v>
      </c>
      <c r="AJ267" s="15">
        <f t="shared" si="387"/>
        <v>2110480</v>
      </c>
      <c r="AK267" s="15">
        <f t="shared" si="387"/>
        <v>0</v>
      </c>
      <c r="AL267" s="16">
        <f t="shared" si="387"/>
        <v>0</v>
      </c>
      <c r="AM267" s="15">
        <f t="shared" si="387"/>
        <v>0</v>
      </c>
      <c r="AN267" s="15">
        <f t="shared" si="387"/>
        <v>0</v>
      </c>
      <c r="AO267" s="15">
        <f t="shared" si="387"/>
        <v>0</v>
      </c>
      <c r="AP267" s="16">
        <f t="shared" si="387"/>
        <v>0</v>
      </c>
      <c r="AQ267" s="15">
        <f t="shared" si="387"/>
        <v>0</v>
      </c>
      <c r="AR267" s="15">
        <f t="shared" si="387"/>
        <v>0</v>
      </c>
      <c r="AS267" s="15">
        <f t="shared" si="387"/>
        <v>0</v>
      </c>
      <c r="AT267" s="16">
        <f t="shared" si="387"/>
        <v>0</v>
      </c>
      <c r="AU267" s="15">
        <f t="shared" si="387"/>
        <v>0</v>
      </c>
      <c r="AV267" s="15">
        <f t="shared" si="387"/>
        <v>0</v>
      </c>
      <c r="AW267" s="15">
        <f t="shared" si="387"/>
        <v>0</v>
      </c>
      <c r="AX267" s="16">
        <f t="shared" si="387"/>
        <v>0</v>
      </c>
      <c r="AY267" s="15">
        <f t="shared" si="387"/>
        <v>0</v>
      </c>
      <c r="AZ267" s="15">
        <f t="shared" si="387"/>
        <v>0</v>
      </c>
      <c r="BA267" s="15">
        <f t="shared" si="387"/>
        <v>0</v>
      </c>
      <c r="BB267" s="15">
        <f t="shared" si="388"/>
        <v>0</v>
      </c>
      <c r="BC267" s="15">
        <f t="shared" si="388"/>
        <v>0</v>
      </c>
      <c r="BD267" s="15">
        <f t="shared" si="388"/>
        <v>0</v>
      </c>
      <c r="BE267" s="15">
        <f t="shared" si="388"/>
        <v>0</v>
      </c>
      <c r="BF267" s="16">
        <f t="shared" si="388"/>
        <v>0</v>
      </c>
      <c r="BG267" s="15">
        <f t="shared" si="388"/>
        <v>0</v>
      </c>
      <c r="BH267" s="15">
        <f t="shared" si="388"/>
        <v>0</v>
      </c>
      <c r="BI267" s="15">
        <f t="shared" si="388"/>
        <v>0</v>
      </c>
      <c r="BJ267" s="19">
        <v>0</v>
      </c>
      <c r="BK267" s="19">
        <v>0</v>
      </c>
    </row>
    <row r="268" spans="1:63" ht="27.75" hidden="1" customHeight="1" x14ac:dyDescent="0.25">
      <c r="A268" s="125" t="s">
        <v>84</v>
      </c>
      <c r="B268" s="125"/>
      <c r="C268" s="125"/>
      <c r="D268" s="125"/>
      <c r="E268" s="122">
        <v>852</v>
      </c>
      <c r="F268" s="3" t="s">
        <v>78</v>
      </c>
      <c r="G268" s="4" t="s">
        <v>44</v>
      </c>
      <c r="H268" s="4" t="s">
        <v>691</v>
      </c>
      <c r="I268" s="3" t="s">
        <v>85</v>
      </c>
      <c r="J268" s="16">
        <f>'2.ВС'!J353</f>
        <v>972067</v>
      </c>
      <c r="K268" s="15">
        <f>'2.ВС'!K353</f>
        <v>0</v>
      </c>
      <c r="L268" s="15">
        <f>'2.ВС'!L353</f>
        <v>972067</v>
      </c>
      <c r="M268" s="15">
        <f>'2.ВС'!M353</f>
        <v>0</v>
      </c>
      <c r="N268" s="16">
        <f>'2.ВС'!N353</f>
        <v>203000</v>
      </c>
      <c r="O268" s="15">
        <f>'2.ВС'!O353</f>
        <v>0</v>
      </c>
      <c r="P268" s="15">
        <f>'2.ВС'!P353</f>
        <v>203000</v>
      </c>
      <c r="Q268" s="15">
        <f>'2.ВС'!Q353</f>
        <v>0</v>
      </c>
      <c r="R268" s="16">
        <f>'2.ВС'!R353</f>
        <v>1175067</v>
      </c>
      <c r="S268" s="15">
        <f>'2.ВС'!S353</f>
        <v>0</v>
      </c>
      <c r="T268" s="15">
        <f>'2.ВС'!T353</f>
        <v>1175067</v>
      </c>
      <c r="U268" s="15">
        <f>'2.ВС'!U353</f>
        <v>0</v>
      </c>
      <c r="V268" s="16">
        <f>'2.ВС'!V353</f>
        <v>935413</v>
      </c>
      <c r="W268" s="15">
        <f>'2.ВС'!W353</f>
        <v>0</v>
      </c>
      <c r="X268" s="15">
        <f>'2.ВС'!X353</f>
        <v>935413</v>
      </c>
      <c r="Y268" s="15">
        <f>'2.ВС'!Y353</f>
        <v>0</v>
      </c>
      <c r="Z268" s="16">
        <f>'2.ВС'!Z353</f>
        <v>2110480</v>
      </c>
      <c r="AA268" s="15">
        <f>'2.ВС'!AA353</f>
        <v>0</v>
      </c>
      <c r="AB268" s="15">
        <f>'2.ВС'!AB353</f>
        <v>2110480</v>
      </c>
      <c r="AC268" s="15">
        <f>'2.ВС'!AC353</f>
        <v>0</v>
      </c>
      <c r="AD268" s="15">
        <f>'2.ВС'!AD353</f>
        <v>0</v>
      </c>
      <c r="AE268" s="15">
        <f>'2.ВС'!AE353</f>
        <v>0</v>
      </c>
      <c r="AF268" s="15">
        <f>'2.ВС'!AF353</f>
        <v>0</v>
      </c>
      <c r="AG268" s="15">
        <f>'2.ВС'!AG353</f>
        <v>0</v>
      </c>
      <c r="AH268" s="15">
        <f>'2.ВС'!AH353</f>
        <v>2110480</v>
      </c>
      <c r="AI268" s="15">
        <f>'2.ВС'!AI353</f>
        <v>0</v>
      </c>
      <c r="AJ268" s="15">
        <f>'2.ВС'!AJ353</f>
        <v>2110480</v>
      </c>
      <c r="AK268" s="15">
        <f>'2.ВС'!AS353</f>
        <v>0</v>
      </c>
      <c r="AL268" s="16">
        <f>'2.ВС'!AL353</f>
        <v>0</v>
      </c>
      <c r="AM268" s="15">
        <f>'2.ВС'!AM353</f>
        <v>0</v>
      </c>
      <c r="AN268" s="15">
        <f>'2.ВС'!AN353</f>
        <v>0</v>
      </c>
      <c r="AO268" s="15">
        <f>'2.ВС'!AO353</f>
        <v>0</v>
      </c>
      <c r="AP268" s="16">
        <f>'2.ВС'!AP353</f>
        <v>0</v>
      </c>
      <c r="AQ268" s="15">
        <f>'2.ВС'!AQ353</f>
        <v>0</v>
      </c>
      <c r="AR268" s="15">
        <f>'2.ВС'!AR353</f>
        <v>0</v>
      </c>
      <c r="AS268" s="15">
        <f>'2.ВС'!AS353</f>
        <v>0</v>
      </c>
      <c r="AT268" s="16">
        <f>'2.ВС'!AT353</f>
        <v>0</v>
      </c>
      <c r="AU268" s="15">
        <f>'2.ВС'!AU353</f>
        <v>0</v>
      </c>
      <c r="AV268" s="15">
        <f>'2.ВС'!AV353</f>
        <v>0</v>
      </c>
      <c r="AW268" s="15">
        <f>'2.ВС'!AW353</f>
        <v>0</v>
      </c>
      <c r="AX268" s="16">
        <f>'2.ВС'!AX353</f>
        <v>0</v>
      </c>
      <c r="AY268" s="15">
        <f>'2.ВС'!AY353</f>
        <v>0</v>
      </c>
      <c r="AZ268" s="15">
        <f>'2.ВС'!AZ353</f>
        <v>0</v>
      </c>
      <c r="BA268" s="15">
        <f>'2.ВС'!BA353</f>
        <v>0</v>
      </c>
      <c r="BB268" s="15">
        <f>'2.ВС'!BB353</f>
        <v>0</v>
      </c>
      <c r="BC268" s="15">
        <f>'2.ВС'!BC353</f>
        <v>0</v>
      </c>
      <c r="BD268" s="15">
        <f>'2.ВС'!BD353</f>
        <v>0</v>
      </c>
      <c r="BE268" s="15">
        <f>'2.ВС'!BE353</f>
        <v>0</v>
      </c>
      <c r="BF268" s="16">
        <f>'2.ВС'!BF353</f>
        <v>0</v>
      </c>
      <c r="BG268" s="15">
        <f>'2.ВС'!BG353</f>
        <v>0</v>
      </c>
      <c r="BH268" s="15">
        <f>'2.ВС'!BH353</f>
        <v>0</v>
      </c>
      <c r="BI268" s="15">
        <f>'2.ВС'!BI353</f>
        <v>0</v>
      </c>
      <c r="BJ268" s="19">
        <v>0</v>
      </c>
      <c r="BK268" s="19">
        <v>0</v>
      </c>
    </row>
    <row r="269" spans="1:63" ht="27.75" hidden="1" customHeight="1" x14ac:dyDescent="0.25">
      <c r="A269" s="125" t="s">
        <v>558</v>
      </c>
      <c r="B269" s="125"/>
      <c r="C269" s="125"/>
      <c r="D269" s="125"/>
      <c r="E269" s="122">
        <v>852</v>
      </c>
      <c r="F269" s="3" t="s">
        <v>78</v>
      </c>
      <c r="G269" s="3" t="s">
        <v>44</v>
      </c>
      <c r="H269" s="4" t="s">
        <v>697</v>
      </c>
      <c r="I269" s="3"/>
      <c r="J269" s="16">
        <f t="shared" ref="J269:BB270" si="389">J270</f>
        <v>5109180</v>
      </c>
      <c r="K269" s="15">
        <f t="shared" si="389"/>
        <v>4853721</v>
      </c>
      <c r="L269" s="15">
        <f t="shared" si="389"/>
        <v>255459</v>
      </c>
      <c r="M269" s="15">
        <f t="shared" si="389"/>
        <v>0</v>
      </c>
      <c r="N269" s="16">
        <f t="shared" si="389"/>
        <v>0</v>
      </c>
      <c r="O269" s="15">
        <f t="shared" si="389"/>
        <v>0</v>
      </c>
      <c r="P269" s="15">
        <f t="shared" si="389"/>
        <v>0</v>
      </c>
      <c r="Q269" s="15">
        <f t="shared" si="389"/>
        <v>0</v>
      </c>
      <c r="R269" s="16">
        <f t="shared" si="389"/>
        <v>5109180</v>
      </c>
      <c r="S269" s="15">
        <f t="shared" si="389"/>
        <v>4853721</v>
      </c>
      <c r="T269" s="15">
        <f t="shared" si="389"/>
        <v>255459</v>
      </c>
      <c r="U269" s="15">
        <f t="shared" si="389"/>
        <v>0</v>
      </c>
      <c r="V269" s="16">
        <f t="shared" si="389"/>
        <v>0</v>
      </c>
      <c r="W269" s="15">
        <f t="shared" si="389"/>
        <v>0</v>
      </c>
      <c r="X269" s="15">
        <f t="shared" si="389"/>
        <v>0</v>
      </c>
      <c r="Y269" s="15">
        <f t="shared" si="389"/>
        <v>0</v>
      </c>
      <c r="Z269" s="16">
        <f t="shared" si="389"/>
        <v>5109180</v>
      </c>
      <c r="AA269" s="15">
        <f t="shared" si="389"/>
        <v>4853721</v>
      </c>
      <c r="AB269" s="15">
        <f t="shared" si="389"/>
        <v>255459</v>
      </c>
      <c r="AC269" s="15">
        <f t="shared" si="389"/>
        <v>0</v>
      </c>
      <c r="AD269" s="15">
        <f t="shared" si="389"/>
        <v>0</v>
      </c>
      <c r="AE269" s="15">
        <f t="shared" si="389"/>
        <v>0</v>
      </c>
      <c r="AF269" s="15">
        <f t="shared" si="389"/>
        <v>0</v>
      </c>
      <c r="AG269" s="15">
        <f t="shared" si="389"/>
        <v>0</v>
      </c>
      <c r="AH269" s="15">
        <f t="shared" si="389"/>
        <v>5109180</v>
      </c>
      <c r="AI269" s="15">
        <f t="shared" si="389"/>
        <v>4853721</v>
      </c>
      <c r="AJ269" s="15">
        <f t="shared" si="389"/>
        <v>255459</v>
      </c>
      <c r="AK269" s="15">
        <f t="shared" si="389"/>
        <v>0</v>
      </c>
      <c r="AL269" s="16">
        <f t="shared" si="389"/>
        <v>5125942</v>
      </c>
      <c r="AM269" s="15">
        <f t="shared" si="389"/>
        <v>4869644</v>
      </c>
      <c r="AN269" s="15">
        <f t="shared" si="389"/>
        <v>256298</v>
      </c>
      <c r="AO269" s="15">
        <f t="shared" si="389"/>
        <v>0</v>
      </c>
      <c r="AP269" s="16">
        <f t="shared" si="389"/>
        <v>-0.95</v>
      </c>
      <c r="AQ269" s="15">
        <f t="shared" si="389"/>
        <v>0</v>
      </c>
      <c r="AR269" s="15">
        <f t="shared" si="389"/>
        <v>-0.95</v>
      </c>
      <c r="AS269" s="15">
        <f t="shared" si="389"/>
        <v>0</v>
      </c>
      <c r="AT269" s="16">
        <f t="shared" si="389"/>
        <v>5125941.05</v>
      </c>
      <c r="AU269" s="15">
        <f t="shared" si="389"/>
        <v>4869644</v>
      </c>
      <c r="AV269" s="15">
        <f t="shared" si="389"/>
        <v>256297.05</v>
      </c>
      <c r="AW269" s="15">
        <f t="shared" si="389"/>
        <v>0</v>
      </c>
      <c r="AX269" s="16">
        <f t="shared" si="389"/>
        <v>5150551</v>
      </c>
      <c r="AY269" s="15">
        <f t="shared" si="389"/>
        <v>4893023</v>
      </c>
      <c r="AZ269" s="15">
        <f t="shared" si="389"/>
        <v>257528</v>
      </c>
      <c r="BA269" s="15">
        <f t="shared" si="389"/>
        <v>0</v>
      </c>
      <c r="BB269" s="15">
        <f t="shared" si="389"/>
        <v>-0.47</v>
      </c>
      <c r="BC269" s="15">
        <f t="shared" ref="BB269:BI270" si="390">BC270</f>
        <v>0</v>
      </c>
      <c r="BD269" s="15">
        <f t="shared" si="390"/>
        <v>-0.47</v>
      </c>
      <c r="BE269" s="15">
        <f t="shared" si="390"/>
        <v>0</v>
      </c>
      <c r="BF269" s="16">
        <f t="shared" si="390"/>
        <v>5150550.53</v>
      </c>
      <c r="BG269" s="15">
        <f t="shared" si="390"/>
        <v>4893023</v>
      </c>
      <c r="BH269" s="15">
        <f t="shared" si="390"/>
        <v>257527.53</v>
      </c>
      <c r="BI269" s="15">
        <f t="shared" si="390"/>
        <v>0</v>
      </c>
      <c r="BJ269" s="19">
        <v>0</v>
      </c>
      <c r="BK269" s="19">
        <v>0</v>
      </c>
    </row>
    <row r="270" spans="1:63" ht="27.75" hidden="1" customHeight="1" x14ac:dyDescent="0.25">
      <c r="A270" s="125" t="s">
        <v>41</v>
      </c>
      <c r="B270" s="125"/>
      <c r="C270" s="125"/>
      <c r="D270" s="125"/>
      <c r="E270" s="122">
        <v>852</v>
      </c>
      <c r="F270" s="3" t="s">
        <v>78</v>
      </c>
      <c r="G270" s="3" t="s">
        <v>44</v>
      </c>
      <c r="H270" s="4" t="s">
        <v>697</v>
      </c>
      <c r="I270" s="3" t="s">
        <v>83</v>
      </c>
      <c r="J270" s="16">
        <f t="shared" si="389"/>
        <v>5109180</v>
      </c>
      <c r="K270" s="15">
        <f t="shared" si="389"/>
        <v>4853721</v>
      </c>
      <c r="L270" s="15">
        <f t="shared" si="389"/>
        <v>255459</v>
      </c>
      <c r="M270" s="15">
        <f t="shared" si="389"/>
        <v>0</v>
      </c>
      <c r="N270" s="16">
        <f t="shared" si="389"/>
        <v>0</v>
      </c>
      <c r="O270" s="15">
        <f t="shared" si="389"/>
        <v>0</v>
      </c>
      <c r="P270" s="15">
        <f t="shared" si="389"/>
        <v>0</v>
      </c>
      <c r="Q270" s="15">
        <f t="shared" si="389"/>
        <v>0</v>
      </c>
      <c r="R270" s="16">
        <f t="shared" si="389"/>
        <v>5109180</v>
      </c>
      <c r="S270" s="15">
        <f t="shared" si="389"/>
        <v>4853721</v>
      </c>
      <c r="T270" s="15">
        <f t="shared" si="389"/>
        <v>255459</v>
      </c>
      <c r="U270" s="15">
        <f t="shared" si="389"/>
        <v>0</v>
      </c>
      <c r="V270" s="16">
        <f t="shared" si="389"/>
        <v>0</v>
      </c>
      <c r="W270" s="15">
        <f t="shared" si="389"/>
        <v>0</v>
      </c>
      <c r="X270" s="15">
        <f t="shared" si="389"/>
        <v>0</v>
      </c>
      <c r="Y270" s="15">
        <f t="shared" si="389"/>
        <v>0</v>
      </c>
      <c r="Z270" s="16">
        <f t="shared" si="389"/>
        <v>5109180</v>
      </c>
      <c r="AA270" s="15">
        <f t="shared" si="389"/>
        <v>4853721</v>
      </c>
      <c r="AB270" s="15">
        <f t="shared" si="389"/>
        <v>255459</v>
      </c>
      <c r="AC270" s="15">
        <f t="shared" si="389"/>
        <v>0</v>
      </c>
      <c r="AD270" s="15">
        <f t="shared" si="389"/>
        <v>0</v>
      </c>
      <c r="AE270" s="15">
        <f t="shared" si="389"/>
        <v>0</v>
      </c>
      <c r="AF270" s="15">
        <f t="shared" si="389"/>
        <v>0</v>
      </c>
      <c r="AG270" s="15">
        <f t="shared" si="389"/>
        <v>0</v>
      </c>
      <c r="AH270" s="15">
        <f t="shared" si="389"/>
        <v>5109180</v>
      </c>
      <c r="AI270" s="15">
        <f t="shared" si="389"/>
        <v>4853721</v>
      </c>
      <c r="AJ270" s="15">
        <f t="shared" si="389"/>
        <v>255459</v>
      </c>
      <c r="AK270" s="15">
        <f t="shared" si="389"/>
        <v>0</v>
      </c>
      <c r="AL270" s="16">
        <f t="shared" si="389"/>
        <v>5125942</v>
      </c>
      <c r="AM270" s="15">
        <f t="shared" si="389"/>
        <v>4869644</v>
      </c>
      <c r="AN270" s="15">
        <f t="shared" si="389"/>
        <v>256298</v>
      </c>
      <c r="AO270" s="15">
        <f t="shared" si="389"/>
        <v>0</v>
      </c>
      <c r="AP270" s="16">
        <f t="shared" si="389"/>
        <v>-0.95</v>
      </c>
      <c r="AQ270" s="15">
        <f t="shared" si="389"/>
        <v>0</v>
      </c>
      <c r="AR270" s="15">
        <f t="shared" si="389"/>
        <v>-0.95</v>
      </c>
      <c r="AS270" s="15">
        <f t="shared" si="389"/>
        <v>0</v>
      </c>
      <c r="AT270" s="16">
        <f t="shared" si="389"/>
        <v>5125941.05</v>
      </c>
      <c r="AU270" s="15">
        <f t="shared" si="389"/>
        <v>4869644</v>
      </c>
      <c r="AV270" s="15">
        <f t="shared" si="389"/>
        <v>256297.05</v>
      </c>
      <c r="AW270" s="15">
        <f t="shared" si="389"/>
        <v>0</v>
      </c>
      <c r="AX270" s="16">
        <f t="shared" si="389"/>
        <v>5150551</v>
      </c>
      <c r="AY270" s="15">
        <f t="shared" si="389"/>
        <v>4893023</v>
      </c>
      <c r="AZ270" s="15">
        <f t="shared" si="389"/>
        <v>257528</v>
      </c>
      <c r="BA270" s="15">
        <f t="shared" si="389"/>
        <v>0</v>
      </c>
      <c r="BB270" s="15">
        <f t="shared" si="390"/>
        <v>-0.47</v>
      </c>
      <c r="BC270" s="15">
        <f t="shared" si="390"/>
        <v>0</v>
      </c>
      <c r="BD270" s="15">
        <f t="shared" si="390"/>
        <v>-0.47</v>
      </c>
      <c r="BE270" s="15">
        <f t="shared" si="390"/>
        <v>0</v>
      </c>
      <c r="BF270" s="16">
        <f t="shared" si="390"/>
        <v>5150550.53</v>
      </c>
      <c r="BG270" s="15">
        <f t="shared" si="390"/>
        <v>4893023</v>
      </c>
      <c r="BH270" s="15">
        <f t="shared" si="390"/>
        <v>257527.53</v>
      </c>
      <c r="BI270" s="15">
        <f t="shared" si="390"/>
        <v>0</v>
      </c>
      <c r="BJ270" s="19">
        <v>0</v>
      </c>
      <c r="BK270" s="19">
        <v>0</v>
      </c>
    </row>
    <row r="271" spans="1:63" ht="27.75" hidden="1" customHeight="1" x14ac:dyDescent="0.25">
      <c r="A271" s="125" t="s">
        <v>84</v>
      </c>
      <c r="B271" s="125"/>
      <c r="C271" s="125"/>
      <c r="D271" s="125"/>
      <c r="E271" s="122">
        <v>852</v>
      </c>
      <c r="F271" s="3" t="s">
        <v>78</v>
      </c>
      <c r="G271" s="3" t="s">
        <v>44</v>
      </c>
      <c r="H271" s="4" t="s">
        <v>697</v>
      </c>
      <c r="I271" s="3" t="s">
        <v>85</v>
      </c>
      <c r="J271" s="16">
        <f>'2.ВС'!J356</f>
        <v>5109180</v>
      </c>
      <c r="K271" s="15">
        <f>'2.ВС'!K356</f>
        <v>4853721</v>
      </c>
      <c r="L271" s="15">
        <f>'2.ВС'!L356</f>
        <v>255459</v>
      </c>
      <c r="M271" s="15">
        <f>'2.ВС'!M356</f>
        <v>0</v>
      </c>
      <c r="N271" s="16">
        <f>'2.ВС'!N356</f>
        <v>0</v>
      </c>
      <c r="O271" s="15">
        <f>'2.ВС'!O356</f>
        <v>0</v>
      </c>
      <c r="P271" s="15">
        <f>'2.ВС'!P356</f>
        <v>0</v>
      </c>
      <c r="Q271" s="15">
        <f>'2.ВС'!Q356</f>
        <v>0</v>
      </c>
      <c r="R271" s="16">
        <f>'2.ВС'!R356</f>
        <v>5109180</v>
      </c>
      <c r="S271" s="15">
        <f>'2.ВС'!S356</f>
        <v>4853721</v>
      </c>
      <c r="T271" s="15">
        <f>'2.ВС'!T356</f>
        <v>255459</v>
      </c>
      <c r="U271" s="15">
        <f>'2.ВС'!U356</f>
        <v>0</v>
      </c>
      <c r="V271" s="16">
        <f>'2.ВС'!V356</f>
        <v>0</v>
      </c>
      <c r="W271" s="15">
        <f>'2.ВС'!W356</f>
        <v>0</v>
      </c>
      <c r="X271" s="15">
        <f>'2.ВС'!X356</f>
        <v>0</v>
      </c>
      <c r="Y271" s="15">
        <f>'2.ВС'!Y356</f>
        <v>0</v>
      </c>
      <c r="Z271" s="16">
        <f>'2.ВС'!Z356</f>
        <v>5109180</v>
      </c>
      <c r="AA271" s="15">
        <f>'2.ВС'!AA356</f>
        <v>4853721</v>
      </c>
      <c r="AB271" s="15">
        <f>'2.ВС'!AB356</f>
        <v>255459</v>
      </c>
      <c r="AC271" s="15">
        <f>'2.ВС'!AC356</f>
        <v>0</v>
      </c>
      <c r="AD271" s="15">
        <f>'2.ВС'!AD356</f>
        <v>0</v>
      </c>
      <c r="AE271" s="15">
        <f>'2.ВС'!AE356</f>
        <v>0</v>
      </c>
      <c r="AF271" s="15">
        <f>'2.ВС'!AF356</f>
        <v>0</v>
      </c>
      <c r="AG271" s="15">
        <f>'2.ВС'!AG356</f>
        <v>0</v>
      </c>
      <c r="AH271" s="15">
        <f>'2.ВС'!AH356</f>
        <v>5109180</v>
      </c>
      <c r="AI271" s="15">
        <f>'2.ВС'!AI356</f>
        <v>4853721</v>
      </c>
      <c r="AJ271" s="15">
        <f>'2.ВС'!AJ356</f>
        <v>255459</v>
      </c>
      <c r="AK271" s="15">
        <f>'2.ВС'!AS356</f>
        <v>0</v>
      </c>
      <c r="AL271" s="16">
        <f>'2.ВС'!AL356</f>
        <v>5125942</v>
      </c>
      <c r="AM271" s="15">
        <f>'2.ВС'!AM356</f>
        <v>4869644</v>
      </c>
      <c r="AN271" s="15">
        <f>'2.ВС'!AN356</f>
        <v>256298</v>
      </c>
      <c r="AO271" s="15">
        <f>'2.ВС'!AO356</f>
        <v>0</v>
      </c>
      <c r="AP271" s="16">
        <f>'2.ВС'!AP356</f>
        <v>-0.95</v>
      </c>
      <c r="AQ271" s="15">
        <f>'2.ВС'!AQ356</f>
        <v>0</v>
      </c>
      <c r="AR271" s="15">
        <f>'2.ВС'!AR356</f>
        <v>-0.95</v>
      </c>
      <c r="AS271" s="15">
        <f>'2.ВС'!AS356</f>
        <v>0</v>
      </c>
      <c r="AT271" s="16">
        <f>'2.ВС'!AT356</f>
        <v>5125941.05</v>
      </c>
      <c r="AU271" s="15">
        <f>'2.ВС'!AU356</f>
        <v>4869644</v>
      </c>
      <c r="AV271" s="15">
        <f>'2.ВС'!AV356</f>
        <v>256297.05</v>
      </c>
      <c r="AW271" s="15">
        <f>'2.ВС'!AW356</f>
        <v>0</v>
      </c>
      <c r="AX271" s="16">
        <f>'2.ВС'!AX356</f>
        <v>5150551</v>
      </c>
      <c r="AY271" s="15">
        <f>'2.ВС'!AY356</f>
        <v>4893023</v>
      </c>
      <c r="AZ271" s="15">
        <f>'2.ВС'!AZ356</f>
        <v>257528</v>
      </c>
      <c r="BA271" s="15">
        <f>'2.ВС'!BA356</f>
        <v>0</v>
      </c>
      <c r="BB271" s="15">
        <f>'2.ВС'!BB356</f>
        <v>-0.47</v>
      </c>
      <c r="BC271" s="15">
        <f>'2.ВС'!BC356</f>
        <v>0</v>
      </c>
      <c r="BD271" s="15">
        <f>'2.ВС'!BD356</f>
        <v>-0.47</v>
      </c>
      <c r="BE271" s="15">
        <f>'2.ВС'!BE356</f>
        <v>0</v>
      </c>
      <c r="BF271" s="16">
        <f>'2.ВС'!BF356</f>
        <v>5150550.53</v>
      </c>
      <c r="BG271" s="15">
        <f>'2.ВС'!BG356</f>
        <v>4893023</v>
      </c>
      <c r="BH271" s="15">
        <f>'2.ВС'!BH356</f>
        <v>257527.53</v>
      </c>
      <c r="BI271" s="15">
        <f>'2.ВС'!BI356</f>
        <v>0</v>
      </c>
      <c r="BJ271" s="19">
        <v>0</v>
      </c>
      <c r="BK271" s="19">
        <v>0</v>
      </c>
    </row>
    <row r="272" spans="1:63" ht="27.75" hidden="1" customHeight="1" x14ac:dyDescent="0.25">
      <c r="A272" s="125" t="s">
        <v>544</v>
      </c>
      <c r="B272" s="19"/>
      <c r="C272" s="19"/>
      <c r="D272" s="19"/>
      <c r="E272" s="122">
        <v>852</v>
      </c>
      <c r="F272" s="3" t="s">
        <v>78</v>
      </c>
      <c r="G272" s="4" t="s">
        <v>44</v>
      </c>
      <c r="H272" s="4" t="s">
        <v>700</v>
      </c>
      <c r="I272" s="3"/>
      <c r="J272" s="16">
        <f t="shared" ref="J272:BB273" si="391">J273</f>
        <v>236180</v>
      </c>
      <c r="K272" s="15">
        <f t="shared" si="391"/>
        <v>224370</v>
      </c>
      <c r="L272" s="15">
        <f t="shared" si="391"/>
        <v>11810</v>
      </c>
      <c r="M272" s="15">
        <f t="shared" si="391"/>
        <v>0</v>
      </c>
      <c r="N272" s="16">
        <f t="shared" si="391"/>
        <v>-1.04</v>
      </c>
      <c r="O272" s="15">
        <f t="shared" si="391"/>
        <v>0</v>
      </c>
      <c r="P272" s="15">
        <f t="shared" si="391"/>
        <v>-1.04</v>
      </c>
      <c r="Q272" s="15">
        <f t="shared" si="391"/>
        <v>0</v>
      </c>
      <c r="R272" s="16">
        <f t="shared" si="391"/>
        <v>236178.96</v>
      </c>
      <c r="S272" s="15">
        <f t="shared" si="391"/>
        <v>224370</v>
      </c>
      <c r="T272" s="15">
        <f t="shared" si="391"/>
        <v>11808.96</v>
      </c>
      <c r="U272" s="15">
        <f t="shared" si="391"/>
        <v>0</v>
      </c>
      <c r="V272" s="16">
        <f t="shared" si="391"/>
        <v>0</v>
      </c>
      <c r="W272" s="15">
        <f t="shared" si="391"/>
        <v>0</v>
      </c>
      <c r="X272" s="15">
        <f t="shared" si="391"/>
        <v>0</v>
      </c>
      <c r="Y272" s="15">
        <f t="shared" si="391"/>
        <v>0</v>
      </c>
      <c r="Z272" s="16">
        <f t="shared" si="391"/>
        <v>236178.96</v>
      </c>
      <c r="AA272" s="15">
        <f t="shared" si="391"/>
        <v>224370</v>
      </c>
      <c r="AB272" s="15">
        <f t="shared" si="391"/>
        <v>11808.96</v>
      </c>
      <c r="AC272" s="15">
        <f t="shared" si="391"/>
        <v>0</v>
      </c>
      <c r="AD272" s="15">
        <f t="shared" si="391"/>
        <v>0</v>
      </c>
      <c r="AE272" s="15">
        <f t="shared" si="391"/>
        <v>0</v>
      </c>
      <c r="AF272" s="15">
        <f t="shared" si="391"/>
        <v>0</v>
      </c>
      <c r="AG272" s="15">
        <f t="shared" si="391"/>
        <v>0</v>
      </c>
      <c r="AH272" s="15">
        <f t="shared" si="391"/>
        <v>236178.96</v>
      </c>
      <c r="AI272" s="15">
        <f t="shared" si="391"/>
        <v>224370</v>
      </c>
      <c r="AJ272" s="15">
        <f t="shared" si="391"/>
        <v>11808.96</v>
      </c>
      <c r="AK272" s="15">
        <f t="shared" si="391"/>
        <v>0</v>
      </c>
      <c r="AL272" s="16">
        <f t="shared" si="391"/>
        <v>181524</v>
      </c>
      <c r="AM272" s="15">
        <f t="shared" si="391"/>
        <v>172447</v>
      </c>
      <c r="AN272" s="15">
        <f t="shared" si="391"/>
        <v>9077</v>
      </c>
      <c r="AO272" s="15">
        <f t="shared" si="391"/>
        <v>0</v>
      </c>
      <c r="AP272" s="16">
        <f t="shared" si="391"/>
        <v>-0.84</v>
      </c>
      <c r="AQ272" s="15">
        <f t="shared" si="391"/>
        <v>0</v>
      </c>
      <c r="AR272" s="15">
        <f t="shared" si="391"/>
        <v>-0.84</v>
      </c>
      <c r="AS272" s="15">
        <f t="shared" si="391"/>
        <v>0</v>
      </c>
      <c r="AT272" s="16">
        <f t="shared" si="391"/>
        <v>181523.16</v>
      </c>
      <c r="AU272" s="15">
        <f t="shared" si="391"/>
        <v>172447</v>
      </c>
      <c r="AV272" s="15">
        <f t="shared" si="391"/>
        <v>9076.16</v>
      </c>
      <c r="AW272" s="15">
        <f t="shared" si="391"/>
        <v>0</v>
      </c>
      <c r="AX272" s="16">
        <f t="shared" si="391"/>
        <v>221047</v>
      </c>
      <c r="AY272" s="15">
        <f t="shared" si="391"/>
        <v>209994</v>
      </c>
      <c r="AZ272" s="15">
        <f t="shared" si="391"/>
        <v>11053</v>
      </c>
      <c r="BA272" s="15">
        <f t="shared" si="391"/>
        <v>0</v>
      </c>
      <c r="BB272" s="15">
        <f t="shared" si="391"/>
        <v>-0.68</v>
      </c>
      <c r="BC272" s="15">
        <f t="shared" ref="BB272:BI273" si="392">BC273</f>
        <v>0</v>
      </c>
      <c r="BD272" s="15">
        <f t="shared" si="392"/>
        <v>-0.68</v>
      </c>
      <c r="BE272" s="15">
        <f t="shared" si="392"/>
        <v>0</v>
      </c>
      <c r="BF272" s="16">
        <f t="shared" si="392"/>
        <v>221046.32</v>
      </c>
      <c r="BG272" s="15">
        <f t="shared" si="392"/>
        <v>209994</v>
      </c>
      <c r="BH272" s="15">
        <f t="shared" si="392"/>
        <v>11052.32</v>
      </c>
      <c r="BI272" s="15">
        <f t="shared" si="392"/>
        <v>0</v>
      </c>
      <c r="BJ272" s="19">
        <v>0</v>
      </c>
      <c r="BK272" s="19">
        <v>0</v>
      </c>
    </row>
    <row r="273" spans="1:63" ht="27.75" hidden="1" customHeight="1" x14ac:dyDescent="0.25">
      <c r="A273" s="125" t="s">
        <v>41</v>
      </c>
      <c r="B273" s="19"/>
      <c r="C273" s="19"/>
      <c r="D273" s="19"/>
      <c r="E273" s="122">
        <v>852</v>
      </c>
      <c r="F273" s="3" t="s">
        <v>78</v>
      </c>
      <c r="G273" s="4" t="s">
        <v>44</v>
      </c>
      <c r="H273" s="4" t="s">
        <v>700</v>
      </c>
      <c r="I273" s="3" t="s">
        <v>83</v>
      </c>
      <c r="J273" s="16">
        <f t="shared" si="391"/>
        <v>236180</v>
      </c>
      <c r="K273" s="15">
        <f t="shared" si="391"/>
        <v>224370</v>
      </c>
      <c r="L273" s="15">
        <f t="shared" si="391"/>
        <v>11810</v>
      </c>
      <c r="M273" s="15">
        <f t="shared" si="391"/>
        <v>0</v>
      </c>
      <c r="N273" s="16">
        <f t="shared" si="391"/>
        <v>-1.04</v>
      </c>
      <c r="O273" s="15">
        <f t="shared" si="391"/>
        <v>0</v>
      </c>
      <c r="P273" s="15">
        <f t="shared" si="391"/>
        <v>-1.04</v>
      </c>
      <c r="Q273" s="15">
        <f t="shared" si="391"/>
        <v>0</v>
      </c>
      <c r="R273" s="16">
        <f t="shared" si="391"/>
        <v>236178.96</v>
      </c>
      <c r="S273" s="15">
        <f t="shared" si="391"/>
        <v>224370</v>
      </c>
      <c r="T273" s="15">
        <f t="shared" si="391"/>
        <v>11808.96</v>
      </c>
      <c r="U273" s="15">
        <f t="shared" si="391"/>
        <v>0</v>
      </c>
      <c r="V273" s="16">
        <f t="shared" si="391"/>
        <v>0</v>
      </c>
      <c r="W273" s="15">
        <f t="shared" si="391"/>
        <v>0</v>
      </c>
      <c r="X273" s="15">
        <f t="shared" si="391"/>
        <v>0</v>
      </c>
      <c r="Y273" s="15">
        <f t="shared" si="391"/>
        <v>0</v>
      </c>
      <c r="Z273" s="16">
        <f t="shared" si="391"/>
        <v>236178.96</v>
      </c>
      <c r="AA273" s="15">
        <f t="shared" si="391"/>
        <v>224370</v>
      </c>
      <c r="AB273" s="15">
        <f t="shared" si="391"/>
        <v>11808.96</v>
      </c>
      <c r="AC273" s="15">
        <f t="shared" si="391"/>
        <v>0</v>
      </c>
      <c r="AD273" s="15">
        <f t="shared" si="391"/>
        <v>0</v>
      </c>
      <c r="AE273" s="15">
        <f t="shared" si="391"/>
        <v>0</v>
      </c>
      <c r="AF273" s="15">
        <f t="shared" si="391"/>
        <v>0</v>
      </c>
      <c r="AG273" s="15">
        <f t="shared" si="391"/>
        <v>0</v>
      </c>
      <c r="AH273" s="15">
        <f t="shared" si="391"/>
        <v>236178.96</v>
      </c>
      <c r="AI273" s="15">
        <f t="shared" si="391"/>
        <v>224370</v>
      </c>
      <c r="AJ273" s="15">
        <f t="shared" si="391"/>
        <v>11808.96</v>
      </c>
      <c r="AK273" s="15">
        <f t="shared" si="391"/>
        <v>0</v>
      </c>
      <c r="AL273" s="16">
        <f t="shared" si="391"/>
        <v>181524</v>
      </c>
      <c r="AM273" s="15">
        <f t="shared" si="391"/>
        <v>172447</v>
      </c>
      <c r="AN273" s="15">
        <f t="shared" si="391"/>
        <v>9077</v>
      </c>
      <c r="AO273" s="15">
        <f t="shared" si="391"/>
        <v>0</v>
      </c>
      <c r="AP273" s="16">
        <f t="shared" si="391"/>
        <v>-0.84</v>
      </c>
      <c r="AQ273" s="15">
        <f t="shared" si="391"/>
        <v>0</v>
      </c>
      <c r="AR273" s="15">
        <f t="shared" si="391"/>
        <v>-0.84</v>
      </c>
      <c r="AS273" s="15">
        <f t="shared" si="391"/>
        <v>0</v>
      </c>
      <c r="AT273" s="16">
        <f t="shared" si="391"/>
        <v>181523.16</v>
      </c>
      <c r="AU273" s="15">
        <f t="shared" si="391"/>
        <v>172447</v>
      </c>
      <c r="AV273" s="15">
        <f t="shared" si="391"/>
        <v>9076.16</v>
      </c>
      <c r="AW273" s="15">
        <f t="shared" si="391"/>
        <v>0</v>
      </c>
      <c r="AX273" s="16">
        <f t="shared" si="391"/>
        <v>221047</v>
      </c>
      <c r="AY273" s="15">
        <f t="shared" si="391"/>
        <v>209994</v>
      </c>
      <c r="AZ273" s="15">
        <f t="shared" si="391"/>
        <v>11053</v>
      </c>
      <c r="BA273" s="15">
        <f t="shared" si="391"/>
        <v>0</v>
      </c>
      <c r="BB273" s="15">
        <f t="shared" si="392"/>
        <v>-0.68</v>
      </c>
      <c r="BC273" s="15">
        <f t="shared" si="392"/>
        <v>0</v>
      </c>
      <c r="BD273" s="15">
        <f t="shared" si="392"/>
        <v>-0.68</v>
      </c>
      <c r="BE273" s="15">
        <f t="shared" si="392"/>
        <v>0</v>
      </c>
      <c r="BF273" s="16">
        <f t="shared" si="392"/>
        <v>221046.32</v>
      </c>
      <c r="BG273" s="15">
        <f t="shared" si="392"/>
        <v>209994</v>
      </c>
      <c r="BH273" s="15">
        <f t="shared" si="392"/>
        <v>11052.32</v>
      </c>
      <c r="BI273" s="15">
        <f t="shared" si="392"/>
        <v>0</v>
      </c>
      <c r="BJ273" s="19">
        <v>0</v>
      </c>
      <c r="BK273" s="19">
        <v>0</v>
      </c>
    </row>
    <row r="274" spans="1:63" ht="27.75" hidden="1" customHeight="1" x14ac:dyDescent="0.25">
      <c r="A274" s="125" t="s">
        <v>84</v>
      </c>
      <c r="B274" s="19"/>
      <c r="C274" s="19"/>
      <c r="D274" s="19"/>
      <c r="E274" s="122">
        <v>852</v>
      </c>
      <c r="F274" s="3" t="s">
        <v>78</v>
      </c>
      <c r="G274" s="4" t="s">
        <v>44</v>
      </c>
      <c r="H274" s="4" t="s">
        <v>700</v>
      </c>
      <c r="I274" s="3" t="s">
        <v>85</v>
      </c>
      <c r="J274" s="16">
        <f>'2.ВС'!J359</f>
        <v>236180</v>
      </c>
      <c r="K274" s="15">
        <f>'2.ВС'!K359</f>
        <v>224370</v>
      </c>
      <c r="L274" s="15">
        <f>'2.ВС'!L359</f>
        <v>11810</v>
      </c>
      <c r="M274" s="15">
        <f>'2.ВС'!M359</f>
        <v>0</v>
      </c>
      <c r="N274" s="16">
        <f>'2.ВС'!N359</f>
        <v>-1.04</v>
      </c>
      <c r="O274" s="15">
        <f>'2.ВС'!O359</f>
        <v>0</v>
      </c>
      <c r="P274" s="15">
        <f>'2.ВС'!P359</f>
        <v>-1.04</v>
      </c>
      <c r="Q274" s="15">
        <f>'2.ВС'!Q359</f>
        <v>0</v>
      </c>
      <c r="R274" s="16">
        <f>'2.ВС'!R359</f>
        <v>236178.96</v>
      </c>
      <c r="S274" s="15">
        <f>'2.ВС'!S359</f>
        <v>224370</v>
      </c>
      <c r="T274" s="15">
        <f>'2.ВС'!T359</f>
        <v>11808.96</v>
      </c>
      <c r="U274" s="15">
        <f>'2.ВС'!U359</f>
        <v>0</v>
      </c>
      <c r="V274" s="16">
        <f>'2.ВС'!V359</f>
        <v>0</v>
      </c>
      <c r="W274" s="15">
        <f>'2.ВС'!W359</f>
        <v>0</v>
      </c>
      <c r="X274" s="15">
        <f>'2.ВС'!X359</f>
        <v>0</v>
      </c>
      <c r="Y274" s="15">
        <f>'2.ВС'!Y359</f>
        <v>0</v>
      </c>
      <c r="Z274" s="16">
        <f>'2.ВС'!Z359</f>
        <v>236178.96</v>
      </c>
      <c r="AA274" s="15">
        <f>'2.ВС'!AA359</f>
        <v>224370</v>
      </c>
      <c r="AB274" s="15">
        <f>'2.ВС'!AB359</f>
        <v>11808.96</v>
      </c>
      <c r="AC274" s="15">
        <f>'2.ВС'!AC359</f>
        <v>0</v>
      </c>
      <c r="AD274" s="15">
        <f>'2.ВС'!AD359</f>
        <v>0</v>
      </c>
      <c r="AE274" s="15">
        <f>'2.ВС'!AE359</f>
        <v>0</v>
      </c>
      <c r="AF274" s="15">
        <f>'2.ВС'!AF359</f>
        <v>0</v>
      </c>
      <c r="AG274" s="15">
        <f>'2.ВС'!AG359</f>
        <v>0</v>
      </c>
      <c r="AH274" s="15">
        <f>'2.ВС'!AH359</f>
        <v>236178.96</v>
      </c>
      <c r="AI274" s="15">
        <f>'2.ВС'!AI359</f>
        <v>224370</v>
      </c>
      <c r="AJ274" s="15">
        <f>'2.ВС'!AJ359</f>
        <v>11808.96</v>
      </c>
      <c r="AK274" s="15">
        <f>'2.ВС'!AS359</f>
        <v>0</v>
      </c>
      <c r="AL274" s="16">
        <f>'2.ВС'!AL359</f>
        <v>181524</v>
      </c>
      <c r="AM274" s="15">
        <f>'2.ВС'!AM359</f>
        <v>172447</v>
      </c>
      <c r="AN274" s="15">
        <f>'2.ВС'!AN359</f>
        <v>9077</v>
      </c>
      <c r="AO274" s="15">
        <f>'2.ВС'!AO359</f>
        <v>0</v>
      </c>
      <c r="AP274" s="16">
        <f>'2.ВС'!AP359</f>
        <v>-0.84</v>
      </c>
      <c r="AQ274" s="15">
        <f>'2.ВС'!AQ359</f>
        <v>0</v>
      </c>
      <c r="AR274" s="15">
        <f>'2.ВС'!AR359</f>
        <v>-0.84</v>
      </c>
      <c r="AS274" s="15">
        <f>'2.ВС'!AS359</f>
        <v>0</v>
      </c>
      <c r="AT274" s="16">
        <f>'2.ВС'!AT359</f>
        <v>181523.16</v>
      </c>
      <c r="AU274" s="15">
        <f>'2.ВС'!AU359</f>
        <v>172447</v>
      </c>
      <c r="AV274" s="15">
        <f>'2.ВС'!AV359</f>
        <v>9076.16</v>
      </c>
      <c r="AW274" s="15">
        <f>'2.ВС'!AW359</f>
        <v>0</v>
      </c>
      <c r="AX274" s="16">
        <f>'2.ВС'!AX359</f>
        <v>221047</v>
      </c>
      <c r="AY274" s="15">
        <f>'2.ВС'!AY359</f>
        <v>209994</v>
      </c>
      <c r="AZ274" s="15">
        <f>'2.ВС'!AZ359</f>
        <v>11053</v>
      </c>
      <c r="BA274" s="15">
        <f>'2.ВС'!BA359</f>
        <v>0</v>
      </c>
      <c r="BB274" s="15">
        <f>'2.ВС'!BB359</f>
        <v>-0.68</v>
      </c>
      <c r="BC274" s="15">
        <f>'2.ВС'!BC359</f>
        <v>0</v>
      </c>
      <c r="BD274" s="15">
        <f>'2.ВС'!BD359</f>
        <v>-0.68</v>
      </c>
      <c r="BE274" s="15">
        <f>'2.ВС'!BE359</f>
        <v>0</v>
      </c>
      <c r="BF274" s="16">
        <f>'2.ВС'!BF359</f>
        <v>221046.32</v>
      </c>
      <c r="BG274" s="15">
        <f>'2.ВС'!BG359</f>
        <v>209994</v>
      </c>
      <c r="BH274" s="15">
        <f>'2.ВС'!BH359</f>
        <v>11052.32</v>
      </c>
      <c r="BI274" s="15">
        <f>'2.ВС'!BI359</f>
        <v>0</v>
      </c>
      <c r="BJ274" s="19">
        <v>0</v>
      </c>
      <c r="BK274" s="19">
        <v>0</v>
      </c>
    </row>
    <row r="275" spans="1:63" ht="27.75" hidden="1" customHeight="1" x14ac:dyDescent="0.25">
      <c r="A275" s="125" t="s">
        <v>583</v>
      </c>
      <c r="B275" s="19"/>
      <c r="C275" s="19"/>
      <c r="D275" s="19"/>
      <c r="E275" s="122">
        <v>852</v>
      </c>
      <c r="F275" s="3" t="s">
        <v>78</v>
      </c>
      <c r="G275" s="4" t="s">
        <v>44</v>
      </c>
      <c r="H275" s="4" t="s">
        <v>701</v>
      </c>
      <c r="I275" s="3"/>
      <c r="J275" s="16">
        <f t="shared" ref="J275:BB276" si="393">J276</f>
        <v>164474</v>
      </c>
      <c r="K275" s="15">
        <f t="shared" si="393"/>
        <v>156250</v>
      </c>
      <c r="L275" s="15">
        <f t="shared" si="393"/>
        <v>8224</v>
      </c>
      <c r="M275" s="15">
        <f t="shared" si="393"/>
        <v>0</v>
      </c>
      <c r="N275" s="16">
        <f t="shared" si="393"/>
        <v>-0.32</v>
      </c>
      <c r="O275" s="15">
        <f t="shared" si="393"/>
        <v>0</v>
      </c>
      <c r="P275" s="15">
        <f t="shared" si="393"/>
        <v>-0.32</v>
      </c>
      <c r="Q275" s="15">
        <f t="shared" si="393"/>
        <v>0</v>
      </c>
      <c r="R275" s="16">
        <f t="shared" si="393"/>
        <v>164473.68</v>
      </c>
      <c r="S275" s="15">
        <f t="shared" si="393"/>
        <v>156250</v>
      </c>
      <c r="T275" s="15">
        <f t="shared" si="393"/>
        <v>8223.68</v>
      </c>
      <c r="U275" s="15">
        <f t="shared" si="393"/>
        <v>0</v>
      </c>
      <c r="V275" s="16">
        <f t="shared" si="393"/>
        <v>0</v>
      </c>
      <c r="W275" s="15">
        <f t="shared" si="393"/>
        <v>0</v>
      </c>
      <c r="X275" s="15">
        <f t="shared" si="393"/>
        <v>0</v>
      </c>
      <c r="Y275" s="15">
        <f t="shared" si="393"/>
        <v>0</v>
      </c>
      <c r="Z275" s="16">
        <f t="shared" si="393"/>
        <v>164473.68</v>
      </c>
      <c r="AA275" s="15">
        <f t="shared" si="393"/>
        <v>156250</v>
      </c>
      <c r="AB275" s="15">
        <f t="shared" si="393"/>
        <v>8223.68</v>
      </c>
      <c r="AC275" s="15">
        <f t="shared" si="393"/>
        <v>0</v>
      </c>
      <c r="AD275" s="15">
        <f t="shared" si="393"/>
        <v>0</v>
      </c>
      <c r="AE275" s="15">
        <f t="shared" si="393"/>
        <v>0</v>
      </c>
      <c r="AF275" s="15">
        <f t="shared" si="393"/>
        <v>0</v>
      </c>
      <c r="AG275" s="15">
        <f t="shared" si="393"/>
        <v>0</v>
      </c>
      <c r="AH275" s="15">
        <f t="shared" si="393"/>
        <v>164473.68</v>
      </c>
      <c r="AI275" s="15">
        <f t="shared" si="393"/>
        <v>156250</v>
      </c>
      <c r="AJ275" s="15">
        <f t="shared" si="393"/>
        <v>8223.68</v>
      </c>
      <c r="AK275" s="15">
        <f t="shared" si="393"/>
        <v>0</v>
      </c>
      <c r="AL275" s="16">
        <f t="shared" si="393"/>
        <v>328948</v>
      </c>
      <c r="AM275" s="15">
        <f t="shared" si="393"/>
        <v>312500</v>
      </c>
      <c r="AN275" s="15">
        <f t="shared" si="393"/>
        <v>16448</v>
      </c>
      <c r="AO275" s="15">
        <f t="shared" si="393"/>
        <v>0</v>
      </c>
      <c r="AP275" s="16">
        <f t="shared" si="393"/>
        <v>-0.63</v>
      </c>
      <c r="AQ275" s="15">
        <f t="shared" si="393"/>
        <v>0</v>
      </c>
      <c r="AR275" s="15">
        <f t="shared" si="393"/>
        <v>-0.63</v>
      </c>
      <c r="AS275" s="15">
        <f t="shared" si="393"/>
        <v>0</v>
      </c>
      <c r="AT275" s="16">
        <f t="shared" si="393"/>
        <v>328947.37</v>
      </c>
      <c r="AU275" s="15">
        <f t="shared" si="393"/>
        <v>312500</v>
      </c>
      <c r="AV275" s="15">
        <f t="shared" si="393"/>
        <v>16447.37</v>
      </c>
      <c r="AW275" s="15">
        <f t="shared" si="393"/>
        <v>0</v>
      </c>
      <c r="AX275" s="16">
        <f t="shared" si="393"/>
        <v>279958</v>
      </c>
      <c r="AY275" s="15">
        <f t="shared" si="393"/>
        <v>265960</v>
      </c>
      <c r="AZ275" s="15">
        <f t="shared" si="393"/>
        <v>13998</v>
      </c>
      <c r="BA275" s="15">
        <f t="shared" si="393"/>
        <v>0</v>
      </c>
      <c r="BB275" s="15">
        <f t="shared" si="393"/>
        <v>-0.11</v>
      </c>
      <c r="BC275" s="15">
        <f t="shared" ref="BB275:BI276" si="394">BC276</f>
        <v>0</v>
      </c>
      <c r="BD275" s="15">
        <f t="shared" si="394"/>
        <v>-0.11</v>
      </c>
      <c r="BE275" s="15">
        <f t="shared" si="394"/>
        <v>0</v>
      </c>
      <c r="BF275" s="16">
        <f t="shared" si="394"/>
        <v>279957.89</v>
      </c>
      <c r="BG275" s="15">
        <f t="shared" si="394"/>
        <v>265960</v>
      </c>
      <c r="BH275" s="15">
        <f t="shared" si="394"/>
        <v>13997.89</v>
      </c>
      <c r="BI275" s="15">
        <f t="shared" si="394"/>
        <v>0</v>
      </c>
      <c r="BJ275" s="19">
        <v>0</v>
      </c>
      <c r="BK275" s="19">
        <v>0</v>
      </c>
    </row>
    <row r="276" spans="1:63" ht="27.75" hidden="1" customHeight="1" x14ac:dyDescent="0.25">
      <c r="A276" s="125" t="s">
        <v>41</v>
      </c>
      <c r="B276" s="19"/>
      <c r="C276" s="19"/>
      <c r="D276" s="19"/>
      <c r="E276" s="122">
        <v>852</v>
      </c>
      <c r="F276" s="3" t="s">
        <v>78</v>
      </c>
      <c r="G276" s="4" t="s">
        <v>44</v>
      </c>
      <c r="H276" s="4" t="s">
        <v>701</v>
      </c>
      <c r="I276" s="3" t="s">
        <v>83</v>
      </c>
      <c r="J276" s="16">
        <f t="shared" si="393"/>
        <v>164474</v>
      </c>
      <c r="K276" s="15">
        <f t="shared" si="393"/>
        <v>156250</v>
      </c>
      <c r="L276" s="15">
        <f t="shared" si="393"/>
        <v>8224</v>
      </c>
      <c r="M276" s="15">
        <f t="shared" si="393"/>
        <v>0</v>
      </c>
      <c r="N276" s="16">
        <f t="shared" si="393"/>
        <v>-0.32</v>
      </c>
      <c r="O276" s="15">
        <f t="shared" si="393"/>
        <v>0</v>
      </c>
      <c r="P276" s="15">
        <f t="shared" si="393"/>
        <v>-0.32</v>
      </c>
      <c r="Q276" s="15">
        <f t="shared" si="393"/>
        <v>0</v>
      </c>
      <c r="R276" s="16">
        <f t="shared" si="393"/>
        <v>164473.68</v>
      </c>
      <c r="S276" s="15">
        <f t="shared" si="393"/>
        <v>156250</v>
      </c>
      <c r="T276" s="15">
        <f t="shared" si="393"/>
        <v>8223.68</v>
      </c>
      <c r="U276" s="15">
        <f t="shared" si="393"/>
        <v>0</v>
      </c>
      <c r="V276" s="16">
        <f t="shared" si="393"/>
        <v>0</v>
      </c>
      <c r="W276" s="15">
        <f t="shared" si="393"/>
        <v>0</v>
      </c>
      <c r="X276" s="15">
        <f t="shared" si="393"/>
        <v>0</v>
      </c>
      <c r="Y276" s="15">
        <f t="shared" si="393"/>
        <v>0</v>
      </c>
      <c r="Z276" s="16">
        <f t="shared" si="393"/>
        <v>164473.68</v>
      </c>
      <c r="AA276" s="15">
        <f t="shared" si="393"/>
        <v>156250</v>
      </c>
      <c r="AB276" s="15">
        <f t="shared" si="393"/>
        <v>8223.68</v>
      </c>
      <c r="AC276" s="15">
        <f t="shared" si="393"/>
        <v>0</v>
      </c>
      <c r="AD276" s="15">
        <f t="shared" si="393"/>
        <v>0</v>
      </c>
      <c r="AE276" s="15">
        <f t="shared" si="393"/>
        <v>0</v>
      </c>
      <c r="AF276" s="15">
        <f t="shared" si="393"/>
        <v>0</v>
      </c>
      <c r="AG276" s="15">
        <f t="shared" si="393"/>
        <v>0</v>
      </c>
      <c r="AH276" s="15">
        <f t="shared" si="393"/>
        <v>164473.68</v>
      </c>
      <c r="AI276" s="15">
        <f t="shared" si="393"/>
        <v>156250</v>
      </c>
      <c r="AJ276" s="15">
        <f t="shared" si="393"/>
        <v>8223.68</v>
      </c>
      <c r="AK276" s="15">
        <f t="shared" si="393"/>
        <v>0</v>
      </c>
      <c r="AL276" s="16">
        <f t="shared" si="393"/>
        <v>328948</v>
      </c>
      <c r="AM276" s="15">
        <f t="shared" si="393"/>
        <v>312500</v>
      </c>
      <c r="AN276" s="15">
        <f t="shared" si="393"/>
        <v>16448</v>
      </c>
      <c r="AO276" s="15">
        <f t="shared" si="393"/>
        <v>0</v>
      </c>
      <c r="AP276" s="16">
        <f t="shared" si="393"/>
        <v>-0.63</v>
      </c>
      <c r="AQ276" s="15">
        <f t="shared" si="393"/>
        <v>0</v>
      </c>
      <c r="AR276" s="15">
        <f t="shared" si="393"/>
        <v>-0.63</v>
      </c>
      <c r="AS276" s="15">
        <f t="shared" si="393"/>
        <v>0</v>
      </c>
      <c r="AT276" s="16">
        <f t="shared" si="393"/>
        <v>328947.37</v>
      </c>
      <c r="AU276" s="15">
        <f t="shared" si="393"/>
        <v>312500</v>
      </c>
      <c r="AV276" s="15">
        <f t="shared" si="393"/>
        <v>16447.37</v>
      </c>
      <c r="AW276" s="15">
        <f t="shared" si="393"/>
        <v>0</v>
      </c>
      <c r="AX276" s="16">
        <f t="shared" si="393"/>
        <v>279958</v>
      </c>
      <c r="AY276" s="15">
        <f t="shared" si="393"/>
        <v>265960</v>
      </c>
      <c r="AZ276" s="15">
        <f t="shared" si="393"/>
        <v>13998</v>
      </c>
      <c r="BA276" s="15">
        <f t="shared" si="393"/>
        <v>0</v>
      </c>
      <c r="BB276" s="15">
        <f t="shared" si="394"/>
        <v>-0.11</v>
      </c>
      <c r="BC276" s="15">
        <f t="shared" si="394"/>
        <v>0</v>
      </c>
      <c r="BD276" s="15">
        <f t="shared" si="394"/>
        <v>-0.11</v>
      </c>
      <c r="BE276" s="15">
        <f t="shared" si="394"/>
        <v>0</v>
      </c>
      <c r="BF276" s="16">
        <f t="shared" si="394"/>
        <v>279957.89</v>
      </c>
      <c r="BG276" s="15">
        <f t="shared" si="394"/>
        <v>265960</v>
      </c>
      <c r="BH276" s="15">
        <f t="shared" si="394"/>
        <v>13997.89</v>
      </c>
      <c r="BI276" s="15">
        <f t="shared" si="394"/>
        <v>0</v>
      </c>
      <c r="BJ276" s="19">
        <v>0</v>
      </c>
      <c r="BK276" s="19">
        <v>0</v>
      </c>
    </row>
    <row r="277" spans="1:63" ht="27.75" hidden="1" customHeight="1" x14ac:dyDescent="0.25">
      <c r="A277" s="125" t="s">
        <v>84</v>
      </c>
      <c r="B277" s="19"/>
      <c r="C277" s="19"/>
      <c r="D277" s="19"/>
      <c r="E277" s="122">
        <v>852</v>
      </c>
      <c r="F277" s="3" t="s">
        <v>78</v>
      </c>
      <c r="G277" s="4" t="s">
        <v>44</v>
      </c>
      <c r="H277" s="4" t="s">
        <v>701</v>
      </c>
      <c r="I277" s="3" t="s">
        <v>85</v>
      </c>
      <c r="J277" s="16">
        <f>'2.ВС'!J362</f>
        <v>164474</v>
      </c>
      <c r="K277" s="15">
        <f>'2.ВС'!K362</f>
        <v>156250</v>
      </c>
      <c r="L277" s="15">
        <f>'2.ВС'!L362</f>
        <v>8224</v>
      </c>
      <c r="M277" s="15">
        <f>'2.ВС'!M362</f>
        <v>0</v>
      </c>
      <c r="N277" s="16">
        <f>'2.ВС'!N362</f>
        <v>-0.32</v>
      </c>
      <c r="O277" s="15">
        <f>'2.ВС'!O362</f>
        <v>0</v>
      </c>
      <c r="P277" s="15">
        <f>'2.ВС'!P362</f>
        <v>-0.32</v>
      </c>
      <c r="Q277" s="15">
        <f>'2.ВС'!Q362</f>
        <v>0</v>
      </c>
      <c r="R277" s="16">
        <f>'2.ВС'!R362</f>
        <v>164473.68</v>
      </c>
      <c r="S277" s="15">
        <f>'2.ВС'!S362</f>
        <v>156250</v>
      </c>
      <c r="T277" s="15">
        <f>'2.ВС'!T362</f>
        <v>8223.68</v>
      </c>
      <c r="U277" s="15">
        <f>'2.ВС'!U362</f>
        <v>0</v>
      </c>
      <c r="V277" s="16">
        <f>'2.ВС'!V362</f>
        <v>0</v>
      </c>
      <c r="W277" s="15">
        <f>'2.ВС'!W362</f>
        <v>0</v>
      </c>
      <c r="X277" s="15">
        <f>'2.ВС'!X362</f>
        <v>0</v>
      </c>
      <c r="Y277" s="15">
        <f>'2.ВС'!Y362</f>
        <v>0</v>
      </c>
      <c r="Z277" s="16">
        <f>'2.ВС'!Z362</f>
        <v>164473.68</v>
      </c>
      <c r="AA277" s="15">
        <f>'2.ВС'!AA362</f>
        <v>156250</v>
      </c>
      <c r="AB277" s="15">
        <f>'2.ВС'!AB362</f>
        <v>8223.68</v>
      </c>
      <c r="AC277" s="15">
        <f>'2.ВС'!AC362</f>
        <v>0</v>
      </c>
      <c r="AD277" s="15">
        <f>'2.ВС'!AD362</f>
        <v>0</v>
      </c>
      <c r="AE277" s="15">
        <f>'2.ВС'!AE362</f>
        <v>0</v>
      </c>
      <c r="AF277" s="15">
        <f>'2.ВС'!AF362</f>
        <v>0</v>
      </c>
      <c r="AG277" s="15">
        <f>'2.ВС'!AG362</f>
        <v>0</v>
      </c>
      <c r="AH277" s="15">
        <f>'2.ВС'!AH362</f>
        <v>164473.68</v>
      </c>
      <c r="AI277" s="15">
        <f>'2.ВС'!AI362</f>
        <v>156250</v>
      </c>
      <c r="AJ277" s="15">
        <f>'2.ВС'!AJ362</f>
        <v>8223.68</v>
      </c>
      <c r="AK277" s="15">
        <f>'2.ВС'!AS362</f>
        <v>0</v>
      </c>
      <c r="AL277" s="16">
        <f>'2.ВС'!AL362</f>
        <v>328948</v>
      </c>
      <c r="AM277" s="15">
        <f>'2.ВС'!AM362</f>
        <v>312500</v>
      </c>
      <c r="AN277" s="15">
        <f>'2.ВС'!AN362</f>
        <v>16448</v>
      </c>
      <c r="AO277" s="15">
        <f>'2.ВС'!AO362</f>
        <v>0</v>
      </c>
      <c r="AP277" s="16">
        <f>'2.ВС'!AP362</f>
        <v>-0.63</v>
      </c>
      <c r="AQ277" s="15">
        <f>'2.ВС'!AQ362</f>
        <v>0</v>
      </c>
      <c r="AR277" s="15">
        <f>'2.ВС'!AR362</f>
        <v>-0.63</v>
      </c>
      <c r="AS277" s="15">
        <f>'2.ВС'!AS362</f>
        <v>0</v>
      </c>
      <c r="AT277" s="16">
        <f>'2.ВС'!AT362</f>
        <v>328947.37</v>
      </c>
      <c r="AU277" s="15">
        <f>'2.ВС'!AU362</f>
        <v>312500</v>
      </c>
      <c r="AV277" s="15">
        <f>'2.ВС'!AV362</f>
        <v>16447.37</v>
      </c>
      <c r="AW277" s="15">
        <f>'2.ВС'!AW362</f>
        <v>0</v>
      </c>
      <c r="AX277" s="16">
        <f>'2.ВС'!AX362</f>
        <v>279958</v>
      </c>
      <c r="AY277" s="15">
        <f>'2.ВС'!AY362</f>
        <v>265960</v>
      </c>
      <c r="AZ277" s="15">
        <f>'2.ВС'!AZ362</f>
        <v>13998</v>
      </c>
      <c r="BA277" s="15">
        <f>'2.ВС'!BA362</f>
        <v>0</v>
      </c>
      <c r="BB277" s="15">
        <f>'2.ВС'!BB362</f>
        <v>-0.11</v>
      </c>
      <c r="BC277" s="15">
        <f>'2.ВС'!BC362</f>
        <v>0</v>
      </c>
      <c r="BD277" s="15">
        <f>'2.ВС'!BD362</f>
        <v>-0.11</v>
      </c>
      <c r="BE277" s="15">
        <f>'2.ВС'!BE362</f>
        <v>0</v>
      </c>
      <c r="BF277" s="16">
        <f>'2.ВС'!BF362</f>
        <v>279957.89</v>
      </c>
      <c r="BG277" s="15">
        <f>'2.ВС'!BG362</f>
        <v>265960</v>
      </c>
      <c r="BH277" s="15">
        <f>'2.ВС'!BH362</f>
        <v>13997.89</v>
      </c>
      <c r="BI277" s="15">
        <f>'2.ВС'!BI362</f>
        <v>0</v>
      </c>
      <c r="BJ277" s="19">
        <v>0</v>
      </c>
      <c r="BK277" s="19">
        <v>0</v>
      </c>
    </row>
    <row r="278" spans="1:63" ht="27.75" hidden="1" customHeight="1" x14ac:dyDescent="0.25">
      <c r="A278" s="125" t="s">
        <v>531</v>
      </c>
      <c r="B278" s="125"/>
      <c r="C278" s="125"/>
      <c r="D278" s="125"/>
      <c r="E278" s="122">
        <v>852</v>
      </c>
      <c r="F278" s="3" t="s">
        <v>78</v>
      </c>
      <c r="G278" s="3" t="s">
        <v>44</v>
      </c>
      <c r="H278" s="4" t="s">
        <v>693</v>
      </c>
      <c r="I278" s="3"/>
      <c r="J278" s="16">
        <f t="shared" ref="J278:BB279" si="395">J279</f>
        <v>1875600</v>
      </c>
      <c r="K278" s="15">
        <f t="shared" si="395"/>
        <v>1875600</v>
      </c>
      <c r="L278" s="15">
        <f t="shared" si="395"/>
        <v>0</v>
      </c>
      <c r="M278" s="15">
        <f t="shared" si="395"/>
        <v>0</v>
      </c>
      <c r="N278" s="16">
        <f t="shared" si="395"/>
        <v>0</v>
      </c>
      <c r="O278" s="15">
        <f t="shared" si="395"/>
        <v>0</v>
      </c>
      <c r="P278" s="15">
        <f t="shared" si="395"/>
        <v>0</v>
      </c>
      <c r="Q278" s="15">
        <f t="shared" si="395"/>
        <v>0</v>
      </c>
      <c r="R278" s="16">
        <f t="shared" si="395"/>
        <v>1875600</v>
      </c>
      <c r="S278" s="15">
        <f t="shared" si="395"/>
        <v>1875600</v>
      </c>
      <c r="T278" s="15">
        <f t="shared" si="395"/>
        <v>0</v>
      </c>
      <c r="U278" s="15">
        <f t="shared" si="395"/>
        <v>0</v>
      </c>
      <c r="V278" s="16">
        <f t="shared" si="395"/>
        <v>0</v>
      </c>
      <c r="W278" s="15">
        <f t="shared" si="395"/>
        <v>0</v>
      </c>
      <c r="X278" s="15">
        <f t="shared" si="395"/>
        <v>0</v>
      </c>
      <c r="Y278" s="15">
        <f t="shared" si="395"/>
        <v>0</v>
      </c>
      <c r="Z278" s="16">
        <f t="shared" si="395"/>
        <v>1875600</v>
      </c>
      <c r="AA278" s="15">
        <f t="shared" si="395"/>
        <v>1875600</v>
      </c>
      <c r="AB278" s="15">
        <f t="shared" si="395"/>
        <v>0</v>
      </c>
      <c r="AC278" s="15">
        <f t="shared" si="395"/>
        <v>0</v>
      </c>
      <c r="AD278" s="15">
        <f t="shared" si="395"/>
        <v>0</v>
      </c>
      <c r="AE278" s="15">
        <f t="shared" si="395"/>
        <v>0</v>
      </c>
      <c r="AF278" s="15">
        <f t="shared" si="395"/>
        <v>0</v>
      </c>
      <c r="AG278" s="15">
        <f t="shared" si="395"/>
        <v>0</v>
      </c>
      <c r="AH278" s="15">
        <f t="shared" si="395"/>
        <v>1875600</v>
      </c>
      <c r="AI278" s="15">
        <f t="shared" si="395"/>
        <v>1875600</v>
      </c>
      <c r="AJ278" s="15">
        <f t="shared" si="395"/>
        <v>0</v>
      </c>
      <c r="AK278" s="15">
        <f t="shared" si="395"/>
        <v>0</v>
      </c>
      <c r="AL278" s="16">
        <f t="shared" si="395"/>
        <v>1875600</v>
      </c>
      <c r="AM278" s="15">
        <f t="shared" si="395"/>
        <v>1875600</v>
      </c>
      <c r="AN278" s="15">
        <f t="shared" si="395"/>
        <v>0</v>
      </c>
      <c r="AO278" s="15">
        <f t="shared" si="395"/>
        <v>0</v>
      </c>
      <c r="AP278" s="16">
        <f t="shared" si="395"/>
        <v>0</v>
      </c>
      <c r="AQ278" s="15">
        <f t="shared" si="395"/>
        <v>0</v>
      </c>
      <c r="AR278" s="15">
        <f t="shared" si="395"/>
        <v>0</v>
      </c>
      <c r="AS278" s="15">
        <f t="shared" si="395"/>
        <v>0</v>
      </c>
      <c r="AT278" s="16">
        <f t="shared" si="395"/>
        <v>1875600</v>
      </c>
      <c r="AU278" s="15">
        <f t="shared" si="395"/>
        <v>1875600</v>
      </c>
      <c r="AV278" s="15">
        <f t="shared" si="395"/>
        <v>0</v>
      </c>
      <c r="AW278" s="15">
        <f t="shared" si="395"/>
        <v>0</v>
      </c>
      <c r="AX278" s="16">
        <f t="shared" si="395"/>
        <v>1875600</v>
      </c>
      <c r="AY278" s="15">
        <f t="shared" si="395"/>
        <v>1875600</v>
      </c>
      <c r="AZ278" s="15">
        <f t="shared" si="395"/>
        <v>0</v>
      </c>
      <c r="BA278" s="15">
        <f t="shared" si="395"/>
        <v>0</v>
      </c>
      <c r="BB278" s="15">
        <f t="shared" si="395"/>
        <v>0</v>
      </c>
      <c r="BC278" s="15">
        <f t="shared" ref="BB278:BI279" si="396">BC279</f>
        <v>0</v>
      </c>
      <c r="BD278" s="15">
        <f t="shared" si="396"/>
        <v>0</v>
      </c>
      <c r="BE278" s="15">
        <f t="shared" si="396"/>
        <v>0</v>
      </c>
      <c r="BF278" s="16">
        <f t="shared" si="396"/>
        <v>1875600</v>
      </c>
      <c r="BG278" s="15">
        <f t="shared" si="396"/>
        <v>1875600</v>
      </c>
      <c r="BH278" s="15">
        <f t="shared" si="396"/>
        <v>0</v>
      </c>
      <c r="BI278" s="15">
        <f t="shared" si="396"/>
        <v>0</v>
      </c>
      <c r="BJ278" s="19">
        <v>0</v>
      </c>
      <c r="BK278" s="19">
        <v>0</v>
      </c>
    </row>
    <row r="279" spans="1:63" ht="27.75" hidden="1" customHeight="1" x14ac:dyDescent="0.25">
      <c r="A279" s="125" t="s">
        <v>41</v>
      </c>
      <c r="B279" s="125"/>
      <c r="C279" s="125"/>
      <c r="D279" s="125"/>
      <c r="E279" s="122">
        <v>852</v>
      </c>
      <c r="F279" s="3" t="s">
        <v>78</v>
      </c>
      <c r="G279" s="3" t="s">
        <v>44</v>
      </c>
      <c r="H279" s="4" t="s">
        <v>693</v>
      </c>
      <c r="I279" s="3" t="s">
        <v>83</v>
      </c>
      <c r="J279" s="16">
        <f t="shared" si="395"/>
        <v>1875600</v>
      </c>
      <c r="K279" s="15">
        <f t="shared" si="395"/>
        <v>1875600</v>
      </c>
      <c r="L279" s="15">
        <f t="shared" si="395"/>
        <v>0</v>
      </c>
      <c r="M279" s="15">
        <f t="shared" si="395"/>
        <v>0</v>
      </c>
      <c r="N279" s="16">
        <f t="shared" si="395"/>
        <v>0</v>
      </c>
      <c r="O279" s="15">
        <f t="shared" si="395"/>
        <v>0</v>
      </c>
      <c r="P279" s="15">
        <f t="shared" si="395"/>
        <v>0</v>
      </c>
      <c r="Q279" s="15">
        <f t="shared" si="395"/>
        <v>0</v>
      </c>
      <c r="R279" s="16">
        <f t="shared" si="395"/>
        <v>1875600</v>
      </c>
      <c r="S279" s="15">
        <f t="shared" si="395"/>
        <v>1875600</v>
      </c>
      <c r="T279" s="15">
        <f t="shared" si="395"/>
        <v>0</v>
      </c>
      <c r="U279" s="15">
        <f t="shared" si="395"/>
        <v>0</v>
      </c>
      <c r="V279" s="16">
        <f t="shared" si="395"/>
        <v>0</v>
      </c>
      <c r="W279" s="15">
        <f t="shared" si="395"/>
        <v>0</v>
      </c>
      <c r="X279" s="15">
        <f t="shared" si="395"/>
        <v>0</v>
      </c>
      <c r="Y279" s="15">
        <f t="shared" si="395"/>
        <v>0</v>
      </c>
      <c r="Z279" s="16">
        <f t="shared" si="395"/>
        <v>1875600</v>
      </c>
      <c r="AA279" s="15">
        <f t="shared" si="395"/>
        <v>1875600</v>
      </c>
      <c r="AB279" s="15">
        <f t="shared" si="395"/>
        <v>0</v>
      </c>
      <c r="AC279" s="15">
        <f t="shared" si="395"/>
        <v>0</v>
      </c>
      <c r="AD279" s="15">
        <f t="shared" si="395"/>
        <v>0</v>
      </c>
      <c r="AE279" s="15">
        <f t="shared" si="395"/>
        <v>0</v>
      </c>
      <c r="AF279" s="15">
        <f t="shared" si="395"/>
        <v>0</v>
      </c>
      <c r="AG279" s="15">
        <f t="shared" si="395"/>
        <v>0</v>
      </c>
      <c r="AH279" s="15">
        <f t="shared" si="395"/>
        <v>1875600</v>
      </c>
      <c r="AI279" s="15">
        <f t="shared" si="395"/>
        <v>1875600</v>
      </c>
      <c r="AJ279" s="15">
        <f t="shared" si="395"/>
        <v>0</v>
      </c>
      <c r="AK279" s="15">
        <f t="shared" si="395"/>
        <v>0</v>
      </c>
      <c r="AL279" s="16">
        <f t="shared" si="395"/>
        <v>1875600</v>
      </c>
      <c r="AM279" s="15">
        <f t="shared" si="395"/>
        <v>1875600</v>
      </c>
      <c r="AN279" s="15">
        <f t="shared" si="395"/>
        <v>0</v>
      </c>
      <c r="AO279" s="15">
        <f t="shared" si="395"/>
        <v>0</v>
      </c>
      <c r="AP279" s="16">
        <f t="shared" si="395"/>
        <v>0</v>
      </c>
      <c r="AQ279" s="15">
        <f t="shared" si="395"/>
        <v>0</v>
      </c>
      <c r="AR279" s="15">
        <f t="shared" si="395"/>
        <v>0</v>
      </c>
      <c r="AS279" s="15">
        <f t="shared" si="395"/>
        <v>0</v>
      </c>
      <c r="AT279" s="16">
        <f t="shared" si="395"/>
        <v>1875600</v>
      </c>
      <c r="AU279" s="15">
        <f t="shared" si="395"/>
        <v>1875600</v>
      </c>
      <c r="AV279" s="15">
        <f t="shared" si="395"/>
        <v>0</v>
      </c>
      <c r="AW279" s="15">
        <f t="shared" si="395"/>
        <v>0</v>
      </c>
      <c r="AX279" s="16">
        <f t="shared" si="395"/>
        <v>1875600</v>
      </c>
      <c r="AY279" s="15">
        <f t="shared" si="395"/>
        <v>1875600</v>
      </c>
      <c r="AZ279" s="15">
        <f t="shared" si="395"/>
        <v>0</v>
      </c>
      <c r="BA279" s="15">
        <f t="shared" si="395"/>
        <v>0</v>
      </c>
      <c r="BB279" s="15">
        <f t="shared" si="396"/>
        <v>0</v>
      </c>
      <c r="BC279" s="15">
        <f t="shared" si="396"/>
        <v>0</v>
      </c>
      <c r="BD279" s="15">
        <f t="shared" si="396"/>
        <v>0</v>
      </c>
      <c r="BE279" s="15">
        <f t="shared" si="396"/>
        <v>0</v>
      </c>
      <c r="BF279" s="16">
        <f t="shared" si="396"/>
        <v>1875600</v>
      </c>
      <c r="BG279" s="15">
        <f t="shared" si="396"/>
        <v>1875600</v>
      </c>
      <c r="BH279" s="15">
        <f t="shared" si="396"/>
        <v>0</v>
      </c>
      <c r="BI279" s="15">
        <f t="shared" si="396"/>
        <v>0</v>
      </c>
      <c r="BJ279" s="19">
        <v>0</v>
      </c>
      <c r="BK279" s="19">
        <v>0</v>
      </c>
    </row>
    <row r="280" spans="1:63" ht="27.75" hidden="1" customHeight="1" x14ac:dyDescent="0.25">
      <c r="A280" s="125" t="s">
        <v>84</v>
      </c>
      <c r="B280" s="125"/>
      <c r="C280" s="125"/>
      <c r="D280" s="125"/>
      <c r="E280" s="122">
        <v>852</v>
      </c>
      <c r="F280" s="3" t="s">
        <v>78</v>
      </c>
      <c r="G280" s="3" t="s">
        <v>44</v>
      </c>
      <c r="H280" s="4" t="s">
        <v>693</v>
      </c>
      <c r="I280" s="3" t="s">
        <v>85</v>
      </c>
      <c r="J280" s="16">
        <f>'2.ВС'!J365</f>
        <v>1875600</v>
      </c>
      <c r="K280" s="15">
        <f>'2.ВС'!K365</f>
        <v>1875600</v>
      </c>
      <c r="L280" s="15">
        <f>'2.ВС'!L365</f>
        <v>0</v>
      </c>
      <c r="M280" s="15">
        <f>'2.ВС'!M365</f>
        <v>0</v>
      </c>
      <c r="N280" s="16">
        <f>'2.ВС'!N365</f>
        <v>0</v>
      </c>
      <c r="O280" s="15">
        <f>'2.ВС'!O365</f>
        <v>0</v>
      </c>
      <c r="P280" s="15">
        <f>'2.ВС'!P365</f>
        <v>0</v>
      </c>
      <c r="Q280" s="15">
        <f>'2.ВС'!Q365</f>
        <v>0</v>
      </c>
      <c r="R280" s="16">
        <f>'2.ВС'!R365</f>
        <v>1875600</v>
      </c>
      <c r="S280" s="15">
        <f>'2.ВС'!S365</f>
        <v>1875600</v>
      </c>
      <c r="T280" s="15">
        <f>'2.ВС'!T365</f>
        <v>0</v>
      </c>
      <c r="U280" s="15">
        <f>'2.ВС'!U365</f>
        <v>0</v>
      </c>
      <c r="V280" s="16">
        <f>'2.ВС'!V365</f>
        <v>0</v>
      </c>
      <c r="W280" s="15">
        <f>'2.ВС'!W365</f>
        <v>0</v>
      </c>
      <c r="X280" s="15">
        <f>'2.ВС'!X365</f>
        <v>0</v>
      </c>
      <c r="Y280" s="15">
        <f>'2.ВС'!Y365</f>
        <v>0</v>
      </c>
      <c r="Z280" s="16">
        <f>'2.ВС'!Z365</f>
        <v>1875600</v>
      </c>
      <c r="AA280" s="15">
        <f>'2.ВС'!AA365</f>
        <v>1875600</v>
      </c>
      <c r="AB280" s="15">
        <f>'2.ВС'!AB365</f>
        <v>0</v>
      </c>
      <c r="AC280" s="15">
        <f>'2.ВС'!AC365</f>
        <v>0</v>
      </c>
      <c r="AD280" s="15">
        <f>'2.ВС'!AD365</f>
        <v>0</v>
      </c>
      <c r="AE280" s="15">
        <f>'2.ВС'!AE365</f>
        <v>0</v>
      </c>
      <c r="AF280" s="15">
        <f>'2.ВС'!AF365</f>
        <v>0</v>
      </c>
      <c r="AG280" s="15">
        <f>'2.ВС'!AG365</f>
        <v>0</v>
      </c>
      <c r="AH280" s="15">
        <f>'2.ВС'!AH365</f>
        <v>1875600</v>
      </c>
      <c r="AI280" s="15">
        <f>'2.ВС'!AI365</f>
        <v>1875600</v>
      </c>
      <c r="AJ280" s="15">
        <f>'2.ВС'!AJ365</f>
        <v>0</v>
      </c>
      <c r="AK280" s="15">
        <f>'2.ВС'!AS365</f>
        <v>0</v>
      </c>
      <c r="AL280" s="16">
        <f>'2.ВС'!AL365</f>
        <v>1875600</v>
      </c>
      <c r="AM280" s="15">
        <f>'2.ВС'!AM365</f>
        <v>1875600</v>
      </c>
      <c r="AN280" s="15">
        <f>'2.ВС'!AN365</f>
        <v>0</v>
      </c>
      <c r="AO280" s="15">
        <f>'2.ВС'!AO365</f>
        <v>0</v>
      </c>
      <c r="AP280" s="16">
        <f>'2.ВС'!AP365</f>
        <v>0</v>
      </c>
      <c r="AQ280" s="15">
        <f>'2.ВС'!AQ365</f>
        <v>0</v>
      </c>
      <c r="AR280" s="15">
        <f>'2.ВС'!AR365</f>
        <v>0</v>
      </c>
      <c r="AS280" s="15">
        <f>'2.ВС'!AS365</f>
        <v>0</v>
      </c>
      <c r="AT280" s="16">
        <f>'2.ВС'!AT365</f>
        <v>1875600</v>
      </c>
      <c r="AU280" s="15">
        <f>'2.ВС'!AU365</f>
        <v>1875600</v>
      </c>
      <c r="AV280" s="15">
        <f>'2.ВС'!AV365</f>
        <v>0</v>
      </c>
      <c r="AW280" s="15">
        <f>'2.ВС'!AW365</f>
        <v>0</v>
      </c>
      <c r="AX280" s="16">
        <f>'2.ВС'!AX365</f>
        <v>1875600</v>
      </c>
      <c r="AY280" s="15">
        <f>'2.ВС'!AY365</f>
        <v>1875600</v>
      </c>
      <c r="AZ280" s="15">
        <f>'2.ВС'!AZ365</f>
        <v>0</v>
      </c>
      <c r="BA280" s="15">
        <f>'2.ВС'!BA365</f>
        <v>0</v>
      </c>
      <c r="BB280" s="15">
        <f>'2.ВС'!BB365</f>
        <v>0</v>
      </c>
      <c r="BC280" s="15">
        <f>'2.ВС'!BC365</f>
        <v>0</v>
      </c>
      <c r="BD280" s="15">
        <f>'2.ВС'!BD365</f>
        <v>0</v>
      </c>
      <c r="BE280" s="15">
        <f>'2.ВС'!BE365</f>
        <v>0</v>
      </c>
      <c r="BF280" s="16">
        <f>'2.ВС'!BF365</f>
        <v>1875600</v>
      </c>
      <c r="BG280" s="15">
        <f>'2.ВС'!BG365</f>
        <v>1875600</v>
      </c>
      <c r="BH280" s="15">
        <f>'2.ВС'!BH365</f>
        <v>0</v>
      </c>
      <c r="BI280" s="15">
        <f>'2.ВС'!BI365</f>
        <v>0</v>
      </c>
      <c r="BJ280" s="19">
        <v>0</v>
      </c>
      <c r="BK280" s="19">
        <v>0</v>
      </c>
    </row>
    <row r="281" spans="1:63" ht="27.75" hidden="1" customHeight="1" x14ac:dyDescent="0.25">
      <c r="A281" s="125" t="s">
        <v>555</v>
      </c>
      <c r="B281" s="125"/>
      <c r="C281" s="125"/>
      <c r="D281" s="125"/>
      <c r="E281" s="122">
        <v>852</v>
      </c>
      <c r="F281" s="3" t="s">
        <v>78</v>
      </c>
      <c r="G281" s="3" t="s">
        <v>44</v>
      </c>
      <c r="H281" s="4" t="s">
        <v>695</v>
      </c>
      <c r="I281" s="3"/>
      <c r="J281" s="16">
        <f t="shared" ref="J281:BB282" si="397">J282</f>
        <v>7733880</v>
      </c>
      <c r="K281" s="15">
        <f t="shared" si="397"/>
        <v>7733880</v>
      </c>
      <c r="L281" s="15">
        <f t="shared" si="397"/>
        <v>0</v>
      </c>
      <c r="M281" s="15">
        <f t="shared" si="397"/>
        <v>0</v>
      </c>
      <c r="N281" s="16">
        <f t="shared" si="397"/>
        <v>0</v>
      </c>
      <c r="O281" s="15">
        <f t="shared" si="397"/>
        <v>0</v>
      </c>
      <c r="P281" s="15">
        <f t="shared" si="397"/>
        <v>0</v>
      </c>
      <c r="Q281" s="15">
        <f t="shared" si="397"/>
        <v>0</v>
      </c>
      <c r="R281" s="16">
        <f t="shared" si="397"/>
        <v>7733880</v>
      </c>
      <c r="S281" s="15">
        <f t="shared" si="397"/>
        <v>7733880</v>
      </c>
      <c r="T281" s="15">
        <f t="shared" si="397"/>
        <v>0</v>
      </c>
      <c r="U281" s="15">
        <f t="shared" si="397"/>
        <v>0</v>
      </c>
      <c r="V281" s="16">
        <f t="shared" si="397"/>
        <v>0</v>
      </c>
      <c r="W281" s="15">
        <f t="shared" si="397"/>
        <v>0</v>
      </c>
      <c r="X281" s="15">
        <f t="shared" si="397"/>
        <v>0</v>
      </c>
      <c r="Y281" s="15">
        <f t="shared" si="397"/>
        <v>0</v>
      </c>
      <c r="Z281" s="16">
        <f t="shared" si="397"/>
        <v>7733880</v>
      </c>
      <c r="AA281" s="15">
        <f t="shared" si="397"/>
        <v>7733880</v>
      </c>
      <c r="AB281" s="15">
        <f t="shared" si="397"/>
        <v>0</v>
      </c>
      <c r="AC281" s="15">
        <f t="shared" si="397"/>
        <v>0</v>
      </c>
      <c r="AD281" s="15">
        <f t="shared" si="397"/>
        <v>0</v>
      </c>
      <c r="AE281" s="15">
        <f t="shared" si="397"/>
        <v>0</v>
      </c>
      <c r="AF281" s="15">
        <f t="shared" si="397"/>
        <v>0</v>
      </c>
      <c r="AG281" s="15">
        <f t="shared" si="397"/>
        <v>0</v>
      </c>
      <c r="AH281" s="15">
        <f t="shared" si="397"/>
        <v>7733880</v>
      </c>
      <c r="AI281" s="15">
        <f t="shared" si="397"/>
        <v>7733880</v>
      </c>
      <c r="AJ281" s="15">
        <f t="shared" si="397"/>
        <v>0</v>
      </c>
      <c r="AK281" s="15">
        <f t="shared" si="397"/>
        <v>0</v>
      </c>
      <c r="AL281" s="16">
        <f t="shared" si="397"/>
        <v>7499520</v>
      </c>
      <c r="AM281" s="15">
        <f t="shared" si="397"/>
        <v>7499520</v>
      </c>
      <c r="AN281" s="15">
        <f t="shared" si="397"/>
        <v>0</v>
      </c>
      <c r="AO281" s="15">
        <f t="shared" si="397"/>
        <v>0</v>
      </c>
      <c r="AP281" s="16">
        <f t="shared" si="397"/>
        <v>0</v>
      </c>
      <c r="AQ281" s="15">
        <f t="shared" si="397"/>
        <v>0</v>
      </c>
      <c r="AR281" s="15">
        <f t="shared" si="397"/>
        <v>0</v>
      </c>
      <c r="AS281" s="15">
        <f t="shared" si="397"/>
        <v>0</v>
      </c>
      <c r="AT281" s="16">
        <f t="shared" si="397"/>
        <v>7499520</v>
      </c>
      <c r="AU281" s="15">
        <f t="shared" si="397"/>
        <v>7499520</v>
      </c>
      <c r="AV281" s="15">
        <f t="shared" si="397"/>
        <v>0</v>
      </c>
      <c r="AW281" s="15">
        <f t="shared" si="397"/>
        <v>0</v>
      </c>
      <c r="AX281" s="16">
        <f t="shared" si="397"/>
        <v>7499520</v>
      </c>
      <c r="AY281" s="15">
        <f t="shared" si="397"/>
        <v>7499520</v>
      </c>
      <c r="AZ281" s="15">
        <f t="shared" si="397"/>
        <v>0</v>
      </c>
      <c r="BA281" s="15">
        <f t="shared" si="397"/>
        <v>0</v>
      </c>
      <c r="BB281" s="15">
        <f t="shared" si="397"/>
        <v>0</v>
      </c>
      <c r="BC281" s="15">
        <f t="shared" ref="BB281:BI282" si="398">BC282</f>
        <v>0</v>
      </c>
      <c r="BD281" s="15">
        <f t="shared" si="398"/>
        <v>0</v>
      </c>
      <c r="BE281" s="15">
        <f t="shared" si="398"/>
        <v>0</v>
      </c>
      <c r="BF281" s="16">
        <f t="shared" si="398"/>
        <v>7499520</v>
      </c>
      <c r="BG281" s="15">
        <f t="shared" si="398"/>
        <v>7499520</v>
      </c>
      <c r="BH281" s="15">
        <f t="shared" si="398"/>
        <v>0</v>
      </c>
      <c r="BI281" s="15">
        <f t="shared" si="398"/>
        <v>0</v>
      </c>
      <c r="BJ281" s="19">
        <v>0</v>
      </c>
      <c r="BK281" s="19">
        <v>0</v>
      </c>
    </row>
    <row r="282" spans="1:63" ht="27.75" hidden="1" customHeight="1" x14ac:dyDescent="0.25">
      <c r="A282" s="125" t="s">
        <v>41</v>
      </c>
      <c r="B282" s="125"/>
      <c r="C282" s="125"/>
      <c r="D282" s="125"/>
      <c r="E282" s="122">
        <v>852</v>
      </c>
      <c r="F282" s="3" t="s">
        <v>78</v>
      </c>
      <c r="G282" s="3" t="s">
        <v>44</v>
      </c>
      <c r="H282" s="4" t="s">
        <v>695</v>
      </c>
      <c r="I282" s="3" t="s">
        <v>83</v>
      </c>
      <c r="J282" s="16">
        <f t="shared" si="397"/>
        <v>7733880</v>
      </c>
      <c r="K282" s="15">
        <f t="shared" si="397"/>
        <v>7733880</v>
      </c>
      <c r="L282" s="15">
        <f t="shared" si="397"/>
        <v>0</v>
      </c>
      <c r="M282" s="15">
        <f t="shared" si="397"/>
        <v>0</v>
      </c>
      <c r="N282" s="16">
        <f t="shared" si="397"/>
        <v>0</v>
      </c>
      <c r="O282" s="15">
        <f t="shared" si="397"/>
        <v>0</v>
      </c>
      <c r="P282" s="15">
        <f t="shared" si="397"/>
        <v>0</v>
      </c>
      <c r="Q282" s="15">
        <f t="shared" si="397"/>
        <v>0</v>
      </c>
      <c r="R282" s="16">
        <f t="shared" si="397"/>
        <v>7733880</v>
      </c>
      <c r="S282" s="15">
        <f t="shared" si="397"/>
        <v>7733880</v>
      </c>
      <c r="T282" s="15">
        <f t="shared" si="397"/>
        <v>0</v>
      </c>
      <c r="U282" s="15">
        <f t="shared" si="397"/>
        <v>0</v>
      </c>
      <c r="V282" s="16">
        <f t="shared" si="397"/>
        <v>0</v>
      </c>
      <c r="W282" s="15">
        <f t="shared" si="397"/>
        <v>0</v>
      </c>
      <c r="X282" s="15">
        <f t="shared" si="397"/>
        <v>0</v>
      </c>
      <c r="Y282" s="15">
        <f t="shared" si="397"/>
        <v>0</v>
      </c>
      <c r="Z282" s="16">
        <f t="shared" si="397"/>
        <v>7733880</v>
      </c>
      <c r="AA282" s="15">
        <f t="shared" si="397"/>
        <v>7733880</v>
      </c>
      <c r="AB282" s="15">
        <f t="shared" si="397"/>
        <v>0</v>
      </c>
      <c r="AC282" s="15">
        <f t="shared" si="397"/>
        <v>0</v>
      </c>
      <c r="AD282" s="15">
        <f t="shared" si="397"/>
        <v>0</v>
      </c>
      <c r="AE282" s="15">
        <f t="shared" si="397"/>
        <v>0</v>
      </c>
      <c r="AF282" s="15">
        <f t="shared" si="397"/>
        <v>0</v>
      </c>
      <c r="AG282" s="15">
        <f t="shared" si="397"/>
        <v>0</v>
      </c>
      <c r="AH282" s="15">
        <f t="shared" si="397"/>
        <v>7733880</v>
      </c>
      <c r="AI282" s="15">
        <f t="shared" si="397"/>
        <v>7733880</v>
      </c>
      <c r="AJ282" s="15">
        <f t="shared" si="397"/>
        <v>0</v>
      </c>
      <c r="AK282" s="15">
        <f t="shared" si="397"/>
        <v>0</v>
      </c>
      <c r="AL282" s="16">
        <f t="shared" si="397"/>
        <v>7499520</v>
      </c>
      <c r="AM282" s="15">
        <f t="shared" si="397"/>
        <v>7499520</v>
      </c>
      <c r="AN282" s="15">
        <f t="shared" si="397"/>
        <v>0</v>
      </c>
      <c r="AO282" s="15">
        <f t="shared" si="397"/>
        <v>0</v>
      </c>
      <c r="AP282" s="16">
        <f t="shared" si="397"/>
        <v>0</v>
      </c>
      <c r="AQ282" s="15">
        <f t="shared" si="397"/>
        <v>0</v>
      </c>
      <c r="AR282" s="15">
        <f t="shared" si="397"/>
        <v>0</v>
      </c>
      <c r="AS282" s="15">
        <f t="shared" si="397"/>
        <v>0</v>
      </c>
      <c r="AT282" s="16">
        <f t="shared" si="397"/>
        <v>7499520</v>
      </c>
      <c r="AU282" s="15">
        <f t="shared" si="397"/>
        <v>7499520</v>
      </c>
      <c r="AV282" s="15">
        <f t="shared" si="397"/>
        <v>0</v>
      </c>
      <c r="AW282" s="15">
        <f t="shared" si="397"/>
        <v>0</v>
      </c>
      <c r="AX282" s="16">
        <f t="shared" si="397"/>
        <v>7499520</v>
      </c>
      <c r="AY282" s="15">
        <f t="shared" si="397"/>
        <v>7499520</v>
      </c>
      <c r="AZ282" s="15">
        <f t="shared" si="397"/>
        <v>0</v>
      </c>
      <c r="BA282" s="15">
        <f t="shared" si="397"/>
        <v>0</v>
      </c>
      <c r="BB282" s="15">
        <f t="shared" si="398"/>
        <v>0</v>
      </c>
      <c r="BC282" s="15">
        <f t="shared" si="398"/>
        <v>0</v>
      </c>
      <c r="BD282" s="15">
        <f t="shared" si="398"/>
        <v>0</v>
      </c>
      <c r="BE282" s="15">
        <f t="shared" si="398"/>
        <v>0</v>
      </c>
      <c r="BF282" s="16">
        <f t="shared" si="398"/>
        <v>7499520</v>
      </c>
      <c r="BG282" s="15">
        <f t="shared" si="398"/>
        <v>7499520</v>
      </c>
      <c r="BH282" s="15">
        <f t="shared" si="398"/>
        <v>0</v>
      </c>
      <c r="BI282" s="15">
        <f t="shared" si="398"/>
        <v>0</v>
      </c>
      <c r="BJ282" s="19">
        <v>0</v>
      </c>
      <c r="BK282" s="19">
        <v>0</v>
      </c>
    </row>
    <row r="283" spans="1:63" ht="27.75" hidden="1" customHeight="1" x14ac:dyDescent="0.25">
      <c r="A283" s="125" t="s">
        <v>84</v>
      </c>
      <c r="B283" s="125"/>
      <c r="C283" s="125"/>
      <c r="D283" s="125"/>
      <c r="E283" s="122">
        <v>852</v>
      </c>
      <c r="F283" s="3" t="s">
        <v>78</v>
      </c>
      <c r="G283" s="3" t="s">
        <v>44</v>
      </c>
      <c r="H283" s="4" t="s">
        <v>695</v>
      </c>
      <c r="I283" s="3" t="s">
        <v>85</v>
      </c>
      <c r="J283" s="16">
        <f>'2.ВС'!J368</f>
        <v>7733880</v>
      </c>
      <c r="K283" s="15">
        <f>'2.ВС'!K368</f>
        <v>7733880</v>
      </c>
      <c r="L283" s="15">
        <f>'2.ВС'!L368</f>
        <v>0</v>
      </c>
      <c r="M283" s="15">
        <f>'2.ВС'!M368</f>
        <v>0</v>
      </c>
      <c r="N283" s="16">
        <f>'2.ВС'!N368</f>
        <v>0</v>
      </c>
      <c r="O283" s="15">
        <f>'2.ВС'!O368</f>
        <v>0</v>
      </c>
      <c r="P283" s="15">
        <f>'2.ВС'!P368</f>
        <v>0</v>
      </c>
      <c r="Q283" s="15">
        <f>'2.ВС'!Q368</f>
        <v>0</v>
      </c>
      <c r="R283" s="16">
        <f>'2.ВС'!R368</f>
        <v>7733880</v>
      </c>
      <c r="S283" s="15">
        <f>'2.ВС'!S368</f>
        <v>7733880</v>
      </c>
      <c r="T283" s="15">
        <f>'2.ВС'!T368</f>
        <v>0</v>
      </c>
      <c r="U283" s="15">
        <f>'2.ВС'!U368</f>
        <v>0</v>
      </c>
      <c r="V283" s="16">
        <f>'2.ВС'!V368</f>
        <v>0</v>
      </c>
      <c r="W283" s="15">
        <f>'2.ВС'!W368</f>
        <v>0</v>
      </c>
      <c r="X283" s="15">
        <f>'2.ВС'!X368</f>
        <v>0</v>
      </c>
      <c r="Y283" s="15">
        <f>'2.ВС'!Y368</f>
        <v>0</v>
      </c>
      <c r="Z283" s="16">
        <f>'2.ВС'!Z368</f>
        <v>7733880</v>
      </c>
      <c r="AA283" s="15">
        <f>'2.ВС'!AA368</f>
        <v>7733880</v>
      </c>
      <c r="AB283" s="15">
        <f>'2.ВС'!AB368</f>
        <v>0</v>
      </c>
      <c r="AC283" s="15">
        <f>'2.ВС'!AC368</f>
        <v>0</v>
      </c>
      <c r="AD283" s="15">
        <f>'2.ВС'!AD368</f>
        <v>0</v>
      </c>
      <c r="AE283" s="15">
        <f>'2.ВС'!AE368</f>
        <v>0</v>
      </c>
      <c r="AF283" s="15">
        <f>'2.ВС'!AF368</f>
        <v>0</v>
      </c>
      <c r="AG283" s="15">
        <f>'2.ВС'!AG368</f>
        <v>0</v>
      </c>
      <c r="AH283" s="15">
        <f>'2.ВС'!AH368</f>
        <v>7733880</v>
      </c>
      <c r="AI283" s="15">
        <f>'2.ВС'!AI368</f>
        <v>7733880</v>
      </c>
      <c r="AJ283" s="15">
        <f>'2.ВС'!AJ368</f>
        <v>0</v>
      </c>
      <c r="AK283" s="15">
        <f>'2.ВС'!AS368</f>
        <v>0</v>
      </c>
      <c r="AL283" s="16">
        <f>'2.ВС'!AL368</f>
        <v>7499520</v>
      </c>
      <c r="AM283" s="15">
        <f>'2.ВС'!AM368</f>
        <v>7499520</v>
      </c>
      <c r="AN283" s="15">
        <f>'2.ВС'!AN368</f>
        <v>0</v>
      </c>
      <c r="AO283" s="15">
        <f>'2.ВС'!AO368</f>
        <v>0</v>
      </c>
      <c r="AP283" s="16">
        <f>'2.ВС'!AP368</f>
        <v>0</v>
      </c>
      <c r="AQ283" s="15">
        <f>'2.ВС'!AQ368</f>
        <v>0</v>
      </c>
      <c r="AR283" s="15">
        <f>'2.ВС'!AR368</f>
        <v>0</v>
      </c>
      <c r="AS283" s="15">
        <f>'2.ВС'!AS368</f>
        <v>0</v>
      </c>
      <c r="AT283" s="16">
        <f>'2.ВС'!AT368</f>
        <v>7499520</v>
      </c>
      <c r="AU283" s="15">
        <f>'2.ВС'!AU368</f>
        <v>7499520</v>
      </c>
      <c r="AV283" s="15">
        <f>'2.ВС'!AV368</f>
        <v>0</v>
      </c>
      <c r="AW283" s="15">
        <f>'2.ВС'!AW368</f>
        <v>0</v>
      </c>
      <c r="AX283" s="16">
        <f>'2.ВС'!AX368</f>
        <v>7499520</v>
      </c>
      <c r="AY283" s="15">
        <f>'2.ВС'!AY368</f>
        <v>7499520</v>
      </c>
      <c r="AZ283" s="15">
        <f>'2.ВС'!AZ368</f>
        <v>0</v>
      </c>
      <c r="BA283" s="15">
        <f>'2.ВС'!BA368</f>
        <v>0</v>
      </c>
      <c r="BB283" s="15">
        <f>'2.ВС'!BB368</f>
        <v>0</v>
      </c>
      <c r="BC283" s="15">
        <f>'2.ВС'!BC368</f>
        <v>0</v>
      </c>
      <c r="BD283" s="15">
        <f>'2.ВС'!BD368</f>
        <v>0</v>
      </c>
      <c r="BE283" s="15">
        <f>'2.ВС'!BE368</f>
        <v>0</v>
      </c>
      <c r="BF283" s="16">
        <f>'2.ВС'!BF368</f>
        <v>7499520</v>
      </c>
      <c r="BG283" s="15">
        <f>'2.ВС'!BG368</f>
        <v>7499520</v>
      </c>
      <c r="BH283" s="15">
        <f>'2.ВС'!BH368</f>
        <v>0</v>
      </c>
      <c r="BI283" s="15">
        <f>'2.ВС'!BI368</f>
        <v>0</v>
      </c>
      <c r="BJ283" s="19">
        <v>0</v>
      </c>
      <c r="BK283" s="19">
        <v>0</v>
      </c>
    </row>
    <row r="284" spans="1:63" ht="27.75" hidden="1" customHeight="1" x14ac:dyDescent="0.25">
      <c r="A284" s="125" t="s">
        <v>621</v>
      </c>
      <c r="B284" s="125"/>
      <c r="C284" s="125"/>
      <c r="D284" s="125"/>
      <c r="E284" s="4">
        <v>852</v>
      </c>
      <c r="F284" s="3" t="s">
        <v>78</v>
      </c>
      <c r="G284" s="4" t="s">
        <v>44</v>
      </c>
      <c r="H284" s="4" t="s">
        <v>698</v>
      </c>
      <c r="I284" s="3"/>
      <c r="J284" s="16">
        <f t="shared" ref="J284:BB285" si="399">J285</f>
        <v>0</v>
      </c>
      <c r="K284" s="15">
        <f t="shared" si="399"/>
        <v>0</v>
      </c>
      <c r="L284" s="15">
        <f t="shared" si="399"/>
        <v>0</v>
      </c>
      <c r="M284" s="15">
        <f t="shared" si="399"/>
        <v>0</v>
      </c>
      <c r="N284" s="16">
        <f t="shared" si="399"/>
        <v>0</v>
      </c>
      <c r="O284" s="15">
        <f t="shared" si="399"/>
        <v>0</v>
      </c>
      <c r="P284" s="15">
        <f t="shared" si="399"/>
        <v>0</v>
      </c>
      <c r="Q284" s="15">
        <f t="shared" si="399"/>
        <v>0</v>
      </c>
      <c r="R284" s="16">
        <f t="shared" si="399"/>
        <v>0</v>
      </c>
      <c r="S284" s="15">
        <f t="shared" si="399"/>
        <v>0</v>
      </c>
      <c r="T284" s="15">
        <f t="shared" si="399"/>
        <v>0</v>
      </c>
      <c r="U284" s="15">
        <f t="shared" si="399"/>
        <v>0</v>
      </c>
      <c r="V284" s="16">
        <f t="shared" si="399"/>
        <v>670000</v>
      </c>
      <c r="W284" s="15">
        <f t="shared" si="399"/>
        <v>636500</v>
      </c>
      <c r="X284" s="15">
        <f t="shared" si="399"/>
        <v>33500</v>
      </c>
      <c r="Y284" s="15">
        <f t="shared" si="399"/>
        <v>0</v>
      </c>
      <c r="Z284" s="16">
        <f t="shared" si="399"/>
        <v>670000</v>
      </c>
      <c r="AA284" s="15">
        <f t="shared" si="399"/>
        <v>636500</v>
      </c>
      <c r="AB284" s="15">
        <f t="shared" si="399"/>
        <v>33500</v>
      </c>
      <c r="AC284" s="15">
        <f t="shared" si="399"/>
        <v>0</v>
      </c>
      <c r="AD284" s="15">
        <f t="shared" si="399"/>
        <v>0</v>
      </c>
      <c r="AE284" s="15">
        <f t="shared" si="399"/>
        <v>0</v>
      </c>
      <c r="AF284" s="15">
        <f t="shared" si="399"/>
        <v>0</v>
      </c>
      <c r="AG284" s="15">
        <f t="shared" si="399"/>
        <v>0</v>
      </c>
      <c r="AH284" s="15">
        <f t="shared" si="399"/>
        <v>670000</v>
      </c>
      <c r="AI284" s="15">
        <f t="shared" si="399"/>
        <v>636500</v>
      </c>
      <c r="AJ284" s="15">
        <f t="shared" si="399"/>
        <v>33500</v>
      </c>
      <c r="AK284" s="15">
        <f t="shared" si="399"/>
        <v>0</v>
      </c>
      <c r="AL284" s="16">
        <f t="shared" si="399"/>
        <v>0</v>
      </c>
      <c r="AM284" s="15">
        <f t="shared" si="399"/>
        <v>0</v>
      </c>
      <c r="AN284" s="15">
        <f t="shared" si="399"/>
        <v>0</v>
      </c>
      <c r="AO284" s="15">
        <f t="shared" si="399"/>
        <v>0</v>
      </c>
      <c r="AP284" s="16">
        <f t="shared" si="399"/>
        <v>0</v>
      </c>
      <c r="AQ284" s="15">
        <f t="shared" si="399"/>
        <v>0</v>
      </c>
      <c r="AR284" s="15">
        <f t="shared" si="399"/>
        <v>0</v>
      </c>
      <c r="AS284" s="15">
        <f t="shared" si="399"/>
        <v>0</v>
      </c>
      <c r="AT284" s="16">
        <f t="shared" si="399"/>
        <v>0</v>
      </c>
      <c r="AU284" s="15">
        <f t="shared" si="399"/>
        <v>0</v>
      </c>
      <c r="AV284" s="15">
        <f t="shared" si="399"/>
        <v>0</v>
      </c>
      <c r="AW284" s="15">
        <f t="shared" si="399"/>
        <v>0</v>
      </c>
      <c r="AX284" s="16">
        <f t="shared" si="399"/>
        <v>0</v>
      </c>
      <c r="AY284" s="15">
        <f t="shared" si="399"/>
        <v>0</v>
      </c>
      <c r="AZ284" s="15">
        <f t="shared" si="399"/>
        <v>0</v>
      </c>
      <c r="BA284" s="15">
        <f t="shared" si="399"/>
        <v>0</v>
      </c>
      <c r="BB284" s="15">
        <f t="shared" si="399"/>
        <v>0</v>
      </c>
      <c r="BC284" s="15">
        <f t="shared" ref="BB284:BI285" si="400">BC285</f>
        <v>0</v>
      </c>
      <c r="BD284" s="15">
        <f t="shared" si="400"/>
        <v>0</v>
      </c>
      <c r="BE284" s="15">
        <f t="shared" si="400"/>
        <v>0</v>
      </c>
      <c r="BF284" s="16">
        <f t="shared" si="400"/>
        <v>0</v>
      </c>
      <c r="BG284" s="15">
        <f t="shared" si="400"/>
        <v>0</v>
      </c>
      <c r="BH284" s="15">
        <f t="shared" si="400"/>
        <v>0</v>
      </c>
      <c r="BI284" s="15">
        <f t="shared" si="400"/>
        <v>0</v>
      </c>
      <c r="BJ284" s="19">
        <v>0</v>
      </c>
      <c r="BK284" s="19">
        <v>0</v>
      </c>
    </row>
    <row r="285" spans="1:63" ht="27.75" hidden="1" customHeight="1" x14ac:dyDescent="0.25">
      <c r="A285" s="125" t="s">
        <v>41</v>
      </c>
      <c r="B285" s="125"/>
      <c r="C285" s="125"/>
      <c r="D285" s="125"/>
      <c r="E285" s="4">
        <v>852</v>
      </c>
      <c r="F285" s="3" t="s">
        <v>78</v>
      </c>
      <c r="G285" s="4" t="s">
        <v>44</v>
      </c>
      <c r="H285" s="4" t="s">
        <v>698</v>
      </c>
      <c r="I285" s="3" t="s">
        <v>83</v>
      </c>
      <c r="J285" s="16">
        <f t="shared" si="399"/>
        <v>0</v>
      </c>
      <c r="K285" s="15">
        <f t="shared" si="399"/>
        <v>0</v>
      </c>
      <c r="L285" s="15">
        <f t="shared" si="399"/>
        <v>0</v>
      </c>
      <c r="M285" s="15">
        <f t="shared" si="399"/>
        <v>0</v>
      </c>
      <c r="N285" s="16">
        <f t="shared" si="399"/>
        <v>0</v>
      </c>
      <c r="O285" s="15">
        <f t="shared" si="399"/>
        <v>0</v>
      </c>
      <c r="P285" s="15">
        <f t="shared" si="399"/>
        <v>0</v>
      </c>
      <c r="Q285" s="15">
        <f t="shared" si="399"/>
        <v>0</v>
      </c>
      <c r="R285" s="16">
        <f t="shared" si="399"/>
        <v>0</v>
      </c>
      <c r="S285" s="15">
        <f t="shared" si="399"/>
        <v>0</v>
      </c>
      <c r="T285" s="15">
        <f t="shared" si="399"/>
        <v>0</v>
      </c>
      <c r="U285" s="15">
        <f t="shared" si="399"/>
        <v>0</v>
      </c>
      <c r="V285" s="16">
        <f t="shared" si="399"/>
        <v>670000</v>
      </c>
      <c r="W285" s="15">
        <f t="shared" si="399"/>
        <v>636500</v>
      </c>
      <c r="X285" s="15">
        <f t="shared" si="399"/>
        <v>33500</v>
      </c>
      <c r="Y285" s="15">
        <f t="shared" si="399"/>
        <v>0</v>
      </c>
      <c r="Z285" s="16">
        <f t="shared" si="399"/>
        <v>670000</v>
      </c>
      <c r="AA285" s="15">
        <f t="shared" si="399"/>
        <v>636500</v>
      </c>
      <c r="AB285" s="15">
        <f t="shared" si="399"/>
        <v>33500</v>
      </c>
      <c r="AC285" s="15">
        <f t="shared" si="399"/>
        <v>0</v>
      </c>
      <c r="AD285" s="15">
        <f t="shared" si="399"/>
        <v>0</v>
      </c>
      <c r="AE285" s="15">
        <f t="shared" si="399"/>
        <v>0</v>
      </c>
      <c r="AF285" s="15">
        <f t="shared" si="399"/>
        <v>0</v>
      </c>
      <c r="AG285" s="15">
        <f t="shared" si="399"/>
        <v>0</v>
      </c>
      <c r="AH285" s="15">
        <f t="shared" si="399"/>
        <v>670000</v>
      </c>
      <c r="AI285" s="15">
        <f t="shared" si="399"/>
        <v>636500</v>
      </c>
      <c r="AJ285" s="15">
        <f t="shared" si="399"/>
        <v>33500</v>
      </c>
      <c r="AK285" s="15">
        <f t="shared" si="399"/>
        <v>0</v>
      </c>
      <c r="AL285" s="16">
        <f t="shared" si="399"/>
        <v>0</v>
      </c>
      <c r="AM285" s="15">
        <f t="shared" si="399"/>
        <v>0</v>
      </c>
      <c r="AN285" s="15">
        <f t="shared" si="399"/>
        <v>0</v>
      </c>
      <c r="AO285" s="15">
        <f t="shared" si="399"/>
        <v>0</v>
      </c>
      <c r="AP285" s="16">
        <f t="shared" si="399"/>
        <v>0</v>
      </c>
      <c r="AQ285" s="15">
        <f t="shared" si="399"/>
        <v>0</v>
      </c>
      <c r="AR285" s="15">
        <f t="shared" si="399"/>
        <v>0</v>
      </c>
      <c r="AS285" s="15">
        <f t="shared" si="399"/>
        <v>0</v>
      </c>
      <c r="AT285" s="16">
        <f t="shared" si="399"/>
        <v>0</v>
      </c>
      <c r="AU285" s="15">
        <f t="shared" si="399"/>
        <v>0</v>
      </c>
      <c r="AV285" s="15">
        <f t="shared" si="399"/>
        <v>0</v>
      </c>
      <c r="AW285" s="15">
        <f t="shared" si="399"/>
        <v>0</v>
      </c>
      <c r="AX285" s="16">
        <f t="shared" si="399"/>
        <v>0</v>
      </c>
      <c r="AY285" s="15">
        <f t="shared" si="399"/>
        <v>0</v>
      </c>
      <c r="AZ285" s="15">
        <f t="shared" si="399"/>
        <v>0</v>
      </c>
      <c r="BA285" s="15">
        <f t="shared" si="399"/>
        <v>0</v>
      </c>
      <c r="BB285" s="15">
        <f t="shared" si="400"/>
        <v>0</v>
      </c>
      <c r="BC285" s="15">
        <f t="shared" si="400"/>
        <v>0</v>
      </c>
      <c r="BD285" s="15">
        <f t="shared" si="400"/>
        <v>0</v>
      </c>
      <c r="BE285" s="15">
        <f t="shared" si="400"/>
        <v>0</v>
      </c>
      <c r="BF285" s="16">
        <f t="shared" si="400"/>
        <v>0</v>
      </c>
      <c r="BG285" s="15">
        <f t="shared" si="400"/>
        <v>0</v>
      </c>
      <c r="BH285" s="15">
        <f t="shared" si="400"/>
        <v>0</v>
      </c>
      <c r="BI285" s="15">
        <f t="shared" si="400"/>
        <v>0</v>
      </c>
      <c r="BJ285" s="19">
        <v>0</v>
      </c>
      <c r="BK285" s="19">
        <v>0</v>
      </c>
    </row>
    <row r="286" spans="1:63" ht="27.75" hidden="1" customHeight="1" x14ac:dyDescent="0.25">
      <c r="A286" s="125" t="s">
        <v>84</v>
      </c>
      <c r="B286" s="125"/>
      <c r="C286" s="125"/>
      <c r="D286" s="125"/>
      <c r="E286" s="4">
        <v>852</v>
      </c>
      <c r="F286" s="3" t="s">
        <v>78</v>
      </c>
      <c r="G286" s="4" t="s">
        <v>44</v>
      </c>
      <c r="H286" s="4" t="s">
        <v>698</v>
      </c>
      <c r="I286" s="3" t="s">
        <v>85</v>
      </c>
      <c r="J286" s="16">
        <f>'2.ВС'!J371</f>
        <v>0</v>
      </c>
      <c r="K286" s="15">
        <f>'2.ВС'!K371</f>
        <v>0</v>
      </c>
      <c r="L286" s="15">
        <f>'2.ВС'!L371</f>
        <v>0</v>
      </c>
      <c r="M286" s="15">
        <f>'2.ВС'!M371</f>
        <v>0</v>
      </c>
      <c r="N286" s="16">
        <f>'2.ВС'!N371</f>
        <v>0</v>
      </c>
      <c r="O286" s="15">
        <f>'2.ВС'!O371</f>
        <v>0</v>
      </c>
      <c r="P286" s="15">
        <f>'2.ВС'!P371</f>
        <v>0</v>
      </c>
      <c r="Q286" s="15">
        <f>'2.ВС'!Q371</f>
        <v>0</v>
      </c>
      <c r="R286" s="16">
        <f>'2.ВС'!R371</f>
        <v>0</v>
      </c>
      <c r="S286" s="15">
        <f>'2.ВС'!S371</f>
        <v>0</v>
      </c>
      <c r="T286" s="15">
        <f>'2.ВС'!T371</f>
        <v>0</v>
      </c>
      <c r="U286" s="15">
        <f>'2.ВС'!U371</f>
        <v>0</v>
      </c>
      <c r="V286" s="16">
        <f>'2.ВС'!V371</f>
        <v>670000</v>
      </c>
      <c r="W286" s="15">
        <f>'2.ВС'!W371</f>
        <v>636500</v>
      </c>
      <c r="X286" s="15">
        <f>'2.ВС'!X371</f>
        <v>33500</v>
      </c>
      <c r="Y286" s="15">
        <f>'2.ВС'!Y371</f>
        <v>0</v>
      </c>
      <c r="Z286" s="16">
        <f>'2.ВС'!Z371</f>
        <v>670000</v>
      </c>
      <c r="AA286" s="15">
        <f>'2.ВС'!AA371</f>
        <v>636500</v>
      </c>
      <c r="AB286" s="15">
        <f>'2.ВС'!AB371</f>
        <v>33500</v>
      </c>
      <c r="AC286" s="15">
        <f>'2.ВС'!AC371</f>
        <v>0</v>
      </c>
      <c r="AD286" s="15">
        <f>'2.ВС'!AD371</f>
        <v>0</v>
      </c>
      <c r="AE286" s="15">
        <f>'2.ВС'!AE371</f>
        <v>0</v>
      </c>
      <c r="AF286" s="15">
        <f>'2.ВС'!AF371</f>
        <v>0</v>
      </c>
      <c r="AG286" s="15">
        <f>'2.ВС'!AG371</f>
        <v>0</v>
      </c>
      <c r="AH286" s="15">
        <f>'2.ВС'!AH371</f>
        <v>670000</v>
      </c>
      <c r="AI286" s="15">
        <f>'2.ВС'!AI371</f>
        <v>636500</v>
      </c>
      <c r="AJ286" s="15">
        <f>'2.ВС'!AJ371</f>
        <v>33500</v>
      </c>
      <c r="AK286" s="15">
        <f>'2.ВС'!AS371</f>
        <v>0</v>
      </c>
      <c r="AL286" s="16">
        <f>'2.ВС'!AL371</f>
        <v>0</v>
      </c>
      <c r="AM286" s="15">
        <f>'2.ВС'!AM371</f>
        <v>0</v>
      </c>
      <c r="AN286" s="15">
        <f>'2.ВС'!AN371</f>
        <v>0</v>
      </c>
      <c r="AO286" s="15">
        <f>'2.ВС'!AO371</f>
        <v>0</v>
      </c>
      <c r="AP286" s="16">
        <f>'2.ВС'!AP371</f>
        <v>0</v>
      </c>
      <c r="AQ286" s="15">
        <f>'2.ВС'!AQ371</f>
        <v>0</v>
      </c>
      <c r="AR286" s="15">
        <f>'2.ВС'!AR371</f>
        <v>0</v>
      </c>
      <c r="AS286" s="15">
        <f>'2.ВС'!AS371</f>
        <v>0</v>
      </c>
      <c r="AT286" s="16">
        <f>'2.ВС'!AT371</f>
        <v>0</v>
      </c>
      <c r="AU286" s="15">
        <f>'2.ВС'!AU371</f>
        <v>0</v>
      </c>
      <c r="AV286" s="15">
        <f>'2.ВС'!AV371</f>
        <v>0</v>
      </c>
      <c r="AW286" s="15">
        <f>'2.ВС'!AW371</f>
        <v>0</v>
      </c>
      <c r="AX286" s="16">
        <f>'2.ВС'!AX371</f>
        <v>0</v>
      </c>
      <c r="AY286" s="15">
        <f>'2.ВС'!AY371</f>
        <v>0</v>
      </c>
      <c r="AZ286" s="15">
        <f>'2.ВС'!AZ371</f>
        <v>0</v>
      </c>
      <c r="BA286" s="15">
        <f>'2.ВС'!BA371</f>
        <v>0</v>
      </c>
      <c r="BB286" s="15">
        <f>'2.ВС'!BB371</f>
        <v>0</v>
      </c>
      <c r="BC286" s="15">
        <f>'2.ВС'!BC371</f>
        <v>0</v>
      </c>
      <c r="BD286" s="15">
        <f>'2.ВС'!BD371</f>
        <v>0</v>
      </c>
      <c r="BE286" s="15">
        <f>'2.ВС'!BE371</f>
        <v>0</v>
      </c>
      <c r="BF286" s="16">
        <f>'2.ВС'!BF371</f>
        <v>0</v>
      </c>
      <c r="BG286" s="15">
        <f>'2.ВС'!BG371</f>
        <v>0</v>
      </c>
      <c r="BH286" s="15">
        <f>'2.ВС'!BH371</f>
        <v>0</v>
      </c>
      <c r="BI286" s="15">
        <f>'2.ВС'!BI371</f>
        <v>0</v>
      </c>
      <c r="BJ286" s="19">
        <v>0</v>
      </c>
      <c r="BK286" s="19">
        <v>0</v>
      </c>
    </row>
    <row r="287" spans="1:63" ht="27.75" hidden="1" customHeight="1" x14ac:dyDescent="0.25">
      <c r="A287" s="125" t="s">
        <v>277</v>
      </c>
      <c r="B287" s="125"/>
      <c r="C287" s="125"/>
      <c r="D287" s="125"/>
      <c r="E287" s="122">
        <v>852</v>
      </c>
      <c r="F287" s="3" t="s">
        <v>78</v>
      </c>
      <c r="G287" s="4" t="s">
        <v>44</v>
      </c>
      <c r="H287" s="4" t="s">
        <v>699</v>
      </c>
      <c r="I287" s="3"/>
      <c r="J287" s="16">
        <f t="shared" ref="J287:BB291" si="401">J288</f>
        <v>0</v>
      </c>
      <c r="K287" s="15">
        <f t="shared" si="401"/>
        <v>0</v>
      </c>
      <c r="L287" s="15">
        <f t="shared" si="401"/>
        <v>0</v>
      </c>
      <c r="M287" s="15">
        <f t="shared" si="401"/>
        <v>0</v>
      </c>
      <c r="N287" s="16">
        <f t="shared" si="401"/>
        <v>0</v>
      </c>
      <c r="O287" s="15">
        <f t="shared" si="401"/>
        <v>0</v>
      </c>
      <c r="P287" s="15">
        <f t="shared" si="401"/>
        <v>0</v>
      </c>
      <c r="Q287" s="15">
        <f t="shared" si="401"/>
        <v>0</v>
      </c>
      <c r="R287" s="16">
        <f t="shared" si="401"/>
        <v>0</v>
      </c>
      <c r="S287" s="15">
        <f t="shared" si="401"/>
        <v>0</v>
      </c>
      <c r="T287" s="15">
        <f t="shared" si="401"/>
        <v>0</v>
      </c>
      <c r="U287" s="15">
        <f t="shared" si="401"/>
        <v>0</v>
      </c>
      <c r="V287" s="16">
        <f t="shared" si="401"/>
        <v>0</v>
      </c>
      <c r="W287" s="15">
        <f t="shared" si="401"/>
        <v>0</v>
      </c>
      <c r="X287" s="15">
        <f t="shared" si="401"/>
        <v>0</v>
      </c>
      <c r="Y287" s="15">
        <f t="shared" si="401"/>
        <v>0</v>
      </c>
      <c r="Z287" s="16">
        <f t="shared" si="401"/>
        <v>0</v>
      </c>
      <c r="AA287" s="15">
        <f t="shared" si="401"/>
        <v>0</v>
      </c>
      <c r="AB287" s="15">
        <f t="shared" si="401"/>
        <v>0</v>
      </c>
      <c r="AC287" s="15">
        <f t="shared" si="401"/>
        <v>0</v>
      </c>
      <c r="AD287" s="15">
        <f t="shared" si="401"/>
        <v>0</v>
      </c>
      <c r="AE287" s="15">
        <f t="shared" si="401"/>
        <v>0</v>
      </c>
      <c r="AF287" s="15">
        <f t="shared" si="401"/>
        <v>0</v>
      </c>
      <c r="AG287" s="15">
        <f t="shared" si="401"/>
        <v>0</v>
      </c>
      <c r="AH287" s="15">
        <f t="shared" si="401"/>
        <v>0</v>
      </c>
      <c r="AI287" s="15">
        <f t="shared" si="401"/>
        <v>0</v>
      </c>
      <c r="AJ287" s="15">
        <f t="shared" si="401"/>
        <v>0</v>
      </c>
      <c r="AK287" s="15">
        <f t="shared" si="401"/>
        <v>0</v>
      </c>
      <c r="AL287" s="16">
        <f t="shared" si="401"/>
        <v>0</v>
      </c>
      <c r="AM287" s="15">
        <f t="shared" si="401"/>
        <v>0</v>
      </c>
      <c r="AN287" s="15">
        <f t="shared" si="401"/>
        <v>0</v>
      </c>
      <c r="AO287" s="15">
        <f t="shared" si="401"/>
        <v>0</v>
      </c>
      <c r="AP287" s="16">
        <f t="shared" si="401"/>
        <v>0</v>
      </c>
      <c r="AQ287" s="15">
        <f t="shared" si="401"/>
        <v>0</v>
      </c>
      <c r="AR287" s="15">
        <f t="shared" si="401"/>
        <v>0</v>
      </c>
      <c r="AS287" s="15">
        <f t="shared" si="401"/>
        <v>0</v>
      </c>
      <c r="AT287" s="16">
        <f t="shared" si="401"/>
        <v>0</v>
      </c>
      <c r="AU287" s="15">
        <f t="shared" si="401"/>
        <v>0</v>
      </c>
      <c r="AV287" s="15">
        <f t="shared" si="401"/>
        <v>0</v>
      </c>
      <c r="AW287" s="15">
        <f t="shared" si="401"/>
        <v>0</v>
      </c>
      <c r="AX287" s="16">
        <f t="shared" si="401"/>
        <v>0</v>
      </c>
      <c r="AY287" s="15">
        <f t="shared" si="401"/>
        <v>0</v>
      </c>
      <c r="AZ287" s="15">
        <f t="shared" si="401"/>
        <v>0</v>
      </c>
      <c r="BA287" s="15">
        <f t="shared" si="401"/>
        <v>0</v>
      </c>
      <c r="BB287" s="15">
        <f t="shared" si="401"/>
        <v>0</v>
      </c>
      <c r="BC287" s="15">
        <f t="shared" ref="BB287:BI291" si="402">BC288</f>
        <v>0</v>
      </c>
      <c r="BD287" s="15">
        <f t="shared" si="402"/>
        <v>0</v>
      </c>
      <c r="BE287" s="15">
        <f t="shared" si="402"/>
        <v>0</v>
      </c>
      <c r="BF287" s="16">
        <f t="shared" si="402"/>
        <v>0</v>
      </c>
      <c r="BG287" s="15">
        <f t="shared" si="402"/>
        <v>0</v>
      </c>
      <c r="BH287" s="15">
        <f t="shared" si="402"/>
        <v>0</v>
      </c>
      <c r="BI287" s="15">
        <f t="shared" si="402"/>
        <v>0</v>
      </c>
      <c r="BJ287" s="19">
        <v>0</v>
      </c>
      <c r="BK287" s="19">
        <v>0</v>
      </c>
    </row>
    <row r="288" spans="1:63" ht="27.75" hidden="1" customHeight="1" x14ac:dyDescent="0.25">
      <c r="A288" s="125" t="s">
        <v>41</v>
      </c>
      <c r="B288" s="125"/>
      <c r="C288" s="125"/>
      <c r="D288" s="125"/>
      <c r="E288" s="122">
        <v>852</v>
      </c>
      <c r="F288" s="3" t="s">
        <v>78</v>
      </c>
      <c r="G288" s="4" t="s">
        <v>44</v>
      </c>
      <c r="H288" s="4" t="s">
        <v>699</v>
      </c>
      <c r="I288" s="3" t="s">
        <v>83</v>
      </c>
      <c r="J288" s="16">
        <f t="shared" si="401"/>
        <v>0</v>
      </c>
      <c r="K288" s="15">
        <f t="shared" si="401"/>
        <v>0</v>
      </c>
      <c r="L288" s="15">
        <f t="shared" si="401"/>
        <v>0</v>
      </c>
      <c r="M288" s="15">
        <f t="shared" si="401"/>
        <v>0</v>
      </c>
      <c r="N288" s="16">
        <f t="shared" si="401"/>
        <v>0</v>
      </c>
      <c r="O288" s="15">
        <f t="shared" si="401"/>
        <v>0</v>
      </c>
      <c r="P288" s="15">
        <f t="shared" si="401"/>
        <v>0</v>
      </c>
      <c r="Q288" s="15">
        <f t="shared" si="401"/>
        <v>0</v>
      </c>
      <c r="R288" s="16">
        <f t="shared" si="401"/>
        <v>0</v>
      </c>
      <c r="S288" s="15">
        <f t="shared" si="401"/>
        <v>0</v>
      </c>
      <c r="T288" s="15">
        <f t="shared" si="401"/>
        <v>0</v>
      </c>
      <c r="U288" s="15">
        <f t="shared" si="401"/>
        <v>0</v>
      </c>
      <c r="V288" s="16">
        <f t="shared" si="401"/>
        <v>0</v>
      </c>
      <c r="W288" s="15">
        <f t="shared" si="401"/>
        <v>0</v>
      </c>
      <c r="X288" s="15">
        <f t="shared" si="401"/>
        <v>0</v>
      </c>
      <c r="Y288" s="15">
        <f t="shared" si="401"/>
        <v>0</v>
      </c>
      <c r="Z288" s="16">
        <f t="shared" si="401"/>
        <v>0</v>
      </c>
      <c r="AA288" s="15">
        <f t="shared" si="401"/>
        <v>0</v>
      </c>
      <c r="AB288" s="15">
        <f t="shared" si="401"/>
        <v>0</v>
      </c>
      <c r="AC288" s="15">
        <f t="shared" si="401"/>
        <v>0</v>
      </c>
      <c r="AD288" s="15">
        <f t="shared" si="401"/>
        <v>0</v>
      </c>
      <c r="AE288" s="15">
        <f t="shared" si="401"/>
        <v>0</v>
      </c>
      <c r="AF288" s="15">
        <f t="shared" si="401"/>
        <v>0</v>
      </c>
      <c r="AG288" s="15">
        <f t="shared" si="401"/>
        <v>0</v>
      </c>
      <c r="AH288" s="15">
        <f t="shared" si="401"/>
        <v>0</v>
      </c>
      <c r="AI288" s="15">
        <f t="shared" si="401"/>
        <v>0</v>
      </c>
      <c r="AJ288" s="15">
        <f t="shared" si="401"/>
        <v>0</v>
      </c>
      <c r="AK288" s="15">
        <f t="shared" si="401"/>
        <v>0</v>
      </c>
      <c r="AL288" s="16">
        <f t="shared" si="401"/>
        <v>0</v>
      </c>
      <c r="AM288" s="15">
        <f t="shared" si="401"/>
        <v>0</v>
      </c>
      <c r="AN288" s="15">
        <f t="shared" si="401"/>
        <v>0</v>
      </c>
      <c r="AO288" s="15">
        <f t="shared" si="401"/>
        <v>0</v>
      </c>
      <c r="AP288" s="16">
        <f t="shared" si="401"/>
        <v>0</v>
      </c>
      <c r="AQ288" s="15">
        <f t="shared" si="401"/>
        <v>0</v>
      </c>
      <c r="AR288" s="15">
        <f t="shared" si="401"/>
        <v>0</v>
      </c>
      <c r="AS288" s="15">
        <f t="shared" si="401"/>
        <v>0</v>
      </c>
      <c r="AT288" s="16">
        <f t="shared" si="401"/>
        <v>0</v>
      </c>
      <c r="AU288" s="15">
        <f t="shared" si="401"/>
        <v>0</v>
      </c>
      <c r="AV288" s="15">
        <f t="shared" si="401"/>
        <v>0</v>
      </c>
      <c r="AW288" s="15">
        <f t="shared" si="401"/>
        <v>0</v>
      </c>
      <c r="AX288" s="16">
        <f t="shared" si="401"/>
        <v>0</v>
      </c>
      <c r="AY288" s="15">
        <f t="shared" si="401"/>
        <v>0</v>
      </c>
      <c r="AZ288" s="15">
        <f t="shared" si="401"/>
        <v>0</v>
      </c>
      <c r="BA288" s="15">
        <f t="shared" si="401"/>
        <v>0</v>
      </c>
      <c r="BB288" s="15">
        <f t="shared" si="402"/>
        <v>0</v>
      </c>
      <c r="BC288" s="15">
        <f t="shared" si="402"/>
        <v>0</v>
      </c>
      <c r="BD288" s="15">
        <f t="shared" si="402"/>
        <v>0</v>
      </c>
      <c r="BE288" s="15">
        <f t="shared" si="402"/>
        <v>0</v>
      </c>
      <c r="BF288" s="16">
        <f t="shared" si="402"/>
        <v>0</v>
      </c>
      <c r="BG288" s="15">
        <f t="shared" si="402"/>
        <v>0</v>
      </c>
      <c r="BH288" s="15">
        <f t="shared" si="402"/>
        <v>0</v>
      </c>
      <c r="BI288" s="15">
        <f t="shared" si="402"/>
        <v>0</v>
      </c>
      <c r="BJ288" s="19">
        <v>0</v>
      </c>
      <c r="BK288" s="19">
        <v>0</v>
      </c>
    </row>
    <row r="289" spans="1:63" ht="27.75" hidden="1" customHeight="1" x14ac:dyDescent="0.25">
      <c r="A289" s="125" t="s">
        <v>42</v>
      </c>
      <c r="B289" s="125"/>
      <c r="C289" s="125"/>
      <c r="D289" s="125"/>
      <c r="E289" s="122">
        <v>852</v>
      </c>
      <c r="F289" s="3" t="s">
        <v>78</v>
      </c>
      <c r="G289" s="4" t="s">
        <v>44</v>
      </c>
      <c r="H289" s="4" t="s">
        <v>699</v>
      </c>
      <c r="I289" s="3" t="s">
        <v>85</v>
      </c>
      <c r="J289" s="16">
        <f>'2.ВС'!J374</f>
        <v>0</v>
      </c>
      <c r="K289" s="15">
        <f>'2.ВС'!K374</f>
        <v>0</v>
      </c>
      <c r="L289" s="15">
        <f>'2.ВС'!L374</f>
        <v>0</v>
      </c>
      <c r="M289" s="15">
        <f>'2.ВС'!M374</f>
        <v>0</v>
      </c>
      <c r="N289" s="16">
        <f>'2.ВС'!N374</f>
        <v>0</v>
      </c>
      <c r="O289" s="15">
        <f>'2.ВС'!O374</f>
        <v>0</v>
      </c>
      <c r="P289" s="15">
        <f>'2.ВС'!P374</f>
        <v>0</v>
      </c>
      <c r="Q289" s="15">
        <f>'2.ВС'!Q374</f>
        <v>0</v>
      </c>
      <c r="R289" s="16">
        <f>'2.ВС'!R374</f>
        <v>0</v>
      </c>
      <c r="S289" s="15">
        <f>'2.ВС'!S374</f>
        <v>0</v>
      </c>
      <c r="T289" s="15">
        <f>'2.ВС'!T374</f>
        <v>0</v>
      </c>
      <c r="U289" s="15">
        <f>'2.ВС'!U374</f>
        <v>0</v>
      </c>
      <c r="V289" s="16">
        <f>'2.ВС'!V374</f>
        <v>0</v>
      </c>
      <c r="W289" s="15">
        <f>'2.ВС'!W374</f>
        <v>0</v>
      </c>
      <c r="X289" s="15">
        <f>'2.ВС'!X374</f>
        <v>0</v>
      </c>
      <c r="Y289" s="15">
        <f>'2.ВС'!Y374</f>
        <v>0</v>
      </c>
      <c r="Z289" s="16">
        <f>'2.ВС'!Z374</f>
        <v>0</v>
      </c>
      <c r="AA289" s="15">
        <f>'2.ВС'!AA374</f>
        <v>0</v>
      </c>
      <c r="AB289" s="15">
        <f>'2.ВС'!AB374</f>
        <v>0</v>
      </c>
      <c r="AC289" s="15">
        <f>'2.ВС'!AC374</f>
        <v>0</v>
      </c>
      <c r="AD289" s="15">
        <f>'2.ВС'!AD374</f>
        <v>0</v>
      </c>
      <c r="AE289" s="15">
        <f>'2.ВС'!AE374</f>
        <v>0</v>
      </c>
      <c r="AF289" s="15">
        <f>'2.ВС'!AF374</f>
        <v>0</v>
      </c>
      <c r="AG289" s="15">
        <f>'2.ВС'!AG374</f>
        <v>0</v>
      </c>
      <c r="AH289" s="15">
        <f>'2.ВС'!AH374</f>
        <v>0</v>
      </c>
      <c r="AI289" s="15">
        <f>'2.ВС'!AI374</f>
        <v>0</v>
      </c>
      <c r="AJ289" s="15">
        <f>'2.ВС'!AJ374</f>
        <v>0</v>
      </c>
      <c r="AK289" s="15">
        <f>'2.ВС'!AS374</f>
        <v>0</v>
      </c>
      <c r="AL289" s="16">
        <f>'2.ВС'!AL374</f>
        <v>0</v>
      </c>
      <c r="AM289" s="15">
        <f>'2.ВС'!AM374</f>
        <v>0</v>
      </c>
      <c r="AN289" s="15">
        <f>'2.ВС'!AN374</f>
        <v>0</v>
      </c>
      <c r="AO289" s="15">
        <f>'2.ВС'!AO374</f>
        <v>0</v>
      </c>
      <c r="AP289" s="16">
        <f>'2.ВС'!AP374</f>
        <v>0</v>
      </c>
      <c r="AQ289" s="15">
        <f>'2.ВС'!AQ374</f>
        <v>0</v>
      </c>
      <c r="AR289" s="15">
        <f>'2.ВС'!AR374</f>
        <v>0</v>
      </c>
      <c r="AS289" s="15">
        <f>'2.ВС'!AS374</f>
        <v>0</v>
      </c>
      <c r="AT289" s="16">
        <f>'2.ВС'!AT374</f>
        <v>0</v>
      </c>
      <c r="AU289" s="15">
        <f>'2.ВС'!AU374</f>
        <v>0</v>
      </c>
      <c r="AV289" s="15">
        <f>'2.ВС'!AV374</f>
        <v>0</v>
      </c>
      <c r="AW289" s="15">
        <f>'2.ВС'!AW374</f>
        <v>0</v>
      </c>
      <c r="AX289" s="16">
        <f>'2.ВС'!AX374</f>
        <v>0</v>
      </c>
      <c r="AY289" s="15">
        <f>'2.ВС'!AY374</f>
        <v>0</v>
      </c>
      <c r="AZ289" s="15">
        <f>'2.ВС'!AZ374</f>
        <v>0</v>
      </c>
      <c r="BA289" s="15">
        <f>'2.ВС'!BA374</f>
        <v>0</v>
      </c>
      <c r="BB289" s="15">
        <f>'2.ВС'!BB374</f>
        <v>0</v>
      </c>
      <c r="BC289" s="15">
        <f>'2.ВС'!BC374</f>
        <v>0</v>
      </c>
      <c r="BD289" s="15">
        <f>'2.ВС'!BD374</f>
        <v>0</v>
      </c>
      <c r="BE289" s="15">
        <f>'2.ВС'!BE374</f>
        <v>0</v>
      </c>
      <c r="BF289" s="16">
        <f>'2.ВС'!BF374</f>
        <v>0</v>
      </c>
      <c r="BG289" s="15">
        <f>'2.ВС'!BG374</f>
        <v>0</v>
      </c>
      <c r="BH289" s="15">
        <f>'2.ВС'!BH374</f>
        <v>0</v>
      </c>
      <c r="BI289" s="15">
        <f>'2.ВС'!BI374</f>
        <v>0</v>
      </c>
      <c r="BJ289" s="19">
        <v>0</v>
      </c>
      <c r="BK289" s="19">
        <v>0</v>
      </c>
    </row>
    <row r="290" spans="1:63" ht="27.75" hidden="1" customHeight="1" x14ac:dyDescent="0.25">
      <c r="A290" s="125" t="s">
        <v>521</v>
      </c>
      <c r="B290" s="125"/>
      <c r="C290" s="125"/>
      <c r="D290" s="125"/>
      <c r="E290" s="122"/>
      <c r="F290" s="3" t="s">
        <v>78</v>
      </c>
      <c r="G290" s="4" t="s">
        <v>44</v>
      </c>
      <c r="H290" s="4" t="s">
        <v>692</v>
      </c>
      <c r="I290" s="3"/>
      <c r="J290" s="16">
        <f t="shared" si="401"/>
        <v>3000000</v>
      </c>
      <c r="K290" s="15">
        <f t="shared" si="401"/>
        <v>2850000</v>
      </c>
      <c r="L290" s="15">
        <f t="shared" si="401"/>
        <v>150000</v>
      </c>
      <c r="M290" s="15">
        <f t="shared" si="401"/>
        <v>0</v>
      </c>
      <c r="N290" s="16">
        <f t="shared" si="401"/>
        <v>0</v>
      </c>
      <c r="O290" s="15">
        <f t="shared" si="401"/>
        <v>0</v>
      </c>
      <c r="P290" s="15">
        <f t="shared" si="401"/>
        <v>0</v>
      </c>
      <c r="Q290" s="15">
        <f t="shared" si="401"/>
        <v>0</v>
      </c>
      <c r="R290" s="16">
        <f t="shared" si="401"/>
        <v>3000000</v>
      </c>
      <c r="S290" s="15">
        <f t="shared" si="401"/>
        <v>2850000</v>
      </c>
      <c r="T290" s="15">
        <f t="shared" si="401"/>
        <v>150000</v>
      </c>
      <c r="U290" s="15">
        <f t="shared" si="401"/>
        <v>0</v>
      </c>
      <c r="V290" s="16">
        <f t="shared" si="401"/>
        <v>0</v>
      </c>
      <c r="W290" s="15">
        <f t="shared" si="401"/>
        <v>0</v>
      </c>
      <c r="X290" s="15">
        <f t="shared" si="401"/>
        <v>0</v>
      </c>
      <c r="Y290" s="15">
        <f t="shared" si="401"/>
        <v>0</v>
      </c>
      <c r="Z290" s="16">
        <f t="shared" si="401"/>
        <v>3000000</v>
      </c>
      <c r="AA290" s="15">
        <f t="shared" si="401"/>
        <v>2850000</v>
      </c>
      <c r="AB290" s="15">
        <f t="shared" si="401"/>
        <v>150000</v>
      </c>
      <c r="AC290" s="15">
        <f t="shared" si="401"/>
        <v>0</v>
      </c>
      <c r="AD290" s="15">
        <f t="shared" si="401"/>
        <v>0</v>
      </c>
      <c r="AE290" s="15">
        <f t="shared" si="401"/>
        <v>0</v>
      </c>
      <c r="AF290" s="15">
        <f t="shared" si="401"/>
        <v>0</v>
      </c>
      <c r="AG290" s="15">
        <f t="shared" si="401"/>
        <v>0</v>
      </c>
      <c r="AH290" s="15">
        <f t="shared" si="401"/>
        <v>3000000</v>
      </c>
      <c r="AI290" s="15">
        <f t="shared" si="401"/>
        <v>2850000</v>
      </c>
      <c r="AJ290" s="15">
        <f t="shared" si="401"/>
        <v>150000</v>
      </c>
      <c r="AK290" s="15">
        <f t="shared" si="401"/>
        <v>0</v>
      </c>
      <c r="AL290" s="16">
        <f t="shared" si="401"/>
        <v>0</v>
      </c>
      <c r="AM290" s="15">
        <f t="shared" si="401"/>
        <v>0</v>
      </c>
      <c r="AN290" s="15">
        <f t="shared" si="401"/>
        <v>0</v>
      </c>
      <c r="AO290" s="15">
        <f t="shared" si="401"/>
        <v>0</v>
      </c>
      <c r="AP290" s="16">
        <f t="shared" si="401"/>
        <v>0</v>
      </c>
      <c r="AQ290" s="15">
        <f t="shared" si="401"/>
        <v>0</v>
      </c>
      <c r="AR290" s="15">
        <f t="shared" si="401"/>
        <v>0</v>
      </c>
      <c r="AS290" s="15">
        <f t="shared" si="401"/>
        <v>0</v>
      </c>
      <c r="AT290" s="16">
        <f t="shared" si="401"/>
        <v>0</v>
      </c>
      <c r="AU290" s="15">
        <f t="shared" si="401"/>
        <v>0</v>
      </c>
      <c r="AV290" s="15">
        <f t="shared" si="401"/>
        <v>0</v>
      </c>
      <c r="AW290" s="15">
        <f t="shared" si="401"/>
        <v>0</v>
      </c>
      <c r="AX290" s="16">
        <f t="shared" si="401"/>
        <v>0</v>
      </c>
      <c r="AY290" s="15">
        <f t="shared" si="401"/>
        <v>0</v>
      </c>
      <c r="AZ290" s="15">
        <f t="shared" si="401"/>
        <v>0</v>
      </c>
      <c r="BA290" s="15">
        <f t="shared" si="401"/>
        <v>0</v>
      </c>
      <c r="BB290" s="15">
        <f t="shared" si="402"/>
        <v>0</v>
      </c>
      <c r="BC290" s="15">
        <f t="shared" si="402"/>
        <v>0</v>
      </c>
      <c r="BD290" s="15">
        <f t="shared" si="402"/>
        <v>0</v>
      </c>
      <c r="BE290" s="15">
        <f t="shared" si="402"/>
        <v>0</v>
      </c>
      <c r="BF290" s="16">
        <f t="shared" si="402"/>
        <v>0</v>
      </c>
      <c r="BG290" s="15">
        <f t="shared" si="402"/>
        <v>0</v>
      </c>
      <c r="BH290" s="15">
        <f t="shared" si="402"/>
        <v>0</v>
      </c>
      <c r="BI290" s="15">
        <f t="shared" si="402"/>
        <v>0</v>
      </c>
      <c r="BJ290" s="19">
        <v>0</v>
      </c>
      <c r="BK290" s="19">
        <v>0</v>
      </c>
    </row>
    <row r="291" spans="1:63" ht="27.75" hidden="1" customHeight="1" x14ac:dyDescent="0.25">
      <c r="A291" s="125" t="s">
        <v>41</v>
      </c>
      <c r="B291" s="125"/>
      <c r="C291" s="125"/>
      <c r="D291" s="125"/>
      <c r="E291" s="122"/>
      <c r="F291" s="3" t="s">
        <v>78</v>
      </c>
      <c r="G291" s="4" t="s">
        <v>44</v>
      </c>
      <c r="H291" s="4" t="s">
        <v>692</v>
      </c>
      <c r="I291" s="3" t="s">
        <v>83</v>
      </c>
      <c r="J291" s="16">
        <f t="shared" si="401"/>
        <v>3000000</v>
      </c>
      <c r="K291" s="15">
        <f t="shared" si="401"/>
        <v>2850000</v>
      </c>
      <c r="L291" s="15">
        <f t="shared" si="401"/>
        <v>150000</v>
      </c>
      <c r="M291" s="15">
        <f t="shared" si="401"/>
        <v>0</v>
      </c>
      <c r="N291" s="16">
        <f t="shared" si="401"/>
        <v>0</v>
      </c>
      <c r="O291" s="15">
        <f t="shared" si="401"/>
        <v>0</v>
      </c>
      <c r="P291" s="15">
        <f t="shared" si="401"/>
        <v>0</v>
      </c>
      <c r="Q291" s="15">
        <f t="shared" si="401"/>
        <v>0</v>
      </c>
      <c r="R291" s="16">
        <f t="shared" si="401"/>
        <v>3000000</v>
      </c>
      <c r="S291" s="15">
        <f t="shared" si="401"/>
        <v>2850000</v>
      </c>
      <c r="T291" s="15">
        <f t="shared" si="401"/>
        <v>150000</v>
      </c>
      <c r="U291" s="15">
        <f t="shared" si="401"/>
        <v>0</v>
      </c>
      <c r="V291" s="16">
        <f t="shared" si="401"/>
        <v>0</v>
      </c>
      <c r="W291" s="15">
        <f t="shared" si="401"/>
        <v>0</v>
      </c>
      <c r="X291" s="15">
        <f t="shared" si="401"/>
        <v>0</v>
      </c>
      <c r="Y291" s="15">
        <f t="shared" si="401"/>
        <v>0</v>
      </c>
      <c r="Z291" s="16">
        <f t="shared" si="401"/>
        <v>3000000</v>
      </c>
      <c r="AA291" s="15">
        <f t="shared" si="401"/>
        <v>2850000</v>
      </c>
      <c r="AB291" s="15">
        <f t="shared" si="401"/>
        <v>150000</v>
      </c>
      <c r="AC291" s="15">
        <f t="shared" si="401"/>
        <v>0</v>
      </c>
      <c r="AD291" s="15">
        <f t="shared" si="401"/>
        <v>0</v>
      </c>
      <c r="AE291" s="15">
        <f t="shared" si="401"/>
        <v>0</v>
      </c>
      <c r="AF291" s="15">
        <f t="shared" si="401"/>
        <v>0</v>
      </c>
      <c r="AG291" s="15">
        <f t="shared" si="401"/>
        <v>0</v>
      </c>
      <c r="AH291" s="15">
        <f t="shared" si="401"/>
        <v>3000000</v>
      </c>
      <c r="AI291" s="15">
        <f t="shared" si="401"/>
        <v>2850000</v>
      </c>
      <c r="AJ291" s="15">
        <f t="shared" si="401"/>
        <v>150000</v>
      </c>
      <c r="AK291" s="15">
        <f t="shared" si="401"/>
        <v>0</v>
      </c>
      <c r="AL291" s="16">
        <f t="shared" si="401"/>
        <v>0</v>
      </c>
      <c r="AM291" s="15">
        <f t="shared" si="401"/>
        <v>0</v>
      </c>
      <c r="AN291" s="15">
        <f t="shared" si="401"/>
        <v>0</v>
      </c>
      <c r="AO291" s="15">
        <f t="shared" si="401"/>
        <v>0</v>
      </c>
      <c r="AP291" s="16">
        <f t="shared" si="401"/>
        <v>0</v>
      </c>
      <c r="AQ291" s="15">
        <f t="shared" si="401"/>
        <v>0</v>
      </c>
      <c r="AR291" s="15">
        <f t="shared" si="401"/>
        <v>0</v>
      </c>
      <c r="AS291" s="15">
        <f t="shared" si="401"/>
        <v>0</v>
      </c>
      <c r="AT291" s="16">
        <f t="shared" si="401"/>
        <v>0</v>
      </c>
      <c r="AU291" s="15">
        <f t="shared" si="401"/>
        <v>0</v>
      </c>
      <c r="AV291" s="15">
        <f t="shared" si="401"/>
        <v>0</v>
      </c>
      <c r="AW291" s="15">
        <f t="shared" si="401"/>
        <v>0</v>
      </c>
      <c r="AX291" s="16">
        <f t="shared" si="401"/>
        <v>0</v>
      </c>
      <c r="AY291" s="15">
        <f t="shared" si="401"/>
        <v>0</v>
      </c>
      <c r="AZ291" s="15">
        <f t="shared" si="401"/>
        <v>0</v>
      </c>
      <c r="BA291" s="15">
        <f t="shared" si="401"/>
        <v>0</v>
      </c>
      <c r="BB291" s="15">
        <f t="shared" si="402"/>
        <v>0</v>
      </c>
      <c r="BC291" s="15">
        <f t="shared" si="402"/>
        <v>0</v>
      </c>
      <c r="BD291" s="15">
        <f t="shared" si="402"/>
        <v>0</v>
      </c>
      <c r="BE291" s="15">
        <f t="shared" si="402"/>
        <v>0</v>
      </c>
      <c r="BF291" s="16">
        <f t="shared" si="402"/>
        <v>0</v>
      </c>
      <c r="BG291" s="15">
        <f t="shared" si="402"/>
        <v>0</v>
      </c>
      <c r="BH291" s="15">
        <f t="shared" si="402"/>
        <v>0</v>
      </c>
      <c r="BI291" s="15">
        <f t="shared" si="402"/>
        <v>0</v>
      </c>
      <c r="BJ291" s="19">
        <v>0</v>
      </c>
      <c r="BK291" s="19">
        <v>0</v>
      </c>
    </row>
    <row r="292" spans="1:63" ht="27.75" hidden="1" customHeight="1" x14ac:dyDescent="0.25">
      <c r="A292" s="125" t="s">
        <v>84</v>
      </c>
      <c r="B292" s="125"/>
      <c r="C292" s="125"/>
      <c r="D292" s="125"/>
      <c r="E292" s="122"/>
      <c r="F292" s="3" t="s">
        <v>78</v>
      </c>
      <c r="G292" s="4" t="s">
        <v>44</v>
      </c>
      <c r="H292" s="4" t="s">
        <v>692</v>
      </c>
      <c r="I292" s="3" t="s">
        <v>85</v>
      </c>
      <c r="J292" s="16">
        <f>'2.ВС'!J377</f>
        <v>3000000</v>
      </c>
      <c r="K292" s="15">
        <f>'2.ВС'!K377</f>
        <v>2850000</v>
      </c>
      <c r="L292" s="15">
        <f>'2.ВС'!L377</f>
        <v>150000</v>
      </c>
      <c r="M292" s="15">
        <f>'2.ВС'!M377</f>
        <v>0</v>
      </c>
      <c r="N292" s="16">
        <f>'2.ВС'!N377</f>
        <v>0</v>
      </c>
      <c r="O292" s="15">
        <f>'2.ВС'!O377</f>
        <v>0</v>
      </c>
      <c r="P292" s="15">
        <f>'2.ВС'!P377</f>
        <v>0</v>
      </c>
      <c r="Q292" s="15">
        <f>'2.ВС'!Q377</f>
        <v>0</v>
      </c>
      <c r="R292" s="16">
        <f>'2.ВС'!R377</f>
        <v>3000000</v>
      </c>
      <c r="S292" s="15">
        <f>'2.ВС'!S377</f>
        <v>2850000</v>
      </c>
      <c r="T292" s="15">
        <f>'2.ВС'!T377</f>
        <v>150000</v>
      </c>
      <c r="U292" s="15">
        <f>'2.ВС'!U377</f>
        <v>0</v>
      </c>
      <c r="V292" s="16">
        <f>'2.ВС'!V377</f>
        <v>0</v>
      </c>
      <c r="W292" s="15">
        <f>'2.ВС'!W377</f>
        <v>0</v>
      </c>
      <c r="X292" s="15">
        <f>'2.ВС'!X377</f>
        <v>0</v>
      </c>
      <c r="Y292" s="15">
        <f>'2.ВС'!Y377</f>
        <v>0</v>
      </c>
      <c r="Z292" s="16">
        <f>'2.ВС'!Z377</f>
        <v>3000000</v>
      </c>
      <c r="AA292" s="15">
        <f>'2.ВС'!AA377</f>
        <v>2850000</v>
      </c>
      <c r="AB292" s="15">
        <f>'2.ВС'!AB377</f>
        <v>150000</v>
      </c>
      <c r="AC292" s="15">
        <f>'2.ВС'!AC377</f>
        <v>0</v>
      </c>
      <c r="AD292" s="15">
        <f>'2.ВС'!AD377</f>
        <v>0</v>
      </c>
      <c r="AE292" s="15">
        <f>'2.ВС'!AE377</f>
        <v>0</v>
      </c>
      <c r="AF292" s="15">
        <f>'2.ВС'!AF377</f>
        <v>0</v>
      </c>
      <c r="AG292" s="15">
        <f>'2.ВС'!AG377</f>
        <v>0</v>
      </c>
      <c r="AH292" s="15">
        <f>'2.ВС'!AH377</f>
        <v>3000000</v>
      </c>
      <c r="AI292" s="15">
        <f>'2.ВС'!AI377</f>
        <v>2850000</v>
      </c>
      <c r="AJ292" s="15">
        <f>'2.ВС'!AJ377</f>
        <v>150000</v>
      </c>
      <c r="AK292" s="15">
        <f>'2.ВС'!AS377</f>
        <v>0</v>
      </c>
      <c r="AL292" s="16">
        <f>'2.ВС'!AL377</f>
        <v>0</v>
      </c>
      <c r="AM292" s="15">
        <f>'2.ВС'!AM377</f>
        <v>0</v>
      </c>
      <c r="AN292" s="15">
        <f>'2.ВС'!AN377</f>
        <v>0</v>
      </c>
      <c r="AO292" s="15">
        <f>'2.ВС'!AO377</f>
        <v>0</v>
      </c>
      <c r="AP292" s="16">
        <f>'2.ВС'!AP377</f>
        <v>0</v>
      </c>
      <c r="AQ292" s="15">
        <f>'2.ВС'!AQ377</f>
        <v>0</v>
      </c>
      <c r="AR292" s="15">
        <f>'2.ВС'!AR377</f>
        <v>0</v>
      </c>
      <c r="AS292" s="15">
        <f>'2.ВС'!AS377</f>
        <v>0</v>
      </c>
      <c r="AT292" s="16">
        <f>'2.ВС'!AT377</f>
        <v>0</v>
      </c>
      <c r="AU292" s="15">
        <f>'2.ВС'!AU377</f>
        <v>0</v>
      </c>
      <c r="AV292" s="15">
        <f>'2.ВС'!AV377</f>
        <v>0</v>
      </c>
      <c r="AW292" s="15">
        <f>'2.ВС'!AW377</f>
        <v>0</v>
      </c>
      <c r="AX292" s="16">
        <f>'2.ВС'!AX377</f>
        <v>0</v>
      </c>
      <c r="AY292" s="15">
        <f>'2.ВС'!AY377</f>
        <v>0</v>
      </c>
      <c r="AZ292" s="15">
        <f>'2.ВС'!AZ377</f>
        <v>0</v>
      </c>
      <c r="BA292" s="15">
        <f>'2.ВС'!BA377</f>
        <v>0</v>
      </c>
      <c r="BB292" s="15">
        <f>'2.ВС'!BB377</f>
        <v>0</v>
      </c>
      <c r="BC292" s="15">
        <f>'2.ВС'!BC377</f>
        <v>0</v>
      </c>
      <c r="BD292" s="15">
        <f>'2.ВС'!BD377</f>
        <v>0</v>
      </c>
      <c r="BE292" s="15">
        <f>'2.ВС'!BE377</f>
        <v>0</v>
      </c>
      <c r="BF292" s="16">
        <f>'2.ВС'!BF377</f>
        <v>0</v>
      </c>
      <c r="BG292" s="15">
        <f>'2.ВС'!BG377</f>
        <v>0</v>
      </c>
      <c r="BH292" s="15">
        <f>'2.ВС'!BH377</f>
        <v>0</v>
      </c>
      <c r="BI292" s="15">
        <f>'2.ВС'!BI377</f>
        <v>0</v>
      </c>
      <c r="BJ292" s="19">
        <v>0</v>
      </c>
      <c r="BK292" s="19">
        <v>0</v>
      </c>
    </row>
    <row r="293" spans="1:63" ht="27.75" hidden="1" customHeight="1" x14ac:dyDescent="0.25">
      <c r="A293" s="124" t="s">
        <v>259</v>
      </c>
      <c r="B293" s="125"/>
      <c r="C293" s="125"/>
      <c r="D293" s="125"/>
      <c r="E293" s="122">
        <v>852</v>
      </c>
      <c r="F293" s="3" t="s">
        <v>78</v>
      </c>
      <c r="G293" s="4" t="s">
        <v>44</v>
      </c>
      <c r="H293" s="4" t="s">
        <v>702</v>
      </c>
      <c r="I293" s="3"/>
      <c r="J293" s="16">
        <f t="shared" ref="J293:BB294" si="403">J294</f>
        <v>523980</v>
      </c>
      <c r="K293" s="15">
        <f t="shared" si="403"/>
        <v>332280</v>
      </c>
      <c r="L293" s="15">
        <f t="shared" si="403"/>
        <v>191700</v>
      </c>
      <c r="M293" s="15">
        <f t="shared" si="403"/>
        <v>0</v>
      </c>
      <c r="N293" s="16">
        <f t="shared" si="403"/>
        <v>0</v>
      </c>
      <c r="O293" s="15">
        <f t="shared" si="403"/>
        <v>0</v>
      </c>
      <c r="P293" s="15">
        <f t="shared" si="403"/>
        <v>0</v>
      </c>
      <c r="Q293" s="15">
        <f t="shared" si="403"/>
        <v>0</v>
      </c>
      <c r="R293" s="16">
        <f t="shared" si="403"/>
        <v>523980</v>
      </c>
      <c r="S293" s="15">
        <f t="shared" si="403"/>
        <v>332280</v>
      </c>
      <c r="T293" s="15">
        <f t="shared" si="403"/>
        <v>191700</v>
      </c>
      <c r="U293" s="15">
        <f t="shared" si="403"/>
        <v>0</v>
      </c>
      <c r="V293" s="16">
        <f t="shared" si="403"/>
        <v>0</v>
      </c>
      <c r="W293" s="15">
        <f t="shared" si="403"/>
        <v>0</v>
      </c>
      <c r="X293" s="15">
        <f t="shared" si="403"/>
        <v>0</v>
      </c>
      <c r="Y293" s="15">
        <f t="shared" si="403"/>
        <v>0</v>
      </c>
      <c r="Z293" s="16">
        <f t="shared" si="403"/>
        <v>523980</v>
      </c>
      <c r="AA293" s="15">
        <f t="shared" si="403"/>
        <v>332280</v>
      </c>
      <c r="AB293" s="15">
        <f t="shared" si="403"/>
        <v>191700</v>
      </c>
      <c r="AC293" s="15">
        <f t="shared" si="403"/>
        <v>0</v>
      </c>
      <c r="AD293" s="15">
        <f t="shared" si="403"/>
        <v>0</v>
      </c>
      <c r="AE293" s="15">
        <f t="shared" si="403"/>
        <v>0</v>
      </c>
      <c r="AF293" s="15">
        <f t="shared" si="403"/>
        <v>0</v>
      </c>
      <c r="AG293" s="15">
        <f t="shared" si="403"/>
        <v>0</v>
      </c>
      <c r="AH293" s="15">
        <f t="shared" si="403"/>
        <v>523980</v>
      </c>
      <c r="AI293" s="15">
        <f t="shared" si="403"/>
        <v>332280</v>
      </c>
      <c r="AJ293" s="15">
        <f t="shared" si="403"/>
        <v>191700</v>
      </c>
      <c r="AK293" s="15">
        <f t="shared" si="403"/>
        <v>0</v>
      </c>
      <c r="AL293" s="16">
        <f t="shared" si="403"/>
        <v>523980</v>
      </c>
      <c r="AM293" s="15">
        <f t="shared" si="403"/>
        <v>332280</v>
      </c>
      <c r="AN293" s="15">
        <f t="shared" si="403"/>
        <v>191700</v>
      </c>
      <c r="AO293" s="15">
        <f t="shared" si="403"/>
        <v>0</v>
      </c>
      <c r="AP293" s="16">
        <f t="shared" si="403"/>
        <v>0</v>
      </c>
      <c r="AQ293" s="15">
        <f t="shared" si="403"/>
        <v>0</v>
      </c>
      <c r="AR293" s="15">
        <f t="shared" si="403"/>
        <v>0</v>
      </c>
      <c r="AS293" s="15">
        <f t="shared" si="403"/>
        <v>0</v>
      </c>
      <c r="AT293" s="16">
        <f t="shared" si="403"/>
        <v>523980</v>
      </c>
      <c r="AU293" s="15">
        <f t="shared" si="403"/>
        <v>332280</v>
      </c>
      <c r="AV293" s="15">
        <f t="shared" si="403"/>
        <v>191700</v>
      </c>
      <c r="AW293" s="15">
        <f t="shared" si="403"/>
        <v>0</v>
      </c>
      <c r="AX293" s="16">
        <f t="shared" si="403"/>
        <v>523980</v>
      </c>
      <c r="AY293" s="15">
        <f t="shared" si="403"/>
        <v>332280</v>
      </c>
      <c r="AZ293" s="15">
        <f t="shared" si="403"/>
        <v>191700</v>
      </c>
      <c r="BA293" s="15">
        <f t="shared" si="403"/>
        <v>0</v>
      </c>
      <c r="BB293" s="15">
        <f t="shared" si="403"/>
        <v>0</v>
      </c>
      <c r="BC293" s="15">
        <f t="shared" ref="BB293:BI294" si="404">BC294</f>
        <v>0</v>
      </c>
      <c r="BD293" s="15">
        <f t="shared" si="404"/>
        <v>0</v>
      </c>
      <c r="BE293" s="15">
        <f t="shared" si="404"/>
        <v>0</v>
      </c>
      <c r="BF293" s="16">
        <f t="shared" si="404"/>
        <v>523980</v>
      </c>
      <c r="BG293" s="15">
        <f t="shared" si="404"/>
        <v>332280</v>
      </c>
      <c r="BH293" s="15">
        <f t="shared" si="404"/>
        <v>191700</v>
      </c>
      <c r="BI293" s="15">
        <f t="shared" si="404"/>
        <v>0</v>
      </c>
      <c r="BJ293" s="19">
        <v>0</v>
      </c>
      <c r="BK293" s="19">
        <v>0</v>
      </c>
    </row>
    <row r="294" spans="1:63" ht="27.75" hidden="1" customHeight="1" x14ac:dyDescent="0.25">
      <c r="A294" s="125" t="s">
        <v>41</v>
      </c>
      <c r="B294" s="125"/>
      <c r="C294" s="125"/>
      <c r="D294" s="125"/>
      <c r="E294" s="122">
        <v>852</v>
      </c>
      <c r="F294" s="3" t="s">
        <v>78</v>
      </c>
      <c r="G294" s="4" t="s">
        <v>44</v>
      </c>
      <c r="H294" s="4" t="s">
        <v>702</v>
      </c>
      <c r="I294" s="3" t="s">
        <v>83</v>
      </c>
      <c r="J294" s="16">
        <f t="shared" si="403"/>
        <v>523980</v>
      </c>
      <c r="K294" s="15">
        <f t="shared" si="403"/>
        <v>332280</v>
      </c>
      <c r="L294" s="15">
        <f t="shared" si="403"/>
        <v>191700</v>
      </c>
      <c r="M294" s="15">
        <f t="shared" si="403"/>
        <v>0</v>
      </c>
      <c r="N294" s="16">
        <f t="shared" si="403"/>
        <v>0</v>
      </c>
      <c r="O294" s="15">
        <f t="shared" si="403"/>
        <v>0</v>
      </c>
      <c r="P294" s="15">
        <f t="shared" si="403"/>
        <v>0</v>
      </c>
      <c r="Q294" s="15">
        <f t="shared" si="403"/>
        <v>0</v>
      </c>
      <c r="R294" s="16">
        <f t="shared" si="403"/>
        <v>523980</v>
      </c>
      <c r="S294" s="15">
        <f t="shared" si="403"/>
        <v>332280</v>
      </c>
      <c r="T294" s="15">
        <f t="shared" si="403"/>
        <v>191700</v>
      </c>
      <c r="U294" s="15">
        <f t="shared" si="403"/>
        <v>0</v>
      </c>
      <c r="V294" s="16">
        <f t="shared" si="403"/>
        <v>0</v>
      </c>
      <c r="W294" s="15">
        <f t="shared" si="403"/>
        <v>0</v>
      </c>
      <c r="X294" s="15">
        <f t="shared" si="403"/>
        <v>0</v>
      </c>
      <c r="Y294" s="15">
        <f t="shared" si="403"/>
        <v>0</v>
      </c>
      <c r="Z294" s="16">
        <f t="shared" si="403"/>
        <v>523980</v>
      </c>
      <c r="AA294" s="15">
        <f t="shared" si="403"/>
        <v>332280</v>
      </c>
      <c r="AB294" s="15">
        <f t="shared" si="403"/>
        <v>191700</v>
      </c>
      <c r="AC294" s="15">
        <f t="shared" si="403"/>
        <v>0</v>
      </c>
      <c r="AD294" s="15">
        <f t="shared" si="403"/>
        <v>0</v>
      </c>
      <c r="AE294" s="15">
        <f t="shared" si="403"/>
        <v>0</v>
      </c>
      <c r="AF294" s="15">
        <f t="shared" si="403"/>
        <v>0</v>
      </c>
      <c r="AG294" s="15">
        <f t="shared" si="403"/>
        <v>0</v>
      </c>
      <c r="AH294" s="15">
        <f t="shared" si="403"/>
        <v>523980</v>
      </c>
      <c r="AI294" s="15">
        <f t="shared" si="403"/>
        <v>332280</v>
      </c>
      <c r="AJ294" s="15">
        <f t="shared" si="403"/>
        <v>191700</v>
      </c>
      <c r="AK294" s="15">
        <f t="shared" si="403"/>
        <v>0</v>
      </c>
      <c r="AL294" s="16">
        <f t="shared" si="403"/>
        <v>523980</v>
      </c>
      <c r="AM294" s="15">
        <f t="shared" si="403"/>
        <v>332280</v>
      </c>
      <c r="AN294" s="15">
        <f t="shared" si="403"/>
        <v>191700</v>
      </c>
      <c r="AO294" s="15">
        <f t="shared" si="403"/>
        <v>0</v>
      </c>
      <c r="AP294" s="16">
        <f t="shared" si="403"/>
        <v>0</v>
      </c>
      <c r="AQ294" s="15">
        <f t="shared" si="403"/>
        <v>0</v>
      </c>
      <c r="AR294" s="15">
        <f t="shared" si="403"/>
        <v>0</v>
      </c>
      <c r="AS294" s="15">
        <f t="shared" si="403"/>
        <v>0</v>
      </c>
      <c r="AT294" s="16">
        <f t="shared" si="403"/>
        <v>523980</v>
      </c>
      <c r="AU294" s="15">
        <f t="shared" si="403"/>
        <v>332280</v>
      </c>
      <c r="AV294" s="15">
        <f t="shared" si="403"/>
        <v>191700</v>
      </c>
      <c r="AW294" s="15">
        <f t="shared" si="403"/>
        <v>0</v>
      </c>
      <c r="AX294" s="16">
        <f t="shared" si="403"/>
        <v>523980</v>
      </c>
      <c r="AY294" s="15">
        <f t="shared" si="403"/>
        <v>332280</v>
      </c>
      <c r="AZ294" s="15">
        <f t="shared" si="403"/>
        <v>191700</v>
      </c>
      <c r="BA294" s="15">
        <f t="shared" si="403"/>
        <v>0</v>
      </c>
      <c r="BB294" s="15">
        <f t="shared" si="404"/>
        <v>0</v>
      </c>
      <c r="BC294" s="15">
        <f t="shared" si="404"/>
        <v>0</v>
      </c>
      <c r="BD294" s="15">
        <f t="shared" si="404"/>
        <v>0</v>
      </c>
      <c r="BE294" s="15">
        <f t="shared" si="404"/>
        <v>0</v>
      </c>
      <c r="BF294" s="16">
        <f t="shared" si="404"/>
        <v>523980</v>
      </c>
      <c r="BG294" s="15">
        <f t="shared" si="404"/>
        <v>332280</v>
      </c>
      <c r="BH294" s="15">
        <f t="shared" si="404"/>
        <v>191700</v>
      </c>
      <c r="BI294" s="15">
        <f t="shared" si="404"/>
        <v>0</v>
      </c>
      <c r="BJ294" s="19">
        <v>0</v>
      </c>
      <c r="BK294" s="19">
        <v>0</v>
      </c>
    </row>
    <row r="295" spans="1:63" ht="27.75" hidden="1" customHeight="1" x14ac:dyDescent="0.25">
      <c r="A295" s="125" t="s">
        <v>84</v>
      </c>
      <c r="B295" s="125"/>
      <c r="C295" s="125"/>
      <c r="D295" s="125"/>
      <c r="E295" s="122">
        <v>852</v>
      </c>
      <c r="F295" s="3" t="s">
        <v>78</v>
      </c>
      <c r="G295" s="4" t="s">
        <v>44</v>
      </c>
      <c r="H295" s="4" t="s">
        <v>702</v>
      </c>
      <c r="I295" s="3" t="s">
        <v>85</v>
      </c>
      <c r="J295" s="16">
        <f>'2.ВС'!J380</f>
        <v>523980</v>
      </c>
      <c r="K295" s="15">
        <f>'2.ВС'!K380</f>
        <v>332280</v>
      </c>
      <c r="L295" s="15">
        <f>'2.ВС'!L380</f>
        <v>191700</v>
      </c>
      <c r="M295" s="15">
        <f>'2.ВС'!M380</f>
        <v>0</v>
      </c>
      <c r="N295" s="16">
        <f>'2.ВС'!N380</f>
        <v>0</v>
      </c>
      <c r="O295" s="15">
        <f>'2.ВС'!O380</f>
        <v>0</v>
      </c>
      <c r="P295" s="15">
        <f>'2.ВС'!P380</f>
        <v>0</v>
      </c>
      <c r="Q295" s="15">
        <f>'2.ВС'!Q380</f>
        <v>0</v>
      </c>
      <c r="R295" s="16">
        <f>'2.ВС'!R380</f>
        <v>523980</v>
      </c>
      <c r="S295" s="15">
        <f>'2.ВС'!S380</f>
        <v>332280</v>
      </c>
      <c r="T295" s="15">
        <f>'2.ВС'!T380</f>
        <v>191700</v>
      </c>
      <c r="U295" s="15">
        <f>'2.ВС'!U380</f>
        <v>0</v>
      </c>
      <c r="V295" s="16">
        <f>'2.ВС'!V380</f>
        <v>0</v>
      </c>
      <c r="W295" s="15">
        <f>'2.ВС'!W380</f>
        <v>0</v>
      </c>
      <c r="X295" s="15">
        <f>'2.ВС'!X380</f>
        <v>0</v>
      </c>
      <c r="Y295" s="15">
        <f>'2.ВС'!Y380</f>
        <v>0</v>
      </c>
      <c r="Z295" s="16">
        <f>'2.ВС'!Z380</f>
        <v>523980</v>
      </c>
      <c r="AA295" s="15">
        <f>'2.ВС'!AA380</f>
        <v>332280</v>
      </c>
      <c r="AB295" s="15">
        <f>'2.ВС'!AB380</f>
        <v>191700</v>
      </c>
      <c r="AC295" s="15">
        <f>'2.ВС'!AC380</f>
        <v>0</v>
      </c>
      <c r="AD295" s="15">
        <f>'2.ВС'!AD380</f>
        <v>0</v>
      </c>
      <c r="AE295" s="15">
        <f>'2.ВС'!AE380</f>
        <v>0</v>
      </c>
      <c r="AF295" s="15">
        <f>'2.ВС'!AF380</f>
        <v>0</v>
      </c>
      <c r="AG295" s="15">
        <f>'2.ВС'!AG380</f>
        <v>0</v>
      </c>
      <c r="AH295" s="15">
        <f>'2.ВС'!AH380</f>
        <v>523980</v>
      </c>
      <c r="AI295" s="15">
        <f>'2.ВС'!AI380</f>
        <v>332280</v>
      </c>
      <c r="AJ295" s="15">
        <f>'2.ВС'!AJ380</f>
        <v>191700</v>
      </c>
      <c r="AK295" s="15">
        <f>'2.ВС'!AS380</f>
        <v>0</v>
      </c>
      <c r="AL295" s="16">
        <f>'2.ВС'!AL380</f>
        <v>523980</v>
      </c>
      <c r="AM295" s="15">
        <f>'2.ВС'!AM380</f>
        <v>332280</v>
      </c>
      <c r="AN295" s="15">
        <f>'2.ВС'!AN380</f>
        <v>191700</v>
      </c>
      <c r="AO295" s="15">
        <f>'2.ВС'!AO380</f>
        <v>0</v>
      </c>
      <c r="AP295" s="16">
        <f>'2.ВС'!AP380</f>
        <v>0</v>
      </c>
      <c r="AQ295" s="15">
        <f>'2.ВС'!AQ380</f>
        <v>0</v>
      </c>
      <c r="AR295" s="15">
        <f>'2.ВС'!AR380</f>
        <v>0</v>
      </c>
      <c r="AS295" s="15">
        <f>'2.ВС'!AS380</f>
        <v>0</v>
      </c>
      <c r="AT295" s="16">
        <f>'2.ВС'!AT380</f>
        <v>523980</v>
      </c>
      <c r="AU295" s="15">
        <f>'2.ВС'!AU380</f>
        <v>332280</v>
      </c>
      <c r="AV295" s="15">
        <f>'2.ВС'!AV380</f>
        <v>191700</v>
      </c>
      <c r="AW295" s="15">
        <f>'2.ВС'!AW380</f>
        <v>0</v>
      </c>
      <c r="AX295" s="16">
        <f>'2.ВС'!AX380</f>
        <v>523980</v>
      </c>
      <c r="AY295" s="15">
        <f>'2.ВС'!AY380</f>
        <v>332280</v>
      </c>
      <c r="AZ295" s="15">
        <f>'2.ВС'!AZ380</f>
        <v>191700</v>
      </c>
      <c r="BA295" s="15">
        <f>'2.ВС'!BA380</f>
        <v>0</v>
      </c>
      <c r="BB295" s="15">
        <f>'2.ВС'!BB380</f>
        <v>0</v>
      </c>
      <c r="BC295" s="15">
        <f>'2.ВС'!BC380</f>
        <v>0</v>
      </c>
      <c r="BD295" s="15">
        <f>'2.ВС'!BD380</f>
        <v>0</v>
      </c>
      <c r="BE295" s="15">
        <f>'2.ВС'!BE380</f>
        <v>0</v>
      </c>
      <c r="BF295" s="16">
        <f>'2.ВС'!BF380</f>
        <v>523980</v>
      </c>
      <c r="BG295" s="15">
        <f>'2.ВС'!BG380</f>
        <v>332280</v>
      </c>
      <c r="BH295" s="15">
        <f>'2.ВС'!BH380</f>
        <v>191700</v>
      </c>
      <c r="BI295" s="15">
        <f>'2.ВС'!BI380</f>
        <v>0</v>
      </c>
      <c r="BJ295" s="19">
        <v>0</v>
      </c>
      <c r="BK295" s="19">
        <v>0</v>
      </c>
    </row>
    <row r="296" spans="1:63" ht="18.600000000000001" customHeight="1" x14ac:dyDescent="0.25">
      <c r="A296" s="124" t="s">
        <v>122</v>
      </c>
      <c r="B296" s="125"/>
      <c r="C296" s="125"/>
      <c r="D296" s="125"/>
      <c r="E296" s="122">
        <v>852</v>
      </c>
      <c r="F296" s="3" t="s">
        <v>78</v>
      </c>
      <c r="G296" s="4" t="s">
        <v>46</v>
      </c>
      <c r="H296" s="4"/>
      <c r="I296" s="3"/>
      <c r="J296" s="16">
        <f>J297+J300+J303+J306+J321+J309+J312+J315+J318+J324+J327+J330+J333</f>
        <v>21627801</v>
      </c>
      <c r="K296" s="15">
        <f t="shared" ref="K296:M296" si="405">K297+K300+K303+K306+K321+K309+K312+K315+K318+K324+K327+K330+K333</f>
        <v>5361010</v>
      </c>
      <c r="L296" s="15">
        <f t="shared" si="405"/>
        <v>16266791</v>
      </c>
      <c r="M296" s="15">
        <f t="shared" si="405"/>
        <v>0</v>
      </c>
      <c r="N296" s="16">
        <f t="shared" ref="N296:U296" si="406">N297+N300+N303+N306+N321+N309+N312+N315+N318+N324+N327+N330+N333</f>
        <v>-1344101</v>
      </c>
      <c r="O296" s="15">
        <f t="shared" si="406"/>
        <v>0</v>
      </c>
      <c r="P296" s="15">
        <f t="shared" si="406"/>
        <v>-1344101</v>
      </c>
      <c r="Q296" s="15">
        <f t="shared" si="406"/>
        <v>0</v>
      </c>
      <c r="R296" s="16">
        <f t="shared" si="406"/>
        <v>20283700</v>
      </c>
      <c r="S296" s="15">
        <f t="shared" si="406"/>
        <v>5361010</v>
      </c>
      <c r="T296" s="15">
        <f t="shared" si="406"/>
        <v>14922690</v>
      </c>
      <c r="U296" s="15">
        <f t="shared" si="406"/>
        <v>0</v>
      </c>
      <c r="V296" s="16">
        <f t="shared" ref="V296:AC296" si="407">V297+V300+V303+V306+V321+V309+V312+V315+V318+V324+V327+V330+V333</f>
        <v>253130.16</v>
      </c>
      <c r="W296" s="15">
        <f t="shared" si="407"/>
        <v>173967</v>
      </c>
      <c r="X296" s="15">
        <f t="shared" si="407"/>
        <v>79163.16</v>
      </c>
      <c r="Y296" s="15">
        <f t="shared" si="407"/>
        <v>0</v>
      </c>
      <c r="Z296" s="16">
        <f t="shared" si="407"/>
        <v>20536830.16</v>
      </c>
      <c r="AA296" s="15">
        <f t="shared" si="407"/>
        <v>5534977</v>
      </c>
      <c r="AB296" s="15">
        <f t="shared" si="407"/>
        <v>15001853.16</v>
      </c>
      <c r="AC296" s="15">
        <f t="shared" si="407"/>
        <v>0</v>
      </c>
      <c r="AD296" s="15">
        <f t="shared" ref="AD296:AJ296" si="408">AD297+AD300+AD303+AD306+AD321+AD309+AD312+AD315+AD318+AD324+AD327+AD330+AD333</f>
        <v>89900</v>
      </c>
      <c r="AE296" s="15">
        <f t="shared" si="408"/>
        <v>0</v>
      </c>
      <c r="AF296" s="15">
        <f t="shared" si="408"/>
        <v>89900</v>
      </c>
      <c r="AG296" s="15">
        <f t="shared" si="408"/>
        <v>0</v>
      </c>
      <c r="AH296" s="15">
        <f t="shared" si="408"/>
        <v>20626730.16</v>
      </c>
      <c r="AI296" s="15">
        <f t="shared" si="408"/>
        <v>5534977</v>
      </c>
      <c r="AJ296" s="15">
        <f t="shared" si="408"/>
        <v>15091753.16</v>
      </c>
      <c r="AK296" s="15">
        <f t="shared" ref="AK296" si="409">AK297+AK300+AK303+AK306+AK321+AK309+AK312+AK315+AK318+AK324+AK327+AK330+AK333</f>
        <v>0</v>
      </c>
      <c r="AL296" s="16">
        <f t="shared" ref="AL296:AX296" si="410">AL297+AL300+AL303+AL306+AL321+AL309+AL312+AL315+AL318+AL324+AL327+AL330+AL333</f>
        <v>12590200</v>
      </c>
      <c r="AM296" s="15">
        <f t="shared" ref="AM296:AO296" si="411">AM297+AM300+AM303+AM306+AM321+AM309+AM312+AM315+AM318+AM324+AM327+AM330+AM333</f>
        <v>219600</v>
      </c>
      <c r="AN296" s="15">
        <f t="shared" si="411"/>
        <v>12370600</v>
      </c>
      <c r="AO296" s="15">
        <f t="shared" si="411"/>
        <v>0</v>
      </c>
      <c r="AP296" s="16">
        <f t="shared" ref="AP296:AW296" si="412">AP297+AP300+AP303+AP306+AP321+AP309+AP312+AP315+AP318+AP324+AP327+AP330+AP333</f>
        <v>0</v>
      </c>
      <c r="AQ296" s="15">
        <f t="shared" si="412"/>
        <v>0</v>
      </c>
      <c r="AR296" s="15">
        <f t="shared" si="412"/>
        <v>0</v>
      </c>
      <c r="AS296" s="15">
        <f t="shared" si="412"/>
        <v>0</v>
      </c>
      <c r="AT296" s="16">
        <f t="shared" si="412"/>
        <v>12590200</v>
      </c>
      <c r="AU296" s="15">
        <f t="shared" si="412"/>
        <v>219600</v>
      </c>
      <c r="AV296" s="15">
        <f t="shared" si="412"/>
        <v>12370600</v>
      </c>
      <c r="AW296" s="15">
        <f t="shared" si="412"/>
        <v>0</v>
      </c>
      <c r="AX296" s="16">
        <f t="shared" si="410"/>
        <v>12590200</v>
      </c>
      <c r="AY296" s="15">
        <f t="shared" ref="AY296:BA296" si="413">AY297+AY300+AY303+AY306+AY321+AY309+AY312+AY315+AY318+AY324+AY327+AY330+AY333</f>
        <v>219600</v>
      </c>
      <c r="AZ296" s="15">
        <f t="shared" si="413"/>
        <v>12370600</v>
      </c>
      <c r="BA296" s="15">
        <f t="shared" si="413"/>
        <v>0</v>
      </c>
      <c r="BB296" s="15">
        <f t="shared" ref="BB296:BF296" si="414">BB297+BB300+BB303+BB306+BB321+BB309+BB312+BB315+BB318+BB324+BB327+BB330+BB333</f>
        <v>0</v>
      </c>
      <c r="BC296" s="15">
        <f t="shared" si="414"/>
        <v>0</v>
      </c>
      <c r="BD296" s="15">
        <f t="shared" si="414"/>
        <v>0</v>
      </c>
      <c r="BE296" s="15">
        <f t="shared" si="414"/>
        <v>0</v>
      </c>
      <c r="BF296" s="16">
        <f t="shared" si="414"/>
        <v>12590200</v>
      </c>
      <c r="BG296" s="15">
        <f t="shared" ref="BG296:BI296" si="415">BG297+BG300+BG303+BG306+BG321+BG309+BG312+BG315+BG318+BG324+BG327+BG330+BG333</f>
        <v>219600</v>
      </c>
      <c r="BH296" s="15">
        <f t="shared" si="415"/>
        <v>12370600</v>
      </c>
      <c r="BI296" s="15">
        <f t="shared" si="415"/>
        <v>0</v>
      </c>
      <c r="BJ296" s="19">
        <v>0</v>
      </c>
      <c r="BK296" s="19">
        <v>0</v>
      </c>
    </row>
    <row r="297" spans="1:63" ht="27.75" hidden="1" customHeight="1" x14ac:dyDescent="0.25">
      <c r="A297" s="124" t="s">
        <v>595</v>
      </c>
      <c r="B297" s="125"/>
      <c r="C297" s="125"/>
      <c r="D297" s="125"/>
      <c r="E297" s="4">
        <v>851</v>
      </c>
      <c r="F297" s="4" t="s">
        <v>78</v>
      </c>
      <c r="G297" s="4" t="s">
        <v>46</v>
      </c>
      <c r="H297" s="4" t="s">
        <v>746</v>
      </c>
      <c r="I297" s="3"/>
      <c r="J297" s="16">
        <f t="shared" ref="J297:Y298" si="416">J298</f>
        <v>5742330</v>
      </c>
      <c r="K297" s="15">
        <f t="shared" si="416"/>
        <v>5141410</v>
      </c>
      <c r="L297" s="15">
        <f t="shared" si="416"/>
        <v>600920</v>
      </c>
      <c r="M297" s="15">
        <f t="shared" si="416"/>
        <v>0</v>
      </c>
      <c r="N297" s="16">
        <f t="shared" si="416"/>
        <v>0</v>
      </c>
      <c r="O297" s="15">
        <f t="shared" si="416"/>
        <v>0</v>
      </c>
      <c r="P297" s="15">
        <f t="shared" si="416"/>
        <v>0</v>
      </c>
      <c r="Q297" s="15">
        <f t="shared" si="416"/>
        <v>0</v>
      </c>
      <c r="R297" s="16">
        <f t="shared" si="416"/>
        <v>5742330</v>
      </c>
      <c r="S297" s="15">
        <f t="shared" si="416"/>
        <v>5141410</v>
      </c>
      <c r="T297" s="15">
        <f t="shared" si="416"/>
        <v>600920</v>
      </c>
      <c r="U297" s="15">
        <f t="shared" si="416"/>
        <v>0</v>
      </c>
      <c r="V297" s="16">
        <f t="shared" si="416"/>
        <v>0</v>
      </c>
      <c r="W297" s="15">
        <f t="shared" si="416"/>
        <v>0</v>
      </c>
      <c r="X297" s="15">
        <f t="shared" si="416"/>
        <v>0</v>
      </c>
      <c r="Y297" s="15">
        <f t="shared" si="416"/>
        <v>0</v>
      </c>
      <c r="Z297" s="16">
        <f t="shared" ref="V297:AK298" si="417">Z298</f>
        <v>5742330</v>
      </c>
      <c r="AA297" s="15">
        <f t="shared" si="417"/>
        <v>5141410</v>
      </c>
      <c r="AB297" s="15">
        <f t="shared" si="417"/>
        <v>600920</v>
      </c>
      <c r="AC297" s="15">
        <f t="shared" si="417"/>
        <v>0</v>
      </c>
      <c r="AD297" s="15">
        <f t="shared" si="417"/>
        <v>0</v>
      </c>
      <c r="AE297" s="15">
        <f t="shared" si="417"/>
        <v>0</v>
      </c>
      <c r="AF297" s="15">
        <f t="shared" si="417"/>
        <v>0</v>
      </c>
      <c r="AG297" s="15">
        <f t="shared" si="417"/>
        <v>0</v>
      </c>
      <c r="AH297" s="15">
        <f t="shared" si="417"/>
        <v>5742330</v>
      </c>
      <c r="AI297" s="15">
        <f t="shared" si="417"/>
        <v>5141410</v>
      </c>
      <c r="AJ297" s="15">
        <f t="shared" si="417"/>
        <v>600920</v>
      </c>
      <c r="AK297" s="15">
        <f t="shared" si="417"/>
        <v>0</v>
      </c>
      <c r="AL297" s="16">
        <f t="shared" ref="AL297:AW298" si="418">AL298</f>
        <v>0</v>
      </c>
      <c r="AM297" s="15">
        <f t="shared" si="418"/>
        <v>0</v>
      </c>
      <c r="AN297" s="15">
        <f t="shared" si="418"/>
        <v>0</v>
      </c>
      <c r="AO297" s="15">
        <f t="shared" si="418"/>
        <v>0</v>
      </c>
      <c r="AP297" s="16">
        <f t="shared" si="418"/>
        <v>0</v>
      </c>
      <c r="AQ297" s="15">
        <f t="shared" si="418"/>
        <v>0</v>
      </c>
      <c r="AR297" s="15">
        <f t="shared" si="418"/>
        <v>0</v>
      </c>
      <c r="AS297" s="15">
        <f t="shared" si="418"/>
        <v>0</v>
      </c>
      <c r="AT297" s="16">
        <f t="shared" si="418"/>
        <v>0</v>
      </c>
      <c r="AU297" s="15">
        <f t="shared" si="418"/>
        <v>0</v>
      </c>
      <c r="AV297" s="15">
        <f t="shared" si="418"/>
        <v>0</v>
      </c>
      <c r="AW297" s="15">
        <f t="shared" si="418"/>
        <v>0</v>
      </c>
      <c r="AX297" s="16">
        <f t="shared" ref="AX297:BI298" si="419">AX298</f>
        <v>0</v>
      </c>
      <c r="AY297" s="15">
        <f t="shared" si="419"/>
        <v>0</v>
      </c>
      <c r="AZ297" s="15">
        <f t="shared" si="419"/>
        <v>0</v>
      </c>
      <c r="BA297" s="15">
        <f t="shared" si="419"/>
        <v>0</v>
      </c>
      <c r="BB297" s="15">
        <f t="shared" si="419"/>
        <v>0</v>
      </c>
      <c r="BC297" s="15">
        <f t="shared" si="419"/>
        <v>0</v>
      </c>
      <c r="BD297" s="15">
        <f t="shared" si="419"/>
        <v>0</v>
      </c>
      <c r="BE297" s="15">
        <f t="shared" si="419"/>
        <v>0</v>
      </c>
      <c r="BF297" s="16">
        <f t="shared" si="419"/>
        <v>0</v>
      </c>
      <c r="BG297" s="15">
        <f t="shared" si="419"/>
        <v>0</v>
      </c>
      <c r="BH297" s="15">
        <f t="shared" si="419"/>
        <v>0</v>
      </c>
      <c r="BI297" s="15">
        <f t="shared" si="419"/>
        <v>0</v>
      </c>
      <c r="BJ297" s="19">
        <v>0</v>
      </c>
      <c r="BK297" s="19">
        <v>0</v>
      </c>
    </row>
    <row r="298" spans="1:63" ht="27.75" hidden="1" customHeight="1" x14ac:dyDescent="0.25">
      <c r="A298" s="125" t="s">
        <v>41</v>
      </c>
      <c r="B298" s="125"/>
      <c r="C298" s="125"/>
      <c r="D298" s="125"/>
      <c r="E298" s="4">
        <v>851</v>
      </c>
      <c r="F298" s="3" t="s">
        <v>78</v>
      </c>
      <c r="G298" s="4" t="s">
        <v>46</v>
      </c>
      <c r="H298" s="4" t="s">
        <v>746</v>
      </c>
      <c r="I298" s="3" t="s">
        <v>83</v>
      </c>
      <c r="J298" s="16">
        <f t="shared" si="416"/>
        <v>5742330</v>
      </c>
      <c r="K298" s="15">
        <f t="shared" si="416"/>
        <v>5141410</v>
      </c>
      <c r="L298" s="15">
        <f t="shared" si="416"/>
        <v>600920</v>
      </c>
      <c r="M298" s="15">
        <f t="shared" si="416"/>
        <v>0</v>
      </c>
      <c r="N298" s="16">
        <f t="shared" si="416"/>
        <v>0</v>
      </c>
      <c r="O298" s="15">
        <f t="shared" si="416"/>
        <v>0</v>
      </c>
      <c r="P298" s="15">
        <f t="shared" si="416"/>
        <v>0</v>
      </c>
      <c r="Q298" s="15">
        <f t="shared" si="416"/>
        <v>0</v>
      </c>
      <c r="R298" s="16">
        <f t="shared" si="416"/>
        <v>5742330</v>
      </c>
      <c r="S298" s="15">
        <f t="shared" si="416"/>
        <v>5141410</v>
      </c>
      <c r="T298" s="15">
        <f t="shared" si="416"/>
        <v>600920</v>
      </c>
      <c r="U298" s="15">
        <f t="shared" si="416"/>
        <v>0</v>
      </c>
      <c r="V298" s="16">
        <f t="shared" si="417"/>
        <v>0</v>
      </c>
      <c r="W298" s="15">
        <f t="shared" si="417"/>
        <v>0</v>
      </c>
      <c r="X298" s="15">
        <f t="shared" si="417"/>
        <v>0</v>
      </c>
      <c r="Y298" s="15">
        <f t="shared" si="417"/>
        <v>0</v>
      </c>
      <c r="Z298" s="16">
        <f t="shared" si="417"/>
        <v>5742330</v>
      </c>
      <c r="AA298" s="15">
        <f t="shared" si="417"/>
        <v>5141410</v>
      </c>
      <c r="AB298" s="15">
        <f t="shared" si="417"/>
        <v>600920</v>
      </c>
      <c r="AC298" s="15">
        <f t="shared" si="417"/>
        <v>0</v>
      </c>
      <c r="AD298" s="15">
        <f t="shared" si="417"/>
        <v>0</v>
      </c>
      <c r="AE298" s="15">
        <f t="shared" si="417"/>
        <v>0</v>
      </c>
      <c r="AF298" s="15">
        <f t="shared" si="417"/>
        <v>0</v>
      </c>
      <c r="AG298" s="15">
        <f t="shared" si="417"/>
        <v>0</v>
      </c>
      <c r="AH298" s="15">
        <f t="shared" si="417"/>
        <v>5742330</v>
      </c>
      <c r="AI298" s="15">
        <f t="shared" si="417"/>
        <v>5141410</v>
      </c>
      <c r="AJ298" s="15">
        <f t="shared" si="417"/>
        <v>600920</v>
      </c>
      <c r="AK298" s="15">
        <f t="shared" si="417"/>
        <v>0</v>
      </c>
      <c r="AL298" s="16">
        <f t="shared" si="418"/>
        <v>0</v>
      </c>
      <c r="AM298" s="15">
        <f t="shared" si="418"/>
        <v>0</v>
      </c>
      <c r="AN298" s="15">
        <f t="shared" si="418"/>
        <v>0</v>
      </c>
      <c r="AO298" s="15">
        <f t="shared" si="418"/>
        <v>0</v>
      </c>
      <c r="AP298" s="16">
        <f t="shared" si="418"/>
        <v>0</v>
      </c>
      <c r="AQ298" s="15">
        <f t="shared" si="418"/>
        <v>0</v>
      </c>
      <c r="AR298" s="15">
        <f t="shared" si="418"/>
        <v>0</v>
      </c>
      <c r="AS298" s="15">
        <f t="shared" si="418"/>
        <v>0</v>
      </c>
      <c r="AT298" s="16">
        <f t="shared" si="418"/>
        <v>0</v>
      </c>
      <c r="AU298" s="15">
        <f t="shared" si="418"/>
        <v>0</v>
      </c>
      <c r="AV298" s="15">
        <f t="shared" si="418"/>
        <v>0</v>
      </c>
      <c r="AW298" s="15">
        <f t="shared" si="418"/>
        <v>0</v>
      </c>
      <c r="AX298" s="16">
        <f t="shared" si="419"/>
        <v>0</v>
      </c>
      <c r="AY298" s="15">
        <f t="shared" si="419"/>
        <v>0</v>
      </c>
      <c r="AZ298" s="15">
        <f t="shared" si="419"/>
        <v>0</v>
      </c>
      <c r="BA298" s="15">
        <f t="shared" si="419"/>
        <v>0</v>
      </c>
      <c r="BB298" s="15">
        <f t="shared" si="419"/>
        <v>0</v>
      </c>
      <c r="BC298" s="15">
        <f t="shared" si="419"/>
        <v>0</v>
      </c>
      <c r="BD298" s="15">
        <f t="shared" si="419"/>
        <v>0</v>
      </c>
      <c r="BE298" s="15">
        <f t="shared" si="419"/>
        <v>0</v>
      </c>
      <c r="BF298" s="16">
        <f t="shared" si="419"/>
        <v>0</v>
      </c>
      <c r="BG298" s="15">
        <f t="shared" si="419"/>
        <v>0</v>
      </c>
      <c r="BH298" s="15">
        <f t="shared" si="419"/>
        <v>0</v>
      </c>
      <c r="BI298" s="15">
        <f t="shared" si="419"/>
        <v>0</v>
      </c>
      <c r="BJ298" s="19">
        <v>0</v>
      </c>
      <c r="BK298" s="19">
        <v>0</v>
      </c>
    </row>
    <row r="299" spans="1:63" ht="27.75" hidden="1" customHeight="1" x14ac:dyDescent="0.25">
      <c r="A299" s="125" t="s">
        <v>84</v>
      </c>
      <c r="B299" s="125"/>
      <c r="C299" s="125"/>
      <c r="D299" s="125"/>
      <c r="E299" s="4">
        <v>851</v>
      </c>
      <c r="F299" s="3" t="s">
        <v>78</v>
      </c>
      <c r="G299" s="3" t="s">
        <v>46</v>
      </c>
      <c r="H299" s="4" t="s">
        <v>746</v>
      </c>
      <c r="I299" s="3" t="s">
        <v>85</v>
      </c>
      <c r="J299" s="16">
        <f>'2.ВС'!J190</f>
        <v>5742330</v>
      </c>
      <c r="K299" s="15">
        <f>'2.ВС'!K190</f>
        <v>5141410</v>
      </c>
      <c r="L299" s="15">
        <f>'2.ВС'!L190</f>
        <v>600920</v>
      </c>
      <c r="M299" s="15">
        <f>'2.ВС'!M190</f>
        <v>0</v>
      </c>
      <c r="N299" s="16">
        <f>'2.ВС'!N190</f>
        <v>0</v>
      </c>
      <c r="O299" s="15">
        <f>'2.ВС'!O190</f>
        <v>0</v>
      </c>
      <c r="P299" s="15">
        <f>'2.ВС'!P190</f>
        <v>0</v>
      </c>
      <c r="Q299" s="15">
        <f>'2.ВС'!Q190</f>
        <v>0</v>
      </c>
      <c r="R299" s="16">
        <f>'2.ВС'!R190</f>
        <v>5742330</v>
      </c>
      <c r="S299" s="15">
        <f>'2.ВС'!S190</f>
        <v>5141410</v>
      </c>
      <c r="T299" s="15">
        <f>'2.ВС'!T190</f>
        <v>600920</v>
      </c>
      <c r="U299" s="15">
        <f>'2.ВС'!U190</f>
        <v>0</v>
      </c>
      <c r="V299" s="16">
        <f>'2.ВС'!V190</f>
        <v>0</v>
      </c>
      <c r="W299" s="15">
        <f>'2.ВС'!W190</f>
        <v>0</v>
      </c>
      <c r="X299" s="15">
        <f>'2.ВС'!X190</f>
        <v>0</v>
      </c>
      <c r="Y299" s="15">
        <f>'2.ВС'!Y190</f>
        <v>0</v>
      </c>
      <c r="Z299" s="16">
        <f>'2.ВС'!Z190</f>
        <v>5742330</v>
      </c>
      <c r="AA299" s="15">
        <f>'2.ВС'!AA190</f>
        <v>5141410</v>
      </c>
      <c r="AB299" s="15">
        <f>'2.ВС'!AB190</f>
        <v>600920</v>
      </c>
      <c r="AC299" s="15">
        <f>'2.ВС'!AC190</f>
        <v>0</v>
      </c>
      <c r="AD299" s="15">
        <f>'2.ВС'!AD190</f>
        <v>0</v>
      </c>
      <c r="AE299" s="15">
        <f>'2.ВС'!AE190</f>
        <v>0</v>
      </c>
      <c r="AF299" s="15">
        <f>'2.ВС'!AF190</f>
        <v>0</v>
      </c>
      <c r="AG299" s="15">
        <f>'2.ВС'!AG190</f>
        <v>0</v>
      </c>
      <c r="AH299" s="15">
        <f>'2.ВС'!AH190</f>
        <v>5742330</v>
      </c>
      <c r="AI299" s="15">
        <f>'2.ВС'!AI190</f>
        <v>5141410</v>
      </c>
      <c r="AJ299" s="15">
        <f>'2.ВС'!AJ190</f>
        <v>600920</v>
      </c>
      <c r="AK299" s="15">
        <f>'2.ВС'!AS190</f>
        <v>0</v>
      </c>
      <c r="AL299" s="16">
        <f>'2.ВС'!AL190</f>
        <v>0</v>
      </c>
      <c r="AM299" s="15">
        <f>'2.ВС'!AM190</f>
        <v>0</v>
      </c>
      <c r="AN299" s="15">
        <f>'2.ВС'!AN190</f>
        <v>0</v>
      </c>
      <c r="AO299" s="15">
        <f>'2.ВС'!AO190</f>
        <v>0</v>
      </c>
      <c r="AP299" s="16">
        <f>'2.ВС'!AP190</f>
        <v>0</v>
      </c>
      <c r="AQ299" s="15">
        <f>'2.ВС'!AQ190</f>
        <v>0</v>
      </c>
      <c r="AR299" s="15">
        <f>'2.ВС'!AR190</f>
        <v>0</v>
      </c>
      <c r="AS299" s="15">
        <f>'2.ВС'!AS190</f>
        <v>0</v>
      </c>
      <c r="AT299" s="16">
        <f>'2.ВС'!AT190</f>
        <v>0</v>
      </c>
      <c r="AU299" s="15">
        <f>'2.ВС'!AU190</f>
        <v>0</v>
      </c>
      <c r="AV299" s="15">
        <f>'2.ВС'!AV190</f>
        <v>0</v>
      </c>
      <c r="AW299" s="15">
        <f>'2.ВС'!AW190</f>
        <v>0</v>
      </c>
      <c r="AX299" s="16">
        <f>'2.ВС'!AX190</f>
        <v>0</v>
      </c>
      <c r="AY299" s="15">
        <f>'2.ВС'!AY190</f>
        <v>0</v>
      </c>
      <c r="AZ299" s="15">
        <f>'2.ВС'!AZ190</f>
        <v>0</v>
      </c>
      <c r="BA299" s="15">
        <f>'2.ВС'!BA190</f>
        <v>0</v>
      </c>
      <c r="BB299" s="15">
        <f>'2.ВС'!BB190</f>
        <v>0</v>
      </c>
      <c r="BC299" s="15">
        <f>'2.ВС'!BC190</f>
        <v>0</v>
      </c>
      <c r="BD299" s="15">
        <f>'2.ВС'!BD190</f>
        <v>0</v>
      </c>
      <c r="BE299" s="15">
        <f>'2.ВС'!BE190</f>
        <v>0</v>
      </c>
      <c r="BF299" s="16">
        <f>'2.ВС'!BF190</f>
        <v>0</v>
      </c>
      <c r="BG299" s="15">
        <f>'2.ВС'!BG190</f>
        <v>0</v>
      </c>
      <c r="BH299" s="15">
        <f>'2.ВС'!BH190</f>
        <v>0</v>
      </c>
      <c r="BI299" s="15">
        <f>'2.ВС'!BI190</f>
        <v>0</v>
      </c>
      <c r="BJ299" s="19">
        <v>0</v>
      </c>
      <c r="BK299" s="19">
        <v>0</v>
      </c>
    </row>
    <row r="300" spans="1:63" ht="18.600000000000001" customHeight="1" x14ac:dyDescent="0.25">
      <c r="A300" s="125" t="s">
        <v>123</v>
      </c>
      <c r="B300" s="125"/>
      <c r="C300" s="125"/>
      <c r="D300" s="125"/>
      <c r="E300" s="122">
        <v>851</v>
      </c>
      <c r="F300" s="4" t="s">
        <v>78</v>
      </c>
      <c r="G300" s="4" t="s">
        <v>46</v>
      </c>
      <c r="H300" s="4" t="s">
        <v>661</v>
      </c>
      <c r="I300" s="3"/>
      <c r="J300" s="16">
        <f t="shared" ref="J300:BB301" si="420">J301</f>
        <v>6722700</v>
      </c>
      <c r="K300" s="15">
        <f t="shared" si="420"/>
        <v>0</v>
      </c>
      <c r="L300" s="15">
        <f t="shared" si="420"/>
        <v>6722700</v>
      </c>
      <c r="M300" s="15">
        <f t="shared" si="420"/>
        <v>0</v>
      </c>
      <c r="N300" s="16">
        <f t="shared" si="420"/>
        <v>385570</v>
      </c>
      <c r="O300" s="15">
        <f t="shared" si="420"/>
        <v>0</v>
      </c>
      <c r="P300" s="15">
        <f t="shared" si="420"/>
        <v>385570</v>
      </c>
      <c r="Q300" s="15">
        <f t="shared" si="420"/>
        <v>0</v>
      </c>
      <c r="R300" s="16">
        <f t="shared" si="420"/>
        <v>7108270</v>
      </c>
      <c r="S300" s="15">
        <f t="shared" si="420"/>
        <v>0</v>
      </c>
      <c r="T300" s="15">
        <f t="shared" si="420"/>
        <v>7108270</v>
      </c>
      <c r="U300" s="15">
        <f t="shared" si="420"/>
        <v>0</v>
      </c>
      <c r="V300" s="16">
        <f t="shared" si="420"/>
        <v>0</v>
      </c>
      <c r="W300" s="15">
        <f t="shared" si="420"/>
        <v>0</v>
      </c>
      <c r="X300" s="15">
        <f t="shared" si="420"/>
        <v>0</v>
      </c>
      <c r="Y300" s="15">
        <f t="shared" si="420"/>
        <v>0</v>
      </c>
      <c r="Z300" s="16">
        <f t="shared" si="420"/>
        <v>7108270</v>
      </c>
      <c r="AA300" s="15">
        <f t="shared" si="420"/>
        <v>0</v>
      </c>
      <c r="AB300" s="15">
        <f t="shared" si="420"/>
        <v>7108270</v>
      </c>
      <c r="AC300" s="15">
        <f t="shared" si="420"/>
        <v>0</v>
      </c>
      <c r="AD300" s="15">
        <f t="shared" si="420"/>
        <v>89900</v>
      </c>
      <c r="AE300" s="15">
        <f t="shared" si="420"/>
        <v>0</v>
      </c>
      <c r="AF300" s="15">
        <f t="shared" si="420"/>
        <v>89900</v>
      </c>
      <c r="AG300" s="15">
        <f t="shared" si="420"/>
        <v>0</v>
      </c>
      <c r="AH300" s="15">
        <f t="shared" si="420"/>
        <v>7198170</v>
      </c>
      <c r="AI300" s="15">
        <f t="shared" si="420"/>
        <v>0</v>
      </c>
      <c r="AJ300" s="15">
        <f t="shared" si="420"/>
        <v>7198170</v>
      </c>
      <c r="AK300" s="15">
        <f t="shared" si="420"/>
        <v>0</v>
      </c>
      <c r="AL300" s="16">
        <f t="shared" si="420"/>
        <v>6372600</v>
      </c>
      <c r="AM300" s="15">
        <f t="shared" si="420"/>
        <v>0</v>
      </c>
      <c r="AN300" s="15">
        <f t="shared" si="420"/>
        <v>6372600</v>
      </c>
      <c r="AO300" s="15">
        <f t="shared" si="420"/>
        <v>0</v>
      </c>
      <c r="AP300" s="16">
        <f t="shared" si="420"/>
        <v>0</v>
      </c>
      <c r="AQ300" s="15">
        <f t="shared" si="420"/>
        <v>0</v>
      </c>
      <c r="AR300" s="15">
        <f t="shared" si="420"/>
        <v>0</v>
      </c>
      <c r="AS300" s="15">
        <f t="shared" si="420"/>
        <v>0</v>
      </c>
      <c r="AT300" s="16">
        <f t="shared" si="420"/>
        <v>6372600</v>
      </c>
      <c r="AU300" s="15">
        <f t="shared" si="420"/>
        <v>0</v>
      </c>
      <c r="AV300" s="15">
        <f t="shared" si="420"/>
        <v>6372600</v>
      </c>
      <c r="AW300" s="15">
        <f t="shared" si="420"/>
        <v>0</v>
      </c>
      <c r="AX300" s="16">
        <f t="shared" si="420"/>
        <v>6372600</v>
      </c>
      <c r="AY300" s="15">
        <f t="shared" si="420"/>
        <v>0</v>
      </c>
      <c r="AZ300" s="15">
        <f t="shared" si="420"/>
        <v>6372600</v>
      </c>
      <c r="BA300" s="15">
        <f t="shared" si="420"/>
        <v>0</v>
      </c>
      <c r="BB300" s="15">
        <f t="shared" si="420"/>
        <v>0</v>
      </c>
      <c r="BC300" s="15">
        <f t="shared" ref="BB300:BI301" si="421">BC301</f>
        <v>0</v>
      </c>
      <c r="BD300" s="15">
        <f t="shared" si="421"/>
        <v>0</v>
      </c>
      <c r="BE300" s="15">
        <f t="shared" si="421"/>
        <v>0</v>
      </c>
      <c r="BF300" s="16">
        <f t="shared" si="421"/>
        <v>6372600</v>
      </c>
      <c r="BG300" s="15">
        <f t="shared" si="421"/>
        <v>0</v>
      </c>
      <c r="BH300" s="15">
        <f t="shared" si="421"/>
        <v>6372600</v>
      </c>
      <c r="BI300" s="15">
        <f t="shared" si="421"/>
        <v>0</v>
      </c>
      <c r="BJ300" s="19">
        <v>0</v>
      </c>
      <c r="BK300" s="19">
        <v>0</v>
      </c>
    </row>
    <row r="301" spans="1:63" ht="43.15" customHeight="1" x14ac:dyDescent="0.25">
      <c r="A301" s="125" t="s">
        <v>41</v>
      </c>
      <c r="B301" s="125"/>
      <c r="C301" s="125"/>
      <c r="D301" s="125"/>
      <c r="E301" s="122">
        <v>851</v>
      </c>
      <c r="F301" s="3" t="s">
        <v>78</v>
      </c>
      <c r="G301" s="4" t="s">
        <v>46</v>
      </c>
      <c r="H301" s="4" t="s">
        <v>661</v>
      </c>
      <c r="I301" s="3" t="s">
        <v>83</v>
      </c>
      <c r="J301" s="16">
        <f t="shared" si="420"/>
        <v>6722700</v>
      </c>
      <c r="K301" s="15">
        <f t="shared" si="420"/>
        <v>0</v>
      </c>
      <c r="L301" s="15">
        <f t="shared" si="420"/>
        <v>6722700</v>
      </c>
      <c r="M301" s="15">
        <f t="shared" si="420"/>
        <v>0</v>
      </c>
      <c r="N301" s="16">
        <f t="shared" si="420"/>
        <v>385570</v>
      </c>
      <c r="O301" s="15">
        <f t="shared" si="420"/>
        <v>0</v>
      </c>
      <c r="P301" s="15">
        <f t="shared" si="420"/>
        <v>385570</v>
      </c>
      <c r="Q301" s="15">
        <f t="shared" si="420"/>
        <v>0</v>
      </c>
      <c r="R301" s="16">
        <f t="shared" si="420"/>
        <v>7108270</v>
      </c>
      <c r="S301" s="15">
        <f t="shared" si="420"/>
        <v>0</v>
      </c>
      <c r="T301" s="15">
        <f t="shared" si="420"/>
        <v>7108270</v>
      </c>
      <c r="U301" s="15">
        <f t="shared" si="420"/>
        <v>0</v>
      </c>
      <c r="V301" s="16">
        <f t="shared" si="420"/>
        <v>0</v>
      </c>
      <c r="W301" s="15">
        <f t="shared" si="420"/>
        <v>0</v>
      </c>
      <c r="X301" s="15">
        <f t="shared" si="420"/>
        <v>0</v>
      </c>
      <c r="Y301" s="15">
        <f t="shared" si="420"/>
        <v>0</v>
      </c>
      <c r="Z301" s="16">
        <f t="shared" si="420"/>
        <v>7108270</v>
      </c>
      <c r="AA301" s="15">
        <f t="shared" si="420"/>
        <v>0</v>
      </c>
      <c r="AB301" s="15">
        <f t="shared" si="420"/>
        <v>7108270</v>
      </c>
      <c r="AC301" s="15">
        <f t="shared" si="420"/>
        <v>0</v>
      </c>
      <c r="AD301" s="15">
        <f t="shared" si="420"/>
        <v>89900</v>
      </c>
      <c r="AE301" s="15">
        <f t="shared" si="420"/>
        <v>0</v>
      </c>
      <c r="AF301" s="15">
        <f t="shared" si="420"/>
        <v>89900</v>
      </c>
      <c r="AG301" s="15">
        <f t="shared" si="420"/>
        <v>0</v>
      </c>
      <c r="AH301" s="15">
        <f t="shared" si="420"/>
        <v>7198170</v>
      </c>
      <c r="AI301" s="15">
        <f t="shared" si="420"/>
        <v>0</v>
      </c>
      <c r="AJ301" s="15">
        <f t="shared" si="420"/>
        <v>7198170</v>
      </c>
      <c r="AK301" s="15">
        <f t="shared" si="420"/>
        <v>0</v>
      </c>
      <c r="AL301" s="16">
        <f t="shared" si="420"/>
        <v>6372600</v>
      </c>
      <c r="AM301" s="15">
        <f t="shared" si="420"/>
        <v>0</v>
      </c>
      <c r="AN301" s="15">
        <f t="shared" si="420"/>
        <v>6372600</v>
      </c>
      <c r="AO301" s="15">
        <f t="shared" si="420"/>
        <v>0</v>
      </c>
      <c r="AP301" s="16">
        <f t="shared" si="420"/>
        <v>0</v>
      </c>
      <c r="AQ301" s="15">
        <f t="shared" si="420"/>
        <v>0</v>
      </c>
      <c r="AR301" s="15">
        <f t="shared" si="420"/>
        <v>0</v>
      </c>
      <c r="AS301" s="15">
        <f t="shared" si="420"/>
        <v>0</v>
      </c>
      <c r="AT301" s="16">
        <f t="shared" si="420"/>
        <v>6372600</v>
      </c>
      <c r="AU301" s="15">
        <f t="shared" si="420"/>
        <v>0</v>
      </c>
      <c r="AV301" s="15">
        <f t="shared" si="420"/>
        <v>6372600</v>
      </c>
      <c r="AW301" s="15">
        <f t="shared" si="420"/>
        <v>0</v>
      </c>
      <c r="AX301" s="16">
        <f t="shared" si="420"/>
        <v>6372600</v>
      </c>
      <c r="AY301" s="15">
        <f t="shared" si="420"/>
        <v>0</v>
      </c>
      <c r="AZ301" s="15">
        <f t="shared" si="420"/>
        <v>6372600</v>
      </c>
      <c r="BA301" s="15">
        <f t="shared" si="420"/>
        <v>0</v>
      </c>
      <c r="BB301" s="15">
        <f t="shared" si="421"/>
        <v>0</v>
      </c>
      <c r="BC301" s="15">
        <f t="shared" si="421"/>
        <v>0</v>
      </c>
      <c r="BD301" s="15">
        <f t="shared" si="421"/>
        <v>0</v>
      </c>
      <c r="BE301" s="15">
        <f t="shared" si="421"/>
        <v>0</v>
      </c>
      <c r="BF301" s="16">
        <f t="shared" si="421"/>
        <v>6372600</v>
      </c>
      <c r="BG301" s="15">
        <f t="shared" si="421"/>
        <v>0</v>
      </c>
      <c r="BH301" s="15">
        <f t="shared" si="421"/>
        <v>6372600</v>
      </c>
      <c r="BI301" s="15">
        <f t="shared" si="421"/>
        <v>0</v>
      </c>
      <c r="BJ301" s="19">
        <v>0</v>
      </c>
      <c r="BK301" s="19">
        <v>0</v>
      </c>
    </row>
    <row r="302" spans="1:63" ht="18.600000000000001" customHeight="1" x14ac:dyDescent="0.25">
      <c r="A302" s="125" t="s">
        <v>84</v>
      </c>
      <c r="B302" s="125"/>
      <c r="C302" s="125"/>
      <c r="D302" s="125"/>
      <c r="E302" s="122">
        <v>851</v>
      </c>
      <c r="F302" s="3" t="s">
        <v>78</v>
      </c>
      <c r="G302" s="3" t="s">
        <v>46</v>
      </c>
      <c r="H302" s="4" t="s">
        <v>661</v>
      </c>
      <c r="I302" s="3" t="s">
        <v>85</v>
      </c>
      <c r="J302" s="16">
        <f>'2.ВС'!J193</f>
        <v>6722700</v>
      </c>
      <c r="K302" s="15">
        <f>'2.ВС'!K193</f>
        <v>0</v>
      </c>
      <c r="L302" s="15">
        <f>'2.ВС'!L193</f>
        <v>6722700</v>
      </c>
      <c r="M302" s="15">
        <f>'2.ВС'!M193</f>
        <v>0</v>
      </c>
      <c r="N302" s="16">
        <f>'2.ВС'!N193</f>
        <v>385570</v>
      </c>
      <c r="O302" s="15">
        <f>'2.ВС'!O193</f>
        <v>0</v>
      </c>
      <c r="P302" s="15">
        <f>'2.ВС'!P193</f>
        <v>385570</v>
      </c>
      <c r="Q302" s="15">
        <f>'2.ВС'!Q193</f>
        <v>0</v>
      </c>
      <c r="R302" s="16">
        <f>'2.ВС'!R193</f>
        <v>7108270</v>
      </c>
      <c r="S302" s="15">
        <f>'2.ВС'!S193</f>
        <v>0</v>
      </c>
      <c r="T302" s="15">
        <f>'2.ВС'!T193</f>
        <v>7108270</v>
      </c>
      <c r="U302" s="15">
        <f>'2.ВС'!U193</f>
        <v>0</v>
      </c>
      <c r="V302" s="16">
        <f>'2.ВС'!V193</f>
        <v>0</v>
      </c>
      <c r="W302" s="15">
        <f>'2.ВС'!W193</f>
        <v>0</v>
      </c>
      <c r="X302" s="15">
        <f>'2.ВС'!X193</f>
        <v>0</v>
      </c>
      <c r="Y302" s="15">
        <f>'2.ВС'!Y193</f>
        <v>0</v>
      </c>
      <c r="Z302" s="16">
        <f>'2.ВС'!Z193</f>
        <v>7108270</v>
      </c>
      <c r="AA302" s="15">
        <f>'2.ВС'!AA193</f>
        <v>0</v>
      </c>
      <c r="AB302" s="15">
        <f>'2.ВС'!AB193</f>
        <v>7108270</v>
      </c>
      <c r="AC302" s="15">
        <f>'2.ВС'!AC193</f>
        <v>0</v>
      </c>
      <c r="AD302" s="15">
        <f>'2.ВС'!AD193</f>
        <v>89900</v>
      </c>
      <c r="AE302" s="15">
        <f>'2.ВС'!AE193</f>
        <v>0</v>
      </c>
      <c r="AF302" s="15">
        <f>'2.ВС'!AF193</f>
        <v>89900</v>
      </c>
      <c r="AG302" s="15">
        <f>'2.ВС'!AG193</f>
        <v>0</v>
      </c>
      <c r="AH302" s="15">
        <f>'2.ВС'!AH193</f>
        <v>7198170</v>
      </c>
      <c r="AI302" s="15">
        <f>'2.ВС'!AI193</f>
        <v>0</v>
      </c>
      <c r="AJ302" s="15">
        <f>'2.ВС'!AJ193</f>
        <v>7198170</v>
      </c>
      <c r="AK302" s="15">
        <f>'2.ВС'!AS193</f>
        <v>0</v>
      </c>
      <c r="AL302" s="16">
        <f>'2.ВС'!AL193</f>
        <v>6372600</v>
      </c>
      <c r="AM302" s="15">
        <f>'2.ВС'!AM193</f>
        <v>0</v>
      </c>
      <c r="AN302" s="15">
        <f>'2.ВС'!AN193</f>
        <v>6372600</v>
      </c>
      <c r="AO302" s="15">
        <f>'2.ВС'!AO193</f>
        <v>0</v>
      </c>
      <c r="AP302" s="16">
        <f>'2.ВС'!AP193</f>
        <v>0</v>
      </c>
      <c r="AQ302" s="15">
        <f>'2.ВС'!AQ193</f>
        <v>0</v>
      </c>
      <c r="AR302" s="15">
        <f>'2.ВС'!AR193</f>
        <v>0</v>
      </c>
      <c r="AS302" s="15">
        <f>'2.ВС'!AS193</f>
        <v>0</v>
      </c>
      <c r="AT302" s="16">
        <f>'2.ВС'!AT193</f>
        <v>6372600</v>
      </c>
      <c r="AU302" s="15">
        <f>'2.ВС'!AU193</f>
        <v>0</v>
      </c>
      <c r="AV302" s="15">
        <f>'2.ВС'!AV193</f>
        <v>6372600</v>
      </c>
      <c r="AW302" s="15">
        <f>'2.ВС'!AW193</f>
        <v>0</v>
      </c>
      <c r="AX302" s="16">
        <f>'2.ВС'!AX193</f>
        <v>6372600</v>
      </c>
      <c r="AY302" s="15">
        <f>'2.ВС'!AY193</f>
        <v>0</v>
      </c>
      <c r="AZ302" s="15">
        <f>'2.ВС'!AZ193</f>
        <v>6372600</v>
      </c>
      <c r="BA302" s="15">
        <f>'2.ВС'!BA193</f>
        <v>0</v>
      </c>
      <c r="BB302" s="15">
        <f>'2.ВС'!BB193</f>
        <v>0</v>
      </c>
      <c r="BC302" s="15">
        <f>'2.ВС'!BC193</f>
        <v>0</v>
      </c>
      <c r="BD302" s="15">
        <f>'2.ВС'!BD193</f>
        <v>0</v>
      </c>
      <c r="BE302" s="15">
        <f>'2.ВС'!BE193</f>
        <v>0</v>
      </c>
      <c r="BF302" s="16">
        <f>'2.ВС'!BF193</f>
        <v>6372600</v>
      </c>
      <c r="BG302" s="15">
        <f>'2.ВС'!BG193</f>
        <v>0</v>
      </c>
      <c r="BH302" s="15">
        <f>'2.ВС'!BH193</f>
        <v>6372600</v>
      </c>
      <c r="BI302" s="15">
        <f>'2.ВС'!BI193</f>
        <v>0</v>
      </c>
      <c r="BJ302" s="19">
        <v>0</v>
      </c>
      <c r="BK302" s="19">
        <v>0</v>
      </c>
    </row>
    <row r="303" spans="1:63" ht="27.75" hidden="1" customHeight="1" x14ac:dyDescent="0.25">
      <c r="A303" s="125" t="s">
        <v>118</v>
      </c>
      <c r="B303" s="125"/>
      <c r="C303" s="125"/>
      <c r="D303" s="125"/>
      <c r="E303" s="122">
        <v>851</v>
      </c>
      <c r="F303" s="3" t="s">
        <v>78</v>
      </c>
      <c r="G303" s="3" t="s">
        <v>46</v>
      </c>
      <c r="H303" s="4" t="s">
        <v>662</v>
      </c>
      <c r="I303" s="3"/>
      <c r="J303" s="16">
        <f t="shared" ref="J303:BB304" si="422">J304</f>
        <v>56300</v>
      </c>
      <c r="K303" s="15">
        <f t="shared" si="422"/>
        <v>0</v>
      </c>
      <c r="L303" s="15">
        <f t="shared" si="422"/>
        <v>56300</v>
      </c>
      <c r="M303" s="15">
        <f t="shared" si="422"/>
        <v>0</v>
      </c>
      <c r="N303" s="16">
        <f t="shared" si="422"/>
        <v>0</v>
      </c>
      <c r="O303" s="15">
        <f t="shared" si="422"/>
        <v>0</v>
      </c>
      <c r="P303" s="15">
        <f t="shared" si="422"/>
        <v>0</v>
      </c>
      <c r="Q303" s="15">
        <f t="shared" si="422"/>
        <v>0</v>
      </c>
      <c r="R303" s="16">
        <f t="shared" si="422"/>
        <v>56300</v>
      </c>
      <c r="S303" s="15">
        <f t="shared" si="422"/>
        <v>0</v>
      </c>
      <c r="T303" s="15">
        <f t="shared" si="422"/>
        <v>56300</v>
      </c>
      <c r="U303" s="15">
        <f t="shared" si="422"/>
        <v>0</v>
      </c>
      <c r="V303" s="16">
        <f t="shared" si="422"/>
        <v>0</v>
      </c>
      <c r="W303" s="15">
        <f t="shared" si="422"/>
        <v>0</v>
      </c>
      <c r="X303" s="15">
        <f t="shared" si="422"/>
        <v>0</v>
      </c>
      <c r="Y303" s="15">
        <f t="shared" si="422"/>
        <v>0</v>
      </c>
      <c r="Z303" s="16">
        <f t="shared" si="422"/>
        <v>56300</v>
      </c>
      <c r="AA303" s="15">
        <f t="shared" si="422"/>
        <v>0</v>
      </c>
      <c r="AB303" s="15">
        <f t="shared" si="422"/>
        <v>56300</v>
      </c>
      <c r="AC303" s="15">
        <f t="shared" si="422"/>
        <v>0</v>
      </c>
      <c r="AD303" s="15">
        <f t="shared" si="422"/>
        <v>0</v>
      </c>
      <c r="AE303" s="15">
        <f t="shared" si="422"/>
        <v>0</v>
      </c>
      <c r="AF303" s="15">
        <f t="shared" si="422"/>
        <v>0</v>
      </c>
      <c r="AG303" s="15">
        <f t="shared" si="422"/>
        <v>0</v>
      </c>
      <c r="AH303" s="15">
        <f t="shared" si="422"/>
        <v>56300</v>
      </c>
      <c r="AI303" s="15">
        <f t="shared" si="422"/>
        <v>0</v>
      </c>
      <c r="AJ303" s="15">
        <f t="shared" si="422"/>
        <v>56300</v>
      </c>
      <c r="AK303" s="15">
        <f t="shared" si="422"/>
        <v>0</v>
      </c>
      <c r="AL303" s="16">
        <f t="shared" si="422"/>
        <v>0</v>
      </c>
      <c r="AM303" s="15">
        <f t="shared" si="422"/>
        <v>0</v>
      </c>
      <c r="AN303" s="15">
        <f t="shared" si="422"/>
        <v>0</v>
      </c>
      <c r="AO303" s="15">
        <f t="shared" si="422"/>
        <v>0</v>
      </c>
      <c r="AP303" s="16">
        <f t="shared" si="422"/>
        <v>0</v>
      </c>
      <c r="AQ303" s="15">
        <f t="shared" si="422"/>
        <v>0</v>
      </c>
      <c r="AR303" s="15">
        <f t="shared" si="422"/>
        <v>0</v>
      </c>
      <c r="AS303" s="15">
        <f t="shared" si="422"/>
        <v>0</v>
      </c>
      <c r="AT303" s="16">
        <f t="shared" si="422"/>
        <v>0</v>
      </c>
      <c r="AU303" s="15">
        <f t="shared" si="422"/>
        <v>0</v>
      </c>
      <c r="AV303" s="15">
        <f t="shared" si="422"/>
        <v>0</v>
      </c>
      <c r="AW303" s="15">
        <f t="shared" si="422"/>
        <v>0</v>
      </c>
      <c r="AX303" s="16">
        <f t="shared" si="422"/>
        <v>0</v>
      </c>
      <c r="AY303" s="15">
        <f t="shared" si="422"/>
        <v>0</v>
      </c>
      <c r="AZ303" s="15">
        <f t="shared" si="422"/>
        <v>0</v>
      </c>
      <c r="BA303" s="15">
        <f t="shared" si="422"/>
        <v>0</v>
      </c>
      <c r="BB303" s="15">
        <f t="shared" si="422"/>
        <v>0</v>
      </c>
      <c r="BC303" s="15">
        <f t="shared" ref="BB303:BI304" si="423">BC304</f>
        <v>0</v>
      </c>
      <c r="BD303" s="15">
        <f t="shared" si="423"/>
        <v>0</v>
      </c>
      <c r="BE303" s="15">
        <f t="shared" si="423"/>
        <v>0</v>
      </c>
      <c r="BF303" s="16">
        <f t="shared" si="423"/>
        <v>0</v>
      </c>
      <c r="BG303" s="15">
        <f t="shared" si="423"/>
        <v>0</v>
      </c>
      <c r="BH303" s="15">
        <f t="shared" si="423"/>
        <v>0</v>
      </c>
      <c r="BI303" s="15">
        <f t="shared" si="423"/>
        <v>0</v>
      </c>
      <c r="BJ303" s="19">
        <v>0</v>
      </c>
      <c r="BK303" s="19">
        <v>0</v>
      </c>
    </row>
    <row r="304" spans="1:63" ht="27.75" hidden="1" customHeight="1" x14ac:dyDescent="0.25">
      <c r="A304" s="125" t="s">
        <v>41</v>
      </c>
      <c r="B304" s="125"/>
      <c r="C304" s="125"/>
      <c r="D304" s="125"/>
      <c r="E304" s="122">
        <v>851</v>
      </c>
      <c r="F304" s="3" t="s">
        <v>78</v>
      </c>
      <c r="G304" s="3" t="s">
        <v>46</v>
      </c>
      <c r="H304" s="4" t="s">
        <v>662</v>
      </c>
      <c r="I304" s="3" t="s">
        <v>83</v>
      </c>
      <c r="J304" s="16">
        <f t="shared" si="422"/>
        <v>56300</v>
      </c>
      <c r="K304" s="15">
        <f t="shared" si="422"/>
        <v>0</v>
      </c>
      <c r="L304" s="15">
        <f t="shared" si="422"/>
        <v>56300</v>
      </c>
      <c r="M304" s="15">
        <f t="shared" si="422"/>
        <v>0</v>
      </c>
      <c r="N304" s="16">
        <f t="shared" si="422"/>
        <v>0</v>
      </c>
      <c r="O304" s="15">
        <f t="shared" si="422"/>
        <v>0</v>
      </c>
      <c r="P304" s="15">
        <f t="shared" si="422"/>
        <v>0</v>
      </c>
      <c r="Q304" s="15">
        <f t="shared" si="422"/>
        <v>0</v>
      </c>
      <c r="R304" s="16">
        <f t="shared" si="422"/>
        <v>56300</v>
      </c>
      <c r="S304" s="15">
        <f t="shared" si="422"/>
        <v>0</v>
      </c>
      <c r="T304" s="15">
        <f t="shared" si="422"/>
        <v>56300</v>
      </c>
      <c r="U304" s="15">
        <f t="shared" si="422"/>
        <v>0</v>
      </c>
      <c r="V304" s="16">
        <f t="shared" si="422"/>
        <v>0</v>
      </c>
      <c r="W304" s="15">
        <f t="shared" si="422"/>
        <v>0</v>
      </c>
      <c r="X304" s="15">
        <f t="shared" si="422"/>
        <v>0</v>
      </c>
      <c r="Y304" s="15">
        <f t="shared" si="422"/>
        <v>0</v>
      </c>
      <c r="Z304" s="16">
        <f t="shared" si="422"/>
        <v>56300</v>
      </c>
      <c r="AA304" s="15">
        <f t="shared" si="422"/>
        <v>0</v>
      </c>
      <c r="AB304" s="15">
        <f t="shared" si="422"/>
        <v>56300</v>
      </c>
      <c r="AC304" s="15">
        <f t="shared" si="422"/>
        <v>0</v>
      </c>
      <c r="AD304" s="15">
        <f t="shared" si="422"/>
        <v>0</v>
      </c>
      <c r="AE304" s="15">
        <f t="shared" si="422"/>
        <v>0</v>
      </c>
      <c r="AF304" s="15">
        <f t="shared" si="422"/>
        <v>0</v>
      </c>
      <c r="AG304" s="15">
        <f t="shared" si="422"/>
        <v>0</v>
      </c>
      <c r="AH304" s="15">
        <f t="shared" si="422"/>
        <v>56300</v>
      </c>
      <c r="AI304" s="15">
        <f t="shared" si="422"/>
        <v>0</v>
      </c>
      <c r="AJ304" s="15">
        <f t="shared" si="422"/>
        <v>56300</v>
      </c>
      <c r="AK304" s="15">
        <f t="shared" si="422"/>
        <v>0</v>
      </c>
      <c r="AL304" s="16">
        <f t="shared" si="422"/>
        <v>0</v>
      </c>
      <c r="AM304" s="15">
        <f t="shared" si="422"/>
        <v>0</v>
      </c>
      <c r="AN304" s="15">
        <f t="shared" si="422"/>
        <v>0</v>
      </c>
      <c r="AO304" s="15">
        <f t="shared" si="422"/>
        <v>0</v>
      </c>
      <c r="AP304" s="16">
        <f t="shared" si="422"/>
        <v>0</v>
      </c>
      <c r="AQ304" s="15">
        <f t="shared" si="422"/>
        <v>0</v>
      </c>
      <c r="AR304" s="15">
        <f t="shared" si="422"/>
        <v>0</v>
      </c>
      <c r="AS304" s="15">
        <f t="shared" si="422"/>
        <v>0</v>
      </c>
      <c r="AT304" s="16">
        <f t="shared" si="422"/>
        <v>0</v>
      </c>
      <c r="AU304" s="15">
        <f t="shared" si="422"/>
        <v>0</v>
      </c>
      <c r="AV304" s="15">
        <f t="shared" si="422"/>
        <v>0</v>
      </c>
      <c r="AW304" s="15">
        <f t="shared" si="422"/>
        <v>0</v>
      </c>
      <c r="AX304" s="16">
        <f t="shared" si="422"/>
        <v>0</v>
      </c>
      <c r="AY304" s="15">
        <f t="shared" si="422"/>
        <v>0</v>
      </c>
      <c r="AZ304" s="15">
        <f t="shared" si="422"/>
        <v>0</v>
      </c>
      <c r="BA304" s="15">
        <f t="shared" si="422"/>
        <v>0</v>
      </c>
      <c r="BB304" s="15">
        <f t="shared" si="423"/>
        <v>0</v>
      </c>
      <c r="BC304" s="15">
        <f t="shared" si="423"/>
        <v>0</v>
      </c>
      <c r="BD304" s="15">
        <f t="shared" si="423"/>
        <v>0</v>
      </c>
      <c r="BE304" s="15">
        <f t="shared" si="423"/>
        <v>0</v>
      </c>
      <c r="BF304" s="16">
        <f t="shared" si="423"/>
        <v>0</v>
      </c>
      <c r="BG304" s="15">
        <f t="shared" si="423"/>
        <v>0</v>
      </c>
      <c r="BH304" s="15">
        <f t="shared" si="423"/>
        <v>0</v>
      </c>
      <c r="BI304" s="15">
        <f t="shared" si="423"/>
        <v>0</v>
      </c>
      <c r="BJ304" s="19">
        <v>0</v>
      </c>
      <c r="BK304" s="19">
        <v>0</v>
      </c>
    </row>
    <row r="305" spans="1:63" ht="27.75" hidden="1" customHeight="1" x14ac:dyDescent="0.25">
      <c r="A305" s="125" t="s">
        <v>84</v>
      </c>
      <c r="B305" s="125"/>
      <c r="C305" s="125"/>
      <c r="D305" s="125"/>
      <c r="E305" s="122">
        <v>851</v>
      </c>
      <c r="F305" s="3" t="s">
        <v>78</v>
      </c>
      <c r="G305" s="4" t="s">
        <v>46</v>
      </c>
      <c r="H305" s="4" t="s">
        <v>662</v>
      </c>
      <c r="I305" s="3" t="s">
        <v>85</v>
      </c>
      <c r="J305" s="16">
        <f>'2.ВС'!J196</f>
        <v>56300</v>
      </c>
      <c r="K305" s="15">
        <f>'2.ВС'!K196</f>
        <v>0</v>
      </c>
      <c r="L305" s="15">
        <f>'2.ВС'!L196</f>
        <v>56300</v>
      </c>
      <c r="M305" s="15">
        <f>'2.ВС'!M196</f>
        <v>0</v>
      </c>
      <c r="N305" s="16">
        <f>'2.ВС'!N196</f>
        <v>0</v>
      </c>
      <c r="O305" s="15">
        <f>'2.ВС'!O196</f>
        <v>0</v>
      </c>
      <c r="P305" s="15">
        <f>'2.ВС'!P196</f>
        <v>0</v>
      </c>
      <c r="Q305" s="15">
        <f>'2.ВС'!Q196</f>
        <v>0</v>
      </c>
      <c r="R305" s="16">
        <f>'2.ВС'!R196</f>
        <v>56300</v>
      </c>
      <c r="S305" s="15">
        <f>'2.ВС'!S196</f>
        <v>0</v>
      </c>
      <c r="T305" s="15">
        <f>'2.ВС'!T196</f>
        <v>56300</v>
      </c>
      <c r="U305" s="15">
        <f>'2.ВС'!U196</f>
        <v>0</v>
      </c>
      <c r="V305" s="16">
        <f>'2.ВС'!V196</f>
        <v>0</v>
      </c>
      <c r="W305" s="15">
        <f>'2.ВС'!W196</f>
        <v>0</v>
      </c>
      <c r="X305" s="15">
        <f>'2.ВС'!X196</f>
        <v>0</v>
      </c>
      <c r="Y305" s="15">
        <f>'2.ВС'!Y196</f>
        <v>0</v>
      </c>
      <c r="Z305" s="16">
        <f>'2.ВС'!Z196</f>
        <v>56300</v>
      </c>
      <c r="AA305" s="15">
        <f>'2.ВС'!AA196</f>
        <v>0</v>
      </c>
      <c r="AB305" s="15">
        <f>'2.ВС'!AB196</f>
        <v>56300</v>
      </c>
      <c r="AC305" s="15">
        <f>'2.ВС'!AC196</f>
        <v>0</v>
      </c>
      <c r="AD305" s="15">
        <f>'2.ВС'!AD196</f>
        <v>0</v>
      </c>
      <c r="AE305" s="15">
        <f>'2.ВС'!AE196</f>
        <v>0</v>
      </c>
      <c r="AF305" s="15">
        <f>'2.ВС'!AF196</f>
        <v>0</v>
      </c>
      <c r="AG305" s="15">
        <f>'2.ВС'!AG196</f>
        <v>0</v>
      </c>
      <c r="AH305" s="15">
        <f>'2.ВС'!AH196</f>
        <v>56300</v>
      </c>
      <c r="AI305" s="15">
        <f>'2.ВС'!AI196</f>
        <v>0</v>
      </c>
      <c r="AJ305" s="15">
        <f>'2.ВС'!AJ196</f>
        <v>56300</v>
      </c>
      <c r="AK305" s="15">
        <f>'2.ВС'!AS196</f>
        <v>0</v>
      </c>
      <c r="AL305" s="16">
        <f>'2.ВС'!AL196</f>
        <v>0</v>
      </c>
      <c r="AM305" s="15">
        <f>'2.ВС'!AM196</f>
        <v>0</v>
      </c>
      <c r="AN305" s="15">
        <f>'2.ВС'!AN196</f>
        <v>0</v>
      </c>
      <c r="AO305" s="15">
        <f>'2.ВС'!AO196</f>
        <v>0</v>
      </c>
      <c r="AP305" s="16">
        <f>'2.ВС'!AP196</f>
        <v>0</v>
      </c>
      <c r="AQ305" s="15">
        <f>'2.ВС'!AQ196</f>
        <v>0</v>
      </c>
      <c r="AR305" s="15">
        <f>'2.ВС'!AR196</f>
        <v>0</v>
      </c>
      <c r="AS305" s="15">
        <f>'2.ВС'!AS196</f>
        <v>0</v>
      </c>
      <c r="AT305" s="16">
        <f>'2.ВС'!AT196</f>
        <v>0</v>
      </c>
      <c r="AU305" s="15">
        <f>'2.ВС'!AU196</f>
        <v>0</v>
      </c>
      <c r="AV305" s="15">
        <f>'2.ВС'!AV196</f>
        <v>0</v>
      </c>
      <c r="AW305" s="15">
        <f>'2.ВС'!AW196</f>
        <v>0</v>
      </c>
      <c r="AX305" s="16">
        <f>'2.ВС'!AX196</f>
        <v>0</v>
      </c>
      <c r="AY305" s="15">
        <f>'2.ВС'!AY196</f>
        <v>0</v>
      </c>
      <c r="AZ305" s="15">
        <f>'2.ВС'!AZ196</f>
        <v>0</v>
      </c>
      <c r="BA305" s="15">
        <f>'2.ВС'!BA196</f>
        <v>0</v>
      </c>
      <c r="BB305" s="15">
        <f>'2.ВС'!BB196</f>
        <v>0</v>
      </c>
      <c r="BC305" s="15">
        <f>'2.ВС'!BC196</f>
        <v>0</v>
      </c>
      <c r="BD305" s="15">
        <f>'2.ВС'!BD196</f>
        <v>0</v>
      </c>
      <c r="BE305" s="15">
        <f>'2.ВС'!BE196</f>
        <v>0</v>
      </c>
      <c r="BF305" s="16">
        <f>'2.ВС'!BF196</f>
        <v>0</v>
      </c>
      <c r="BG305" s="15">
        <f>'2.ВС'!BG196</f>
        <v>0</v>
      </c>
      <c r="BH305" s="15">
        <f>'2.ВС'!BH196</f>
        <v>0</v>
      </c>
      <c r="BI305" s="15">
        <f>'2.ВС'!BI196</f>
        <v>0</v>
      </c>
      <c r="BJ305" s="19">
        <v>0</v>
      </c>
      <c r="BK305" s="19">
        <v>0</v>
      </c>
    </row>
    <row r="306" spans="1:63" ht="27.75" hidden="1" customHeight="1" x14ac:dyDescent="0.25">
      <c r="A306" s="125" t="s">
        <v>119</v>
      </c>
      <c r="B306" s="125"/>
      <c r="C306" s="125"/>
      <c r="D306" s="125"/>
      <c r="E306" s="4">
        <v>851</v>
      </c>
      <c r="F306" s="3" t="s">
        <v>78</v>
      </c>
      <c r="G306" s="3" t="s">
        <v>46</v>
      </c>
      <c r="H306" s="4" t="s">
        <v>663</v>
      </c>
      <c r="I306" s="3"/>
      <c r="J306" s="16">
        <f t="shared" ref="J306:BB307" si="424">J307</f>
        <v>0</v>
      </c>
      <c r="K306" s="15">
        <f t="shared" si="424"/>
        <v>0</v>
      </c>
      <c r="L306" s="15">
        <f t="shared" si="424"/>
        <v>0</v>
      </c>
      <c r="M306" s="15">
        <f t="shared" si="424"/>
        <v>0</v>
      </c>
      <c r="N306" s="16">
        <f t="shared" si="424"/>
        <v>4000</v>
      </c>
      <c r="O306" s="15">
        <f t="shared" si="424"/>
        <v>0</v>
      </c>
      <c r="P306" s="15">
        <f t="shared" si="424"/>
        <v>4000</v>
      </c>
      <c r="Q306" s="15">
        <f t="shared" si="424"/>
        <v>0</v>
      </c>
      <c r="R306" s="16">
        <f t="shared" si="424"/>
        <v>4000</v>
      </c>
      <c r="S306" s="15">
        <f t="shared" si="424"/>
        <v>0</v>
      </c>
      <c r="T306" s="15">
        <f t="shared" si="424"/>
        <v>4000</v>
      </c>
      <c r="U306" s="15">
        <f t="shared" si="424"/>
        <v>0</v>
      </c>
      <c r="V306" s="16">
        <f t="shared" si="424"/>
        <v>0</v>
      </c>
      <c r="W306" s="15">
        <f t="shared" si="424"/>
        <v>0</v>
      </c>
      <c r="X306" s="15">
        <f t="shared" si="424"/>
        <v>0</v>
      </c>
      <c r="Y306" s="15">
        <f t="shared" si="424"/>
        <v>0</v>
      </c>
      <c r="Z306" s="16">
        <f t="shared" si="424"/>
        <v>4000</v>
      </c>
      <c r="AA306" s="15">
        <f t="shared" si="424"/>
        <v>0</v>
      </c>
      <c r="AB306" s="15">
        <f t="shared" si="424"/>
        <v>4000</v>
      </c>
      <c r="AC306" s="15">
        <f t="shared" si="424"/>
        <v>0</v>
      </c>
      <c r="AD306" s="15">
        <f t="shared" si="424"/>
        <v>0</v>
      </c>
      <c r="AE306" s="15">
        <f t="shared" si="424"/>
        <v>0</v>
      </c>
      <c r="AF306" s="15">
        <f t="shared" si="424"/>
        <v>0</v>
      </c>
      <c r="AG306" s="15">
        <f t="shared" si="424"/>
        <v>0</v>
      </c>
      <c r="AH306" s="15">
        <f t="shared" si="424"/>
        <v>4000</v>
      </c>
      <c r="AI306" s="15">
        <f t="shared" si="424"/>
        <v>0</v>
      </c>
      <c r="AJ306" s="15">
        <f t="shared" si="424"/>
        <v>4000</v>
      </c>
      <c r="AK306" s="15">
        <f t="shared" si="424"/>
        <v>0</v>
      </c>
      <c r="AL306" s="16">
        <f t="shared" si="424"/>
        <v>0</v>
      </c>
      <c r="AM306" s="15">
        <f t="shared" si="424"/>
        <v>0</v>
      </c>
      <c r="AN306" s="15">
        <f t="shared" si="424"/>
        <v>0</v>
      </c>
      <c r="AO306" s="15">
        <f t="shared" si="424"/>
        <v>0</v>
      </c>
      <c r="AP306" s="16">
        <f t="shared" si="424"/>
        <v>0</v>
      </c>
      <c r="AQ306" s="15">
        <f t="shared" si="424"/>
        <v>0</v>
      </c>
      <c r="AR306" s="15">
        <f t="shared" si="424"/>
        <v>0</v>
      </c>
      <c r="AS306" s="15">
        <f t="shared" si="424"/>
        <v>0</v>
      </c>
      <c r="AT306" s="16">
        <f t="shared" si="424"/>
        <v>0</v>
      </c>
      <c r="AU306" s="15">
        <f t="shared" si="424"/>
        <v>0</v>
      </c>
      <c r="AV306" s="15">
        <f t="shared" si="424"/>
        <v>0</v>
      </c>
      <c r="AW306" s="15">
        <f t="shared" si="424"/>
        <v>0</v>
      </c>
      <c r="AX306" s="16">
        <f t="shared" si="424"/>
        <v>0</v>
      </c>
      <c r="AY306" s="15">
        <f t="shared" si="424"/>
        <v>0</v>
      </c>
      <c r="AZ306" s="15">
        <f t="shared" si="424"/>
        <v>0</v>
      </c>
      <c r="BA306" s="15">
        <f t="shared" si="424"/>
        <v>0</v>
      </c>
      <c r="BB306" s="15">
        <f t="shared" si="424"/>
        <v>0</v>
      </c>
      <c r="BC306" s="15">
        <f t="shared" ref="BB306:BI307" si="425">BC307</f>
        <v>0</v>
      </c>
      <c r="BD306" s="15">
        <f t="shared" si="425"/>
        <v>0</v>
      </c>
      <c r="BE306" s="15">
        <f t="shared" si="425"/>
        <v>0</v>
      </c>
      <c r="BF306" s="16">
        <f t="shared" si="425"/>
        <v>0</v>
      </c>
      <c r="BG306" s="15">
        <f t="shared" si="425"/>
        <v>0</v>
      </c>
      <c r="BH306" s="15">
        <f t="shared" si="425"/>
        <v>0</v>
      </c>
      <c r="BI306" s="15">
        <f t="shared" si="425"/>
        <v>0</v>
      </c>
      <c r="BJ306" s="19">
        <v>0</v>
      </c>
      <c r="BK306" s="19">
        <v>0</v>
      </c>
    </row>
    <row r="307" spans="1:63" ht="27.75" hidden="1" customHeight="1" x14ac:dyDescent="0.25">
      <c r="A307" s="125" t="s">
        <v>41</v>
      </c>
      <c r="B307" s="125"/>
      <c r="C307" s="125"/>
      <c r="D307" s="125"/>
      <c r="E307" s="4">
        <v>851</v>
      </c>
      <c r="F307" s="3" t="s">
        <v>78</v>
      </c>
      <c r="G307" s="3" t="s">
        <v>46</v>
      </c>
      <c r="H307" s="4" t="s">
        <v>663</v>
      </c>
      <c r="I307" s="3" t="s">
        <v>83</v>
      </c>
      <c r="J307" s="16">
        <f t="shared" si="424"/>
        <v>0</v>
      </c>
      <c r="K307" s="15">
        <f t="shared" si="424"/>
        <v>0</v>
      </c>
      <c r="L307" s="15">
        <f t="shared" si="424"/>
        <v>0</v>
      </c>
      <c r="M307" s="15">
        <f t="shared" si="424"/>
        <v>0</v>
      </c>
      <c r="N307" s="16">
        <f t="shared" si="424"/>
        <v>4000</v>
      </c>
      <c r="O307" s="15">
        <f t="shared" si="424"/>
        <v>0</v>
      </c>
      <c r="P307" s="15">
        <f t="shared" si="424"/>
        <v>4000</v>
      </c>
      <c r="Q307" s="15">
        <f t="shared" si="424"/>
        <v>0</v>
      </c>
      <c r="R307" s="16">
        <f t="shared" si="424"/>
        <v>4000</v>
      </c>
      <c r="S307" s="15">
        <f t="shared" si="424"/>
        <v>0</v>
      </c>
      <c r="T307" s="15">
        <f t="shared" si="424"/>
        <v>4000</v>
      </c>
      <c r="U307" s="15">
        <f t="shared" si="424"/>
        <v>0</v>
      </c>
      <c r="V307" s="16">
        <f t="shared" si="424"/>
        <v>0</v>
      </c>
      <c r="W307" s="15">
        <f t="shared" si="424"/>
        <v>0</v>
      </c>
      <c r="X307" s="15">
        <f t="shared" si="424"/>
        <v>0</v>
      </c>
      <c r="Y307" s="15">
        <f t="shared" si="424"/>
        <v>0</v>
      </c>
      <c r="Z307" s="16">
        <f t="shared" si="424"/>
        <v>4000</v>
      </c>
      <c r="AA307" s="15">
        <f t="shared" si="424"/>
        <v>0</v>
      </c>
      <c r="AB307" s="15">
        <f t="shared" si="424"/>
        <v>4000</v>
      </c>
      <c r="AC307" s="15">
        <f t="shared" si="424"/>
        <v>0</v>
      </c>
      <c r="AD307" s="15">
        <f t="shared" si="424"/>
        <v>0</v>
      </c>
      <c r="AE307" s="15">
        <f t="shared" si="424"/>
        <v>0</v>
      </c>
      <c r="AF307" s="15">
        <f t="shared" si="424"/>
        <v>0</v>
      </c>
      <c r="AG307" s="15">
        <f t="shared" si="424"/>
        <v>0</v>
      </c>
      <c r="AH307" s="15">
        <f t="shared" si="424"/>
        <v>4000</v>
      </c>
      <c r="AI307" s="15">
        <f t="shared" si="424"/>
        <v>0</v>
      </c>
      <c r="AJ307" s="15">
        <f t="shared" si="424"/>
        <v>4000</v>
      </c>
      <c r="AK307" s="15">
        <f t="shared" si="424"/>
        <v>0</v>
      </c>
      <c r="AL307" s="16">
        <f t="shared" si="424"/>
        <v>0</v>
      </c>
      <c r="AM307" s="15">
        <f t="shared" si="424"/>
        <v>0</v>
      </c>
      <c r="AN307" s="15">
        <f t="shared" si="424"/>
        <v>0</v>
      </c>
      <c r="AO307" s="15">
        <f t="shared" si="424"/>
        <v>0</v>
      </c>
      <c r="AP307" s="16">
        <f t="shared" si="424"/>
        <v>0</v>
      </c>
      <c r="AQ307" s="15">
        <f t="shared" si="424"/>
        <v>0</v>
      </c>
      <c r="AR307" s="15">
        <f t="shared" si="424"/>
        <v>0</v>
      </c>
      <c r="AS307" s="15">
        <f t="shared" si="424"/>
        <v>0</v>
      </c>
      <c r="AT307" s="16">
        <f t="shared" si="424"/>
        <v>0</v>
      </c>
      <c r="AU307" s="15">
        <f t="shared" si="424"/>
        <v>0</v>
      </c>
      <c r="AV307" s="15">
        <f t="shared" si="424"/>
        <v>0</v>
      </c>
      <c r="AW307" s="15">
        <f t="shared" si="424"/>
        <v>0</v>
      </c>
      <c r="AX307" s="16">
        <f t="shared" si="424"/>
        <v>0</v>
      </c>
      <c r="AY307" s="15">
        <f t="shared" si="424"/>
        <v>0</v>
      </c>
      <c r="AZ307" s="15">
        <f t="shared" si="424"/>
        <v>0</v>
      </c>
      <c r="BA307" s="15">
        <f t="shared" si="424"/>
        <v>0</v>
      </c>
      <c r="BB307" s="15">
        <f t="shared" si="425"/>
        <v>0</v>
      </c>
      <c r="BC307" s="15">
        <f t="shared" si="425"/>
        <v>0</v>
      </c>
      <c r="BD307" s="15">
        <f t="shared" si="425"/>
        <v>0</v>
      </c>
      <c r="BE307" s="15">
        <f t="shared" si="425"/>
        <v>0</v>
      </c>
      <c r="BF307" s="16">
        <f t="shared" si="425"/>
        <v>0</v>
      </c>
      <c r="BG307" s="15">
        <f t="shared" si="425"/>
        <v>0</v>
      </c>
      <c r="BH307" s="15">
        <f t="shared" si="425"/>
        <v>0</v>
      </c>
      <c r="BI307" s="15">
        <f t="shared" si="425"/>
        <v>0</v>
      </c>
      <c r="BJ307" s="19">
        <v>0</v>
      </c>
      <c r="BK307" s="19">
        <v>0</v>
      </c>
    </row>
    <row r="308" spans="1:63" ht="27.75" hidden="1" customHeight="1" x14ac:dyDescent="0.25">
      <c r="A308" s="125" t="s">
        <v>84</v>
      </c>
      <c r="B308" s="125"/>
      <c r="C308" s="125"/>
      <c r="D308" s="125"/>
      <c r="E308" s="4">
        <v>851</v>
      </c>
      <c r="F308" s="3" t="s">
        <v>78</v>
      </c>
      <c r="G308" s="4" t="s">
        <v>46</v>
      </c>
      <c r="H308" s="4" t="s">
        <v>663</v>
      </c>
      <c r="I308" s="3" t="s">
        <v>85</v>
      </c>
      <c r="J308" s="16">
        <f>'2.ВС'!J199</f>
        <v>0</v>
      </c>
      <c r="K308" s="15">
        <f>'2.ВС'!K199</f>
        <v>0</v>
      </c>
      <c r="L308" s="15">
        <f>'2.ВС'!L199</f>
        <v>0</v>
      </c>
      <c r="M308" s="15">
        <f>'2.ВС'!M199</f>
        <v>0</v>
      </c>
      <c r="N308" s="16">
        <f>'2.ВС'!N199</f>
        <v>4000</v>
      </c>
      <c r="O308" s="15">
        <f>'2.ВС'!O199</f>
        <v>0</v>
      </c>
      <c r="P308" s="15">
        <f>'2.ВС'!P199</f>
        <v>4000</v>
      </c>
      <c r="Q308" s="15">
        <f>'2.ВС'!Q199</f>
        <v>0</v>
      </c>
      <c r="R308" s="16">
        <f>'2.ВС'!R199</f>
        <v>4000</v>
      </c>
      <c r="S308" s="15">
        <f>'2.ВС'!S199</f>
        <v>0</v>
      </c>
      <c r="T308" s="15">
        <f>'2.ВС'!T199</f>
        <v>4000</v>
      </c>
      <c r="U308" s="15">
        <f>'2.ВС'!U199</f>
        <v>0</v>
      </c>
      <c r="V308" s="16">
        <f>'2.ВС'!V199</f>
        <v>0</v>
      </c>
      <c r="W308" s="15">
        <f>'2.ВС'!W199</f>
        <v>0</v>
      </c>
      <c r="X308" s="15">
        <f>'2.ВС'!X199</f>
        <v>0</v>
      </c>
      <c r="Y308" s="15">
        <f>'2.ВС'!Y199</f>
        <v>0</v>
      </c>
      <c r="Z308" s="16">
        <f>'2.ВС'!Z199</f>
        <v>4000</v>
      </c>
      <c r="AA308" s="15">
        <f>'2.ВС'!AA199</f>
        <v>0</v>
      </c>
      <c r="AB308" s="15">
        <f>'2.ВС'!AB199</f>
        <v>4000</v>
      </c>
      <c r="AC308" s="15">
        <f>'2.ВС'!AC199</f>
        <v>0</v>
      </c>
      <c r="AD308" s="15">
        <f>'2.ВС'!AD199</f>
        <v>0</v>
      </c>
      <c r="AE308" s="15">
        <f>'2.ВС'!AE199</f>
        <v>0</v>
      </c>
      <c r="AF308" s="15">
        <f>'2.ВС'!AF199</f>
        <v>0</v>
      </c>
      <c r="AG308" s="15">
        <f>'2.ВС'!AG199</f>
        <v>0</v>
      </c>
      <c r="AH308" s="15">
        <f>'2.ВС'!AH199</f>
        <v>4000</v>
      </c>
      <c r="AI308" s="15">
        <f>'2.ВС'!AI199</f>
        <v>0</v>
      </c>
      <c r="AJ308" s="15">
        <f>'2.ВС'!AJ199</f>
        <v>4000</v>
      </c>
      <c r="AK308" s="15">
        <f>'2.ВС'!AS199</f>
        <v>0</v>
      </c>
      <c r="AL308" s="16">
        <f>'2.ВС'!AL199</f>
        <v>0</v>
      </c>
      <c r="AM308" s="15">
        <f>'2.ВС'!AM199</f>
        <v>0</v>
      </c>
      <c r="AN308" s="15">
        <f>'2.ВС'!AN199</f>
        <v>0</v>
      </c>
      <c r="AO308" s="15">
        <f>'2.ВС'!AO199</f>
        <v>0</v>
      </c>
      <c r="AP308" s="16">
        <f>'2.ВС'!AP199</f>
        <v>0</v>
      </c>
      <c r="AQ308" s="15">
        <f>'2.ВС'!AQ199</f>
        <v>0</v>
      </c>
      <c r="AR308" s="15">
        <f>'2.ВС'!AR199</f>
        <v>0</v>
      </c>
      <c r="AS308" s="15">
        <f>'2.ВС'!AS199</f>
        <v>0</v>
      </c>
      <c r="AT308" s="16">
        <f>'2.ВС'!AT199</f>
        <v>0</v>
      </c>
      <c r="AU308" s="15">
        <f>'2.ВС'!AU199</f>
        <v>0</v>
      </c>
      <c r="AV308" s="15">
        <f>'2.ВС'!AV199</f>
        <v>0</v>
      </c>
      <c r="AW308" s="15">
        <f>'2.ВС'!AW199</f>
        <v>0</v>
      </c>
      <c r="AX308" s="16">
        <f>'2.ВС'!AX199</f>
        <v>0</v>
      </c>
      <c r="AY308" s="15">
        <f>'2.ВС'!AY199</f>
        <v>0</v>
      </c>
      <c r="AZ308" s="15">
        <f>'2.ВС'!AZ199</f>
        <v>0</v>
      </c>
      <c r="BA308" s="15">
        <f>'2.ВС'!BA199</f>
        <v>0</v>
      </c>
      <c r="BB308" s="15">
        <f>'2.ВС'!BB199</f>
        <v>0</v>
      </c>
      <c r="BC308" s="15">
        <f>'2.ВС'!BC199</f>
        <v>0</v>
      </c>
      <c r="BD308" s="15">
        <f>'2.ВС'!BD199</f>
        <v>0</v>
      </c>
      <c r="BE308" s="15">
        <f>'2.ВС'!BE199</f>
        <v>0</v>
      </c>
      <c r="BF308" s="16">
        <f>'2.ВС'!BF199</f>
        <v>0</v>
      </c>
      <c r="BG308" s="15">
        <f>'2.ВС'!BG199</f>
        <v>0</v>
      </c>
      <c r="BH308" s="15">
        <f>'2.ВС'!BH199</f>
        <v>0</v>
      </c>
      <c r="BI308" s="15">
        <f>'2.ВС'!BI199</f>
        <v>0</v>
      </c>
      <c r="BJ308" s="19">
        <v>0</v>
      </c>
      <c r="BK308" s="19">
        <v>0</v>
      </c>
    </row>
    <row r="309" spans="1:63" ht="27.75" hidden="1" customHeight="1" x14ac:dyDescent="0.25">
      <c r="A309" s="125" t="s">
        <v>531</v>
      </c>
      <c r="B309" s="125"/>
      <c r="C309" s="125"/>
      <c r="D309" s="125"/>
      <c r="E309" s="122">
        <v>851</v>
      </c>
      <c r="F309" s="3" t="s">
        <v>78</v>
      </c>
      <c r="G309" s="3" t="s">
        <v>46</v>
      </c>
      <c r="H309" s="4" t="s">
        <v>664</v>
      </c>
      <c r="I309" s="3"/>
      <c r="J309" s="16">
        <f t="shared" ref="J309:BB310" si="426">J310</f>
        <v>156000</v>
      </c>
      <c r="K309" s="15">
        <f t="shared" si="426"/>
        <v>156000</v>
      </c>
      <c r="L309" s="15">
        <f t="shared" si="426"/>
        <v>0</v>
      </c>
      <c r="M309" s="15">
        <f t="shared" si="426"/>
        <v>0</v>
      </c>
      <c r="N309" s="16">
        <f t="shared" si="426"/>
        <v>0</v>
      </c>
      <c r="O309" s="15">
        <f t="shared" si="426"/>
        <v>0</v>
      </c>
      <c r="P309" s="15">
        <f t="shared" si="426"/>
        <v>0</v>
      </c>
      <c r="Q309" s="15">
        <f t="shared" si="426"/>
        <v>0</v>
      </c>
      <c r="R309" s="16">
        <f t="shared" si="426"/>
        <v>156000</v>
      </c>
      <c r="S309" s="15">
        <f t="shared" si="426"/>
        <v>156000</v>
      </c>
      <c r="T309" s="15">
        <f t="shared" si="426"/>
        <v>0</v>
      </c>
      <c r="U309" s="15">
        <f t="shared" si="426"/>
        <v>0</v>
      </c>
      <c r="V309" s="16">
        <f t="shared" si="426"/>
        <v>0</v>
      </c>
      <c r="W309" s="15">
        <f t="shared" si="426"/>
        <v>0</v>
      </c>
      <c r="X309" s="15">
        <f t="shared" si="426"/>
        <v>0</v>
      </c>
      <c r="Y309" s="15">
        <f t="shared" si="426"/>
        <v>0</v>
      </c>
      <c r="Z309" s="16">
        <f t="shared" si="426"/>
        <v>156000</v>
      </c>
      <c r="AA309" s="15">
        <f t="shared" si="426"/>
        <v>156000</v>
      </c>
      <c r="AB309" s="15">
        <f t="shared" si="426"/>
        <v>0</v>
      </c>
      <c r="AC309" s="15">
        <f t="shared" si="426"/>
        <v>0</v>
      </c>
      <c r="AD309" s="15">
        <f t="shared" si="426"/>
        <v>0</v>
      </c>
      <c r="AE309" s="15">
        <f t="shared" si="426"/>
        <v>0</v>
      </c>
      <c r="AF309" s="15">
        <f t="shared" si="426"/>
        <v>0</v>
      </c>
      <c r="AG309" s="15">
        <f t="shared" si="426"/>
        <v>0</v>
      </c>
      <c r="AH309" s="15">
        <f t="shared" si="426"/>
        <v>156000</v>
      </c>
      <c r="AI309" s="15">
        <f t="shared" si="426"/>
        <v>156000</v>
      </c>
      <c r="AJ309" s="15">
        <f t="shared" si="426"/>
        <v>0</v>
      </c>
      <c r="AK309" s="15">
        <f t="shared" si="426"/>
        <v>0</v>
      </c>
      <c r="AL309" s="16">
        <f t="shared" si="426"/>
        <v>156000</v>
      </c>
      <c r="AM309" s="15">
        <f t="shared" si="426"/>
        <v>156000</v>
      </c>
      <c r="AN309" s="15">
        <f t="shared" si="426"/>
        <v>0</v>
      </c>
      <c r="AO309" s="15">
        <f t="shared" si="426"/>
        <v>0</v>
      </c>
      <c r="AP309" s="16">
        <f t="shared" si="426"/>
        <v>0</v>
      </c>
      <c r="AQ309" s="15">
        <f t="shared" si="426"/>
        <v>0</v>
      </c>
      <c r="AR309" s="15">
        <f t="shared" si="426"/>
        <v>0</v>
      </c>
      <c r="AS309" s="15">
        <f t="shared" si="426"/>
        <v>0</v>
      </c>
      <c r="AT309" s="16">
        <f t="shared" si="426"/>
        <v>156000</v>
      </c>
      <c r="AU309" s="15">
        <f t="shared" si="426"/>
        <v>156000</v>
      </c>
      <c r="AV309" s="15">
        <f t="shared" si="426"/>
        <v>0</v>
      </c>
      <c r="AW309" s="15">
        <f t="shared" si="426"/>
        <v>0</v>
      </c>
      <c r="AX309" s="16">
        <f t="shared" si="426"/>
        <v>156000</v>
      </c>
      <c r="AY309" s="15">
        <f t="shared" si="426"/>
        <v>156000</v>
      </c>
      <c r="AZ309" s="15">
        <f t="shared" si="426"/>
        <v>0</v>
      </c>
      <c r="BA309" s="15">
        <f t="shared" si="426"/>
        <v>0</v>
      </c>
      <c r="BB309" s="15">
        <f t="shared" si="426"/>
        <v>0</v>
      </c>
      <c r="BC309" s="15">
        <f t="shared" ref="BB309:BI310" si="427">BC310</f>
        <v>0</v>
      </c>
      <c r="BD309" s="15">
        <f t="shared" si="427"/>
        <v>0</v>
      </c>
      <c r="BE309" s="15">
        <f t="shared" si="427"/>
        <v>0</v>
      </c>
      <c r="BF309" s="16">
        <f t="shared" si="427"/>
        <v>156000</v>
      </c>
      <c r="BG309" s="15">
        <f t="shared" si="427"/>
        <v>156000</v>
      </c>
      <c r="BH309" s="15">
        <f t="shared" si="427"/>
        <v>0</v>
      </c>
      <c r="BI309" s="15">
        <f t="shared" si="427"/>
        <v>0</v>
      </c>
      <c r="BJ309" s="19">
        <v>0</v>
      </c>
      <c r="BK309" s="19">
        <v>0</v>
      </c>
    </row>
    <row r="310" spans="1:63" ht="27.75" hidden="1" customHeight="1" x14ac:dyDescent="0.25">
      <c r="A310" s="125" t="s">
        <v>41</v>
      </c>
      <c r="B310" s="125"/>
      <c r="C310" s="125"/>
      <c r="D310" s="125"/>
      <c r="E310" s="122">
        <v>851</v>
      </c>
      <c r="F310" s="3" t="s">
        <v>78</v>
      </c>
      <c r="G310" s="3" t="s">
        <v>46</v>
      </c>
      <c r="H310" s="4" t="s">
        <v>664</v>
      </c>
      <c r="I310" s="3" t="s">
        <v>83</v>
      </c>
      <c r="J310" s="16">
        <f t="shared" si="426"/>
        <v>156000</v>
      </c>
      <c r="K310" s="15">
        <f t="shared" si="426"/>
        <v>156000</v>
      </c>
      <c r="L310" s="15">
        <f t="shared" si="426"/>
        <v>0</v>
      </c>
      <c r="M310" s="15">
        <f t="shared" si="426"/>
        <v>0</v>
      </c>
      <c r="N310" s="16">
        <f t="shared" si="426"/>
        <v>0</v>
      </c>
      <c r="O310" s="15">
        <f t="shared" si="426"/>
        <v>0</v>
      </c>
      <c r="P310" s="15">
        <f t="shared" si="426"/>
        <v>0</v>
      </c>
      <c r="Q310" s="15">
        <f t="shared" si="426"/>
        <v>0</v>
      </c>
      <c r="R310" s="16">
        <f t="shared" si="426"/>
        <v>156000</v>
      </c>
      <c r="S310" s="15">
        <f t="shared" si="426"/>
        <v>156000</v>
      </c>
      <c r="T310" s="15">
        <f t="shared" si="426"/>
        <v>0</v>
      </c>
      <c r="U310" s="15">
        <f t="shared" si="426"/>
        <v>0</v>
      </c>
      <c r="V310" s="16">
        <f t="shared" si="426"/>
        <v>0</v>
      </c>
      <c r="W310" s="15">
        <f t="shared" si="426"/>
        <v>0</v>
      </c>
      <c r="X310" s="15">
        <f t="shared" si="426"/>
        <v>0</v>
      </c>
      <c r="Y310" s="15">
        <f t="shared" si="426"/>
        <v>0</v>
      </c>
      <c r="Z310" s="16">
        <f t="shared" si="426"/>
        <v>156000</v>
      </c>
      <c r="AA310" s="15">
        <f t="shared" si="426"/>
        <v>156000</v>
      </c>
      <c r="AB310" s="15">
        <f t="shared" si="426"/>
        <v>0</v>
      </c>
      <c r="AC310" s="15">
        <f t="shared" si="426"/>
        <v>0</v>
      </c>
      <c r="AD310" s="15">
        <f t="shared" si="426"/>
        <v>0</v>
      </c>
      <c r="AE310" s="15">
        <f t="shared" si="426"/>
        <v>0</v>
      </c>
      <c r="AF310" s="15">
        <f t="shared" si="426"/>
        <v>0</v>
      </c>
      <c r="AG310" s="15">
        <f t="shared" si="426"/>
        <v>0</v>
      </c>
      <c r="AH310" s="15">
        <f t="shared" si="426"/>
        <v>156000</v>
      </c>
      <c r="AI310" s="15">
        <f t="shared" si="426"/>
        <v>156000</v>
      </c>
      <c r="AJ310" s="15">
        <f t="shared" si="426"/>
        <v>0</v>
      </c>
      <c r="AK310" s="15">
        <f t="shared" si="426"/>
        <v>0</v>
      </c>
      <c r="AL310" s="16">
        <f t="shared" si="426"/>
        <v>156000</v>
      </c>
      <c r="AM310" s="15">
        <f t="shared" si="426"/>
        <v>156000</v>
      </c>
      <c r="AN310" s="15">
        <f t="shared" si="426"/>
        <v>0</v>
      </c>
      <c r="AO310" s="15">
        <f t="shared" si="426"/>
        <v>0</v>
      </c>
      <c r="AP310" s="16">
        <f t="shared" si="426"/>
        <v>0</v>
      </c>
      <c r="AQ310" s="15">
        <f t="shared" si="426"/>
        <v>0</v>
      </c>
      <c r="AR310" s="15">
        <f t="shared" si="426"/>
        <v>0</v>
      </c>
      <c r="AS310" s="15">
        <f t="shared" si="426"/>
        <v>0</v>
      </c>
      <c r="AT310" s="16">
        <f t="shared" si="426"/>
        <v>156000</v>
      </c>
      <c r="AU310" s="15">
        <f t="shared" si="426"/>
        <v>156000</v>
      </c>
      <c r="AV310" s="15">
        <f t="shared" si="426"/>
        <v>0</v>
      </c>
      <c r="AW310" s="15">
        <f t="shared" si="426"/>
        <v>0</v>
      </c>
      <c r="AX310" s="16">
        <f t="shared" si="426"/>
        <v>156000</v>
      </c>
      <c r="AY310" s="15">
        <f t="shared" si="426"/>
        <v>156000</v>
      </c>
      <c r="AZ310" s="15">
        <f t="shared" si="426"/>
        <v>0</v>
      </c>
      <c r="BA310" s="15">
        <f t="shared" si="426"/>
        <v>0</v>
      </c>
      <c r="BB310" s="15">
        <f t="shared" si="427"/>
        <v>0</v>
      </c>
      <c r="BC310" s="15">
        <f t="shared" si="427"/>
        <v>0</v>
      </c>
      <c r="BD310" s="15">
        <f t="shared" si="427"/>
        <v>0</v>
      </c>
      <c r="BE310" s="15">
        <f t="shared" si="427"/>
        <v>0</v>
      </c>
      <c r="BF310" s="16">
        <f t="shared" si="427"/>
        <v>156000</v>
      </c>
      <c r="BG310" s="15">
        <f t="shared" si="427"/>
        <v>156000</v>
      </c>
      <c r="BH310" s="15">
        <f t="shared" si="427"/>
        <v>0</v>
      </c>
      <c r="BI310" s="15">
        <f t="shared" si="427"/>
        <v>0</v>
      </c>
      <c r="BJ310" s="19">
        <v>0</v>
      </c>
      <c r="BK310" s="19">
        <v>0</v>
      </c>
    </row>
    <row r="311" spans="1:63" ht="27.75" hidden="1" customHeight="1" x14ac:dyDescent="0.25">
      <c r="A311" s="125" t="s">
        <v>84</v>
      </c>
      <c r="B311" s="125"/>
      <c r="C311" s="125"/>
      <c r="D311" s="125"/>
      <c r="E311" s="122">
        <v>851</v>
      </c>
      <c r="F311" s="3" t="s">
        <v>78</v>
      </c>
      <c r="G311" s="3" t="s">
        <v>46</v>
      </c>
      <c r="H311" s="4" t="s">
        <v>664</v>
      </c>
      <c r="I311" s="3" t="s">
        <v>85</v>
      </c>
      <c r="J311" s="16">
        <f>'2.ВС'!J205</f>
        <v>156000</v>
      </c>
      <c r="K311" s="15">
        <f>'2.ВС'!K205</f>
        <v>156000</v>
      </c>
      <c r="L311" s="15">
        <f>'2.ВС'!L205</f>
        <v>0</v>
      </c>
      <c r="M311" s="15">
        <f>'2.ВС'!M205</f>
        <v>0</v>
      </c>
      <c r="N311" s="16">
        <f>'2.ВС'!N205</f>
        <v>0</v>
      </c>
      <c r="O311" s="15">
        <f>'2.ВС'!O205</f>
        <v>0</v>
      </c>
      <c r="P311" s="15">
        <f>'2.ВС'!P205</f>
        <v>0</v>
      </c>
      <c r="Q311" s="15">
        <f>'2.ВС'!Q205</f>
        <v>0</v>
      </c>
      <c r="R311" s="16">
        <f>'2.ВС'!R205</f>
        <v>156000</v>
      </c>
      <c r="S311" s="15">
        <f>'2.ВС'!S205</f>
        <v>156000</v>
      </c>
      <c r="T311" s="15">
        <f>'2.ВС'!T205</f>
        <v>0</v>
      </c>
      <c r="U311" s="15">
        <f>'2.ВС'!U205</f>
        <v>0</v>
      </c>
      <c r="V311" s="16">
        <f>'2.ВС'!V205</f>
        <v>0</v>
      </c>
      <c r="W311" s="15">
        <f>'2.ВС'!W205</f>
        <v>0</v>
      </c>
      <c r="X311" s="15">
        <f>'2.ВС'!X205</f>
        <v>0</v>
      </c>
      <c r="Y311" s="15">
        <f>'2.ВС'!Y205</f>
        <v>0</v>
      </c>
      <c r="Z311" s="16">
        <f>'2.ВС'!Z205</f>
        <v>156000</v>
      </c>
      <c r="AA311" s="15">
        <f>'2.ВС'!AA205</f>
        <v>156000</v>
      </c>
      <c r="AB311" s="15">
        <f>'2.ВС'!AB205</f>
        <v>0</v>
      </c>
      <c r="AC311" s="15">
        <f>'2.ВС'!AC205</f>
        <v>0</v>
      </c>
      <c r="AD311" s="15">
        <f>'2.ВС'!AD205</f>
        <v>0</v>
      </c>
      <c r="AE311" s="15">
        <f>'2.ВС'!AE205</f>
        <v>0</v>
      </c>
      <c r="AF311" s="15">
        <f>'2.ВС'!AF205</f>
        <v>0</v>
      </c>
      <c r="AG311" s="15">
        <f>'2.ВС'!AG205</f>
        <v>0</v>
      </c>
      <c r="AH311" s="15">
        <f>'2.ВС'!AH205</f>
        <v>156000</v>
      </c>
      <c r="AI311" s="15">
        <f>'2.ВС'!AI205</f>
        <v>156000</v>
      </c>
      <c r="AJ311" s="15">
        <f>'2.ВС'!AJ205</f>
        <v>0</v>
      </c>
      <c r="AK311" s="15">
        <f>'2.ВС'!AS205</f>
        <v>0</v>
      </c>
      <c r="AL311" s="16">
        <f>'2.ВС'!AL205</f>
        <v>156000</v>
      </c>
      <c r="AM311" s="15">
        <f>'2.ВС'!AM205</f>
        <v>156000</v>
      </c>
      <c r="AN311" s="15">
        <f>'2.ВС'!AN205</f>
        <v>0</v>
      </c>
      <c r="AO311" s="15">
        <f>'2.ВС'!AO205</f>
        <v>0</v>
      </c>
      <c r="AP311" s="16">
        <f>'2.ВС'!AP205</f>
        <v>0</v>
      </c>
      <c r="AQ311" s="15">
        <f>'2.ВС'!AQ205</f>
        <v>0</v>
      </c>
      <c r="AR311" s="15">
        <f>'2.ВС'!AR205</f>
        <v>0</v>
      </c>
      <c r="AS311" s="15">
        <f>'2.ВС'!AS205</f>
        <v>0</v>
      </c>
      <c r="AT311" s="16">
        <f>'2.ВС'!AT205</f>
        <v>156000</v>
      </c>
      <c r="AU311" s="15">
        <f>'2.ВС'!AU205</f>
        <v>156000</v>
      </c>
      <c r="AV311" s="15">
        <f>'2.ВС'!AV205</f>
        <v>0</v>
      </c>
      <c r="AW311" s="15">
        <f>'2.ВС'!AW205</f>
        <v>0</v>
      </c>
      <c r="AX311" s="16">
        <f>'2.ВС'!AX205</f>
        <v>156000</v>
      </c>
      <c r="AY311" s="15">
        <f>'2.ВС'!AY205</f>
        <v>156000</v>
      </c>
      <c r="AZ311" s="15">
        <f>'2.ВС'!AZ205</f>
        <v>0</v>
      </c>
      <c r="BA311" s="15">
        <f>'2.ВС'!BA205</f>
        <v>0</v>
      </c>
      <c r="BB311" s="15">
        <f>'2.ВС'!BB205</f>
        <v>0</v>
      </c>
      <c r="BC311" s="15">
        <f>'2.ВС'!BC205</f>
        <v>0</v>
      </c>
      <c r="BD311" s="15">
        <f>'2.ВС'!BD205</f>
        <v>0</v>
      </c>
      <c r="BE311" s="15">
        <f>'2.ВС'!BE205</f>
        <v>0</v>
      </c>
      <c r="BF311" s="16">
        <f>'2.ВС'!BF205</f>
        <v>156000</v>
      </c>
      <c r="BG311" s="15">
        <f>'2.ВС'!BG205</f>
        <v>156000</v>
      </c>
      <c r="BH311" s="15">
        <f>'2.ВС'!BH205</f>
        <v>0</v>
      </c>
      <c r="BI311" s="15">
        <f>'2.ВС'!BI205</f>
        <v>0</v>
      </c>
      <c r="BJ311" s="19">
        <v>0</v>
      </c>
      <c r="BK311" s="19">
        <v>0</v>
      </c>
    </row>
    <row r="312" spans="1:63" ht="27.75" hidden="1" customHeight="1" x14ac:dyDescent="0.25">
      <c r="A312" s="124" t="s">
        <v>123</v>
      </c>
      <c r="B312" s="125"/>
      <c r="C312" s="125"/>
      <c r="D312" s="125"/>
      <c r="E312" s="122">
        <v>852</v>
      </c>
      <c r="F312" s="4" t="s">
        <v>78</v>
      </c>
      <c r="G312" s="4" t="s">
        <v>46</v>
      </c>
      <c r="H312" s="4" t="s">
        <v>703</v>
      </c>
      <c r="I312" s="3"/>
      <c r="J312" s="16">
        <f t="shared" ref="J312:BB313" si="428">J313</f>
        <v>7012900</v>
      </c>
      <c r="K312" s="15">
        <f t="shared" si="428"/>
        <v>0</v>
      </c>
      <c r="L312" s="15">
        <f t="shared" si="428"/>
        <v>7012900</v>
      </c>
      <c r="M312" s="15">
        <f t="shared" si="428"/>
        <v>0</v>
      </c>
      <c r="N312" s="16">
        <f t="shared" si="428"/>
        <v>87840</v>
      </c>
      <c r="O312" s="15">
        <f t="shared" si="428"/>
        <v>0</v>
      </c>
      <c r="P312" s="15">
        <f t="shared" si="428"/>
        <v>87840</v>
      </c>
      <c r="Q312" s="15">
        <f t="shared" si="428"/>
        <v>0</v>
      </c>
      <c r="R312" s="16">
        <f t="shared" si="428"/>
        <v>7100740</v>
      </c>
      <c r="S312" s="15">
        <f t="shared" si="428"/>
        <v>0</v>
      </c>
      <c r="T312" s="15">
        <f t="shared" si="428"/>
        <v>7100740</v>
      </c>
      <c r="U312" s="15">
        <f t="shared" si="428"/>
        <v>0</v>
      </c>
      <c r="V312" s="16">
        <f t="shared" si="428"/>
        <v>0</v>
      </c>
      <c r="W312" s="15">
        <f t="shared" si="428"/>
        <v>0</v>
      </c>
      <c r="X312" s="15">
        <f t="shared" si="428"/>
        <v>0</v>
      </c>
      <c r="Y312" s="15">
        <f t="shared" si="428"/>
        <v>0</v>
      </c>
      <c r="Z312" s="16">
        <f t="shared" si="428"/>
        <v>7100740</v>
      </c>
      <c r="AA312" s="15">
        <f t="shared" si="428"/>
        <v>0</v>
      </c>
      <c r="AB312" s="15">
        <f t="shared" si="428"/>
        <v>7100740</v>
      </c>
      <c r="AC312" s="15">
        <f t="shared" si="428"/>
        <v>0</v>
      </c>
      <c r="AD312" s="15">
        <f t="shared" si="428"/>
        <v>0</v>
      </c>
      <c r="AE312" s="15">
        <f t="shared" si="428"/>
        <v>0</v>
      </c>
      <c r="AF312" s="15">
        <f t="shared" si="428"/>
        <v>0</v>
      </c>
      <c r="AG312" s="15">
        <f t="shared" si="428"/>
        <v>0</v>
      </c>
      <c r="AH312" s="15">
        <f t="shared" si="428"/>
        <v>7100740</v>
      </c>
      <c r="AI312" s="15">
        <f t="shared" si="428"/>
        <v>0</v>
      </c>
      <c r="AJ312" s="15">
        <f t="shared" si="428"/>
        <v>7100740</v>
      </c>
      <c r="AK312" s="15">
        <f t="shared" si="428"/>
        <v>0</v>
      </c>
      <c r="AL312" s="16">
        <f t="shared" si="428"/>
        <v>5998000</v>
      </c>
      <c r="AM312" s="15">
        <f t="shared" si="428"/>
        <v>0</v>
      </c>
      <c r="AN312" s="15">
        <f t="shared" si="428"/>
        <v>5998000</v>
      </c>
      <c r="AO312" s="15">
        <f t="shared" si="428"/>
        <v>0</v>
      </c>
      <c r="AP312" s="16">
        <f t="shared" si="428"/>
        <v>0</v>
      </c>
      <c r="AQ312" s="15">
        <f t="shared" si="428"/>
        <v>0</v>
      </c>
      <c r="AR312" s="15">
        <f t="shared" si="428"/>
        <v>0</v>
      </c>
      <c r="AS312" s="15">
        <f t="shared" si="428"/>
        <v>0</v>
      </c>
      <c r="AT312" s="16">
        <f t="shared" si="428"/>
        <v>5998000</v>
      </c>
      <c r="AU312" s="15">
        <f t="shared" si="428"/>
        <v>0</v>
      </c>
      <c r="AV312" s="15">
        <f t="shared" si="428"/>
        <v>5998000</v>
      </c>
      <c r="AW312" s="15">
        <f t="shared" si="428"/>
        <v>0</v>
      </c>
      <c r="AX312" s="16">
        <f t="shared" si="428"/>
        <v>5998000</v>
      </c>
      <c r="AY312" s="15">
        <f t="shared" si="428"/>
        <v>0</v>
      </c>
      <c r="AZ312" s="15">
        <f t="shared" si="428"/>
        <v>5998000</v>
      </c>
      <c r="BA312" s="15">
        <f t="shared" si="428"/>
        <v>0</v>
      </c>
      <c r="BB312" s="15">
        <f t="shared" si="428"/>
        <v>0</v>
      </c>
      <c r="BC312" s="15">
        <f t="shared" ref="BB312:BI313" si="429">BC313</f>
        <v>0</v>
      </c>
      <c r="BD312" s="15">
        <f t="shared" si="429"/>
        <v>0</v>
      </c>
      <c r="BE312" s="15">
        <f t="shared" si="429"/>
        <v>0</v>
      </c>
      <c r="BF312" s="16">
        <f t="shared" si="429"/>
        <v>5998000</v>
      </c>
      <c r="BG312" s="15">
        <f t="shared" si="429"/>
        <v>0</v>
      </c>
      <c r="BH312" s="15">
        <f t="shared" si="429"/>
        <v>5998000</v>
      </c>
      <c r="BI312" s="15">
        <f t="shared" si="429"/>
        <v>0</v>
      </c>
      <c r="BJ312" s="19">
        <v>0</v>
      </c>
      <c r="BK312" s="19">
        <v>0</v>
      </c>
    </row>
    <row r="313" spans="1:63" ht="27.75" hidden="1" customHeight="1" x14ac:dyDescent="0.25">
      <c r="A313" s="125" t="s">
        <v>41</v>
      </c>
      <c r="B313" s="125"/>
      <c r="C313" s="125"/>
      <c r="D313" s="125"/>
      <c r="E313" s="122">
        <v>852</v>
      </c>
      <c r="F313" s="3" t="s">
        <v>78</v>
      </c>
      <c r="G313" s="4" t="s">
        <v>46</v>
      </c>
      <c r="H313" s="4" t="s">
        <v>703</v>
      </c>
      <c r="I313" s="3" t="s">
        <v>83</v>
      </c>
      <c r="J313" s="16">
        <f t="shared" si="428"/>
        <v>7012900</v>
      </c>
      <c r="K313" s="15">
        <f t="shared" si="428"/>
        <v>0</v>
      </c>
      <c r="L313" s="15">
        <f t="shared" si="428"/>
        <v>7012900</v>
      </c>
      <c r="M313" s="15">
        <f t="shared" si="428"/>
        <v>0</v>
      </c>
      <c r="N313" s="16">
        <f t="shared" si="428"/>
        <v>87840</v>
      </c>
      <c r="O313" s="15">
        <f t="shared" si="428"/>
        <v>0</v>
      </c>
      <c r="P313" s="15">
        <f t="shared" si="428"/>
        <v>87840</v>
      </c>
      <c r="Q313" s="15">
        <f t="shared" si="428"/>
        <v>0</v>
      </c>
      <c r="R313" s="16">
        <f t="shared" si="428"/>
        <v>7100740</v>
      </c>
      <c r="S313" s="15">
        <f t="shared" si="428"/>
        <v>0</v>
      </c>
      <c r="T313" s="15">
        <f t="shared" si="428"/>
        <v>7100740</v>
      </c>
      <c r="U313" s="15">
        <f t="shared" si="428"/>
        <v>0</v>
      </c>
      <c r="V313" s="16">
        <f t="shared" si="428"/>
        <v>0</v>
      </c>
      <c r="W313" s="15">
        <f t="shared" si="428"/>
        <v>0</v>
      </c>
      <c r="X313" s="15">
        <f t="shared" si="428"/>
        <v>0</v>
      </c>
      <c r="Y313" s="15">
        <f t="shared" si="428"/>
        <v>0</v>
      </c>
      <c r="Z313" s="16">
        <f t="shared" si="428"/>
        <v>7100740</v>
      </c>
      <c r="AA313" s="15">
        <f t="shared" si="428"/>
        <v>0</v>
      </c>
      <c r="AB313" s="15">
        <f t="shared" si="428"/>
        <v>7100740</v>
      </c>
      <c r="AC313" s="15">
        <f t="shared" si="428"/>
        <v>0</v>
      </c>
      <c r="AD313" s="15">
        <f t="shared" si="428"/>
        <v>0</v>
      </c>
      <c r="AE313" s="15">
        <f t="shared" si="428"/>
        <v>0</v>
      </c>
      <c r="AF313" s="15">
        <f t="shared" si="428"/>
        <v>0</v>
      </c>
      <c r="AG313" s="15">
        <f t="shared" si="428"/>
        <v>0</v>
      </c>
      <c r="AH313" s="15">
        <f t="shared" si="428"/>
        <v>7100740</v>
      </c>
      <c r="AI313" s="15">
        <f t="shared" si="428"/>
        <v>0</v>
      </c>
      <c r="AJ313" s="15">
        <f t="shared" si="428"/>
        <v>7100740</v>
      </c>
      <c r="AK313" s="15">
        <f t="shared" si="428"/>
        <v>0</v>
      </c>
      <c r="AL313" s="16">
        <f t="shared" si="428"/>
        <v>5998000</v>
      </c>
      <c r="AM313" s="15">
        <f t="shared" si="428"/>
        <v>0</v>
      </c>
      <c r="AN313" s="15">
        <f t="shared" si="428"/>
        <v>5998000</v>
      </c>
      <c r="AO313" s="15">
        <f t="shared" si="428"/>
        <v>0</v>
      </c>
      <c r="AP313" s="16">
        <f t="shared" si="428"/>
        <v>0</v>
      </c>
      <c r="AQ313" s="15">
        <f t="shared" si="428"/>
        <v>0</v>
      </c>
      <c r="AR313" s="15">
        <f t="shared" si="428"/>
        <v>0</v>
      </c>
      <c r="AS313" s="15">
        <f t="shared" si="428"/>
        <v>0</v>
      </c>
      <c r="AT313" s="16">
        <f t="shared" si="428"/>
        <v>5998000</v>
      </c>
      <c r="AU313" s="15">
        <f t="shared" si="428"/>
        <v>0</v>
      </c>
      <c r="AV313" s="15">
        <f t="shared" si="428"/>
        <v>5998000</v>
      </c>
      <c r="AW313" s="15">
        <f t="shared" si="428"/>
        <v>0</v>
      </c>
      <c r="AX313" s="16">
        <f t="shared" si="428"/>
        <v>5998000</v>
      </c>
      <c r="AY313" s="15">
        <f t="shared" si="428"/>
        <v>0</v>
      </c>
      <c r="AZ313" s="15">
        <f t="shared" si="428"/>
        <v>5998000</v>
      </c>
      <c r="BA313" s="15">
        <f t="shared" si="428"/>
        <v>0</v>
      </c>
      <c r="BB313" s="15">
        <f t="shared" si="429"/>
        <v>0</v>
      </c>
      <c r="BC313" s="15">
        <f t="shared" si="429"/>
        <v>0</v>
      </c>
      <c r="BD313" s="15">
        <f t="shared" si="429"/>
        <v>0</v>
      </c>
      <c r="BE313" s="15">
        <f t="shared" si="429"/>
        <v>0</v>
      </c>
      <c r="BF313" s="16">
        <f t="shared" si="429"/>
        <v>5998000</v>
      </c>
      <c r="BG313" s="15">
        <f t="shared" si="429"/>
        <v>0</v>
      </c>
      <c r="BH313" s="15">
        <f t="shared" si="429"/>
        <v>5998000</v>
      </c>
      <c r="BI313" s="15">
        <f t="shared" si="429"/>
        <v>0</v>
      </c>
      <c r="BJ313" s="19">
        <v>0</v>
      </c>
      <c r="BK313" s="19">
        <v>0</v>
      </c>
    </row>
    <row r="314" spans="1:63" ht="27.75" hidden="1" customHeight="1" x14ac:dyDescent="0.25">
      <c r="A314" s="125" t="s">
        <v>84</v>
      </c>
      <c r="B314" s="125"/>
      <c r="C314" s="125"/>
      <c r="D314" s="125"/>
      <c r="E314" s="122">
        <v>852</v>
      </c>
      <c r="F314" s="3" t="s">
        <v>78</v>
      </c>
      <c r="G314" s="3" t="s">
        <v>46</v>
      </c>
      <c r="H314" s="4" t="s">
        <v>703</v>
      </c>
      <c r="I314" s="3" t="s">
        <v>85</v>
      </c>
      <c r="J314" s="16">
        <f>'2.ВС'!J384</f>
        <v>7012900</v>
      </c>
      <c r="K314" s="15">
        <f>'2.ВС'!K384</f>
        <v>0</v>
      </c>
      <c r="L314" s="15">
        <f>'2.ВС'!L384</f>
        <v>7012900</v>
      </c>
      <c r="M314" s="15">
        <f>'2.ВС'!M384</f>
        <v>0</v>
      </c>
      <c r="N314" s="16">
        <f>'2.ВС'!N384</f>
        <v>87840</v>
      </c>
      <c r="O314" s="15">
        <f>'2.ВС'!O384</f>
        <v>0</v>
      </c>
      <c r="P314" s="15">
        <f>'2.ВС'!P384</f>
        <v>87840</v>
      </c>
      <c r="Q314" s="15">
        <f>'2.ВС'!Q384</f>
        <v>0</v>
      </c>
      <c r="R314" s="16">
        <f>'2.ВС'!R384</f>
        <v>7100740</v>
      </c>
      <c r="S314" s="15">
        <f>'2.ВС'!S384</f>
        <v>0</v>
      </c>
      <c r="T314" s="15">
        <f>'2.ВС'!T384</f>
        <v>7100740</v>
      </c>
      <c r="U314" s="15">
        <f>'2.ВС'!U384</f>
        <v>0</v>
      </c>
      <c r="V314" s="16">
        <f>'2.ВС'!V384</f>
        <v>0</v>
      </c>
      <c r="W314" s="15">
        <f>'2.ВС'!W384</f>
        <v>0</v>
      </c>
      <c r="X314" s="15">
        <f>'2.ВС'!X384</f>
        <v>0</v>
      </c>
      <c r="Y314" s="15">
        <f>'2.ВС'!Y384</f>
        <v>0</v>
      </c>
      <c r="Z314" s="16">
        <f>'2.ВС'!Z384</f>
        <v>7100740</v>
      </c>
      <c r="AA314" s="15">
        <f>'2.ВС'!AA384</f>
        <v>0</v>
      </c>
      <c r="AB314" s="15">
        <f>'2.ВС'!AB384</f>
        <v>7100740</v>
      </c>
      <c r="AC314" s="15">
        <f>'2.ВС'!AC384</f>
        <v>0</v>
      </c>
      <c r="AD314" s="15">
        <f>'2.ВС'!AD384</f>
        <v>0</v>
      </c>
      <c r="AE314" s="15">
        <f>'2.ВС'!AE384</f>
        <v>0</v>
      </c>
      <c r="AF314" s="15">
        <f>'2.ВС'!AF384</f>
        <v>0</v>
      </c>
      <c r="AG314" s="15">
        <f>'2.ВС'!AG384</f>
        <v>0</v>
      </c>
      <c r="AH314" s="15">
        <f>'2.ВС'!AH384</f>
        <v>7100740</v>
      </c>
      <c r="AI314" s="15">
        <f>'2.ВС'!AI384</f>
        <v>0</v>
      </c>
      <c r="AJ314" s="15">
        <f>'2.ВС'!AJ384</f>
        <v>7100740</v>
      </c>
      <c r="AK314" s="15">
        <f>'2.ВС'!AS384</f>
        <v>0</v>
      </c>
      <c r="AL314" s="16">
        <f>'2.ВС'!AL384</f>
        <v>5998000</v>
      </c>
      <c r="AM314" s="15">
        <f>'2.ВС'!AM384</f>
        <v>0</v>
      </c>
      <c r="AN314" s="15">
        <f>'2.ВС'!AN384</f>
        <v>5998000</v>
      </c>
      <c r="AO314" s="15">
        <f>'2.ВС'!AO384</f>
        <v>0</v>
      </c>
      <c r="AP314" s="16">
        <f>'2.ВС'!AP384</f>
        <v>0</v>
      </c>
      <c r="AQ314" s="15">
        <f>'2.ВС'!AQ384</f>
        <v>0</v>
      </c>
      <c r="AR314" s="15">
        <f>'2.ВС'!AR384</f>
        <v>0</v>
      </c>
      <c r="AS314" s="15">
        <f>'2.ВС'!AS384</f>
        <v>0</v>
      </c>
      <c r="AT314" s="16">
        <f>'2.ВС'!AT384</f>
        <v>5998000</v>
      </c>
      <c r="AU314" s="15">
        <f>'2.ВС'!AU384</f>
        <v>0</v>
      </c>
      <c r="AV314" s="15">
        <f>'2.ВС'!AV384</f>
        <v>5998000</v>
      </c>
      <c r="AW314" s="15">
        <f>'2.ВС'!AW384</f>
        <v>0</v>
      </c>
      <c r="AX314" s="16">
        <f>'2.ВС'!AX384</f>
        <v>5998000</v>
      </c>
      <c r="AY314" s="15">
        <f>'2.ВС'!AY384</f>
        <v>0</v>
      </c>
      <c r="AZ314" s="15">
        <f>'2.ВС'!AZ384</f>
        <v>5998000</v>
      </c>
      <c r="BA314" s="15">
        <f>'2.ВС'!BA384</f>
        <v>0</v>
      </c>
      <c r="BB314" s="15">
        <f>'2.ВС'!BB384</f>
        <v>0</v>
      </c>
      <c r="BC314" s="15">
        <f>'2.ВС'!BC384</f>
        <v>0</v>
      </c>
      <c r="BD314" s="15">
        <f>'2.ВС'!BD384</f>
        <v>0</v>
      </c>
      <c r="BE314" s="15">
        <f>'2.ВС'!BE384</f>
        <v>0</v>
      </c>
      <c r="BF314" s="16">
        <f>'2.ВС'!BF384</f>
        <v>5998000</v>
      </c>
      <c r="BG314" s="15">
        <f>'2.ВС'!BG384</f>
        <v>0</v>
      </c>
      <c r="BH314" s="15">
        <f>'2.ВС'!BH384</f>
        <v>5998000</v>
      </c>
      <c r="BI314" s="15">
        <f>'2.ВС'!BI384</f>
        <v>0</v>
      </c>
      <c r="BJ314" s="19">
        <v>0</v>
      </c>
      <c r="BK314" s="19">
        <v>0</v>
      </c>
    </row>
    <row r="315" spans="1:63" s="2" customFormat="1" ht="27.75" hidden="1" customHeight="1" x14ac:dyDescent="0.25">
      <c r="A315" s="125" t="s">
        <v>550</v>
      </c>
      <c r="B315" s="19"/>
      <c r="C315" s="19"/>
      <c r="D315" s="19"/>
      <c r="E315" s="122">
        <v>852</v>
      </c>
      <c r="F315" s="3" t="s">
        <v>78</v>
      </c>
      <c r="G315" s="4" t="s">
        <v>46</v>
      </c>
      <c r="H315" s="122" t="s">
        <v>551</v>
      </c>
      <c r="I315" s="3"/>
      <c r="J315" s="16">
        <f t="shared" ref="J315:BB316" si="430">J316</f>
        <v>0</v>
      </c>
      <c r="K315" s="15">
        <f t="shared" si="430"/>
        <v>0</v>
      </c>
      <c r="L315" s="15">
        <f t="shared" si="430"/>
        <v>0</v>
      </c>
      <c r="M315" s="15">
        <f t="shared" si="430"/>
        <v>0</v>
      </c>
      <c r="N315" s="16">
        <f t="shared" si="430"/>
        <v>0</v>
      </c>
      <c r="O315" s="15">
        <f t="shared" si="430"/>
        <v>0</v>
      </c>
      <c r="P315" s="15">
        <f t="shared" si="430"/>
        <v>0</v>
      </c>
      <c r="Q315" s="15">
        <f t="shared" si="430"/>
        <v>0</v>
      </c>
      <c r="R315" s="16">
        <f t="shared" si="430"/>
        <v>0</v>
      </c>
      <c r="S315" s="15">
        <f t="shared" si="430"/>
        <v>0</v>
      </c>
      <c r="T315" s="15">
        <f t="shared" si="430"/>
        <v>0</v>
      </c>
      <c r="U315" s="15">
        <f t="shared" si="430"/>
        <v>0</v>
      </c>
      <c r="V315" s="16">
        <f t="shared" si="430"/>
        <v>0</v>
      </c>
      <c r="W315" s="15">
        <f t="shared" si="430"/>
        <v>0</v>
      </c>
      <c r="X315" s="15">
        <f t="shared" si="430"/>
        <v>0</v>
      </c>
      <c r="Y315" s="15">
        <f t="shared" si="430"/>
        <v>0</v>
      </c>
      <c r="Z315" s="16">
        <f t="shared" si="430"/>
        <v>0</v>
      </c>
      <c r="AA315" s="15">
        <f t="shared" si="430"/>
        <v>0</v>
      </c>
      <c r="AB315" s="15">
        <f t="shared" si="430"/>
        <v>0</v>
      </c>
      <c r="AC315" s="15">
        <f t="shared" si="430"/>
        <v>0</v>
      </c>
      <c r="AD315" s="15">
        <f t="shared" si="430"/>
        <v>0</v>
      </c>
      <c r="AE315" s="15">
        <f t="shared" si="430"/>
        <v>0</v>
      </c>
      <c r="AF315" s="15">
        <f t="shared" si="430"/>
        <v>0</v>
      </c>
      <c r="AG315" s="15">
        <f t="shared" si="430"/>
        <v>0</v>
      </c>
      <c r="AH315" s="15">
        <f t="shared" si="430"/>
        <v>0</v>
      </c>
      <c r="AI315" s="15">
        <f t="shared" si="430"/>
        <v>0</v>
      </c>
      <c r="AJ315" s="15">
        <f t="shared" si="430"/>
        <v>0</v>
      </c>
      <c r="AK315" s="15">
        <f t="shared" si="430"/>
        <v>0</v>
      </c>
      <c r="AL315" s="16">
        <f t="shared" si="430"/>
        <v>0</v>
      </c>
      <c r="AM315" s="15">
        <f t="shared" si="430"/>
        <v>0</v>
      </c>
      <c r="AN315" s="15">
        <f t="shared" si="430"/>
        <v>0</v>
      </c>
      <c r="AO315" s="15">
        <f t="shared" si="430"/>
        <v>0</v>
      </c>
      <c r="AP315" s="16">
        <f t="shared" si="430"/>
        <v>0</v>
      </c>
      <c r="AQ315" s="15">
        <f t="shared" si="430"/>
        <v>0</v>
      </c>
      <c r="AR315" s="15">
        <f t="shared" si="430"/>
        <v>0</v>
      </c>
      <c r="AS315" s="15">
        <f t="shared" si="430"/>
        <v>0</v>
      </c>
      <c r="AT315" s="16">
        <f t="shared" si="430"/>
        <v>0</v>
      </c>
      <c r="AU315" s="15">
        <f t="shared" si="430"/>
        <v>0</v>
      </c>
      <c r="AV315" s="15">
        <f t="shared" si="430"/>
        <v>0</v>
      </c>
      <c r="AW315" s="15">
        <f t="shared" si="430"/>
        <v>0</v>
      </c>
      <c r="AX315" s="16">
        <f t="shared" si="430"/>
        <v>0</v>
      </c>
      <c r="AY315" s="15">
        <f t="shared" si="430"/>
        <v>0</v>
      </c>
      <c r="AZ315" s="15">
        <f t="shared" si="430"/>
        <v>0</v>
      </c>
      <c r="BA315" s="15">
        <f t="shared" si="430"/>
        <v>0</v>
      </c>
      <c r="BB315" s="15">
        <f t="shared" si="430"/>
        <v>0</v>
      </c>
      <c r="BC315" s="15">
        <f t="shared" ref="BB315:BI316" si="431">BC316</f>
        <v>0</v>
      </c>
      <c r="BD315" s="15">
        <f t="shared" si="431"/>
        <v>0</v>
      </c>
      <c r="BE315" s="15">
        <f t="shared" si="431"/>
        <v>0</v>
      </c>
      <c r="BF315" s="16">
        <f t="shared" si="431"/>
        <v>0</v>
      </c>
      <c r="BG315" s="15">
        <f t="shared" si="431"/>
        <v>0</v>
      </c>
      <c r="BH315" s="15">
        <f t="shared" si="431"/>
        <v>0</v>
      </c>
      <c r="BI315" s="15">
        <f t="shared" si="431"/>
        <v>0</v>
      </c>
      <c r="BJ315" s="19">
        <v>0</v>
      </c>
      <c r="BK315" s="19">
        <v>0</v>
      </c>
    </row>
    <row r="316" spans="1:63" s="2" customFormat="1" ht="27.75" hidden="1" customHeight="1" x14ac:dyDescent="0.25">
      <c r="A316" s="125" t="s">
        <v>41</v>
      </c>
      <c r="B316" s="19"/>
      <c r="C316" s="19"/>
      <c r="D316" s="19"/>
      <c r="E316" s="122">
        <v>852</v>
      </c>
      <c r="F316" s="3" t="s">
        <v>78</v>
      </c>
      <c r="G316" s="4" t="s">
        <v>46</v>
      </c>
      <c r="H316" s="122" t="s">
        <v>551</v>
      </c>
      <c r="I316" s="3" t="s">
        <v>83</v>
      </c>
      <c r="J316" s="16">
        <f t="shared" si="430"/>
        <v>0</v>
      </c>
      <c r="K316" s="15">
        <f t="shared" si="430"/>
        <v>0</v>
      </c>
      <c r="L316" s="15">
        <f t="shared" si="430"/>
        <v>0</v>
      </c>
      <c r="M316" s="15">
        <f t="shared" si="430"/>
        <v>0</v>
      </c>
      <c r="N316" s="16">
        <f t="shared" si="430"/>
        <v>0</v>
      </c>
      <c r="O316" s="15">
        <f t="shared" si="430"/>
        <v>0</v>
      </c>
      <c r="P316" s="15">
        <f t="shared" si="430"/>
        <v>0</v>
      </c>
      <c r="Q316" s="15">
        <f t="shared" si="430"/>
        <v>0</v>
      </c>
      <c r="R316" s="16">
        <f t="shared" si="430"/>
        <v>0</v>
      </c>
      <c r="S316" s="15">
        <f t="shared" si="430"/>
        <v>0</v>
      </c>
      <c r="T316" s="15">
        <f t="shared" si="430"/>
        <v>0</v>
      </c>
      <c r="U316" s="15">
        <f t="shared" si="430"/>
        <v>0</v>
      </c>
      <c r="V316" s="16">
        <f t="shared" si="430"/>
        <v>0</v>
      </c>
      <c r="W316" s="15">
        <f t="shared" si="430"/>
        <v>0</v>
      </c>
      <c r="X316" s="15">
        <f t="shared" si="430"/>
        <v>0</v>
      </c>
      <c r="Y316" s="15">
        <f t="shared" si="430"/>
        <v>0</v>
      </c>
      <c r="Z316" s="16">
        <f t="shared" si="430"/>
        <v>0</v>
      </c>
      <c r="AA316" s="15">
        <f t="shared" si="430"/>
        <v>0</v>
      </c>
      <c r="AB316" s="15">
        <f t="shared" si="430"/>
        <v>0</v>
      </c>
      <c r="AC316" s="15">
        <f t="shared" si="430"/>
        <v>0</v>
      </c>
      <c r="AD316" s="15">
        <f t="shared" si="430"/>
        <v>0</v>
      </c>
      <c r="AE316" s="15">
        <f t="shared" si="430"/>
        <v>0</v>
      </c>
      <c r="AF316" s="15">
        <f t="shared" si="430"/>
        <v>0</v>
      </c>
      <c r="AG316" s="15">
        <f t="shared" si="430"/>
        <v>0</v>
      </c>
      <c r="AH316" s="15">
        <f t="shared" si="430"/>
        <v>0</v>
      </c>
      <c r="AI316" s="15">
        <f t="shared" si="430"/>
        <v>0</v>
      </c>
      <c r="AJ316" s="15">
        <f t="shared" si="430"/>
        <v>0</v>
      </c>
      <c r="AK316" s="15">
        <f t="shared" si="430"/>
        <v>0</v>
      </c>
      <c r="AL316" s="16">
        <f t="shared" si="430"/>
        <v>0</v>
      </c>
      <c r="AM316" s="15">
        <f t="shared" si="430"/>
        <v>0</v>
      </c>
      <c r="AN316" s="15">
        <f t="shared" si="430"/>
        <v>0</v>
      </c>
      <c r="AO316" s="15">
        <f t="shared" si="430"/>
        <v>0</v>
      </c>
      <c r="AP316" s="16">
        <f t="shared" si="430"/>
        <v>0</v>
      </c>
      <c r="AQ316" s="15">
        <f t="shared" si="430"/>
        <v>0</v>
      </c>
      <c r="AR316" s="15">
        <f t="shared" si="430"/>
        <v>0</v>
      </c>
      <c r="AS316" s="15">
        <f t="shared" si="430"/>
        <v>0</v>
      </c>
      <c r="AT316" s="16">
        <f t="shared" si="430"/>
        <v>0</v>
      </c>
      <c r="AU316" s="15">
        <f t="shared" si="430"/>
        <v>0</v>
      </c>
      <c r="AV316" s="15">
        <f t="shared" si="430"/>
        <v>0</v>
      </c>
      <c r="AW316" s="15">
        <f t="shared" si="430"/>
        <v>0</v>
      </c>
      <c r="AX316" s="16">
        <f t="shared" si="430"/>
        <v>0</v>
      </c>
      <c r="AY316" s="15">
        <f t="shared" si="430"/>
        <v>0</v>
      </c>
      <c r="AZ316" s="15">
        <f t="shared" si="430"/>
        <v>0</v>
      </c>
      <c r="BA316" s="15">
        <f t="shared" si="430"/>
        <v>0</v>
      </c>
      <c r="BB316" s="15">
        <f t="shared" si="431"/>
        <v>0</v>
      </c>
      <c r="BC316" s="15">
        <f t="shared" si="431"/>
        <v>0</v>
      </c>
      <c r="BD316" s="15">
        <f t="shared" si="431"/>
        <v>0</v>
      </c>
      <c r="BE316" s="15">
        <f t="shared" si="431"/>
        <v>0</v>
      </c>
      <c r="BF316" s="16">
        <f t="shared" si="431"/>
        <v>0</v>
      </c>
      <c r="BG316" s="15">
        <f t="shared" si="431"/>
        <v>0</v>
      </c>
      <c r="BH316" s="15">
        <f t="shared" si="431"/>
        <v>0</v>
      </c>
      <c r="BI316" s="15">
        <f t="shared" si="431"/>
        <v>0</v>
      </c>
      <c r="BJ316" s="19">
        <v>0</v>
      </c>
      <c r="BK316" s="19">
        <v>0</v>
      </c>
    </row>
    <row r="317" spans="1:63" s="2" customFormat="1" ht="27.75" hidden="1" customHeight="1" x14ac:dyDescent="0.25">
      <c r="A317" s="125" t="s">
        <v>84</v>
      </c>
      <c r="B317" s="19"/>
      <c r="C317" s="19"/>
      <c r="D317" s="19"/>
      <c r="E317" s="122">
        <v>852</v>
      </c>
      <c r="F317" s="3" t="s">
        <v>78</v>
      </c>
      <c r="G317" s="4" t="s">
        <v>46</v>
      </c>
      <c r="H317" s="122" t="s">
        <v>551</v>
      </c>
      <c r="I317" s="3" t="s">
        <v>85</v>
      </c>
      <c r="J317" s="16">
        <f>'2.ВС'!J387</f>
        <v>0</v>
      </c>
      <c r="K317" s="15">
        <f>'2.ВС'!K387</f>
        <v>0</v>
      </c>
      <c r="L317" s="15">
        <f>'2.ВС'!L387</f>
        <v>0</v>
      </c>
      <c r="M317" s="15">
        <f>'2.ВС'!M387</f>
        <v>0</v>
      </c>
      <c r="N317" s="16">
        <f>'2.ВС'!N387</f>
        <v>0</v>
      </c>
      <c r="O317" s="15">
        <f>'2.ВС'!O387</f>
        <v>0</v>
      </c>
      <c r="P317" s="15">
        <f>'2.ВС'!P387</f>
        <v>0</v>
      </c>
      <c r="Q317" s="15">
        <f>'2.ВС'!Q387</f>
        <v>0</v>
      </c>
      <c r="R317" s="16">
        <f>'2.ВС'!R387</f>
        <v>0</v>
      </c>
      <c r="S317" s="15">
        <f>'2.ВС'!S387</f>
        <v>0</v>
      </c>
      <c r="T317" s="15">
        <f>'2.ВС'!T387</f>
        <v>0</v>
      </c>
      <c r="U317" s="15">
        <f>'2.ВС'!U387</f>
        <v>0</v>
      </c>
      <c r="V317" s="16">
        <f>'2.ВС'!V387</f>
        <v>0</v>
      </c>
      <c r="W317" s="15">
        <f>'2.ВС'!W387</f>
        <v>0</v>
      </c>
      <c r="X317" s="15">
        <f>'2.ВС'!X387</f>
        <v>0</v>
      </c>
      <c r="Y317" s="15">
        <f>'2.ВС'!Y387</f>
        <v>0</v>
      </c>
      <c r="Z317" s="16">
        <f>'2.ВС'!Z387</f>
        <v>0</v>
      </c>
      <c r="AA317" s="15">
        <f>'2.ВС'!AA387</f>
        <v>0</v>
      </c>
      <c r="AB317" s="15">
        <f>'2.ВС'!AB387</f>
        <v>0</v>
      </c>
      <c r="AC317" s="15">
        <f>'2.ВС'!AC387</f>
        <v>0</v>
      </c>
      <c r="AD317" s="15">
        <f>'2.ВС'!AD387</f>
        <v>0</v>
      </c>
      <c r="AE317" s="15">
        <f>'2.ВС'!AE387</f>
        <v>0</v>
      </c>
      <c r="AF317" s="15">
        <f>'2.ВС'!AF387</f>
        <v>0</v>
      </c>
      <c r="AG317" s="15">
        <f>'2.ВС'!AG387</f>
        <v>0</v>
      </c>
      <c r="AH317" s="15">
        <f>'2.ВС'!AH387</f>
        <v>0</v>
      </c>
      <c r="AI317" s="15">
        <f>'2.ВС'!AI387</f>
        <v>0</v>
      </c>
      <c r="AJ317" s="15">
        <f>'2.ВС'!AJ387</f>
        <v>0</v>
      </c>
      <c r="AK317" s="15">
        <f>'2.ВС'!AS387</f>
        <v>0</v>
      </c>
      <c r="AL317" s="16">
        <f>'2.ВС'!AL387</f>
        <v>0</v>
      </c>
      <c r="AM317" s="15">
        <f>'2.ВС'!AM387</f>
        <v>0</v>
      </c>
      <c r="AN317" s="15">
        <f>'2.ВС'!AN387</f>
        <v>0</v>
      </c>
      <c r="AO317" s="15">
        <f>'2.ВС'!AO387</f>
        <v>0</v>
      </c>
      <c r="AP317" s="16">
        <f>'2.ВС'!AP387</f>
        <v>0</v>
      </c>
      <c r="AQ317" s="15">
        <f>'2.ВС'!AQ387</f>
        <v>0</v>
      </c>
      <c r="AR317" s="15">
        <f>'2.ВС'!AR387</f>
        <v>0</v>
      </c>
      <c r="AS317" s="15">
        <f>'2.ВС'!AS387</f>
        <v>0</v>
      </c>
      <c r="AT317" s="16">
        <f>'2.ВС'!AT387</f>
        <v>0</v>
      </c>
      <c r="AU317" s="15">
        <f>'2.ВС'!AU387</f>
        <v>0</v>
      </c>
      <c r="AV317" s="15">
        <f>'2.ВС'!AV387</f>
        <v>0</v>
      </c>
      <c r="AW317" s="15">
        <f>'2.ВС'!AW387</f>
        <v>0</v>
      </c>
      <c r="AX317" s="16">
        <f>'2.ВС'!AX387</f>
        <v>0</v>
      </c>
      <c r="AY317" s="15">
        <f>'2.ВС'!AY387</f>
        <v>0</v>
      </c>
      <c r="AZ317" s="15">
        <f>'2.ВС'!AZ387</f>
        <v>0</v>
      </c>
      <c r="BA317" s="15">
        <f>'2.ВС'!BA387</f>
        <v>0</v>
      </c>
      <c r="BB317" s="15">
        <f>'2.ВС'!BB387</f>
        <v>0</v>
      </c>
      <c r="BC317" s="15">
        <f>'2.ВС'!BC387</f>
        <v>0</v>
      </c>
      <c r="BD317" s="15">
        <f>'2.ВС'!BD387</f>
        <v>0</v>
      </c>
      <c r="BE317" s="15">
        <f>'2.ВС'!BE387</f>
        <v>0</v>
      </c>
      <c r="BF317" s="16">
        <f>'2.ВС'!BF387</f>
        <v>0</v>
      </c>
      <c r="BG317" s="15">
        <f>'2.ВС'!BG387</f>
        <v>0</v>
      </c>
      <c r="BH317" s="15">
        <f>'2.ВС'!BH387</f>
        <v>0</v>
      </c>
      <c r="BI317" s="15">
        <f>'2.ВС'!BI387</f>
        <v>0</v>
      </c>
      <c r="BJ317" s="19">
        <v>0</v>
      </c>
      <c r="BK317" s="19">
        <v>0</v>
      </c>
    </row>
    <row r="318" spans="1:63" ht="27.75" hidden="1" customHeight="1" x14ac:dyDescent="0.25">
      <c r="A318" s="124" t="s">
        <v>118</v>
      </c>
      <c r="B318" s="125"/>
      <c r="C318" s="125"/>
      <c r="D318" s="125"/>
      <c r="E318" s="122">
        <v>852</v>
      </c>
      <c r="F318" s="3" t="s">
        <v>78</v>
      </c>
      <c r="G318" s="3" t="s">
        <v>46</v>
      </c>
      <c r="H318" s="4" t="s">
        <v>689</v>
      </c>
      <c r="I318" s="3"/>
      <c r="J318" s="16">
        <f t="shared" ref="J318:BB325" si="432">J319</f>
        <v>1859311</v>
      </c>
      <c r="K318" s="15">
        <f t="shared" si="432"/>
        <v>0</v>
      </c>
      <c r="L318" s="15">
        <f t="shared" si="432"/>
        <v>1859311</v>
      </c>
      <c r="M318" s="15">
        <f t="shared" si="432"/>
        <v>0</v>
      </c>
      <c r="N318" s="16">
        <f t="shared" si="432"/>
        <v>-1821511</v>
      </c>
      <c r="O318" s="15">
        <f t="shared" si="432"/>
        <v>0</v>
      </c>
      <c r="P318" s="15">
        <f t="shared" si="432"/>
        <v>-1821511</v>
      </c>
      <c r="Q318" s="15">
        <f t="shared" si="432"/>
        <v>0</v>
      </c>
      <c r="R318" s="16">
        <f t="shared" si="432"/>
        <v>37800</v>
      </c>
      <c r="S318" s="15">
        <f t="shared" si="432"/>
        <v>0</v>
      </c>
      <c r="T318" s="15">
        <f t="shared" si="432"/>
        <v>37800</v>
      </c>
      <c r="U318" s="15">
        <f t="shared" si="432"/>
        <v>0</v>
      </c>
      <c r="V318" s="16">
        <f t="shared" si="432"/>
        <v>0</v>
      </c>
      <c r="W318" s="15">
        <f t="shared" si="432"/>
        <v>0</v>
      </c>
      <c r="X318" s="15">
        <f t="shared" si="432"/>
        <v>0</v>
      </c>
      <c r="Y318" s="15">
        <f t="shared" si="432"/>
        <v>0</v>
      </c>
      <c r="Z318" s="16">
        <f t="shared" si="432"/>
        <v>37800</v>
      </c>
      <c r="AA318" s="15">
        <f t="shared" si="432"/>
        <v>0</v>
      </c>
      <c r="AB318" s="15">
        <f t="shared" si="432"/>
        <v>37800</v>
      </c>
      <c r="AC318" s="15">
        <f t="shared" si="432"/>
        <v>0</v>
      </c>
      <c r="AD318" s="15">
        <f t="shared" si="432"/>
        <v>0</v>
      </c>
      <c r="AE318" s="15">
        <f t="shared" si="432"/>
        <v>0</v>
      </c>
      <c r="AF318" s="15">
        <f t="shared" si="432"/>
        <v>0</v>
      </c>
      <c r="AG318" s="15">
        <f t="shared" si="432"/>
        <v>0</v>
      </c>
      <c r="AH318" s="15">
        <f t="shared" si="432"/>
        <v>37800</v>
      </c>
      <c r="AI318" s="15">
        <f t="shared" si="432"/>
        <v>0</v>
      </c>
      <c r="AJ318" s="15">
        <f t="shared" si="432"/>
        <v>37800</v>
      </c>
      <c r="AK318" s="15">
        <f t="shared" si="432"/>
        <v>0</v>
      </c>
      <c r="AL318" s="16">
        <f t="shared" si="432"/>
        <v>0</v>
      </c>
      <c r="AM318" s="15">
        <f t="shared" si="432"/>
        <v>0</v>
      </c>
      <c r="AN318" s="15">
        <f t="shared" si="432"/>
        <v>0</v>
      </c>
      <c r="AO318" s="15">
        <f t="shared" si="432"/>
        <v>0</v>
      </c>
      <c r="AP318" s="16">
        <f t="shared" si="432"/>
        <v>0</v>
      </c>
      <c r="AQ318" s="15">
        <f t="shared" si="432"/>
        <v>0</v>
      </c>
      <c r="AR318" s="15">
        <f t="shared" si="432"/>
        <v>0</v>
      </c>
      <c r="AS318" s="15">
        <f t="shared" si="432"/>
        <v>0</v>
      </c>
      <c r="AT318" s="16">
        <f t="shared" si="432"/>
        <v>0</v>
      </c>
      <c r="AU318" s="15">
        <f t="shared" si="432"/>
        <v>0</v>
      </c>
      <c r="AV318" s="15">
        <f t="shared" si="432"/>
        <v>0</v>
      </c>
      <c r="AW318" s="15">
        <f t="shared" si="432"/>
        <v>0</v>
      </c>
      <c r="AX318" s="16">
        <f t="shared" si="432"/>
        <v>0</v>
      </c>
      <c r="AY318" s="15">
        <f t="shared" si="432"/>
        <v>0</v>
      </c>
      <c r="AZ318" s="15">
        <f t="shared" si="432"/>
        <v>0</v>
      </c>
      <c r="BA318" s="15">
        <f t="shared" si="432"/>
        <v>0</v>
      </c>
      <c r="BB318" s="15">
        <f t="shared" si="432"/>
        <v>0</v>
      </c>
      <c r="BC318" s="15">
        <f t="shared" ref="BB318:BI325" si="433">BC319</f>
        <v>0</v>
      </c>
      <c r="BD318" s="15">
        <f t="shared" si="433"/>
        <v>0</v>
      </c>
      <c r="BE318" s="15">
        <f t="shared" si="433"/>
        <v>0</v>
      </c>
      <c r="BF318" s="16">
        <f t="shared" si="433"/>
        <v>0</v>
      </c>
      <c r="BG318" s="15">
        <f t="shared" si="433"/>
        <v>0</v>
      </c>
      <c r="BH318" s="15">
        <f t="shared" si="433"/>
        <v>0</v>
      </c>
      <c r="BI318" s="15">
        <f t="shared" si="433"/>
        <v>0</v>
      </c>
      <c r="BJ318" s="19">
        <v>0</v>
      </c>
      <c r="BK318" s="19">
        <v>0</v>
      </c>
    </row>
    <row r="319" spans="1:63" ht="27.75" hidden="1" customHeight="1" x14ac:dyDescent="0.25">
      <c r="A319" s="125" t="s">
        <v>41</v>
      </c>
      <c r="B319" s="125"/>
      <c r="C319" s="125"/>
      <c r="D319" s="125"/>
      <c r="E319" s="122">
        <v>852</v>
      </c>
      <c r="F319" s="3" t="s">
        <v>78</v>
      </c>
      <c r="G319" s="3" t="s">
        <v>46</v>
      </c>
      <c r="H319" s="4" t="s">
        <v>689</v>
      </c>
      <c r="I319" s="3" t="s">
        <v>83</v>
      </c>
      <c r="J319" s="16">
        <f t="shared" si="432"/>
        <v>1859311</v>
      </c>
      <c r="K319" s="15">
        <f t="shared" si="432"/>
        <v>0</v>
      </c>
      <c r="L319" s="15">
        <f t="shared" si="432"/>
        <v>1859311</v>
      </c>
      <c r="M319" s="15">
        <f t="shared" si="432"/>
        <v>0</v>
      </c>
      <c r="N319" s="16">
        <f t="shared" si="432"/>
        <v>-1821511</v>
      </c>
      <c r="O319" s="15">
        <f t="shared" si="432"/>
        <v>0</v>
      </c>
      <c r="P319" s="15">
        <f t="shared" si="432"/>
        <v>-1821511</v>
      </c>
      <c r="Q319" s="15">
        <f t="shared" si="432"/>
        <v>0</v>
      </c>
      <c r="R319" s="16">
        <f t="shared" si="432"/>
        <v>37800</v>
      </c>
      <c r="S319" s="15">
        <f t="shared" si="432"/>
        <v>0</v>
      </c>
      <c r="T319" s="15">
        <f t="shared" si="432"/>
        <v>37800</v>
      </c>
      <c r="U319" s="15">
        <f t="shared" si="432"/>
        <v>0</v>
      </c>
      <c r="V319" s="16">
        <f t="shared" si="432"/>
        <v>0</v>
      </c>
      <c r="W319" s="15">
        <f t="shared" si="432"/>
        <v>0</v>
      </c>
      <c r="X319" s="15">
        <f t="shared" si="432"/>
        <v>0</v>
      </c>
      <c r="Y319" s="15">
        <f t="shared" si="432"/>
        <v>0</v>
      </c>
      <c r="Z319" s="16">
        <f t="shared" si="432"/>
        <v>37800</v>
      </c>
      <c r="AA319" s="15">
        <f t="shared" si="432"/>
        <v>0</v>
      </c>
      <c r="AB319" s="15">
        <f t="shared" si="432"/>
        <v>37800</v>
      </c>
      <c r="AC319" s="15">
        <f t="shared" si="432"/>
        <v>0</v>
      </c>
      <c r="AD319" s="15">
        <f t="shared" si="432"/>
        <v>0</v>
      </c>
      <c r="AE319" s="15">
        <f t="shared" si="432"/>
        <v>0</v>
      </c>
      <c r="AF319" s="15">
        <f t="shared" si="432"/>
        <v>0</v>
      </c>
      <c r="AG319" s="15">
        <f t="shared" si="432"/>
        <v>0</v>
      </c>
      <c r="AH319" s="15">
        <f t="shared" si="432"/>
        <v>37800</v>
      </c>
      <c r="AI319" s="15">
        <f t="shared" si="432"/>
        <v>0</v>
      </c>
      <c r="AJ319" s="15">
        <f t="shared" si="432"/>
        <v>37800</v>
      </c>
      <c r="AK319" s="15">
        <f t="shared" si="432"/>
        <v>0</v>
      </c>
      <c r="AL319" s="16">
        <f t="shared" si="432"/>
        <v>0</v>
      </c>
      <c r="AM319" s="15">
        <f t="shared" si="432"/>
        <v>0</v>
      </c>
      <c r="AN319" s="15">
        <f t="shared" si="432"/>
        <v>0</v>
      </c>
      <c r="AO319" s="15">
        <f t="shared" si="432"/>
        <v>0</v>
      </c>
      <c r="AP319" s="16">
        <f t="shared" si="432"/>
        <v>0</v>
      </c>
      <c r="AQ319" s="15">
        <f t="shared" si="432"/>
        <v>0</v>
      </c>
      <c r="AR319" s="15">
        <f t="shared" si="432"/>
        <v>0</v>
      </c>
      <c r="AS319" s="15">
        <f t="shared" si="432"/>
        <v>0</v>
      </c>
      <c r="AT319" s="16">
        <f t="shared" si="432"/>
        <v>0</v>
      </c>
      <c r="AU319" s="15">
        <f t="shared" si="432"/>
        <v>0</v>
      </c>
      <c r="AV319" s="15">
        <f t="shared" si="432"/>
        <v>0</v>
      </c>
      <c r="AW319" s="15">
        <f t="shared" si="432"/>
        <v>0</v>
      </c>
      <c r="AX319" s="16">
        <f t="shared" si="432"/>
        <v>0</v>
      </c>
      <c r="AY319" s="15">
        <f t="shared" si="432"/>
        <v>0</v>
      </c>
      <c r="AZ319" s="15">
        <f t="shared" si="432"/>
        <v>0</v>
      </c>
      <c r="BA319" s="15">
        <f t="shared" si="432"/>
        <v>0</v>
      </c>
      <c r="BB319" s="15">
        <f t="shared" si="433"/>
        <v>0</v>
      </c>
      <c r="BC319" s="15">
        <f t="shared" si="433"/>
        <v>0</v>
      </c>
      <c r="BD319" s="15">
        <f t="shared" si="433"/>
        <v>0</v>
      </c>
      <c r="BE319" s="15">
        <f t="shared" si="433"/>
        <v>0</v>
      </c>
      <c r="BF319" s="16">
        <f t="shared" si="433"/>
        <v>0</v>
      </c>
      <c r="BG319" s="15">
        <f t="shared" si="433"/>
        <v>0</v>
      </c>
      <c r="BH319" s="15">
        <f t="shared" si="433"/>
        <v>0</v>
      </c>
      <c r="BI319" s="15">
        <f t="shared" si="433"/>
        <v>0</v>
      </c>
      <c r="BJ319" s="19">
        <v>0</v>
      </c>
      <c r="BK319" s="19">
        <v>0</v>
      </c>
    </row>
    <row r="320" spans="1:63" ht="27.75" hidden="1" customHeight="1" x14ac:dyDescent="0.25">
      <c r="A320" s="125" t="s">
        <v>84</v>
      </c>
      <c r="B320" s="125"/>
      <c r="C320" s="125"/>
      <c r="D320" s="125"/>
      <c r="E320" s="122">
        <v>852</v>
      </c>
      <c r="F320" s="3" t="s">
        <v>78</v>
      </c>
      <c r="G320" s="4" t="s">
        <v>46</v>
      </c>
      <c r="H320" s="4" t="s">
        <v>689</v>
      </c>
      <c r="I320" s="3" t="s">
        <v>85</v>
      </c>
      <c r="J320" s="16">
        <f>'2.ВС'!J390</f>
        <v>1859311</v>
      </c>
      <c r="K320" s="15">
        <f>'2.ВС'!K390</f>
        <v>0</v>
      </c>
      <c r="L320" s="15">
        <f>'2.ВС'!L390</f>
        <v>1859311</v>
      </c>
      <c r="M320" s="15">
        <f>'2.ВС'!M390</f>
        <v>0</v>
      </c>
      <c r="N320" s="16">
        <f>'2.ВС'!N390</f>
        <v>-1821511</v>
      </c>
      <c r="O320" s="15">
        <f>'2.ВС'!O390</f>
        <v>0</v>
      </c>
      <c r="P320" s="15">
        <f>'2.ВС'!P390</f>
        <v>-1821511</v>
      </c>
      <c r="Q320" s="15">
        <f>'2.ВС'!Q390</f>
        <v>0</v>
      </c>
      <c r="R320" s="16">
        <f>'2.ВС'!R390</f>
        <v>37800</v>
      </c>
      <c r="S320" s="15">
        <f>'2.ВС'!S390</f>
        <v>0</v>
      </c>
      <c r="T320" s="15">
        <f>'2.ВС'!T390</f>
        <v>37800</v>
      </c>
      <c r="U320" s="15">
        <f>'2.ВС'!U390</f>
        <v>0</v>
      </c>
      <c r="V320" s="16">
        <f>'2.ВС'!V390</f>
        <v>0</v>
      </c>
      <c r="W320" s="15">
        <f>'2.ВС'!W390</f>
        <v>0</v>
      </c>
      <c r="X320" s="15">
        <f>'2.ВС'!X390</f>
        <v>0</v>
      </c>
      <c r="Y320" s="15">
        <f>'2.ВС'!Y390</f>
        <v>0</v>
      </c>
      <c r="Z320" s="16">
        <f>'2.ВС'!Z390</f>
        <v>37800</v>
      </c>
      <c r="AA320" s="15">
        <f>'2.ВС'!AA390</f>
        <v>0</v>
      </c>
      <c r="AB320" s="15">
        <f>'2.ВС'!AB390</f>
        <v>37800</v>
      </c>
      <c r="AC320" s="15">
        <f>'2.ВС'!AC390</f>
        <v>0</v>
      </c>
      <c r="AD320" s="15">
        <f>'2.ВС'!AD390</f>
        <v>0</v>
      </c>
      <c r="AE320" s="15">
        <f>'2.ВС'!AE390</f>
        <v>0</v>
      </c>
      <c r="AF320" s="15">
        <f>'2.ВС'!AF390</f>
        <v>0</v>
      </c>
      <c r="AG320" s="15">
        <f>'2.ВС'!AG390</f>
        <v>0</v>
      </c>
      <c r="AH320" s="15">
        <f>'2.ВС'!AH390</f>
        <v>37800</v>
      </c>
      <c r="AI320" s="15">
        <f>'2.ВС'!AI390</f>
        <v>0</v>
      </c>
      <c r="AJ320" s="15">
        <f>'2.ВС'!AJ390</f>
        <v>37800</v>
      </c>
      <c r="AK320" s="15">
        <f>'2.ВС'!AS390</f>
        <v>0</v>
      </c>
      <c r="AL320" s="16">
        <f>'2.ВС'!AL390</f>
        <v>0</v>
      </c>
      <c r="AM320" s="15">
        <f>'2.ВС'!AM390</f>
        <v>0</v>
      </c>
      <c r="AN320" s="15">
        <f>'2.ВС'!AN390</f>
        <v>0</v>
      </c>
      <c r="AO320" s="15">
        <f>'2.ВС'!AO390</f>
        <v>0</v>
      </c>
      <c r="AP320" s="16">
        <f>'2.ВС'!AP390</f>
        <v>0</v>
      </c>
      <c r="AQ320" s="15">
        <f>'2.ВС'!AQ390</f>
        <v>0</v>
      </c>
      <c r="AR320" s="15">
        <f>'2.ВС'!AR390</f>
        <v>0</v>
      </c>
      <c r="AS320" s="15">
        <f>'2.ВС'!AS390</f>
        <v>0</v>
      </c>
      <c r="AT320" s="16">
        <f>'2.ВС'!AT390</f>
        <v>0</v>
      </c>
      <c r="AU320" s="15">
        <f>'2.ВС'!AU390</f>
        <v>0</v>
      </c>
      <c r="AV320" s="15">
        <f>'2.ВС'!AV390</f>
        <v>0</v>
      </c>
      <c r="AW320" s="15">
        <f>'2.ВС'!AW390</f>
        <v>0</v>
      </c>
      <c r="AX320" s="16">
        <f>'2.ВС'!AX390</f>
        <v>0</v>
      </c>
      <c r="AY320" s="15">
        <f>'2.ВС'!AY390</f>
        <v>0</v>
      </c>
      <c r="AZ320" s="15">
        <f>'2.ВС'!AZ390</f>
        <v>0</v>
      </c>
      <c r="BA320" s="15">
        <f>'2.ВС'!BA390</f>
        <v>0</v>
      </c>
      <c r="BB320" s="15">
        <f>'2.ВС'!BB390</f>
        <v>0</v>
      </c>
      <c r="BC320" s="15">
        <f>'2.ВС'!BC390</f>
        <v>0</v>
      </c>
      <c r="BD320" s="15">
        <f>'2.ВС'!BD390</f>
        <v>0</v>
      </c>
      <c r="BE320" s="15">
        <f>'2.ВС'!BE390</f>
        <v>0</v>
      </c>
      <c r="BF320" s="16">
        <f>'2.ВС'!BF390</f>
        <v>0</v>
      </c>
      <c r="BG320" s="15">
        <f>'2.ВС'!BG390</f>
        <v>0</v>
      </c>
      <c r="BH320" s="15">
        <f>'2.ВС'!BH390</f>
        <v>0</v>
      </c>
      <c r="BI320" s="15">
        <f>'2.ВС'!BI390</f>
        <v>0</v>
      </c>
      <c r="BJ320" s="19">
        <v>0</v>
      </c>
      <c r="BK320" s="19">
        <v>0</v>
      </c>
    </row>
    <row r="321" spans="1:63" ht="27.75" hidden="1" customHeight="1" x14ac:dyDescent="0.25">
      <c r="A321" s="125" t="s">
        <v>119</v>
      </c>
      <c r="B321" s="125"/>
      <c r="C321" s="125"/>
      <c r="D321" s="125"/>
      <c r="E321" s="4">
        <v>852</v>
      </c>
      <c r="F321" s="4" t="s">
        <v>78</v>
      </c>
      <c r="G321" s="4" t="s">
        <v>46</v>
      </c>
      <c r="H321" s="4" t="s">
        <v>691</v>
      </c>
      <c r="I321" s="3"/>
      <c r="J321" s="16">
        <f t="shared" ref="J321:BB322" si="434">J322</f>
        <v>4000</v>
      </c>
      <c r="K321" s="15">
        <f t="shared" si="434"/>
        <v>0</v>
      </c>
      <c r="L321" s="15">
        <f t="shared" si="434"/>
        <v>4000</v>
      </c>
      <c r="M321" s="15">
        <f t="shared" si="434"/>
        <v>0</v>
      </c>
      <c r="N321" s="16">
        <f t="shared" si="434"/>
        <v>0</v>
      </c>
      <c r="O321" s="15">
        <f t="shared" si="434"/>
        <v>0</v>
      </c>
      <c r="P321" s="15">
        <f t="shared" si="434"/>
        <v>0</v>
      </c>
      <c r="Q321" s="15">
        <f t="shared" si="434"/>
        <v>0</v>
      </c>
      <c r="R321" s="16">
        <f t="shared" si="434"/>
        <v>4000</v>
      </c>
      <c r="S321" s="15">
        <f t="shared" si="434"/>
        <v>0</v>
      </c>
      <c r="T321" s="15">
        <f t="shared" si="434"/>
        <v>4000</v>
      </c>
      <c r="U321" s="15">
        <f t="shared" si="434"/>
        <v>0</v>
      </c>
      <c r="V321" s="16">
        <f t="shared" si="434"/>
        <v>80667</v>
      </c>
      <c r="W321" s="15">
        <f t="shared" si="434"/>
        <v>0</v>
      </c>
      <c r="X321" s="15">
        <f t="shared" si="434"/>
        <v>80667</v>
      </c>
      <c r="Y321" s="15">
        <f t="shared" si="434"/>
        <v>0</v>
      </c>
      <c r="Z321" s="16">
        <f t="shared" si="434"/>
        <v>84667</v>
      </c>
      <c r="AA321" s="15">
        <f t="shared" si="434"/>
        <v>0</v>
      </c>
      <c r="AB321" s="15">
        <f t="shared" si="434"/>
        <v>84667</v>
      </c>
      <c r="AC321" s="15">
        <f t="shared" si="434"/>
        <v>0</v>
      </c>
      <c r="AD321" s="15">
        <f t="shared" si="434"/>
        <v>0</v>
      </c>
      <c r="AE321" s="15">
        <f t="shared" si="434"/>
        <v>0</v>
      </c>
      <c r="AF321" s="15">
        <f t="shared" si="434"/>
        <v>0</v>
      </c>
      <c r="AG321" s="15">
        <f t="shared" si="434"/>
        <v>0</v>
      </c>
      <c r="AH321" s="15">
        <f t="shared" si="434"/>
        <v>84667</v>
      </c>
      <c r="AI321" s="15">
        <f t="shared" si="434"/>
        <v>0</v>
      </c>
      <c r="AJ321" s="15">
        <f t="shared" si="434"/>
        <v>84667</v>
      </c>
      <c r="AK321" s="15">
        <f t="shared" si="434"/>
        <v>0</v>
      </c>
      <c r="AL321" s="16">
        <f t="shared" si="434"/>
        <v>0</v>
      </c>
      <c r="AM321" s="15">
        <f t="shared" si="434"/>
        <v>0</v>
      </c>
      <c r="AN321" s="15">
        <f t="shared" si="434"/>
        <v>0</v>
      </c>
      <c r="AO321" s="15">
        <f t="shared" si="434"/>
        <v>0</v>
      </c>
      <c r="AP321" s="16">
        <f t="shared" si="434"/>
        <v>0</v>
      </c>
      <c r="AQ321" s="15">
        <f t="shared" si="434"/>
        <v>0</v>
      </c>
      <c r="AR321" s="15">
        <f t="shared" si="434"/>
        <v>0</v>
      </c>
      <c r="AS321" s="15">
        <f t="shared" si="434"/>
        <v>0</v>
      </c>
      <c r="AT321" s="16">
        <f t="shared" si="434"/>
        <v>0</v>
      </c>
      <c r="AU321" s="15">
        <f t="shared" si="434"/>
        <v>0</v>
      </c>
      <c r="AV321" s="15">
        <f t="shared" si="434"/>
        <v>0</v>
      </c>
      <c r="AW321" s="15">
        <f t="shared" si="434"/>
        <v>0</v>
      </c>
      <c r="AX321" s="16">
        <f t="shared" si="434"/>
        <v>0</v>
      </c>
      <c r="AY321" s="15">
        <f t="shared" si="434"/>
        <v>0</v>
      </c>
      <c r="AZ321" s="15">
        <f t="shared" si="434"/>
        <v>0</v>
      </c>
      <c r="BA321" s="15">
        <f t="shared" si="434"/>
        <v>0</v>
      </c>
      <c r="BB321" s="15">
        <f t="shared" si="434"/>
        <v>0</v>
      </c>
      <c r="BC321" s="15">
        <f t="shared" ref="BB321:BI322" si="435">BC322</f>
        <v>0</v>
      </c>
      <c r="BD321" s="15">
        <f t="shared" si="435"/>
        <v>0</v>
      </c>
      <c r="BE321" s="15">
        <f t="shared" si="435"/>
        <v>0</v>
      </c>
      <c r="BF321" s="16">
        <f t="shared" si="435"/>
        <v>0</v>
      </c>
      <c r="BG321" s="15">
        <f t="shared" si="435"/>
        <v>0</v>
      </c>
      <c r="BH321" s="15">
        <f t="shared" si="435"/>
        <v>0</v>
      </c>
      <c r="BI321" s="15">
        <f t="shared" si="435"/>
        <v>0</v>
      </c>
      <c r="BJ321" s="19">
        <v>0</v>
      </c>
      <c r="BK321" s="19">
        <v>0</v>
      </c>
    </row>
    <row r="322" spans="1:63" ht="27.75" hidden="1" customHeight="1" x14ac:dyDescent="0.25">
      <c r="A322" s="125" t="s">
        <v>41</v>
      </c>
      <c r="B322" s="125"/>
      <c r="C322" s="125"/>
      <c r="D322" s="125"/>
      <c r="E322" s="4">
        <v>852</v>
      </c>
      <c r="F322" s="3" t="s">
        <v>78</v>
      </c>
      <c r="G322" s="4" t="s">
        <v>46</v>
      </c>
      <c r="H322" s="4" t="s">
        <v>691</v>
      </c>
      <c r="I322" s="3" t="s">
        <v>83</v>
      </c>
      <c r="J322" s="16">
        <f t="shared" si="434"/>
        <v>4000</v>
      </c>
      <c r="K322" s="15">
        <f t="shared" si="434"/>
        <v>0</v>
      </c>
      <c r="L322" s="15">
        <f t="shared" si="434"/>
        <v>4000</v>
      </c>
      <c r="M322" s="15">
        <f t="shared" si="434"/>
        <v>0</v>
      </c>
      <c r="N322" s="16">
        <f t="shared" si="434"/>
        <v>0</v>
      </c>
      <c r="O322" s="15">
        <f t="shared" si="434"/>
        <v>0</v>
      </c>
      <c r="P322" s="15">
        <f t="shared" si="434"/>
        <v>0</v>
      </c>
      <c r="Q322" s="15">
        <f t="shared" si="434"/>
        <v>0</v>
      </c>
      <c r="R322" s="16">
        <f t="shared" si="434"/>
        <v>4000</v>
      </c>
      <c r="S322" s="15">
        <f t="shared" si="434"/>
        <v>0</v>
      </c>
      <c r="T322" s="15">
        <f t="shared" si="434"/>
        <v>4000</v>
      </c>
      <c r="U322" s="15">
        <f t="shared" si="434"/>
        <v>0</v>
      </c>
      <c r="V322" s="16">
        <f t="shared" si="434"/>
        <v>80667</v>
      </c>
      <c r="W322" s="15">
        <f t="shared" si="434"/>
        <v>0</v>
      </c>
      <c r="X322" s="15">
        <f t="shared" si="434"/>
        <v>80667</v>
      </c>
      <c r="Y322" s="15">
        <f t="shared" si="434"/>
        <v>0</v>
      </c>
      <c r="Z322" s="16">
        <f t="shared" si="434"/>
        <v>84667</v>
      </c>
      <c r="AA322" s="15">
        <f t="shared" si="434"/>
        <v>0</v>
      </c>
      <c r="AB322" s="15">
        <f t="shared" si="434"/>
        <v>84667</v>
      </c>
      <c r="AC322" s="15">
        <f t="shared" si="434"/>
        <v>0</v>
      </c>
      <c r="AD322" s="15">
        <f t="shared" si="434"/>
        <v>0</v>
      </c>
      <c r="AE322" s="15">
        <f t="shared" si="434"/>
        <v>0</v>
      </c>
      <c r="AF322" s="15">
        <f t="shared" si="434"/>
        <v>0</v>
      </c>
      <c r="AG322" s="15">
        <f t="shared" si="434"/>
        <v>0</v>
      </c>
      <c r="AH322" s="15">
        <f t="shared" si="434"/>
        <v>84667</v>
      </c>
      <c r="AI322" s="15">
        <f t="shared" si="434"/>
        <v>0</v>
      </c>
      <c r="AJ322" s="15">
        <f t="shared" si="434"/>
        <v>84667</v>
      </c>
      <c r="AK322" s="15">
        <f t="shared" si="434"/>
        <v>0</v>
      </c>
      <c r="AL322" s="16">
        <f t="shared" si="434"/>
        <v>0</v>
      </c>
      <c r="AM322" s="15">
        <f t="shared" si="434"/>
        <v>0</v>
      </c>
      <c r="AN322" s="15">
        <f t="shared" si="434"/>
        <v>0</v>
      </c>
      <c r="AO322" s="15">
        <f t="shared" si="434"/>
        <v>0</v>
      </c>
      <c r="AP322" s="16">
        <f t="shared" si="434"/>
        <v>0</v>
      </c>
      <c r="AQ322" s="15">
        <f t="shared" si="434"/>
        <v>0</v>
      </c>
      <c r="AR322" s="15">
        <f t="shared" si="434"/>
        <v>0</v>
      </c>
      <c r="AS322" s="15">
        <f t="shared" si="434"/>
        <v>0</v>
      </c>
      <c r="AT322" s="16">
        <f t="shared" si="434"/>
        <v>0</v>
      </c>
      <c r="AU322" s="15">
        <f t="shared" si="434"/>
        <v>0</v>
      </c>
      <c r="AV322" s="15">
        <f t="shared" si="434"/>
        <v>0</v>
      </c>
      <c r="AW322" s="15">
        <f t="shared" si="434"/>
        <v>0</v>
      </c>
      <c r="AX322" s="16">
        <f t="shared" si="434"/>
        <v>0</v>
      </c>
      <c r="AY322" s="15">
        <f t="shared" si="434"/>
        <v>0</v>
      </c>
      <c r="AZ322" s="15">
        <f t="shared" si="434"/>
        <v>0</v>
      </c>
      <c r="BA322" s="15">
        <f t="shared" si="434"/>
        <v>0</v>
      </c>
      <c r="BB322" s="15">
        <f t="shared" si="435"/>
        <v>0</v>
      </c>
      <c r="BC322" s="15">
        <f t="shared" si="435"/>
        <v>0</v>
      </c>
      <c r="BD322" s="15">
        <f t="shared" si="435"/>
        <v>0</v>
      </c>
      <c r="BE322" s="15">
        <f t="shared" si="435"/>
        <v>0</v>
      </c>
      <c r="BF322" s="16">
        <f t="shared" si="435"/>
        <v>0</v>
      </c>
      <c r="BG322" s="15">
        <f t="shared" si="435"/>
        <v>0</v>
      </c>
      <c r="BH322" s="15">
        <f t="shared" si="435"/>
        <v>0</v>
      </c>
      <c r="BI322" s="15">
        <f t="shared" si="435"/>
        <v>0</v>
      </c>
      <c r="BJ322" s="19">
        <v>0</v>
      </c>
      <c r="BK322" s="19">
        <v>0</v>
      </c>
    </row>
    <row r="323" spans="1:63" ht="27.75" hidden="1" customHeight="1" x14ac:dyDescent="0.25">
      <c r="A323" s="125" t="s">
        <v>84</v>
      </c>
      <c r="B323" s="125"/>
      <c r="C323" s="125"/>
      <c r="D323" s="125"/>
      <c r="E323" s="4">
        <v>852</v>
      </c>
      <c r="F323" s="3" t="s">
        <v>78</v>
      </c>
      <c r="G323" s="4" t="s">
        <v>46</v>
      </c>
      <c r="H323" s="4" t="s">
        <v>691</v>
      </c>
      <c r="I323" s="3" t="s">
        <v>85</v>
      </c>
      <c r="J323" s="16">
        <f>'2.ВС'!J393</f>
        <v>4000</v>
      </c>
      <c r="K323" s="15">
        <f>'2.ВС'!K393</f>
        <v>0</v>
      </c>
      <c r="L323" s="15">
        <f>'2.ВС'!L393</f>
        <v>4000</v>
      </c>
      <c r="M323" s="15">
        <f>'2.ВС'!M393</f>
        <v>0</v>
      </c>
      <c r="N323" s="16">
        <f>'2.ВС'!N393</f>
        <v>0</v>
      </c>
      <c r="O323" s="15">
        <f>'2.ВС'!O393</f>
        <v>0</v>
      </c>
      <c r="P323" s="15">
        <f>'2.ВС'!P393</f>
        <v>0</v>
      </c>
      <c r="Q323" s="15">
        <f>'2.ВС'!Q393</f>
        <v>0</v>
      </c>
      <c r="R323" s="16">
        <f>'2.ВС'!R393</f>
        <v>4000</v>
      </c>
      <c r="S323" s="15">
        <f>'2.ВС'!S393</f>
        <v>0</v>
      </c>
      <c r="T323" s="15">
        <f>'2.ВС'!T393</f>
        <v>4000</v>
      </c>
      <c r="U323" s="15">
        <f>'2.ВС'!U393</f>
        <v>0</v>
      </c>
      <c r="V323" s="16">
        <f>'2.ВС'!V393</f>
        <v>80667</v>
      </c>
      <c r="W323" s="15">
        <f>'2.ВС'!W393</f>
        <v>0</v>
      </c>
      <c r="X323" s="15">
        <f>'2.ВС'!X393</f>
        <v>80667</v>
      </c>
      <c r="Y323" s="15">
        <f>'2.ВС'!Y393</f>
        <v>0</v>
      </c>
      <c r="Z323" s="16">
        <f>'2.ВС'!Z393</f>
        <v>84667</v>
      </c>
      <c r="AA323" s="15">
        <f>'2.ВС'!AA393</f>
        <v>0</v>
      </c>
      <c r="AB323" s="15">
        <f>'2.ВС'!AB393</f>
        <v>84667</v>
      </c>
      <c r="AC323" s="15">
        <f>'2.ВС'!AC393</f>
        <v>0</v>
      </c>
      <c r="AD323" s="15">
        <f>'2.ВС'!AD393</f>
        <v>0</v>
      </c>
      <c r="AE323" s="15">
        <f>'2.ВС'!AE393</f>
        <v>0</v>
      </c>
      <c r="AF323" s="15">
        <f>'2.ВС'!AF393</f>
        <v>0</v>
      </c>
      <c r="AG323" s="15">
        <f>'2.ВС'!AG393</f>
        <v>0</v>
      </c>
      <c r="AH323" s="15">
        <f>'2.ВС'!AH393</f>
        <v>84667</v>
      </c>
      <c r="AI323" s="15">
        <f>'2.ВС'!AI393</f>
        <v>0</v>
      </c>
      <c r="AJ323" s="15">
        <f>'2.ВС'!AJ393</f>
        <v>84667</v>
      </c>
      <c r="AK323" s="15">
        <f>'2.ВС'!AS393</f>
        <v>0</v>
      </c>
      <c r="AL323" s="16">
        <f>'2.ВС'!AL393</f>
        <v>0</v>
      </c>
      <c r="AM323" s="15">
        <f>'2.ВС'!AM393</f>
        <v>0</v>
      </c>
      <c r="AN323" s="15">
        <f>'2.ВС'!AN393</f>
        <v>0</v>
      </c>
      <c r="AO323" s="15">
        <f>'2.ВС'!AO393</f>
        <v>0</v>
      </c>
      <c r="AP323" s="16">
        <f>'2.ВС'!AP393</f>
        <v>0</v>
      </c>
      <c r="AQ323" s="15">
        <f>'2.ВС'!AQ393</f>
        <v>0</v>
      </c>
      <c r="AR323" s="15">
        <f>'2.ВС'!AR393</f>
        <v>0</v>
      </c>
      <c r="AS323" s="15">
        <f>'2.ВС'!AS393</f>
        <v>0</v>
      </c>
      <c r="AT323" s="16">
        <f>'2.ВС'!AT393</f>
        <v>0</v>
      </c>
      <c r="AU323" s="15">
        <f>'2.ВС'!AU393</f>
        <v>0</v>
      </c>
      <c r="AV323" s="15">
        <f>'2.ВС'!AV393</f>
        <v>0</v>
      </c>
      <c r="AW323" s="15">
        <f>'2.ВС'!AW393</f>
        <v>0</v>
      </c>
      <c r="AX323" s="16">
        <f>'2.ВС'!AX393</f>
        <v>0</v>
      </c>
      <c r="AY323" s="15">
        <f>'2.ВС'!AY393</f>
        <v>0</v>
      </c>
      <c r="AZ323" s="15">
        <f>'2.ВС'!AZ393</f>
        <v>0</v>
      </c>
      <c r="BA323" s="15">
        <f>'2.ВС'!BA393</f>
        <v>0</v>
      </c>
      <c r="BB323" s="15">
        <f>'2.ВС'!BB393</f>
        <v>0</v>
      </c>
      <c r="BC323" s="15">
        <f>'2.ВС'!BC393</f>
        <v>0</v>
      </c>
      <c r="BD323" s="15">
        <f>'2.ВС'!BD393</f>
        <v>0</v>
      </c>
      <c r="BE323" s="15">
        <f>'2.ВС'!BE393</f>
        <v>0</v>
      </c>
      <c r="BF323" s="16">
        <f>'2.ВС'!BF393</f>
        <v>0</v>
      </c>
      <c r="BG323" s="15">
        <f>'2.ВС'!BG393</f>
        <v>0</v>
      </c>
      <c r="BH323" s="15">
        <f>'2.ВС'!BH393</f>
        <v>0</v>
      </c>
      <c r="BI323" s="15">
        <f>'2.ВС'!BI393</f>
        <v>0</v>
      </c>
      <c r="BJ323" s="19">
        <v>0</v>
      </c>
      <c r="BK323" s="19">
        <v>0</v>
      </c>
    </row>
    <row r="324" spans="1:63" ht="27.75" hidden="1" customHeight="1" x14ac:dyDescent="0.25">
      <c r="A324" s="125" t="s">
        <v>560</v>
      </c>
      <c r="B324" s="125"/>
      <c r="C324" s="125"/>
      <c r="D324" s="125"/>
      <c r="E324" s="122">
        <v>852</v>
      </c>
      <c r="F324" s="3" t="s">
        <v>78</v>
      </c>
      <c r="G324" s="3" t="s">
        <v>46</v>
      </c>
      <c r="H324" s="4" t="s">
        <v>704</v>
      </c>
      <c r="I324" s="3"/>
      <c r="J324" s="16">
        <f t="shared" si="432"/>
        <v>0</v>
      </c>
      <c r="K324" s="15">
        <f t="shared" si="432"/>
        <v>0</v>
      </c>
      <c r="L324" s="15">
        <f t="shared" si="432"/>
        <v>0</v>
      </c>
      <c r="M324" s="15">
        <f t="shared" si="432"/>
        <v>0</v>
      </c>
      <c r="N324" s="16">
        <f t="shared" si="432"/>
        <v>0</v>
      </c>
      <c r="O324" s="15">
        <f t="shared" si="432"/>
        <v>0</v>
      </c>
      <c r="P324" s="15">
        <f t="shared" si="432"/>
        <v>0</v>
      </c>
      <c r="Q324" s="15">
        <f t="shared" si="432"/>
        <v>0</v>
      </c>
      <c r="R324" s="16">
        <f t="shared" si="432"/>
        <v>0</v>
      </c>
      <c r="S324" s="15">
        <f t="shared" si="432"/>
        <v>0</v>
      </c>
      <c r="T324" s="15">
        <f t="shared" si="432"/>
        <v>0</v>
      </c>
      <c r="U324" s="15">
        <f t="shared" si="432"/>
        <v>0</v>
      </c>
      <c r="V324" s="16">
        <f t="shared" si="432"/>
        <v>0</v>
      </c>
      <c r="W324" s="15">
        <f t="shared" si="432"/>
        <v>0</v>
      </c>
      <c r="X324" s="15">
        <f t="shared" si="432"/>
        <v>0</v>
      </c>
      <c r="Y324" s="15">
        <f t="shared" si="432"/>
        <v>0</v>
      </c>
      <c r="Z324" s="16">
        <f t="shared" si="432"/>
        <v>0</v>
      </c>
      <c r="AA324" s="15">
        <f t="shared" si="432"/>
        <v>0</v>
      </c>
      <c r="AB324" s="15">
        <f t="shared" si="432"/>
        <v>0</v>
      </c>
      <c r="AC324" s="15">
        <f t="shared" si="432"/>
        <v>0</v>
      </c>
      <c r="AD324" s="15">
        <f t="shared" si="432"/>
        <v>0</v>
      </c>
      <c r="AE324" s="15">
        <f t="shared" si="432"/>
        <v>0</v>
      </c>
      <c r="AF324" s="15">
        <f t="shared" si="432"/>
        <v>0</v>
      </c>
      <c r="AG324" s="15">
        <f t="shared" si="432"/>
        <v>0</v>
      </c>
      <c r="AH324" s="15">
        <f t="shared" si="432"/>
        <v>0</v>
      </c>
      <c r="AI324" s="15">
        <f t="shared" si="432"/>
        <v>0</v>
      </c>
      <c r="AJ324" s="15">
        <f t="shared" si="432"/>
        <v>0</v>
      </c>
      <c r="AK324" s="15">
        <f t="shared" si="432"/>
        <v>0</v>
      </c>
      <c r="AL324" s="16">
        <f t="shared" si="432"/>
        <v>0</v>
      </c>
      <c r="AM324" s="15">
        <f t="shared" si="432"/>
        <v>0</v>
      </c>
      <c r="AN324" s="15">
        <f t="shared" si="432"/>
        <v>0</v>
      </c>
      <c r="AO324" s="15">
        <f t="shared" si="432"/>
        <v>0</v>
      </c>
      <c r="AP324" s="16">
        <f t="shared" si="432"/>
        <v>0</v>
      </c>
      <c r="AQ324" s="15">
        <f t="shared" si="432"/>
        <v>0</v>
      </c>
      <c r="AR324" s="15">
        <f t="shared" si="432"/>
        <v>0</v>
      </c>
      <c r="AS324" s="15">
        <f t="shared" si="432"/>
        <v>0</v>
      </c>
      <c r="AT324" s="16">
        <f t="shared" si="432"/>
        <v>0</v>
      </c>
      <c r="AU324" s="15">
        <f t="shared" si="432"/>
        <v>0</v>
      </c>
      <c r="AV324" s="15">
        <f t="shared" si="432"/>
        <v>0</v>
      </c>
      <c r="AW324" s="15">
        <f t="shared" si="432"/>
        <v>0</v>
      </c>
      <c r="AX324" s="16">
        <f t="shared" si="432"/>
        <v>0</v>
      </c>
      <c r="AY324" s="15">
        <f t="shared" si="432"/>
        <v>0</v>
      </c>
      <c r="AZ324" s="15">
        <f t="shared" si="432"/>
        <v>0</v>
      </c>
      <c r="BA324" s="15">
        <f t="shared" si="432"/>
        <v>0</v>
      </c>
      <c r="BB324" s="15">
        <f t="shared" si="433"/>
        <v>0</v>
      </c>
      <c r="BC324" s="15">
        <f t="shared" si="433"/>
        <v>0</v>
      </c>
      <c r="BD324" s="15">
        <f t="shared" si="433"/>
        <v>0</v>
      </c>
      <c r="BE324" s="15">
        <f t="shared" si="433"/>
        <v>0</v>
      </c>
      <c r="BF324" s="16">
        <f t="shared" si="433"/>
        <v>0</v>
      </c>
      <c r="BG324" s="15">
        <f t="shared" si="433"/>
        <v>0</v>
      </c>
      <c r="BH324" s="15">
        <f t="shared" si="433"/>
        <v>0</v>
      </c>
      <c r="BI324" s="15">
        <f t="shared" si="433"/>
        <v>0</v>
      </c>
      <c r="BJ324" s="19">
        <v>0</v>
      </c>
      <c r="BK324" s="19">
        <v>0</v>
      </c>
    </row>
    <row r="325" spans="1:63" ht="27.75" hidden="1" customHeight="1" x14ac:dyDescent="0.25">
      <c r="A325" s="125" t="s">
        <v>41</v>
      </c>
      <c r="B325" s="125"/>
      <c r="C325" s="125"/>
      <c r="D325" s="125"/>
      <c r="E325" s="122">
        <v>852</v>
      </c>
      <c r="F325" s="3" t="s">
        <v>78</v>
      </c>
      <c r="G325" s="3" t="s">
        <v>46</v>
      </c>
      <c r="H325" s="4" t="s">
        <v>704</v>
      </c>
      <c r="I325" s="3" t="s">
        <v>83</v>
      </c>
      <c r="J325" s="16">
        <f t="shared" si="432"/>
        <v>0</v>
      </c>
      <c r="K325" s="15">
        <f t="shared" si="432"/>
        <v>0</v>
      </c>
      <c r="L325" s="15">
        <f t="shared" si="432"/>
        <v>0</v>
      </c>
      <c r="M325" s="15">
        <f t="shared" si="432"/>
        <v>0</v>
      </c>
      <c r="N325" s="16">
        <f t="shared" si="432"/>
        <v>0</v>
      </c>
      <c r="O325" s="15">
        <f t="shared" si="432"/>
        <v>0</v>
      </c>
      <c r="P325" s="15">
        <f t="shared" si="432"/>
        <v>0</v>
      </c>
      <c r="Q325" s="15">
        <f t="shared" si="432"/>
        <v>0</v>
      </c>
      <c r="R325" s="16">
        <f t="shared" si="432"/>
        <v>0</v>
      </c>
      <c r="S325" s="15">
        <f t="shared" si="432"/>
        <v>0</v>
      </c>
      <c r="T325" s="15">
        <f t="shared" si="432"/>
        <v>0</v>
      </c>
      <c r="U325" s="15">
        <f t="shared" si="432"/>
        <v>0</v>
      </c>
      <c r="V325" s="16">
        <f t="shared" si="432"/>
        <v>0</v>
      </c>
      <c r="W325" s="15">
        <f t="shared" si="432"/>
        <v>0</v>
      </c>
      <c r="X325" s="15">
        <f t="shared" si="432"/>
        <v>0</v>
      </c>
      <c r="Y325" s="15">
        <f t="shared" si="432"/>
        <v>0</v>
      </c>
      <c r="Z325" s="16">
        <f t="shared" si="432"/>
        <v>0</v>
      </c>
      <c r="AA325" s="15">
        <f t="shared" si="432"/>
        <v>0</v>
      </c>
      <c r="AB325" s="15">
        <f t="shared" si="432"/>
        <v>0</v>
      </c>
      <c r="AC325" s="15">
        <f t="shared" si="432"/>
        <v>0</v>
      </c>
      <c r="AD325" s="15">
        <f t="shared" si="432"/>
        <v>0</v>
      </c>
      <c r="AE325" s="15">
        <f t="shared" si="432"/>
        <v>0</v>
      </c>
      <c r="AF325" s="15">
        <f t="shared" si="432"/>
        <v>0</v>
      </c>
      <c r="AG325" s="15">
        <f t="shared" si="432"/>
        <v>0</v>
      </c>
      <c r="AH325" s="15">
        <f t="shared" si="432"/>
        <v>0</v>
      </c>
      <c r="AI325" s="15">
        <f t="shared" si="432"/>
        <v>0</v>
      </c>
      <c r="AJ325" s="15">
        <f t="shared" si="432"/>
        <v>0</v>
      </c>
      <c r="AK325" s="15">
        <f t="shared" si="432"/>
        <v>0</v>
      </c>
      <c r="AL325" s="16">
        <f t="shared" si="432"/>
        <v>0</v>
      </c>
      <c r="AM325" s="15">
        <f t="shared" si="432"/>
        <v>0</v>
      </c>
      <c r="AN325" s="15">
        <f t="shared" si="432"/>
        <v>0</v>
      </c>
      <c r="AO325" s="15">
        <f t="shared" si="432"/>
        <v>0</v>
      </c>
      <c r="AP325" s="16">
        <f t="shared" si="432"/>
        <v>0</v>
      </c>
      <c r="AQ325" s="15">
        <f t="shared" si="432"/>
        <v>0</v>
      </c>
      <c r="AR325" s="15">
        <f t="shared" si="432"/>
        <v>0</v>
      </c>
      <c r="AS325" s="15">
        <f t="shared" si="432"/>
        <v>0</v>
      </c>
      <c r="AT325" s="16">
        <f t="shared" si="432"/>
        <v>0</v>
      </c>
      <c r="AU325" s="15">
        <f t="shared" si="432"/>
        <v>0</v>
      </c>
      <c r="AV325" s="15">
        <f t="shared" si="432"/>
        <v>0</v>
      </c>
      <c r="AW325" s="15">
        <f t="shared" si="432"/>
        <v>0</v>
      </c>
      <c r="AX325" s="16">
        <f t="shared" si="432"/>
        <v>0</v>
      </c>
      <c r="AY325" s="15">
        <f t="shared" si="432"/>
        <v>0</v>
      </c>
      <c r="AZ325" s="15">
        <f t="shared" si="432"/>
        <v>0</v>
      </c>
      <c r="BA325" s="15">
        <f t="shared" si="432"/>
        <v>0</v>
      </c>
      <c r="BB325" s="15">
        <f t="shared" si="433"/>
        <v>0</v>
      </c>
      <c r="BC325" s="15">
        <f t="shared" si="433"/>
        <v>0</v>
      </c>
      <c r="BD325" s="15">
        <f t="shared" si="433"/>
        <v>0</v>
      </c>
      <c r="BE325" s="15">
        <f t="shared" si="433"/>
        <v>0</v>
      </c>
      <c r="BF325" s="16">
        <f t="shared" si="433"/>
        <v>0</v>
      </c>
      <c r="BG325" s="15">
        <f t="shared" si="433"/>
        <v>0</v>
      </c>
      <c r="BH325" s="15">
        <f t="shared" si="433"/>
        <v>0</v>
      </c>
      <c r="BI325" s="15">
        <f t="shared" si="433"/>
        <v>0</v>
      </c>
      <c r="BJ325" s="19">
        <v>0</v>
      </c>
      <c r="BK325" s="19">
        <v>0</v>
      </c>
    </row>
    <row r="326" spans="1:63" ht="27.75" hidden="1" customHeight="1" x14ac:dyDescent="0.25">
      <c r="A326" s="125" t="s">
        <v>84</v>
      </c>
      <c r="B326" s="125"/>
      <c r="C326" s="125"/>
      <c r="D326" s="125"/>
      <c r="E326" s="122">
        <v>852</v>
      </c>
      <c r="F326" s="3" t="s">
        <v>78</v>
      </c>
      <c r="G326" s="4" t="s">
        <v>46</v>
      </c>
      <c r="H326" s="4" t="s">
        <v>704</v>
      </c>
      <c r="I326" s="3" t="s">
        <v>85</v>
      </c>
      <c r="J326" s="16">
        <f>'2.ВС'!J396</f>
        <v>0</v>
      </c>
      <c r="K326" s="15">
        <f>'2.ВС'!K396</f>
        <v>0</v>
      </c>
      <c r="L326" s="15">
        <f>'2.ВС'!L396</f>
        <v>0</v>
      </c>
      <c r="M326" s="15">
        <f>'2.ВС'!M396</f>
        <v>0</v>
      </c>
      <c r="N326" s="16">
        <f>'2.ВС'!N396</f>
        <v>0</v>
      </c>
      <c r="O326" s="15">
        <f>'2.ВС'!O396</f>
        <v>0</v>
      </c>
      <c r="P326" s="15">
        <f>'2.ВС'!P396</f>
        <v>0</v>
      </c>
      <c r="Q326" s="15">
        <f>'2.ВС'!Q396</f>
        <v>0</v>
      </c>
      <c r="R326" s="16">
        <f>'2.ВС'!R396</f>
        <v>0</v>
      </c>
      <c r="S326" s="15">
        <f>'2.ВС'!S396</f>
        <v>0</v>
      </c>
      <c r="T326" s="15">
        <f>'2.ВС'!T396</f>
        <v>0</v>
      </c>
      <c r="U326" s="15">
        <f>'2.ВС'!U396</f>
        <v>0</v>
      </c>
      <c r="V326" s="16">
        <f>'2.ВС'!V396</f>
        <v>0</v>
      </c>
      <c r="W326" s="15">
        <f>'2.ВС'!W396</f>
        <v>0</v>
      </c>
      <c r="X326" s="15">
        <f>'2.ВС'!X396</f>
        <v>0</v>
      </c>
      <c r="Y326" s="15">
        <f>'2.ВС'!Y396</f>
        <v>0</v>
      </c>
      <c r="Z326" s="16">
        <f>'2.ВС'!Z396</f>
        <v>0</v>
      </c>
      <c r="AA326" s="15">
        <f>'2.ВС'!AA396</f>
        <v>0</v>
      </c>
      <c r="AB326" s="15">
        <f>'2.ВС'!AB396</f>
        <v>0</v>
      </c>
      <c r="AC326" s="15">
        <f>'2.ВС'!AC396</f>
        <v>0</v>
      </c>
      <c r="AD326" s="15">
        <f>'2.ВС'!AD396</f>
        <v>0</v>
      </c>
      <c r="AE326" s="15">
        <f>'2.ВС'!AE396</f>
        <v>0</v>
      </c>
      <c r="AF326" s="15">
        <f>'2.ВС'!AF396</f>
        <v>0</v>
      </c>
      <c r="AG326" s="15">
        <f>'2.ВС'!AG396</f>
        <v>0</v>
      </c>
      <c r="AH326" s="15">
        <f>'2.ВС'!AH396</f>
        <v>0</v>
      </c>
      <c r="AI326" s="15">
        <f>'2.ВС'!AI396</f>
        <v>0</v>
      </c>
      <c r="AJ326" s="15">
        <f>'2.ВС'!AJ396</f>
        <v>0</v>
      </c>
      <c r="AK326" s="15">
        <f>'2.ВС'!AS396</f>
        <v>0</v>
      </c>
      <c r="AL326" s="16">
        <f>'2.ВС'!AL396</f>
        <v>0</v>
      </c>
      <c r="AM326" s="15">
        <f>'2.ВС'!AM396</f>
        <v>0</v>
      </c>
      <c r="AN326" s="15">
        <f>'2.ВС'!AN396</f>
        <v>0</v>
      </c>
      <c r="AO326" s="15">
        <f>'2.ВС'!AO396</f>
        <v>0</v>
      </c>
      <c r="AP326" s="16">
        <f>'2.ВС'!AP396</f>
        <v>0</v>
      </c>
      <c r="AQ326" s="15">
        <f>'2.ВС'!AQ396</f>
        <v>0</v>
      </c>
      <c r="AR326" s="15">
        <f>'2.ВС'!AR396</f>
        <v>0</v>
      </c>
      <c r="AS326" s="15">
        <f>'2.ВС'!AS396</f>
        <v>0</v>
      </c>
      <c r="AT326" s="16">
        <f>'2.ВС'!AT396</f>
        <v>0</v>
      </c>
      <c r="AU326" s="15">
        <f>'2.ВС'!AU396</f>
        <v>0</v>
      </c>
      <c r="AV326" s="15">
        <f>'2.ВС'!AV396</f>
        <v>0</v>
      </c>
      <c r="AW326" s="15">
        <f>'2.ВС'!AW396</f>
        <v>0</v>
      </c>
      <c r="AX326" s="16">
        <f>'2.ВС'!AX396</f>
        <v>0</v>
      </c>
      <c r="AY326" s="15">
        <f>'2.ВС'!AY396</f>
        <v>0</v>
      </c>
      <c r="AZ326" s="15">
        <f>'2.ВС'!AZ396</f>
        <v>0</v>
      </c>
      <c r="BA326" s="15">
        <f>'2.ВС'!BA396</f>
        <v>0</v>
      </c>
      <c r="BB326" s="15">
        <f>'2.ВС'!BB396</f>
        <v>0</v>
      </c>
      <c r="BC326" s="15">
        <f>'2.ВС'!BC396</f>
        <v>0</v>
      </c>
      <c r="BD326" s="15">
        <f>'2.ВС'!BD396</f>
        <v>0</v>
      </c>
      <c r="BE326" s="15">
        <f>'2.ВС'!BE396</f>
        <v>0</v>
      </c>
      <c r="BF326" s="16">
        <f>'2.ВС'!BF396</f>
        <v>0</v>
      </c>
      <c r="BG326" s="15">
        <f>'2.ВС'!BG396</f>
        <v>0</v>
      </c>
      <c r="BH326" s="15">
        <f>'2.ВС'!BH396</f>
        <v>0</v>
      </c>
      <c r="BI326" s="15">
        <f>'2.ВС'!BI396</f>
        <v>0</v>
      </c>
      <c r="BJ326" s="19">
        <v>0</v>
      </c>
      <c r="BK326" s="19">
        <v>0</v>
      </c>
    </row>
    <row r="327" spans="1:63" ht="27.75" hidden="1" customHeight="1" x14ac:dyDescent="0.25">
      <c r="A327" s="125" t="s">
        <v>540</v>
      </c>
      <c r="B327" s="125"/>
      <c r="C327" s="125"/>
      <c r="D327" s="125"/>
      <c r="E327" s="122">
        <v>852</v>
      </c>
      <c r="F327" s="4" t="s">
        <v>78</v>
      </c>
      <c r="G327" s="4" t="s">
        <v>46</v>
      </c>
      <c r="H327" s="4" t="s">
        <v>705</v>
      </c>
      <c r="I327" s="3"/>
      <c r="J327" s="16">
        <f t="shared" ref="J327:BB328" si="436">J328</f>
        <v>0</v>
      </c>
      <c r="K327" s="15">
        <f t="shared" si="436"/>
        <v>0</v>
      </c>
      <c r="L327" s="15">
        <f t="shared" si="436"/>
        <v>0</v>
      </c>
      <c r="M327" s="15">
        <f t="shared" si="436"/>
        <v>0</v>
      </c>
      <c r="N327" s="16">
        <f t="shared" si="436"/>
        <v>0</v>
      </c>
      <c r="O327" s="15">
        <f t="shared" si="436"/>
        <v>0</v>
      </c>
      <c r="P327" s="15">
        <f t="shared" si="436"/>
        <v>0</v>
      </c>
      <c r="Q327" s="15">
        <f t="shared" si="436"/>
        <v>0</v>
      </c>
      <c r="R327" s="16">
        <f t="shared" si="436"/>
        <v>0</v>
      </c>
      <c r="S327" s="15">
        <f t="shared" si="436"/>
        <v>0</v>
      </c>
      <c r="T327" s="15">
        <f t="shared" si="436"/>
        <v>0</v>
      </c>
      <c r="U327" s="15">
        <f t="shared" si="436"/>
        <v>0</v>
      </c>
      <c r="V327" s="16">
        <f t="shared" si="436"/>
        <v>0</v>
      </c>
      <c r="W327" s="15">
        <f t="shared" si="436"/>
        <v>0</v>
      </c>
      <c r="X327" s="15">
        <f t="shared" si="436"/>
        <v>0</v>
      </c>
      <c r="Y327" s="15">
        <f t="shared" si="436"/>
        <v>0</v>
      </c>
      <c r="Z327" s="16">
        <f t="shared" si="436"/>
        <v>0</v>
      </c>
      <c r="AA327" s="15">
        <f t="shared" si="436"/>
        <v>0</v>
      </c>
      <c r="AB327" s="15">
        <f t="shared" si="436"/>
        <v>0</v>
      </c>
      <c r="AC327" s="15">
        <f t="shared" si="436"/>
        <v>0</v>
      </c>
      <c r="AD327" s="15">
        <f t="shared" si="436"/>
        <v>0</v>
      </c>
      <c r="AE327" s="15">
        <f t="shared" si="436"/>
        <v>0</v>
      </c>
      <c r="AF327" s="15">
        <f t="shared" si="436"/>
        <v>0</v>
      </c>
      <c r="AG327" s="15">
        <f t="shared" si="436"/>
        <v>0</v>
      </c>
      <c r="AH327" s="15">
        <f t="shared" si="436"/>
        <v>0</v>
      </c>
      <c r="AI327" s="15">
        <f t="shared" si="436"/>
        <v>0</v>
      </c>
      <c r="AJ327" s="15">
        <f t="shared" si="436"/>
        <v>0</v>
      </c>
      <c r="AK327" s="15">
        <f t="shared" si="436"/>
        <v>0</v>
      </c>
      <c r="AL327" s="16">
        <f t="shared" si="436"/>
        <v>0</v>
      </c>
      <c r="AM327" s="15">
        <f t="shared" si="436"/>
        <v>0</v>
      </c>
      <c r="AN327" s="15">
        <f t="shared" si="436"/>
        <v>0</v>
      </c>
      <c r="AO327" s="15">
        <f t="shared" si="436"/>
        <v>0</v>
      </c>
      <c r="AP327" s="16">
        <f t="shared" si="436"/>
        <v>0</v>
      </c>
      <c r="AQ327" s="15">
        <f t="shared" si="436"/>
        <v>0</v>
      </c>
      <c r="AR327" s="15">
        <f t="shared" si="436"/>
        <v>0</v>
      </c>
      <c r="AS327" s="15">
        <f t="shared" si="436"/>
        <v>0</v>
      </c>
      <c r="AT327" s="16">
        <f t="shared" si="436"/>
        <v>0</v>
      </c>
      <c r="AU327" s="15">
        <f t="shared" si="436"/>
        <v>0</v>
      </c>
      <c r="AV327" s="15">
        <f t="shared" si="436"/>
        <v>0</v>
      </c>
      <c r="AW327" s="15">
        <f t="shared" si="436"/>
        <v>0</v>
      </c>
      <c r="AX327" s="16">
        <f t="shared" si="436"/>
        <v>0</v>
      </c>
      <c r="AY327" s="15">
        <f t="shared" si="436"/>
        <v>0</v>
      </c>
      <c r="AZ327" s="15">
        <f t="shared" si="436"/>
        <v>0</v>
      </c>
      <c r="BA327" s="15">
        <f t="shared" si="436"/>
        <v>0</v>
      </c>
      <c r="BB327" s="15">
        <f t="shared" si="436"/>
        <v>0</v>
      </c>
      <c r="BC327" s="15">
        <f t="shared" ref="BB327:BI328" si="437">BC328</f>
        <v>0</v>
      </c>
      <c r="BD327" s="15">
        <f t="shared" si="437"/>
        <v>0</v>
      </c>
      <c r="BE327" s="15">
        <f t="shared" si="437"/>
        <v>0</v>
      </c>
      <c r="BF327" s="16">
        <f t="shared" si="437"/>
        <v>0</v>
      </c>
      <c r="BG327" s="15">
        <f t="shared" si="437"/>
        <v>0</v>
      </c>
      <c r="BH327" s="15">
        <f t="shared" si="437"/>
        <v>0</v>
      </c>
      <c r="BI327" s="15">
        <f t="shared" si="437"/>
        <v>0</v>
      </c>
      <c r="BJ327" s="19">
        <v>0</v>
      </c>
      <c r="BK327" s="19">
        <v>0</v>
      </c>
    </row>
    <row r="328" spans="1:63" ht="27.75" hidden="1" customHeight="1" x14ac:dyDescent="0.25">
      <c r="A328" s="125" t="s">
        <v>41</v>
      </c>
      <c r="B328" s="125"/>
      <c r="C328" s="125"/>
      <c r="D328" s="125"/>
      <c r="E328" s="122">
        <v>852</v>
      </c>
      <c r="F328" s="3" t="s">
        <v>78</v>
      </c>
      <c r="G328" s="4" t="s">
        <v>46</v>
      </c>
      <c r="H328" s="4" t="s">
        <v>705</v>
      </c>
      <c r="I328" s="3" t="s">
        <v>83</v>
      </c>
      <c r="J328" s="16">
        <f t="shared" si="436"/>
        <v>0</v>
      </c>
      <c r="K328" s="15">
        <f t="shared" si="436"/>
        <v>0</v>
      </c>
      <c r="L328" s="15">
        <f t="shared" si="436"/>
        <v>0</v>
      </c>
      <c r="M328" s="15">
        <f t="shared" si="436"/>
        <v>0</v>
      </c>
      <c r="N328" s="16">
        <f t="shared" si="436"/>
        <v>0</v>
      </c>
      <c r="O328" s="15">
        <f t="shared" si="436"/>
        <v>0</v>
      </c>
      <c r="P328" s="15">
        <f t="shared" si="436"/>
        <v>0</v>
      </c>
      <c r="Q328" s="15">
        <f t="shared" si="436"/>
        <v>0</v>
      </c>
      <c r="R328" s="16">
        <f t="shared" si="436"/>
        <v>0</v>
      </c>
      <c r="S328" s="15">
        <f t="shared" si="436"/>
        <v>0</v>
      </c>
      <c r="T328" s="15">
        <f t="shared" si="436"/>
        <v>0</v>
      </c>
      <c r="U328" s="15">
        <f t="shared" si="436"/>
        <v>0</v>
      </c>
      <c r="V328" s="16">
        <f t="shared" si="436"/>
        <v>0</v>
      </c>
      <c r="W328" s="15">
        <f t="shared" si="436"/>
        <v>0</v>
      </c>
      <c r="X328" s="15">
        <f t="shared" si="436"/>
        <v>0</v>
      </c>
      <c r="Y328" s="15">
        <f t="shared" si="436"/>
        <v>0</v>
      </c>
      <c r="Z328" s="16">
        <f t="shared" si="436"/>
        <v>0</v>
      </c>
      <c r="AA328" s="15">
        <f t="shared" si="436"/>
        <v>0</v>
      </c>
      <c r="AB328" s="15">
        <f t="shared" si="436"/>
        <v>0</v>
      </c>
      <c r="AC328" s="15">
        <f t="shared" si="436"/>
        <v>0</v>
      </c>
      <c r="AD328" s="15">
        <f t="shared" si="436"/>
        <v>0</v>
      </c>
      <c r="AE328" s="15">
        <f t="shared" si="436"/>
        <v>0</v>
      </c>
      <c r="AF328" s="15">
        <f t="shared" si="436"/>
        <v>0</v>
      </c>
      <c r="AG328" s="15">
        <f t="shared" si="436"/>
        <v>0</v>
      </c>
      <c r="AH328" s="15">
        <f t="shared" si="436"/>
        <v>0</v>
      </c>
      <c r="AI328" s="15">
        <f t="shared" si="436"/>
        <v>0</v>
      </c>
      <c r="AJ328" s="15">
        <f t="shared" si="436"/>
        <v>0</v>
      </c>
      <c r="AK328" s="15">
        <f t="shared" si="436"/>
        <v>0</v>
      </c>
      <c r="AL328" s="16">
        <f t="shared" si="436"/>
        <v>0</v>
      </c>
      <c r="AM328" s="15">
        <f t="shared" si="436"/>
        <v>0</v>
      </c>
      <c r="AN328" s="15">
        <f t="shared" si="436"/>
        <v>0</v>
      </c>
      <c r="AO328" s="15">
        <f t="shared" si="436"/>
        <v>0</v>
      </c>
      <c r="AP328" s="16">
        <f t="shared" si="436"/>
        <v>0</v>
      </c>
      <c r="AQ328" s="15">
        <f t="shared" si="436"/>
        <v>0</v>
      </c>
      <c r="AR328" s="15">
        <f t="shared" si="436"/>
        <v>0</v>
      </c>
      <c r="AS328" s="15">
        <f t="shared" si="436"/>
        <v>0</v>
      </c>
      <c r="AT328" s="16">
        <f t="shared" si="436"/>
        <v>0</v>
      </c>
      <c r="AU328" s="15">
        <f t="shared" si="436"/>
        <v>0</v>
      </c>
      <c r="AV328" s="15">
        <f t="shared" si="436"/>
        <v>0</v>
      </c>
      <c r="AW328" s="15">
        <f t="shared" si="436"/>
        <v>0</v>
      </c>
      <c r="AX328" s="16">
        <f t="shared" si="436"/>
        <v>0</v>
      </c>
      <c r="AY328" s="15">
        <f t="shared" si="436"/>
        <v>0</v>
      </c>
      <c r="AZ328" s="15">
        <f t="shared" si="436"/>
        <v>0</v>
      </c>
      <c r="BA328" s="15">
        <f t="shared" si="436"/>
        <v>0</v>
      </c>
      <c r="BB328" s="15">
        <f t="shared" si="437"/>
        <v>0</v>
      </c>
      <c r="BC328" s="15">
        <f t="shared" si="437"/>
        <v>0</v>
      </c>
      <c r="BD328" s="15">
        <f t="shared" si="437"/>
        <v>0</v>
      </c>
      <c r="BE328" s="15">
        <f t="shared" si="437"/>
        <v>0</v>
      </c>
      <c r="BF328" s="16">
        <f t="shared" si="437"/>
        <v>0</v>
      </c>
      <c r="BG328" s="15">
        <f t="shared" si="437"/>
        <v>0</v>
      </c>
      <c r="BH328" s="15">
        <f t="shared" si="437"/>
        <v>0</v>
      </c>
      <c r="BI328" s="15">
        <f t="shared" si="437"/>
        <v>0</v>
      </c>
      <c r="BJ328" s="19">
        <v>0</v>
      </c>
      <c r="BK328" s="19">
        <v>0</v>
      </c>
    </row>
    <row r="329" spans="1:63" ht="27.75" hidden="1" customHeight="1" x14ac:dyDescent="0.25">
      <c r="A329" s="125" t="s">
        <v>84</v>
      </c>
      <c r="B329" s="125"/>
      <c r="C329" s="125"/>
      <c r="D329" s="125"/>
      <c r="E329" s="122">
        <v>852</v>
      </c>
      <c r="F329" s="3" t="s">
        <v>78</v>
      </c>
      <c r="G329" s="4" t="s">
        <v>46</v>
      </c>
      <c r="H329" s="4" t="s">
        <v>705</v>
      </c>
      <c r="I329" s="3" t="s">
        <v>85</v>
      </c>
      <c r="J329" s="16">
        <f>'2.ВС'!J399</f>
        <v>0</v>
      </c>
      <c r="K329" s="15">
        <f>'2.ВС'!K399</f>
        <v>0</v>
      </c>
      <c r="L329" s="15">
        <f>'2.ВС'!L399</f>
        <v>0</v>
      </c>
      <c r="M329" s="15">
        <f>'2.ВС'!M399</f>
        <v>0</v>
      </c>
      <c r="N329" s="16">
        <f>'2.ВС'!N399</f>
        <v>0</v>
      </c>
      <c r="O329" s="15">
        <f>'2.ВС'!O399</f>
        <v>0</v>
      </c>
      <c r="P329" s="15">
        <f>'2.ВС'!P399</f>
        <v>0</v>
      </c>
      <c r="Q329" s="15">
        <f>'2.ВС'!Q399</f>
        <v>0</v>
      </c>
      <c r="R329" s="16">
        <f>'2.ВС'!R399</f>
        <v>0</v>
      </c>
      <c r="S329" s="15">
        <f>'2.ВС'!S399</f>
        <v>0</v>
      </c>
      <c r="T329" s="15">
        <f>'2.ВС'!T399</f>
        <v>0</v>
      </c>
      <c r="U329" s="15">
        <f>'2.ВС'!U399</f>
        <v>0</v>
      </c>
      <c r="V329" s="16">
        <f>'2.ВС'!V399</f>
        <v>0</v>
      </c>
      <c r="W329" s="15">
        <f>'2.ВС'!W399</f>
        <v>0</v>
      </c>
      <c r="X329" s="15">
        <f>'2.ВС'!X399</f>
        <v>0</v>
      </c>
      <c r="Y329" s="15">
        <f>'2.ВС'!Y399</f>
        <v>0</v>
      </c>
      <c r="Z329" s="16">
        <f>'2.ВС'!Z399</f>
        <v>0</v>
      </c>
      <c r="AA329" s="15">
        <f>'2.ВС'!AA399</f>
        <v>0</v>
      </c>
      <c r="AB329" s="15">
        <f>'2.ВС'!AB399</f>
        <v>0</v>
      </c>
      <c r="AC329" s="15">
        <f>'2.ВС'!AC399</f>
        <v>0</v>
      </c>
      <c r="AD329" s="15">
        <f>'2.ВС'!AD399</f>
        <v>0</v>
      </c>
      <c r="AE329" s="15">
        <f>'2.ВС'!AE399</f>
        <v>0</v>
      </c>
      <c r="AF329" s="15">
        <f>'2.ВС'!AF399</f>
        <v>0</v>
      </c>
      <c r="AG329" s="15">
        <f>'2.ВС'!AG399</f>
        <v>0</v>
      </c>
      <c r="AH329" s="15">
        <f>'2.ВС'!AH399</f>
        <v>0</v>
      </c>
      <c r="AI329" s="15">
        <f>'2.ВС'!AI399</f>
        <v>0</v>
      </c>
      <c r="AJ329" s="15">
        <f>'2.ВС'!AJ399</f>
        <v>0</v>
      </c>
      <c r="AK329" s="15">
        <f>'2.ВС'!AS399</f>
        <v>0</v>
      </c>
      <c r="AL329" s="16">
        <f>'2.ВС'!AL399</f>
        <v>0</v>
      </c>
      <c r="AM329" s="15">
        <f>'2.ВС'!AM399</f>
        <v>0</v>
      </c>
      <c r="AN329" s="15">
        <f>'2.ВС'!AN399</f>
        <v>0</v>
      </c>
      <c r="AO329" s="15">
        <f>'2.ВС'!AO399</f>
        <v>0</v>
      </c>
      <c r="AP329" s="16">
        <f>'2.ВС'!AP399</f>
        <v>0</v>
      </c>
      <c r="AQ329" s="15">
        <f>'2.ВС'!AQ399</f>
        <v>0</v>
      </c>
      <c r="AR329" s="15">
        <f>'2.ВС'!AR399</f>
        <v>0</v>
      </c>
      <c r="AS329" s="15">
        <f>'2.ВС'!AS399</f>
        <v>0</v>
      </c>
      <c r="AT329" s="16">
        <f>'2.ВС'!AT399</f>
        <v>0</v>
      </c>
      <c r="AU329" s="15">
        <f>'2.ВС'!AU399</f>
        <v>0</v>
      </c>
      <c r="AV329" s="15">
        <f>'2.ВС'!AV399</f>
        <v>0</v>
      </c>
      <c r="AW329" s="15">
        <f>'2.ВС'!AW399</f>
        <v>0</v>
      </c>
      <c r="AX329" s="16">
        <f>'2.ВС'!AX399</f>
        <v>0</v>
      </c>
      <c r="AY329" s="15">
        <f>'2.ВС'!AY399</f>
        <v>0</v>
      </c>
      <c r="AZ329" s="15">
        <f>'2.ВС'!AZ399</f>
        <v>0</v>
      </c>
      <c r="BA329" s="15">
        <f>'2.ВС'!BA399</f>
        <v>0</v>
      </c>
      <c r="BB329" s="15">
        <f>'2.ВС'!BB399</f>
        <v>0</v>
      </c>
      <c r="BC329" s="15">
        <f>'2.ВС'!BC399</f>
        <v>0</v>
      </c>
      <c r="BD329" s="15">
        <f>'2.ВС'!BD399</f>
        <v>0</v>
      </c>
      <c r="BE329" s="15">
        <f>'2.ВС'!BE399</f>
        <v>0</v>
      </c>
      <c r="BF329" s="16">
        <f>'2.ВС'!BF399</f>
        <v>0</v>
      </c>
      <c r="BG329" s="15">
        <f>'2.ВС'!BG399</f>
        <v>0</v>
      </c>
      <c r="BH329" s="15">
        <f>'2.ВС'!BH399</f>
        <v>0</v>
      </c>
      <c r="BI329" s="15">
        <f>'2.ВС'!BI399</f>
        <v>0</v>
      </c>
      <c r="BJ329" s="19">
        <v>0</v>
      </c>
      <c r="BK329" s="19">
        <v>0</v>
      </c>
    </row>
    <row r="330" spans="1:63" ht="27.75" hidden="1" customHeight="1" x14ac:dyDescent="0.25">
      <c r="A330" s="125" t="s">
        <v>615</v>
      </c>
      <c r="B330" s="125"/>
      <c r="C330" s="125"/>
      <c r="D330" s="125"/>
      <c r="E330" s="4">
        <v>852</v>
      </c>
      <c r="F330" s="4" t="s">
        <v>78</v>
      </c>
      <c r="G330" s="4" t="s">
        <v>46</v>
      </c>
      <c r="H330" s="4" t="s">
        <v>706</v>
      </c>
      <c r="I330" s="3"/>
      <c r="J330" s="16">
        <f t="shared" ref="J330:BB331" si="438">J331</f>
        <v>10660</v>
      </c>
      <c r="K330" s="15">
        <f t="shared" si="438"/>
        <v>0</v>
      </c>
      <c r="L330" s="15">
        <f t="shared" si="438"/>
        <v>10660</v>
      </c>
      <c r="M330" s="15">
        <f t="shared" si="438"/>
        <v>0</v>
      </c>
      <c r="N330" s="16">
        <f t="shared" si="438"/>
        <v>0</v>
      </c>
      <c r="O330" s="15">
        <f t="shared" si="438"/>
        <v>0</v>
      </c>
      <c r="P330" s="15">
        <f t="shared" si="438"/>
        <v>0</v>
      </c>
      <c r="Q330" s="15">
        <f t="shared" si="438"/>
        <v>0</v>
      </c>
      <c r="R330" s="16">
        <f t="shared" si="438"/>
        <v>10660</v>
      </c>
      <c r="S330" s="15">
        <f t="shared" si="438"/>
        <v>0</v>
      </c>
      <c r="T330" s="15">
        <f t="shared" si="438"/>
        <v>10660</v>
      </c>
      <c r="U330" s="15">
        <f t="shared" si="438"/>
        <v>0</v>
      </c>
      <c r="V330" s="16">
        <f t="shared" si="438"/>
        <v>172463.16</v>
      </c>
      <c r="W330" s="15">
        <f t="shared" si="438"/>
        <v>173967</v>
      </c>
      <c r="X330" s="15">
        <f t="shared" si="438"/>
        <v>-1503.84</v>
      </c>
      <c r="Y330" s="15">
        <f t="shared" si="438"/>
        <v>0</v>
      </c>
      <c r="Z330" s="16">
        <f t="shared" si="438"/>
        <v>183123.16</v>
      </c>
      <c r="AA330" s="15">
        <f t="shared" si="438"/>
        <v>173967</v>
      </c>
      <c r="AB330" s="15">
        <f t="shared" si="438"/>
        <v>9156.16</v>
      </c>
      <c r="AC330" s="15">
        <f t="shared" si="438"/>
        <v>0</v>
      </c>
      <c r="AD330" s="15">
        <f t="shared" si="438"/>
        <v>0</v>
      </c>
      <c r="AE330" s="15">
        <f t="shared" si="438"/>
        <v>0</v>
      </c>
      <c r="AF330" s="15">
        <f t="shared" si="438"/>
        <v>0</v>
      </c>
      <c r="AG330" s="15">
        <f t="shared" si="438"/>
        <v>0</v>
      </c>
      <c r="AH330" s="15">
        <f t="shared" si="438"/>
        <v>183123.16</v>
      </c>
      <c r="AI330" s="15">
        <f t="shared" si="438"/>
        <v>173967</v>
      </c>
      <c r="AJ330" s="15">
        <f t="shared" si="438"/>
        <v>9156.16</v>
      </c>
      <c r="AK330" s="15">
        <f t="shared" si="438"/>
        <v>0</v>
      </c>
      <c r="AL330" s="16">
        <f t="shared" si="438"/>
        <v>0</v>
      </c>
      <c r="AM330" s="15">
        <f t="shared" si="438"/>
        <v>0</v>
      </c>
      <c r="AN330" s="15">
        <f t="shared" si="438"/>
        <v>0</v>
      </c>
      <c r="AO330" s="15">
        <f t="shared" si="438"/>
        <v>0</v>
      </c>
      <c r="AP330" s="16">
        <f t="shared" si="438"/>
        <v>0</v>
      </c>
      <c r="AQ330" s="15">
        <f t="shared" si="438"/>
        <v>0</v>
      </c>
      <c r="AR330" s="15">
        <f t="shared" si="438"/>
        <v>0</v>
      </c>
      <c r="AS330" s="15">
        <f t="shared" si="438"/>
        <v>0</v>
      </c>
      <c r="AT330" s="16">
        <f t="shared" si="438"/>
        <v>0</v>
      </c>
      <c r="AU330" s="15">
        <f t="shared" si="438"/>
        <v>0</v>
      </c>
      <c r="AV330" s="15">
        <f t="shared" si="438"/>
        <v>0</v>
      </c>
      <c r="AW330" s="15">
        <f t="shared" si="438"/>
        <v>0</v>
      </c>
      <c r="AX330" s="16">
        <f t="shared" si="438"/>
        <v>0</v>
      </c>
      <c r="AY330" s="15">
        <f t="shared" si="438"/>
        <v>0</v>
      </c>
      <c r="AZ330" s="15">
        <f t="shared" si="438"/>
        <v>0</v>
      </c>
      <c r="BA330" s="15">
        <f t="shared" si="438"/>
        <v>0</v>
      </c>
      <c r="BB330" s="15">
        <f t="shared" si="438"/>
        <v>0</v>
      </c>
      <c r="BC330" s="15">
        <f t="shared" ref="BB330:BI331" si="439">BC331</f>
        <v>0</v>
      </c>
      <c r="BD330" s="15">
        <f t="shared" si="439"/>
        <v>0</v>
      </c>
      <c r="BE330" s="15">
        <f t="shared" si="439"/>
        <v>0</v>
      </c>
      <c r="BF330" s="16">
        <f t="shared" si="439"/>
        <v>0</v>
      </c>
      <c r="BG330" s="15">
        <f t="shared" si="439"/>
        <v>0</v>
      </c>
      <c r="BH330" s="15">
        <f t="shared" si="439"/>
        <v>0</v>
      </c>
      <c r="BI330" s="15">
        <f t="shared" si="439"/>
        <v>0</v>
      </c>
      <c r="BJ330" s="19">
        <v>0</v>
      </c>
      <c r="BK330" s="19">
        <v>0</v>
      </c>
    </row>
    <row r="331" spans="1:63" ht="27.75" hidden="1" customHeight="1" x14ac:dyDescent="0.25">
      <c r="A331" s="125" t="s">
        <v>41</v>
      </c>
      <c r="B331" s="125"/>
      <c r="C331" s="125"/>
      <c r="D331" s="125"/>
      <c r="E331" s="4">
        <v>852</v>
      </c>
      <c r="F331" s="3" t="s">
        <v>78</v>
      </c>
      <c r="G331" s="4" t="s">
        <v>46</v>
      </c>
      <c r="H331" s="4" t="s">
        <v>706</v>
      </c>
      <c r="I331" s="3" t="s">
        <v>83</v>
      </c>
      <c r="J331" s="16">
        <f t="shared" si="438"/>
        <v>10660</v>
      </c>
      <c r="K331" s="15">
        <f t="shared" si="438"/>
        <v>0</v>
      </c>
      <c r="L331" s="15">
        <f t="shared" si="438"/>
        <v>10660</v>
      </c>
      <c r="M331" s="15">
        <f t="shared" si="438"/>
        <v>0</v>
      </c>
      <c r="N331" s="16">
        <f t="shared" si="438"/>
        <v>0</v>
      </c>
      <c r="O331" s="15">
        <f t="shared" si="438"/>
        <v>0</v>
      </c>
      <c r="P331" s="15">
        <f t="shared" si="438"/>
        <v>0</v>
      </c>
      <c r="Q331" s="15">
        <f t="shared" si="438"/>
        <v>0</v>
      </c>
      <c r="R331" s="16">
        <f t="shared" si="438"/>
        <v>10660</v>
      </c>
      <c r="S331" s="15">
        <f t="shared" si="438"/>
        <v>0</v>
      </c>
      <c r="T331" s="15">
        <f t="shared" si="438"/>
        <v>10660</v>
      </c>
      <c r="U331" s="15">
        <f t="shared" si="438"/>
        <v>0</v>
      </c>
      <c r="V331" s="16">
        <f t="shared" si="438"/>
        <v>172463.16</v>
      </c>
      <c r="W331" s="15">
        <f t="shared" si="438"/>
        <v>173967</v>
      </c>
      <c r="X331" s="15">
        <f t="shared" si="438"/>
        <v>-1503.84</v>
      </c>
      <c r="Y331" s="15">
        <f t="shared" si="438"/>
        <v>0</v>
      </c>
      <c r="Z331" s="16">
        <f t="shared" si="438"/>
        <v>183123.16</v>
      </c>
      <c r="AA331" s="15">
        <f t="shared" si="438"/>
        <v>173967</v>
      </c>
      <c r="AB331" s="15">
        <f t="shared" si="438"/>
        <v>9156.16</v>
      </c>
      <c r="AC331" s="15">
        <f t="shared" si="438"/>
        <v>0</v>
      </c>
      <c r="AD331" s="15">
        <f t="shared" si="438"/>
        <v>0</v>
      </c>
      <c r="AE331" s="15">
        <f t="shared" si="438"/>
        <v>0</v>
      </c>
      <c r="AF331" s="15">
        <f t="shared" si="438"/>
        <v>0</v>
      </c>
      <c r="AG331" s="15">
        <f t="shared" si="438"/>
        <v>0</v>
      </c>
      <c r="AH331" s="15">
        <f t="shared" si="438"/>
        <v>183123.16</v>
      </c>
      <c r="AI331" s="15">
        <f t="shared" si="438"/>
        <v>173967</v>
      </c>
      <c r="AJ331" s="15">
        <f t="shared" si="438"/>
        <v>9156.16</v>
      </c>
      <c r="AK331" s="15">
        <f t="shared" si="438"/>
        <v>0</v>
      </c>
      <c r="AL331" s="16">
        <f t="shared" si="438"/>
        <v>0</v>
      </c>
      <c r="AM331" s="15">
        <f t="shared" si="438"/>
        <v>0</v>
      </c>
      <c r="AN331" s="15">
        <f t="shared" si="438"/>
        <v>0</v>
      </c>
      <c r="AO331" s="15">
        <f t="shared" si="438"/>
        <v>0</v>
      </c>
      <c r="AP331" s="16">
        <f t="shared" si="438"/>
        <v>0</v>
      </c>
      <c r="AQ331" s="15">
        <f t="shared" si="438"/>
        <v>0</v>
      </c>
      <c r="AR331" s="15">
        <f t="shared" si="438"/>
        <v>0</v>
      </c>
      <c r="AS331" s="15">
        <f t="shared" si="438"/>
        <v>0</v>
      </c>
      <c r="AT331" s="16">
        <f t="shared" si="438"/>
        <v>0</v>
      </c>
      <c r="AU331" s="15">
        <f t="shared" si="438"/>
        <v>0</v>
      </c>
      <c r="AV331" s="15">
        <f t="shared" si="438"/>
        <v>0</v>
      </c>
      <c r="AW331" s="15">
        <f t="shared" si="438"/>
        <v>0</v>
      </c>
      <c r="AX331" s="16">
        <f t="shared" si="438"/>
        <v>0</v>
      </c>
      <c r="AY331" s="15">
        <f t="shared" si="438"/>
        <v>0</v>
      </c>
      <c r="AZ331" s="15">
        <f t="shared" si="438"/>
        <v>0</v>
      </c>
      <c r="BA331" s="15">
        <f t="shared" si="438"/>
        <v>0</v>
      </c>
      <c r="BB331" s="15">
        <f t="shared" si="439"/>
        <v>0</v>
      </c>
      <c r="BC331" s="15">
        <f t="shared" si="439"/>
        <v>0</v>
      </c>
      <c r="BD331" s="15">
        <f t="shared" si="439"/>
        <v>0</v>
      </c>
      <c r="BE331" s="15">
        <f t="shared" si="439"/>
        <v>0</v>
      </c>
      <c r="BF331" s="16">
        <f t="shared" si="439"/>
        <v>0</v>
      </c>
      <c r="BG331" s="15">
        <f t="shared" si="439"/>
        <v>0</v>
      </c>
      <c r="BH331" s="15">
        <f t="shared" si="439"/>
        <v>0</v>
      </c>
      <c r="BI331" s="15">
        <f t="shared" si="439"/>
        <v>0</v>
      </c>
      <c r="BJ331" s="19">
        <v>0</v>
      </c>
      <c r="BK331" s="19">
        <v>0</v>
      </c>
    </row>
    <row r="332" spans="1:63" ht="27.75" hidden="1" customHeight="1" x14ac:dyDescent="0.25">
      <c r="A332" s="125" t="s">
        <v>84</v>
      </c>
      <c r="B332" s="125"/>
      <c r="C332" s="125"/>
      <c r="D332" s="125"/>
      <c r="E332" s="4">
        <v>852</v>
      </c>
      <c r="F332" s="3" t="s">
        <v>78</v>
      </c>
      <c r="G332" s="4" t="s">
        <v>46</v>
      </c>
      <c r="H332" s="4" t="s">
        <v>706</v>
      </c>
      <c r="I332" s="3" t="s">
        <v>85</v>
      </c>
      <c r="J332" s="16">
        <f>'2.ВС'!J402</f>
        <v>10660</v>
      </c>
      <c r="K332" s="15">
        <f>'2.ВС'!K402</f>
        <v>0</v>
      </c>
      <c r="L332" s="15">
        <f>'2.ВС'!L402</f>
        <v>10660</v>
      </c>
      <c r="M332" s="15">
        <f>'2.ВС'!M402</f>
        <v>0</v>
      </c>
      <c r="N332" s="16">
        <f>'2.ВС'!N402</f>
        <v>0</v>
      </c>
      <c r="O332" s="15">
        <f>'2.ВС'!O402</f>
        <v>0</v>
      </c>
      <c r="P332" s="15">
        <f>'2.ВС'!P402</f>
        <v>0</v>
      </c>
      <c r="Q332" s="15">
        <f>'2.ВС'!Q402</f>
        <v>0</v>
      </c>
      <c r="R332" s="16">
        <f>'2.ВС'!R402</f>
        <v>10660</v>
      </c>
      <c r="S332" s="15">
        <f>'2.ВС'!S402</f>
        <v>0</v>
      </c>
      <c r="T332" s="15">
        <f>'2.ВС'!T402</f>
        <v>10660</v>
      </c>
      <c r="U332" s="15">
        <f>'2.ВС'!U402</f>
        <v>0</v>
      </c>
      <c r="V332" s="16">
        <f>'2.ВС'!V402</f>
        <v>172463.16</v>
      </c>
      <c r="W332" s="15">
        <f>'2.ВС'!W402</f>
        <v>173967</v>
      </c>
      <c r="X332" s="15">
        <f>'2.ВС'!X402</f>
        <v>-1503.84</v>
      </c>
      <c r="Y332" s="15">
        <f>'2.ВС'!Y402</f>
        <v>0</v>
      </c>
      <c r="Z332" s="16">
        <f>'2.ВС'!Z402</f>
        <v>183123.16</v>
      </c>
      <c r="AA332" s="15">
        <f>'2.ВС'!AA402</f>
        <v>173967</v>
      </c>
      <c r="AB332" s="15">
        <f>'2.ВС'!AB402</f>
        <v>9156.16</v>
      </c>
      <c r="AC332" s="15">
        <f>'2.ВС'!AC402</f>
        <v>0</v>
      </c>
      <c r="AD332" s="15">
        <f>'2.ВС'!AD402</f>
        <v>0</v>
      </c>
      <c r="AE332" s="15">
        <f>'2.ВС'!AE402</f>
        <v>0</v>
      </c>
      <c r="AF332" s="15">
        <f>'2.ВС'!AF402</f>
        <v>0</v>
      </c>
      <c r="AG332" s="15">
        <f>'2.ВС'!AG402</f>
        <v>0</v>
      </c>
      <c r="AH332" s="15">
        <f>'2.ВС'!AH402</f>
        <v>183123.16</v>
      </c>
      <c r="AI332" s="15">
        <f>'2.ВС'!AI402</f>
        <v>173967</v>
      </c>
      <c r="AJ332" s="15">
        <f>'2.ВС'!AJ402</f>
        <v>9156.16</v>
      </c>
      <c r="AK332" s="15">
        <f>'2.ВС'!AS402</f>
        <v>0</v>
      </c>
      <c r="AL332" s="16">
        <f>'2.ВС'!AL402</f>
        <v>0</v>
      </c>
      <c r="AM332" s="15">
        <f>'2.ВС'!AM402</f>
        <v>0</v>
      </c>
      <c r="AN332" s="15">
        <f>'2.ВС'!AN402</f>
        <v>0</v>
      </c>
      <c r="AO332" s="15">
        <f>'2.ВС'!AO402</f>
        <v>0</v>
      </c>
      <c r="AP332" s="16">
        <f>'2.ВС'!AP402</f>
        <v>0</v>
      </c>
      <c r="AQ332" s="15">
        <f>'2.ВС'!AQ402</f>
        <v>0</v>
      </c>
      <c r="AR332" s="15">
        <f>'2.ВС'!AR402</f>
        <v>0</v>
      </c>
      <c r="AS332" s="15">
        <f>'2.ВС'!AS402</f>
        <v>0</v>
      </c>
      <c r="AT332" s="16">
        <f>'2.ВС'!AT402</f>
        <v>0</v>
      </c>
      <c r="AU332" s="15">
        <f>'2.ВС'!AU402</f>
        <v>0</v>
      </c>
      <c r="AV332" s="15">
        <f>'2.ВС'!AV402</f>
        <v>0</v>
      </c>
      <c r="AW332" s="15">
        <f>'2.ВС'!AW402</f>
        <v>0</v>
      </c>
      <c r="AX332" s="16">
        <f>'2.ВС'!AX402</f>
        <v>0</v>
      </c>
      <c r="AY332" s="15">
        <f>'2.ВС'!AY402</f>
        <v>0</v>
      </c>
      <c r="AZ332" s="15">
        <f>'2.ВС'!AZ402</f>
        <v>0</v>
      </c>
      <c r="BA332" s="15">
        <f>'2.ВС'!BA402</f>
        <v>0</v>
      </c>
      <c r="BB332" s="15">
        <f>'2.ВС'!BB402</f>
        <v>0</v>
      </c>
      <c r="BC332" s="15">
        <f>'2.ВС'!BC402</f>
        <v>0</v>
      </c>
      <c r="BD332" s="15">
        <f>'2.ВС'!BD402</f>
        <v>0</v>
      </c>
      <c r="BE332" s="15">
        <f>'2.ВС'!BE402</f>
        <v>0</v>
      </c>
      <c r="BF332" s="16">
        <f>'2.ВС'!BF402</f>
        <v>0</v>
      </c>
      <c r="BG332" s="15">
        <f>'2.ВС'!BG402</f>
        <v>0</v>
      </c>
      <c r="BH332" s="15">
        <f>'2.ВС'!BH402</f>
        <v>0</v>
      </c>
      <c r="BI332" s="15">
        <f>'2.ВС'!BI402</f>
        <v>0</v>
      </c>
      <c r="BJ332" s="19">
        <v>0</v>
      </c>
      <c r="BK332" s="19">
        <v>0</v>
      </c>
    </row>
    <row r="333" spans="1:63" ht="27.75" hidden="1" customHeight="1" x14ac:dyDescent="0.25">
      <c r="A333" s="125" t="s">
        <v>531</v>
      </c>
      <c r="B333" s="125"/>
      <c r="C333" s="125"/>
      <c r="D333" s="125"/>
      <c r="E333" s="122">
        <v>852</v>
      </c>
      <c r="F333" s="3" t="s">
        <v>78</v>
      </c>
      <c r="G333" s="3" t="s">
        <v>46</v>
      </c>
      <c r="H333" s="4" t="s">
        <v>693</v>
      </c>
      <c r="I333" s="3"/>
      <c r="J333" s="16">
        <f t="shared" ref="J333:BB334" si="440">J334</f>
        <v>63600</v>
      </c>
      <c r="K333" s="15">
        <f t="shared" si="440"/>
        <v>63600</v>
      </c>
      <c r="L333" s="15">
        <f t="shared" si="440"/>
        <v>0</v>
      </c>
      <c r="M333" s="15">
        <f t="shared" si="440"/>
        <v>0</v>
      </c>
      <c r="N333" s="16">
        <f t="shared" si="440"/>
        <v>0</v>
      </c>
      <c r="O333" s="15">
        <f t="shared" si="440"/>
        <v>0</v>
      </c>
      <c r="P333" s="15">
        <f t="shared" si="440"/>
        <v>0</v>
      </c>
      <c r="Q333" s="15">
        <f t="shared" si="440"/>
        <v>0</v>
      </c>
      <c r="R333" s="16">
        <f t="shared" si="440"/>
        <v>63600</v>
      </c>
      <c r="S333" s="15">
        <f t="shared" si="440"/>
        <v>63600</v>
      </c>
      <c r="T333" s="15">
        <f t="shared" si="440"/>
        <v>0</v>
      </c>
      <c r="U333" s="15">
        <f t="shared" si="440"/>
        <v>0</v>
      </c>
      <c r="V333" s="16">
        <f t="shared" si="440"/>
        <v>0</v>
      </c>
      <c r="W333" s="15">
        <f t="shared" si="440"/>
        <v>0</v>
      </c>
      <c r="X333" s="15">
        <f t="shared" si="440"/>
        <v>0</v>
      </c>
      <c r="Y333" s="15">
        <f t="shared" si="440"/>
        <v>0</v>
      </c>
      <c r="Z333" s="16">
        <f t="shared" si="440"/>
        <v>63600</v>
      </c>
      <c r="AA333" s="15">
        <f t="shared" si="440"/>
        <v>63600</v>
      </c>
      <c r="AB333" s="15">
        <f t="shared" si="440"/>
        <v>0</v>
      </c>
      <c r="AC333" s="15">
        <f t="shared" si="440"/>
        <v>0</v>
      </c>
      <c r="AD333" s="15">
        <f t="shared" si="440"/>
        <v>0</v>
      </c>
      <c r="AE333" s="15">
        <f t="shared" si="440"/>
        <v>0</v>
      </c>
      <c r="AF333" s="15">
        <f t="shared" si="440"/>
        <v>0</v>
      </c>
      <c r="AG333" s="15">
        <f t="shared" si="440"/>
        <v>0</v>
      </c>
      <c r="AH333" s="15">
        <f t="shared" si="440"/>
        <v>63600</v>
      </c>
      <c r="AI333" s="15">
        <f t="shared" si="440"/>
        <v>63600</v>
      </c>
      <c r="AJ333" s="15">
        <f t="shared" si="440"/>
        <v>0</v>
      </c>
      <c r="AK333" s="15">
        <f t="shared" si="440"/>
        <v>0</v>
      </c>
      <c r="AL333" s="16">
        <f t="shared" si="440"/>
        <v>63600</v>
      </c>
      <c r="AM333" s="15">
        <f t="shared" si="440"/>
        <v>63600</v>
      </c>
      <c r="AN333" s="15">
        <f t="shared" si="440"/>
        <v>0</v>
      </c>
      <c r="AO333" s="15">
        <f t="shared" si="440"/>
        <v>0</v>
      </c>
      <c r="AP333" s="16">
        <f t="shared" si="440"/>
        <v>0</v>
      </c>
      <c r="AQ333" s="15">
        <f t="shared" si="440"/>
        <v>0</v>
      </c>
      <c r="AR333" s="15">
        <f t="shared" si="440"/>
        <v>0</v>
      </c>
      <c r="AS333" s="15">
        <f t="shared" si="440"/>
        <v>0</v>
      </c>
      <c r="AT333" s="16">
        <f t="shared" si="440"/>
        <v>63600</v>
      </c>
      <c r="AU333" s="15">
        <f t="shared" si="440"/>
        <v>63600</v>
      </c>
      <c r="AV333" s="15">
        <f t="shared" si="440"/>
        <v>0</v>
      </c>
      <c r="AW333" s="15">
        <f t="shared" si="440"/>
        <v>0</v>
      </c>
      <c r="AX333" s="16">
        <f t="shared" si="440"/>
        <v>63600</v>
      </c>
      <c r="AY333" s="15">
        <f t="shared" si="440"/>
        <v>63600</v>
      </c>
      <c r="AZ333" s="15">
        <f t="shared" si="440"/>
        <v>0</v>
      </c>
      <c r="BA333" s="15">
        <f t="shared" si="440"/>
        <v>0</v>
      </c>
      <c r="BB333" s="15">
        <f t="shared" si="440"/>
        <v>0</v>
      </c>
      <c r="BC333" s="15">
        <f t="shared" ref="BB333:BI334" si="441">BC334</f>
        <v>0</v>
      </c>
      <c r="BD333" s="15">
        <f t="shared" si="441"/>
        <v>0</v>
      </c>
      <c r="BE333" s="15">
        <f t="shared" si="441"/>
        <v>0</v>
      </c>
      <c r="BF333" s="16">
        <f t="shared" si="441"/>
        <v>63600</v>
      </c>
      <c r="BG333" s="15">
        <f t="shared" si="441"/>
        <v>63600</v>
      </c>
      <c r="BH333" s="15">
        <f t="shared" si="441"/>
        <v>0</v>
      </c>
      <c r="BI333" s="15">
        <f t="shared" si="441"/>
        <v>0</v>
      </c>
      <c r="BJ333" s="19">
        <v>0</v>
      </c>
      <c r="BK333" s="19">
        <v>0</v>
      </c>
    </row>
    <row r="334" spans="1:63" ht="27.75" hidden="1" customHeight="1" x14ac:dyDescent="0.25">
      <c r="A334" s="125" t="s">
        <v>41</v>
      </c>
      <c r="B334" s="125"/>
      <c r="C334" s="125"/>
      <c r="D334" s="125"/>
      <c r="E334" s="122">
        <v>852</v>
      </c>
      <c r="F334" s="3" t="s">
        <v>78</v>
      </c>
      <c r="G334" s="3" t="s">
        <v>46</v>
      </c>
      <c r="H334" s="4" t="s">
        <v>693</v>
      </c>
      <c r="I334" s="3" t="s">
        <v>83</v>
      </c>
      <c r="J334" s="16">
        <f t="shared" si="440"/>
        <v>63600</v>
      </c>
      <c r="K334" s="15">
        <f t="shared" si="440"/>
        <v>63600</v>
      </c>
      <c r="L334" s="15">
        <f t="shared" si="440"/>
        <v>0</v>
      </c>
      <c r="M334" s="15">
        <f t="shared" si="440"/>
        <v>0</v>
      </c>
      <c r="N334" s="16">
        <f t="shared" si="440"/>
        <v>0</v>
      </c>
      <c r="O334" s="15">
        <f t="shared" si="440"/>
        <v>0</v>
      </c>
      <c r="P334" s="15">
        <f t="shared" si="440"/>
        <v>0</v>
      </c>
      <c r="Q334" s="15">
        <f t="shared" si="440"/>
        <v>0</v>
      </c>
      <c r="R334" s="16">
        <f t="shared" si="440"/>
        <v>63600</v>
      </c>
      <c r="S334" s="15">
        <f t="shared" si="440"/>
        <v>63600</v>
      </c>
      <c r="T334" s="15">
        <f t="shared" si="440"/>
        <v>0</v>
      </c>
      <c r="U334" s="15">
        <f t="shared" si="440"/>
        <v>0</v>
      </c>
      <c r="V334" s="16">
        <f t="shared" si="440"/>
        <v>0</v>
      </c>
      <c r="W334" s="15">
        <f t="shared" si="440"/>
        <v>0</v>
      </c>
      <c r="X334" s="15">
        <f t="shared" si="440"/>
        <v>0</v>
      </c>
      <c r="Y334" s="15">
        <f t="shared" si="440"/>
        <v>0</v>
      </c>
      <c r="Z334" s="16">
        <f t="shared" si="440"/>
        <v>63600</v>
      </c>
      <c r="AA334" s="15">
        <f t="shared" si="440"/>
        <v>63600</v>
      </c>
      <c r="AB334" s="15">
        <f t="shared" si="440"/>
        <v>0</v>
      </c>
      <c r="AC334" s="15">
        <f t="shared" si="440"/>
        <v>0</v>
      </c>
      <c r="AD334" s="15">
        <f t="shared" si="440"/>
        <v>0</v>
      </c>
      <c r="AE334" s="15">
        <f t="shared" si="440"/>
        <v>0</v>
      </c>
      <c r="AF334" s="15">
        <f t="shared" si="440"/>
        <v>0</v>
      </c>
      <c r="AG334" s="15">
        <f t="shared" si="440"/>
        <v>0</v>
      </c>
      <c r="AH334" s="15">
        <f t="shared" si="440"/>
        <v>63600</v>
      </c>
      <c r="AI334" s="15">
        <f t="shared" si="440"/>
        <v>63600</v>
      </c>
      <c r="AJ334" s="15">
        <f t="shared" si="440"/>
        <v>0</v>
      </c>
      <c r="AK334" s="15">
        <f t="shared" si="440"/>
        <v>0</v>
      </c>
      <c r="AL334" s="16">
        <f t="shared" si="440"/>
        <v>63600</v>
      </c>
      <c r="AM334" s="15">
        <f t="shared" si="440"/>
        <v>63600</v>
      </c>
      <c r="AN334" s="15">
        <f t="shared" si="440"/>
        <v>0</v>
      </c>
      <c r="AO334" s="15">
        <f t="shared" si="440"/>
        <v>0</v>
      </c>
      <c r="AP334" s="16">
        <f t="shared" si="440"/>
        <v>0</v>
      </c>
      <c r="AQ334" s="15">
        <f t="shared" si="440"/>
        <v>0</v>
      </c>
      <c r="AR334" s="15">
        <f t="shared" si="440"/>
        <v>0</v>
      </c>
      <c r="AS334" s="15">
        <f t="shared" si="440"/>
        <v>0</v>
      </c>
      <c r="AT334" s="16">
        <f t="shared" si="440"/>
        <v>63600</v>
      </c>
      <c r="AU334" s="15">
        <f t="shared" si="440"/>
        <v>63600</v>
      </c>
      <c r="AV334" s="15">
        <f t="shared" si="440"/>
        <v>0</v>
      </c>
      <c r="AW334" s="15">
        <f t="shared" si="440"/>
        <v>0</v>
      </c>
      <c r="AX334" s="16">
        <f t="shared" si="440"/>
        <v>63600</v>
      </c>
      <c r="AY334" s="15">
        <f t="shared" si="440"/>
        <v>63600</v>
      </c>
      <c r="AZ334" s="15">
        <f t="shared" si="440"/>
        <v>0</v>
      </c>
      <c r="BA334" s="15">
        <f t="shared" si="440"/>
        <v>0</v>
      </c>
      <c r="BB334" s="15">
        <f t="shared" si="441"/>
        <v>0</v>
      </c>
      <c r="BC334" s="15">
        <f t="shared" si="441"/>
        <v>0</v>
      </c>
      <c r="BD334" s="15">
        <f t="shared" si="441"/>
        <v>0</v>
      </c>
      <c r="BE334" s="15">
        <f t="shared" si="441"/>
        <v>0</v>
      </c>
      <c r="BF334" s="16">
        <f t="shared" si="441"/>
        <v>63600</v>
      </c>
      <c r="BG334" s="15">
        <f t="shared" si="441"/>
        <v>63600</v>
      </c>
      <c r="BH334" s="15">
        <f t="shared" si="441"/>
        <v>0</v>
      </c>
      <c r="BI334" s="15">
        <f t="shared" si="441"/>
        <v>0</v>
      </c>
      <c r="BJ334" s="19">
        <v>0</v>
      </c>
      <c r="BK334" s="19">
        <v>0</v>
      </c>
    </row>
    <row r="335" spans="1:63" ht="27.75" hidden="1" customHeight="1" x14ac:dyDescent="0.25">
      <c r="A335" s="125" t="s">
        <v>84</v>
      </c>
      <c r="B335" s="125"/>
      <c r="C335" s="125"/>
      <c r="D335" s="125"/>
      <c r="E335" s="122">
        <v>852</v>
      </c>
      <c r="F335" s="3" t="s">
        <v>78</v>
      </c>
      <c r="G335" s="4" t="s">
        <v>46</v>
      </c>
      <c r="H335" s="4" t="s">
        <v>693</v>
      </c>
      <c r="I335" s="3" t="s">
        <v>85</v>
      </c>
      <c r="J335" s="16">
        <f>'2.ВС'!J405</f>
        <v>63600</v>
      </c>
      <c r="K335" s="15">
        <f>'2.ВС'!K405</f>
        <v>63600</v>
      </c>
      <c r="L335" s="15">
        <f>'2.ВС'!L405</f>
        <v>0</v>
      </c>
      <c r="M335" s="15">
        <f>'2.ВС'!M405</f>
        <v>0</v>
      </c>
      <c r="N335" s="16">
        <f>'2.ВС'!N405</f>
        <v>0</v>
      </c>
      <c r="O335" s="15">
        <f>'2.ВС'!O405</f>
        <v>0</v>
      </c>
      <c r="P335" s="15">
        <f>'2.ВС'!P405</f>
        <v>0</v>
      </c>
      <c r="Q335" s="15">
        <f>'2.ВС'!Q405</f>
        <v>0</v>
      </c>
      <c r="R335" s="16">
        <f>'2.ВС'!R405</f>
        <v>63600</v>
      </c>
      <c r="S335" s="15">
        <f>'2.ВС'!S405</f>
        <v>63600</v>
      </c>
      <c r="T335" s="15">
        <f>'2.ВС'!T405</f>
        <v>0</v>
      </c>
      <c r="U335" s="15">
        <f>'2.ВС'!U405</f>
        <v>0</v>
      </c>
      <c r="V335" s="16">
        <f>'2.ВС'!V405</f>
        <v>0</v>
      </c>
      <c r="W335" s="15">
        <f>'2.ВС'!W405</f>
        <v>0</v>
      </c>
      <c r="X335" s="15">
        <f>'2.ВС'!X405</f>
        <v>0</v>
      </c>
      <c r="Y335" s="15">
        <f>'2.ВС'!Y405</f>
        <v>0</v>
      </c>
      <c r="Z335" s="16">
        <f>'2.ВС'!Z405</f>
        <v>63600</v>
      </c>
      <c r="AA335" s="15">
        <f>'2.ВС'!AA405</f>
        <v>63600</v>
      </c>
      <c r="AB335" s="15">
        <f>'2.ВС'!AB405</f>
        <v>0</v>
      </c>
      <c r="AC335" s="15">
        <f>'2.ВС'!AC405</f>
        <v>0</v>
      </c>
      <c r="AD335" s="15">
        <f>'2.ВС'!AD405</f>
        <v>0</v>
      </c>
      <c r="AE335" s="15">
        <f>'2.ВС'!AE405</f>
        <v>0</v>
      </c>
      <c r="AF335" s="15">
        <f>'2.ВС'!AF405</f>
        <v>0</v>
      </c>
      <c r="AG335" s="15">
        <f>'2.ВС'!AG405</f>
        <v>0</v>
      </c>
      <c r="AH335" s="15">
        <f>'2.ВС'!AH405</f>
        <v>63600</v>
      </c>
      <c r="AI335" s="15">
        <f>'2.ВС'!AI405</f>
        <v>63600</v>
      </c>
      <c r="AJ335" s="15">
        <f>'2.ВС'!AJ405</f>
        <v>0</v>
      </c>
      <c r="AK335" s="15">
        <f>'2.ВС'!AS405</f>
        <v>0</v>
      </c>
      <c r="AL335" s="16">
        <f>'2.ВС'!AL405</f>
        <v>63600</v>
      </c>
      <c r="AM335" s="15">
        <f>'2.ВС'!AM405</f>
        <v>63600</v>
      </c>
      <c r="AN335" s="15">
        <f>'2.ВС'!AN405</f>
        <v>0</v>
      </c>
      <c r="AO335" s="15">
        <f>'2.ВС'!AO405</f>
        <v>0</v>
      </c>
      <c r="AP335" s="16">
        <f>'2.ВС'!AP405</f>
        <v>0</v>
      </c>
      <c r="AQ335" s="15">
        <f>'2.ВС'!AQ405</f>
        <v>0</v>
      </c>
      <c r="AR335" s="15">
        <f>'2.ВС'!AR405</f>
        <v>0</v>
      </c>
      <c r="AS335" s="15">
        <f>'2.ВС'!AS405</f>
        <v>0</v>
      </c>
      <c r="AT335" s="16">
        <f>'2.ВС'!AT405</f>
        <v>63600</v>
      </c>
      <c r="AU335" s="15">
        <f>'2.ВС'!AU405</f>
        <v>63600</v>
      </c>
      <c r="AV335" s="15">
        <f>'2.ВС'!AV405</f>
        <v>0</v>
      </c>
      <c r="AW335" s="15">
        <f>'2.ВС'!AW405</f>
        <v>0</v>
      </c>
      <c r="AX335" s="16">
        <f>'2.ВС'!AX405</f>
        <v>63600</v>
      </c>
      <c r="AY335" s="15">
        <f>'2.ВС'!AY405</f>
        <v>63600</v>
      </c>
      <c r="AZ335" s="15">
        <f>'2.ВС'!AZ405</f>
        <v>0</v>
      </c>
      <c r="BA335" s="15">
        <f>'2.ВС'!BA405</f>
        <v>0</v>
      </c>
      <c r="BB335" s="15">
        <f>'2.ВС'!BB405</f>
        <v>0</v>
      </c>
      <c r="BC335" s="15">
        <f>'2.ВС'!BC405</f>
        <v>0</v>
      </c>
      <c r="BD335" s="15">
        <f>'2.ВС'!BD405</f>
        <v>0</v>
      </c>
      <c r="BE335" s="15">
        <f>'2.ВС'!BE405</f>
        <v>0</v>
      </c>
      <c r="BF335" s="16">
        <f>'2.ВС'!BF405</f>
        <v>63600</v>
      </c>
      <c r="BG335" s="15">
        <f>'2.ВС'!BG405</f>
        <v>63600</v>
      </c>
      <c r="BH335" s="15">
        <f>'2.ВС'!BH405</f>
        <v>0</v>
      </c>
      <c r="BI335" s="15">
        <f>'2.ВС'!BI405</f>
        <v>0</v>
      </c>
      <c r="BJ335" s="19">
        <v>0</v>
      </c>
      <c r="BK335" s="19">
        <v>0</v>
      </c>
    </row>
    <row r="336" spans="1:63" ht="27.75" hidden="1" customHeight="1" x14ac:dyDescent="0.25">
      <c r="A336" s="124" t="s">
        <v>124</v>
      </c>
      <c r="B336" s="125"/>
      <c r="C336" s="125"/>
      <c r="D336" s="125"/>
      <c r="E336" s="122">
        <v>852</v>
      </c>
      <c r="F336" s="3" t="s">
        <v>78</v>
      </c>
      <c r="G336" s="3" t="s">
        <v>78</v>
      </c>
      <c r="H336" s="4"/>
      <c r="I336" s="3"/>
      <c r="J336" s="16">
        <f t="shared" ref="J336:BI336" si="442">J337</f>
        <v>123400</v>
      </c>
      <c r="K336" s="15">
        <f t="shared" si="442"/>
        <v>0</v>
      </c>
      <c r="L336" s="15">
        <f t="shared" si="442"/>
        <v>123400</v>
      </c>
      <c r="M336" s="15">
        <f t="shared" si="442"/>
        <v>0</v>
      </c>
      <c r="N336" s="16">
        <f t="shared" si="442"/>
        <v>0</v>
      </c>
      <c r="O336" s="15">
        <f t="shared" si="442"/>
        <v>0</v>
      </c>
      <c r="P336" s="15">
        <f t="shared" si="442"/>
        <v>0</v>
      </c>
      <c r="Q336" s="15">
        <f t="shared" si="442"/>
        <v>0</v>
      </c>
      <c r="R336" s="16">
        <f t="shared" si="442"/>
        <v>123400</v>
      </c>
      <c r="S336" s="15">
        <f t="shared" si="442"/>
        <v>0</v>
      </c>
      <c r="T336" s="15">
        <f t="shared" si="442"/>
        <v>123400</v>
      </c>
      <c r="U336" s="15">
        <f t="shared" si="442"/>
        <v>0</v>
      </c>
      <c r="V336" s="16">
        <f t="shared" si="442"/>
        <v>0</v>
      </c>
      <c r="W336" s="15">
        <f t="shared" si="442"/>
        <v>0</v>
      </c>
      <c r="X336" s="15">
        <f t="shared" si="442"/>
        <v>0</v>
      </c>
      <c r="Y336" s="15">
        <f t="shared" si="442"/>
        <v>0</v>
      </c>
      <c r="Z336" s="16">
        <f t="shared" si="442"/>
        <v>123400</v>
      </c>
      <c r="AA336" s="15">
        <f t="shared" si="442"/>
        <v>0</v>
      </c>
      <c r="AB336" s="15">
        <f t="shared" si="442"/>
        <v>123400</v>
      </c>
      <c r="AC336" s="15">
        <f t="shared" si="442"/>
        <v>0</v>
      </c>
      <c r="AD336" s="15">
        <f t="shared" si="442"/>
        <v>0</v>
      </c>
      <c r="AE336" s="15">
        <f t="shared" si="442"/>
        <v>0</v>
      </c>
      <c r="AF336" s="15">
        <f t="shared" si="442"/>
        <v>0</v>
      </c>
      <c r="AG336" s="15">
        <f t="shared" si="442"/>
        <v>0</v>
      </c>
      <c r="AH336" s="15">
        <f t="shared" si="442"/>
        <v>123400</v>
      </c>
      <c r="AI336" s="15">
        <f t="shared" si="442"/>
        <v>0</v>
      </c>
      <c r="AJ336" s="15">
        <f t="shared" si="442"/>
        <v>123400</v>
      </c>
      <c r="AK336" s="15">
        <f t="shared" si="442"/>
        <v>0</v>
      </c>
      <c r="AL336" s="16">
        <f t="shared" si="442"/>
        <v>0</v>
      </c>
      <c r="AM336" s="15">
        <f t="shared" si="442"/>
        <v>0</v>
      </c>
      <c r="AN336" s="15">
        <f t="shared" si="442"/>
        <v>0</v>
      </c>
      <c r="AO336" s="15">
        <f t="shared" si="442"/>
        <v>0</v>
      </c>
      <c r="AP336" s="16">
        <f t="shared" si="442"/>
        <v>0</v>
      </c>
      <c r="AQ336" s="15">
        <f t="shared" si="442"/>
        <v>0</v>
      </c>
      <c r="AR336" s="15">
        <f t="shared" si="442"/>
        <v>0</v>
      </c>
      <c r="AS336" s="15">
        <f t="shared" si="442"/>
        <v>0</v>
      </c>
      <c r="AT336" s="16">
        <f t="shared" si="442"/>
        <v>0</v>
      </c>
      <c r="AU336" s="15">
        <f t="shared" si="442"/>
        <v>0</v>
      </c>
      <c r="AV336" s="15">
        <f t="shared" si="442"/>
        <v>0</v>
      </c>
      <c r="AW336" s="15">
        <f t="shared" si="442"/>
        <v>0</v>
      </c>
      <c r="AX336" s="16">
        <f t="shared" si="442"/>
        <v>0</v>
      </c>
      <c r="AY336" s="15">
        <f t="shared" si="442"/>
        <v>0</v>
      </c>
      <c r="AZ336" s="15">
        <f t="shared" si="442"/>
        <v>0</v>
      </c>
      <c r="BA336" s="15">
        <f t="shared" si="442"/>
        <v>0</v>
      </c>
      <c r="BB336" s="15">
        <f t="shared" si="442"/>
        <v>0</v>
      </c>
      <c r="BC336" s="15">
        <f t="shared" si="442"/>
        <v>0</v>
      </c>
      <c r="BD336" s="15">
        <f t="shared" si="442"/>
        <v>0</v>
      </c>
      <c r="BE336" s="15">
        <f t="shared" si="442"/>
        <v>0</v>
      </c>
      <c r="BF336" s="16">
        <f t="shared" si="442"/>
        <v>0</v>
      </c>
      <c r="BG336" s="15">
        <f t="shared" si="442"/>
        <v>0</v>
      </c>
      <c r="BH336" s="15">
        <f t="shared" si="442"/>
        <v>0</v>
      </c>
      <c r="BI336" s="15">
        <f t="shared" si="442"/>
        <v>0</v>
      </c>
      <c r="BJ336" s="19">
        <v>0</v>
      </c>
      <c r="BK336" s="19">
        <v>0</v>
      </c>
    </row>
    <row r="337" spans="1:63" ht="27.75" hidden="1" customHeight="1" x14ac:dyDescent="0.25">
      <c r="A337" s="124" t="s">
        <v>125</v>
      </c>
      <c r="B337" s="125"/>
      <c r="C337" s="125"/>
      <c r="D337" s="125"/>
      <c r="E337" s="122">
        <v>852</v>
      </c>
      <c r="F337" s="3" t="s">
        <v>78</v>
      </c>
      <c r="G337" s="3" t="s">
        <v>78</v>
      </c>
      <c r="H337" s="4" t="s">
        <v>707</v>
      </c>
      <c r="I337" s="3"/>
      <c r="J337" s="16">
        <f t="shared" ref="J337:AX337" si="443">J338+J340</f>
        <v>123400</v>
      </c>
      <c r="K337" s="15">
        <f t="shared" ref="K337:M337" si="444">K338+K340</f>
        <v>0</v>
      </c>
      <c r="L337" s="15">
        <f t="shared" si="444"/>
        <v>123400</v>
      </c>
      <c r="M337" s="15">
        <f t="shared" si="444"/>
        <v>0</v>
      </c>
      <c r="N337" s="16">
        <f t="shared" ref="N337:U337" si="445">N338+N340</f>
        <v>0</v>
      </c>
      <c r="O337" s="15">
        <f t="shared" si="445"/>
        <v>0</v>
      </c>
      <c r="P337" s="15">
        <f t="shared" si="445"/>
        <v>0</v>
      </c>
      <c r="Q337" s="15">
        <f t="shared" si="445"/>
        <v>0</v>
      </c>
      <c r="R337" s="16">
        <f t="shared" si="445"/>
        <v>123400</v>
      </c>
      <c r="S337" s="15">
        <f t="shared" si="445"/>
        <v>0</v>
      </c>
      <c r="T337" s="15">
        <f t="shared" si="445"/>
        <v>123400</v>
      </c>
      <c r="U337" s="15">
        <f t="shared" si="445"/>
        <v>0</v>
      </c>
      <c r="V337" s="16">
        <f t="shared" ref="V337:AC337" si="446">V338+V340</f>
        <v>0</v>
      </c>
      <c r="W337" s="15">
        <f t="shared" si="446"/>
        <v>0</v>
      </c>
      <c r="X337" s="15">
        <f t="shared" si="446"/>
        <v>0</v>
      </c>
      <c r="Y337" s="15">
        <f t="shared" si="446"/>
        <v>0</v>
      </c>
      <c r="Z337" s="16">
        <f t="shared" si="446"/>
        <v>123400</v>
      </c>
      <c r="AA337" s="15">
        <f t="shared" si="446"/>
        <v>0</v>
      </c>
      <c r="AB337" s="15">
        <f t="shared" si="446"/>
        <v>123400</v>
      </c>
      <c r="AC337" s="15">
        <f t="shared" si="446"/>
        <v>0</v>
      </c>
      <c r="AD337" s="15">
        <f t="shared" ref="AD337:AJ337" si="447">AD338+AD340</f>
        <v>0</v>
      </c>
      <c r="AE337" s="15">
        <f t="shared" si="447"/>
        <v>0</v>
      </c>
      <c r="AF337" s="15">
        <f t="shared" si="447"/>
        <v>0</v>
      </c>
      <c r="AG337" s="15">
        <f t="shared" si="447"/>
        <v>0</v>
      </c>
      <c r="AH337" s="15">
        <f t="shared" si="447"/>
        <v>123400</v>
      </c>
      <c r="AI337" s="15">
        <f t="shared" si="447"/>
        <v>0</v>
      </c>
      <c r="AJ337" s="15">
        <f t="shared" si="447"/>
        <v>123400</v>
      </c>
      <c r="AK337" s="15">
        <f t="shared" ref="AK337" si="448">AK338+AK340</f>
        <v>0</v>
      </c>
      <c r="AL337" s="16">
        <f t="shared" si="443"/>
        <v>0</v>
      </c>
      <c r="AM337" s="15">
        <f t="shared" ref="AM337:AO337" si="449">AM338+AM340</f>
        <v>0</v>
      </c>
      <c r="AN337" s="15">
        <f t="shared" si="449"/>
        <v>0</v>
      </c>
      <c r="AO337" s="15">
        <f t="shared" si="449"/>
        <v>0</v>
      </c>
      <c r="AP337" s="16">
        <f t="shared" ref="AP337:AW337" si="450">AP338+AP340</f>
        <v>0</v>
      </c>
      <c r="AQ337" s="15">
        <f t="shared" si="450"/>
        <v>0</v>
      </c>
      <c r="AR337" s="15">
        <f t="shared" si="450"/>
        <v>0</v>
      </c>
      <c r="AS337" s="15">
        <f t="shared" si="450"/>
        <v>0</v>
      </c>
      <c r="AT337" s="16">
        <f t="shared" si="450"/>
        <v>0</v>
      </c>
      <c r="AU337" s="15">
        <f t="shared" si="450"/>
        <v>0</v>
      </c>
      <c r="AV337" s="15">
        <f t="shared" si="450"/>
        <v>0</v>
      </c>
      <c r="AW337" s="15">
        <f t="shared" si="450"/>
        <v>0</v>
      </c>
      <c r="AX337" s="16">
        <f t="shared" si="443"/>
        <v>0</v>
      </c>
      <c r="AY337" s="15">
        <f t="shared" ref="AY337:BA337" si="451">AY338+AY340</f>
        <v>0</v>
      </c>
      <c r="AZ337" s="15">
        <f t="shared" si="451"/>
        <v>0</v>
      </c>
      <c r="BA337" s="15">
        <f t="shared" si="451"/>
        <v>0</v>
      </c>
      <c r="BB337" s="15">
        <f t="shared" ref="BB337:BF337" si="452">BB338+BB340</f>
        <v>0</v>
      </c>
      <c r="BC337" s="15">
        <f t="shared" si="452"/>
        <v>0</v>
      </c>
      <c r="BD337" s="15">
        <f t="shared" si="452"/>
        <v>0</v>
      </c>
      <c r="BE337" s="15">
        <f t="shared" si="452"/>
        <v>0</v>
      </c>
      <c r="BF337" s="16">
        <f t="shared" si="452"/>
        <v>0</v>
      </c>
      <c r="BG337" s="15">
        <f t="shared" ref="BG337:BI337" si="453">BG338+BG340</f>
        <v>0</v>
      </c>
      <c r="BH337" s="15">
        <f t="shared" si="453"/>
        <v>0</v>
      </c>
      <c r="BI337" s="15">
        <f t="shared" si="453"/>
        <v>0</v>
      </c>
      <c r="BJ337" s="19">
        <v>0</v>
      </c>
      <c r="BK337" s="19">
        <v>0</v>
      </c>
    </row>
    <row r="338" spans="1:63" ht="27.75" hidden="1" customHeight="1" x14ac:dyDescent="0.25">
      <c r="A338" s="124" t="s">
        <v>15</v>
      </c>
      <c r="B338" s="125"/>
      <c r="C338" s="125"/>
      <c r="D338" s="125"/>
      <c r="E338" s="122">
        <v>852</v>
      </c>
      <c r="F338" s="3" t="s">
        <v>78</v>
      </c>
      <c r="G338" s="3" t="s">
        <v>78</v>
      </c>
      <c r="H338" s="4" t="s">
        <v>707</v>
      </c>
      <c r="I338" s="3" t="s">
        <v>17</v>
      </c>
      <c r="J338" s="16">
        <f t="shared" ref="J338:BI338" si="454">J339</f>
        <v>16900</v>
      </c>
      <c r="K338" s="15">
        <f t="shared" si="454"/>
        <v>0</v>
      </c>
      <c r="L338" s="15">
        <f t="shared" si="454"/>
        <v>16900</v>
      </c>
      <c r="M338" s="15">
        <f t="shared" si="454"/>
        <v>0</v>
      </c>
      <c r="N338" s="16">
        <f t="shared" si="454"/>
        <v>0</v>
      </c>
      <c r="O338" s="15">
        <f t="shared" si="454"/>
        <v>0</v>
      </c>
      <c r="P338" s="15">
        <f t="shared" si="454"/>
        <v>0</v>
      </c>
      <c r="Q338" s="15">
        <f t="shared" si="454"/>
        <v>0</v>
      </c>
      <c r="R338" s="16">
        <f t="shared" si="454"/>
        <v>16900</v>
      </c>
      <c r="S338" s="15">
        <f t="shared" si="454"/>
        <v>0</v>
      </c>
      <c r="T338" s="15">
        <f t="shared" si="454"/>
        <v>16900</v>
      </c>
      <c r="U338" s="15">
        <f t="shared" si="454"/>
        <v>0</v>
      </c>
      <c r="V338" s="16">
        <f t="shared" si="454"/>
        <v>0</v>
      </c>
      <c r="W338" s="15">
        <f t="shared" si="454"/>
        <v>0</v>
      </c>
      <c r="X338" s="15">
        <f t="shared" si="454"/>
        <v>0</v>
      </c>
      <c r="Y338" s="15">
        <f t="shared" si="454"/>
        <v>0</v>
      </c>
      <c r="Z338" s="16">
        <f t="shared" si="454"/>
        <v>16900</v>
      </c>
      <c r="AA338" s="15">
        <f t="shared" si="454"/>
        <v>0</v>
      </c>
      <c r="AB338" s="15">
        <f t="shared" si="454"/>
        <v>16900</v>
      </c>
      <c r="AC338" s="15">
        <f t="shared" si="454"/>
        <v>0</v>
      </c>
      <c r="AD338" s="15">
        <f t="shared" si="454"/>
        <v>0</v>
      </c>
      <c r="AE338" s="15">
        <f t="shared" si="454"/>
        <v>0</v>
      </c>
      <c r="AF338" s="15">
        <f t="shared" si="454"/>
        <v>0</v>
      </c>
      <c r="AG338" s="15">
        <f t="shared" si="454"/>
        <v>0</v>
      </c>
      <c r="AH338" s="15">
        <f t="shared" si="454"/>
        <v>16900</v>
      </c>
      <c r="AI338" s="15">
        <f t="shared" si="454"/>
        <v>0</v>
      </c>
      <c r="AJ338" s="15">
        <f t="shared" si="454"/>
        <v>16900</v>
      </c>
      <c r="AK338" s="15">
        <f t="shared" si="454"/>
        <v>0</v>
      </c>
      <c r="AL338" s="16">
        <f t="shared" si="454"/>
        <v>0</v>
      </c>
      <c r="AM338" s="15">
        <f t="shared" si="454"/>
        <v>0</v>
      </c>
      <c r="AN338" s="15">
        <f t="shared" si="454"/>
        <v>0</v>
      </c>
      <c r="AO338" s="15">
        <f t="shared" si="454"/>
        <v>0</v>
      </c>
      <c r="AP338" s="16">
        <f t="shared" si="454"/>
        <v>0</v>
      </c>
      <c r="AQ338" s="15">
        <f t="shared" si="454"/>
        <v>0</v>
      </c>
      <c r="AR338" s="15">
        <f t="shared" si="454"/>
        <v>0</v>
      </c>
      <c r="AS338" s="15">
        <f t="shared" si="454"/>
        <v>0</v>
      </c>
      <c r="AT338" s="16">
        <f t="shared" si="454"/>
        <v>0</v>
      </c>
      <c r="AU338" s="15">
        <f t="shared" si="454"/>
        <v>0</v>
      </c>
      <c r="AV338" s="15">
        <f t="shared" si="454"/>
        <v>0</v>
      </c>
      <c r="AW338" s="15">
        <f t="shared" si="454"/>
        <v>0</v>
      </c>
      <c r="AX338" s="16">
        <f t="shared" si="454"/>
        <v>0</v>
      </c>
      <c r="AY338" s="15">
        <f t="shared" si="454"/>
        <v>0</v>
      </c>
      <c r="AZ338" s="15">
        <f t="shared" si="454"/>
        <v>0</v>
      </c>
      <c r="BA338" s="15">
        <f t="shared" si="454"/>
        <v>0</v>
      </c>
      <c r="BB338" s="15">
        <f t="shared" si="454"/>
        <v>0</v>
      </c>
      <c r="BC338" s="15">
        <f t="shared" si="454"/>
        <v>0</v>
      </c>
      <c r="BD338" s="15">
        <f t="shared" si="454"/>
        <v>0</v>
      </c>
      <c r="BE338" s="15">
        <f t="shared" si="454"/>
        <v>0</v>
      </c>
      <c r="BF338" s="16">
        <f t="shared" si="454"/>
        <v>0</v>
      </c>
      <c r="BG338" s="15">
        <f t="shared" si="454"/>
        <v>0</v>
      </c>
      <c r="BH338" s="15">
        <f t="shared" si="454"/>
        <v>0</v>
      </c>
      <c r="BI338" s="15">
        <f t="shared" si="454"/>
        <v>0</v>
      </c>
      <c r="BJ338" s="19">
        <v>0</v>
      </c>
      <c r="BK338" s="19">
        <v>0</v>
      </c>
    </row>
    <row r="339" spans="1:63" ht="27.75" hidden="1" customHeight="1" x14ac:dyDescent="0.25">
      <c r="A339" s="125" t="s">
        <v>7</v>
      </c>
      <c r="B339" s="125"/>
      <c r="C339" s="125"/>
      <c r="D339" s="125"/>
      <c r="E339" s="122">
        <v>852</v>
      </c>
      <c r="F339" s="3" t="s">
        <v>78</v>
      </c>
      <c r="G339" s="3" t="s">
        <v>78</v>
      </c>
      <c r="H339" s="4" t="s">
        <v>707</v>
      </c>
      <c r="I339" s="3" t="s">
        <v>52</v>
      </c>
      <c r="J339" s="16">
        <f>'2.ВС'!J409</f>
        <v>16900</v>
      </c>
      <c r="K339" s="15">
        <f>'2.ВС'!K409</f>
        <v>0</v>
      </c>
      <c r="L339" s="15">
        <f>'2.ВС'!L409</f>
        <v>16900</v>
      </c>
      <c r="M339" s="15">
        <f>'2.ВС'!M409</f>
        <v>0</v>
      </c>
      <c r="N339" s="16">
        <f>'2.ВС'!N409</f>
        <v>0</v>
      </c>
      <c r="O339" s="15">
        <f>'2.ВС'!O409</f>
        <v>0</v>
      </c>
      <c r="P339" s="15">
        <f>'2.ВС'!P409</f>
        <v>0</v>
      </c>
      <c r="Q339" s="15">
        <f>'2.ВС'!Q409</f>
        <v>0</v>
      </c>
      <c r="R339" s="16">
        <f>'2.ВС'!R409</f>
        <v>16900</v>
      </c>
      <c r="S339" s="15">
        <f>'2.ВС'!S409</f>
        <v>0</v>
      </c>
      <c r="T339" s="15">
        <f>'2.ВС'!T409</f>
        <v>16900</v>
      </c>
      <c r="U339" s="15">
        <f>'2.ВС'!U409</f>
        <v>0</v>
      </c>
      <c r="V339" s="16">
        <f>'2.ВС'!V409</f>
        <v>0</v>
      </c>
      <c r="W339" s="15">
        <f>'2.ВС'!W409</f>
        <v>0</v>
      </c>
      <c r="X339" s="15">
        <f>'2.ВС'!X409</f>
        <v>0</v>
      </c>
      <c r="Y339" s="15">
        <f>'2.ВС'!Y409</f>
        <v>0</v>
      </c>
      <c r="Z339" s="16">
        <f>'2.ВС'!Z409</f>
        <v>16900</v>
      </c>
      <c r="AA339" s="15">
        <f>'2.ВС'!AA409</f>
        <v>0</v>
      </c>
      <c r="AB339" s="15">
        <f>'2.ВС'!AB409</f>
        <v>16900</v>
      </c>
      <c r="AC339" s="15">
        <f>'2.ВС'!AC409</f>
        <v>0</v>
      </c>
      <c r="AD339" s="15">
        <f>'2.ВС'!AD409</f>
        <v>0</v>
      </c>
      <c r="AE339" s="15">
        <f>'2.ВС'!AE409</f>
        <v>0</v>
      </c>
      <c r="AF339" s="15">
        <f>'2.ВС'!AF409</f>
        <v>0</v>
      </c>
      <c r="AG339" s="15">
        <f>'2.ВС'!AG409</f>
        <v>0</v>
      </c>
      <c r="AH339" s="15">
        <f>'2.ВС'!AH409</f>
        <v>16900</v>
      </c>
      <c r="AI339" s="15">
        <f>'2.ВС'!AI409</f>
        <v>0</v>
      </c>
      <c r="AJ339" s="15">
        <f>'2.ВС'!AJ409</f>
        <v>16900</v>
      </c>
      <c r="AK339" s="15">
        <f>'2.ВС'!AS409</f>
        <v>0</v>
      </c>
      <c r="AL339" s="16">
        <f>'2.ВС'!AL409</f>
        <v>0</v>
      </c>
      <c r="AM339" s="15">
        <f>'2.ВС'!AM409</f>
        <v>0</v>
      </c>
      <c r="AN339" s="15">
        <f>'2.ВС'!AN409</f>
        <v>0</v>
      </c>
      <c r="AO339" s="15">
        <f>'2.ВС'!AO409</f>
        <v>0</v>
      </c>
      <c r="AP339" s="16">
        <f>'2.ВС'!AP409</f>
        <v>0</v>
      </c>
      <c r="AQ339" s="15">
        <f>'2.ВС'!AQ409</f>
        <v>0</v>
      </c>
      <c r="AR339" s="15">
        <f>'2.ВС'!AR409</f>
        <v>0</v>
      </c>
      <c r="AS339" s="15">
        <f>'2.ВС'!AS409</f>
        <v>0</v>
      </c>
      <c r="AT339" s="16">
        <f>'2.ВС'!AT409</f>
        <v>0</v>
      </c>
      <c r="AU339" s="15">
        <f>'2.ВС'!AU409</f>
        <v>0</v>
      </c>
      <c r="AV339" s="15">
        <f>'2.ВС'!AV409</f>
        <v>0</v>
      </c>
      <c r="AW339" s="15">
        <f>'2.ВС'!AW409</f>
        <v>0</v>
      </c>
      <c r="AX339" s="16">
        <f>'2.ВС'!AX409</f>
        <v>0</v>
      </c>
      <c r="AY339" s="15">
        <f>'2.ВС'!AY409</f>
        <v>0</v>
      </c>
      <c r="AZ339" s="15">
        <f>'2.ВС'!AZ409</f>
        <v>0</v>
      </c>
      <c r="BA339" s="15">
        <f>'2.ВС'!BA409</f>
        <v>0</v>
      </c>
      <c r="BB339" s="15">
        <f>'2.ВС'!BB409</f>
        <v>0</v>
      </c>
      <c r="BC339" s="15">
        <f>'2.ВС'!BC409</f>
        <v>0</v>
      </c>
      <c r="BD339" s="15">
        <f>'2.ВС'!BD409</f>
        <v>0</v>
      </c>
      <c r="BE339" s="15">
        <f>'2.ВС'!BE409</f>
        <v>0</v>
      </c>
      <c r="BF339" s="16">
        <f>'2.ВС'!BF409</f>
        <v>0</v>
      </c>
      <c r="BG339" s="15">
        <f>'2.ВС'!BG409</f>
        <v>0</v>
      </c>
      <c r="BH339" s="15">
        <f>'2.ВС'!BH409</f>
        <v>0</v>
      </c>
      <c r="BI339" s="15">
        <f>'2.ВС'!BI409</f>
        <v>0</v>
      </c>
      <c r="BJ339" s="19">
        <v>0</v>
      </c>
      <c r="BK339" s="19">
        <v>0</v>
      </c>
    </row>
    <row r="340" spans="1:63" ht="27.75" hidden="1" customHeight="1" x14ac:dyDescent="0.25">
      <c r="A340" s="125" t="s">
        <v>20</v>
      </c>
      <c r="B340" s="124"/>
      <c r="C340" s="124"/>
      <c r="D340" s="124"/>
      <c r="E340" s="122">
        <v>852</v>
      </c>
      <c r="F340" s="3" t="s">
        <v>78</v>
      </c>
      <c r="G340" s="3" t="s">
        <v>78</v>
      </c>
      <c r="H340" s="4" t="s">
        <v>707</v>
      </c>
      <c r="I340" s="3" t="s">
        <v>21</v>
      </c>
      <c r="J340" s="16">
        <f t="shared" ref="J340:BI340" si="455">J341</f>
        <v>106500</v>
      </c>
      <c r="K340" s="15">
        <f t="shared" si="455"/>
        <v>0</v>
      </c>
      <c r="L340" s="15">
        <f t="shared" si="455"/>
        <v>106500</v>
      </c>
      <c r="M340" s="15">
        <f t="shared" si="455"/>
        <v>0</v>
      </c>
      <c r="N340" s="16">
        <f t="shared" si="455"/>
        <v>0</v>
      </c>
      <c r="O340" s="15">
        <f t="shared" si="455"/>
        <v>0</v>
      </c>
      <c r="P340" s="15">
        <f t="shared" si="455"/>
        <v>0</v>
      </c>
      <c r="Q340" s="15">
        <f t="shared" si="455"/>
        <v>0</v>
      </c>
      <c r="R340" s="16">
        <f t="shared" si="455"/>
        <v>106500</v>
      </c>
      <c r="S340" s="15">
        <f t="shared" si="455"/>
        <v>0</v>
      </c>
      <c r="T340" s="15">
        <f t="shared" si="455"/>
        <v>106500</v>
      </c>
      <c r="U340" s="15">
        <f t="shared" si="455"/>
        <v>0</v>
      </c>
      <c r="V340" s="16">
        <f t="shared" si="455"/>
        <v>0</v>
      </c>
      <c r="W340" s="15">
        <f t="shared" si="455"/>
        <v>0</v>
      </c>
      <c r="X340" s="15">
        <f t="shared" si="455"/>
        <v>0</v>
      </c>
      <c r="Y340" s="15">
        <f t="shared" si="455"/>
        <v>0</v>
      </c>
      <c r="Z340" s="16">
        <f t="shared" si="455"/>
        <v>106500</v>
      </c>
      <c r="AA340" s="15">
        <f t="shared" si="455"/>
        <v>0</v>
      </c>
      <c r="AB340" s="15">
        <f t="shared" si="455"/>
        <v>106500</v>
      </c>
      <c r="AC340" s="15">
        <f t="shared" si="455"/>
        <v>0</v>
      </c>
      <c r="AD340" s="15">
        <f t="shared" si="455"/>
        <v>0</v>
      </c>
      <c r="AE340" s="15">
        <f t="shared" si="455"/>
        <v>0</v>
      </c>
      <c r="AF340" s="15">
        <f t="shared" si="455"/>
        <v>0</v>
      </c>
      <c r="AG340" s="15">
        <f t="shared" si="455"/>
        <v>0</v>
      </c>
      <c r="AH340" s="15">
        <f t="shared" si="455"/>
        <v>106500</v>
      </c>
      <c r="AI340" s="15">
        <f t="shared" si="455"/>
        <v>0</v>
      </c>
      <c r="AJ340" s="15">
        <f t="shared" si="455"/>
        <v>106500</v>
      </c>
      <c r="AK340" s="15">
        <f t="shared" si="455"/>
        <v>0</v>
      </c>
      <c r="AL340" s="16">
        <f t="shared" si="455"/>
        <v>0</v>
      </c>
      <c r="AM340" s="15">
        <f t="shared" si="455"/>
        <v>0</v>
      </c>
      <c r="AN340" s="15">
        <f t="shared" si="455"/>
        <v>0</v>
      </c>
      <c r="AO340" s="15">
        <f t="shared" si="455"/>
        <v>0</v>
      </c>
      <c r="AP340" s="16">
        <f t="shared" si="455"/>
        <v>0</v>
      </c>
      <c r="AQ340" s="15">
        <f t="shared" si="455"/>
        <v>0</v>
      </c>
      <c r="AR340" s="15">
        <f t="shared" si="455"/>
        <v>0</v>
      </c>
      <c r="AS340" s="15">
        <f t="shared" si="455"/>
        <v>0</v>
      </c>
      <c r="AT340" s="16">
        <f t="shared" si="455"/>
        <v>0</v>
      </c>
      <c r="AU340" s="15">
        <f t="shared" si="455"/>
        <v>0</v>
      </c>
      <c r="AV340" s="15">
        <f t="shared" si="455"/>
        <v>0</v>
      </c>
      <c r="AW340" s="15">
        <f t="shared" si="455"/>
        <v>0</v>
      </c>
      <c r="AX340" s="16">
        <f t="shared" si="455"/>
        <v>0</v>
      </c>
      <c r="AY340" s="15">
        <f t="shared" si="455"/>
        <v>0</v>
      </c>
      <c r="AZ340" s="15">
        <f t="shared" si="455"/>
        <v>0</v>
      </c>
      <c r="BA340" s="15">
        <f t="shared" si="455"/>
        <v>0</v>
      </c>
      <c r="BB340" s="15">
        <f t="shared" si="455"/>
        <v>0</v>
      </c>
      <c r="BC340" s="15">
        <f t="shared" si="455"/>
        <v>0</v>
      </c>
      <c r="BD340" s="15">
        <f t="shared" si="455"/>
        <v>0</v>
      </c>
      <c r="BE340" s="15">
        <f t="shared" si="455"/>
        <v>0</v>
      </c>
      <c r="BF340" s="16">
        <f t="shared" si="455"/>
        <v>0</v>
      </c>
      <c r="BG340" s="15">
        <f t="shared" si="455"/>
        <v>0</v>
      </c>
      <c r="BH340" s="15">
        <f t="shared" si="455"/>
        <v>0</v>
      </c>
      <c r="BI340" s="15">
        <f t="shared" si="455"/>
        <v>0</v>
      </c>
      <c r="BJ340" s="19">
        <v>0</v>
      </c>
      <c r="BK340" s="19">
        <v>0</v>
      </c>
    </row>
    <row r="341" spans="1:63" ht="27.75" hidden="1" customHeight="1" x14ac:dyDescent="0.25">
      <c r="A341" s="125" t="s">
        <v>9</v>
      </c>
      <c r="B341" s="125"/>
      <c r="C341" s="125"/>
      <c r="D341" s="125"/>
      <c r="E341" s="122">
        <v>852</v>
      </c>
      <c r="F341" s="3" t="s">
        <v>78</v>
      </c>
      <c r="G341" s="3" t="s">
        <v>78</v>
      </c>
      <c r="H341" s="4" t="s">
        <v>707</v>
      </c>
      <c r="I341" s="3" t="s">
        <v>22</v>
      </c>
      <c r="J341" s="16">
        <f>'2.ВС'!J411</f>
        <v>106500</v>
      </c>
      <c r="K341" s="15">
        <f>'2.ВС'!K411</f>
        <v>0</v>
      </c>
      <c r="L341" s="15">
        <f>'2.ВС'!L411</f>
        <v>106500</v>
      </c>
      <c r="M341" s="15">
        <f>'2.ВС'!M411</f>
        <v>0</v>
      </c>
      <c r="N341" s="16">
        <f>'2.ВС'!N411</f>
        <v>0</v>
      </c>
      <c r="O341" s="15">
        <f>'2.ВС'!O411</f>
        <v>0</v>
      </c>
      <c r="P341" s="15">
        <f>'2.ВС'!P411</f>
        <v>0</v>
      </c>
      <c r="Q341" s="15">
        <f>'2.ВС'!Q411</f>
        <v>0</v>
      </c>
      <c r="R341" s="16">
        <f>'2.ВС'!R411</f>
        <v>106500</v>
      </c>
      <c r="S341" s="15">
        <f>'2.ВС'!S411</f>
        <v>0</v>
      </c>
      <c r="T341" s="15">
        <f>'2.ВС'!T411</f>
        <v>106500</v>
      </c>
      <c r="U341" s="15">
        <f>'2.ВС'!U411</f>
        <v>0</v>
      </c>
      <c r="V341" s="16">
        <f>'2.ВС'!V411</f>
        <v>0</v>
      </c>
      <c r="W341" s="15">
        <f>'2.ВС'!W411</f>
        <v>0</v>
      </c>
      <c r="X341" s="15">
        <f>'2.ВС'!X411</f>
        <v>0</v>
      </c>
      <c r="Y341" s="15">
        <f>'2.ВС'!Y411</f>
        <v>0</v>
      </c>
      <c r="Z341" s="16">
        <f>'2.ВС'!Z411</f>
        <v>106500</v>
      </c>
      <c r="AA341" s="15">
        <f>'2.ВС'!AA411</f>
        <v>0</v>
      </c>
      <c r="AB341" s="15">
        <f>'2.ВС'!AB411</f>
        <v>106500</v>
      </c>
      <c r="AC341" s="15">
        <f>'2.ВС'!AC411</f>
        <v>0</v>
      </c>
      <c r="AD341" s="15">
        <f>'2.ВС'!AD411</f>
        <v>0</v>
      </c>
      <c r="AE341" s="15">
        <f>'2.ВС'!AE411</f>
        <v>0</v>
      </c>
      <c r="AF341" s="15">
        <f>'2.ВС'!AF411</f>
        <v>0</v>
      </c>
      <c r="AG341" s="15">
        <f>'2.ВС'!AG411</f>
        <v>0</v>
      </c>
      <c r="AH341" s="15">
        <f>'2.ВС'!AH411</f>
        <v>106500</v>
      </c>
      <c r="AI341" s="15">
        <f>'2.ВС'!AI411</f>
        <v>0</v>
      </c>
      <c r="AJ341" s="15">
        <f>'2.ВС'!AJ411</f>
        <v>106500</v>
      </c>
      <c r="AK341" s="15">
        <f>'2.ВС'!AS411</f>
        <v>0</v>
      </c>
      <c r="AL341" s="16">
        <f>'2.ВС'!AL411</f>
        <v>0</v>
      </c>
      <c r="AM341" s="15">
        <f>'2.ВС'!AM411</f>
        <v>0</v>
      </c>
      <c r="AN341" s="15">
        <f>'2.ВС'!AN411</f>
        <v>0</v>
      </c>
      <c r="AO341" s="15">
        <f>'2.ВС'!AO411</f>
        <v>0</v>
      </c>
      <c r="AP341" s="16">
        <f>'2.ВС'!AP411</f>
        <v>0</v>
      </c>
      <c r="AQ341" s="15">
        <f>'2.ВС'!AQ411</f>
        <v>0</v>
      </c>
      <c r="AR341" s="15">
        <f>'2.ВС'!AR411</f>
        <v>0</v>
      </c>
      <c r="AS341" s="15">
        <f>'2.ВС'!AS411</f>
        <v>0</v>
      </c>
      <c r="AT341" s="16">
        <f>'2.ВС'!AT411</f>
        <v>0</v>
      </c>
      <c r="AU341" s="15">
        <f>'2.ВС'!AU411</f>
        <v>0</v>
      </c>
      <c r="AV341" s="15">
        <f>'2.ВС'!AV411</f>
        <v>0</v>
      </c>
      <c r="AW341" s="15">
        <f>'2.ВС'!AW411</f>
        <v>0</v>
      </c>
      <c r="AX341" s="16">
        <f>'2.ВС'!AX411</f>
        <v>0</v>
      </c>
      <c r="AY341" s="15">
        <f>'2.ВС'!AY411</f>
        <v>0</v>
      </c>
      <c r="AZ341" s="15">
        <f>'2.ВС'!AZ411</f>
        <v>0</v>
      </c>
      <c r="BA341" s="15">
        <f>'2.ВС'!BA411</f>
        <v>0</v>
      </c>
      <c r="BB341" s="15">
        <f>'2.ВС'!BB411</f>
        <v>0</v>
      </c>
      <c r="BC341" s="15">
        <f>'2.ВС'!BC411</f>
        <v>0</v>
      </c>
      <c r="BD341" s="15">
        <f>'2.ВС'!BD411</f>
        <v>0</v>
      </c>
      <c r="BE341" s="15">
        <f>'2.ВС'!BE411</f>
        <v>0</v>
      </c>
      <c r="BF341" s="16">
        <f>'2.ВС'!BF411</f>
        <v>0</v>
      </c>
      <c r="BG341" s="15">
        <f>'2.ВС'!BG411</f>
        <v>0</v>
      </c>
      <c r="BH341" s="15">
        <f>'2.ВС'!BH411</f>
        <v>0</v>
      </c>
      <c r="BI341" s="15">
        <f>'2.ВС'!BI411</f>
        <v>0</v>
      </c>
      <c r="BJ341" s="19">
        <v>0</v>
      </c>
      <c r="BK341" s="19">
        <v>0</v>
      </c>
    </row>
    <row r="342" spans="1:63" s="17" customFormat="1" ht="27.75" hidden="1" customHeight="1" x14ac:dyDescent="0.25">
      <c r="A342" s="6" t="s">
        <v>126</v>
      </c>
      <c r="B342" s="30"/>
      <c r="C342" s="30"/>
      <c r="D342" s="30"/>
      <c r="E342" s="67">
        <v>852</v>
      </c>
      <c r="F342" s="13" t="s">
        <v>78</v>
      </c>
      <c r="G342" s="13" t="s">
        <v>50</v>
      </c>
      <c r="H342" s="18"/>
      <c r="I342" s="13"/>
      <c r="J342" s="16">
        <f>J343+J348+J351+J358</f>
        <v>19265560</v>
      </c>
      <c r="K342" s="16">
        <f t="shared" ref="K342:BA342" si="456">K343+K348+K351+K358</f>
        <v>2430360</v>
      </c>
      <c r="L342" s="16">
        <f t="shared" si="456"/>
        <v>16835200</v>
      </c>
      <c r="M342" s="16">
        <f t="shared" si="456"/>
        <v>0</v>
      </c>
      <c r="N342" s="16">
        <f t="shared" ref="N342:Q342" si="457">N343+N348+N351+N358</f>
        <v>1878851</v>
      </c>
      <c r="O342" s="16">
        <f t="shared" si="457"/>
        <v>0</v>
      </c>
      <c r="P342" s="16">
        <f t="shared" si="457"/>
        <v>1878851</v>
      </c>
      <c r="Q342" s="16">
        <f t="shared" si="457"/>
        <v>0</v>
      </c>
      <c r="R342" s="16">
        <f>R343+R348+R351+R358+R361</f>
        <v>21144411</v>
      </c>
      <c r="S342" s="16">
        <f t="shared" ref="S342:AC342" si="458">S343+S348+S351+S358+S361</f>
        <v>2430360</v>
      </c>
      <c r="T342" s="16">
        <f t="shared" si="458"/>
        <v>18714051</v>
      </c>
      <c r="U342" s="16">
        <f t="shared" si="458"/>
        <v>0</v>
      </c>
      <c r="V342" s="16">
        <f t="shared" si="458"/>
        <v>508864.11</v>
      </c>
      <c r="W342" s="16">
        <f t="shared" si="458"/>
        <v>40468.11</v>
      </c>
      <c r="X342" s="16">
        <f t="shared" si="458"/>
        <v>468396</v>
      </c>
      <c r="Y342" s="16">
        <f t="shared" si="458"/>
        <v>0</v>
      </c>
      <c r="Z342" s="16">
        <f t="shared" si="458"/>
        <v>21653275.109999999</v>
      </c>
      <c r="AA342" s="16">
        <f t="shared" si="458"/>
        <v>2470828.11</v>
      </c>
      <c r="AB342" s="16">
        <f t="shared" si="458"/>
        <v>19182447</v>
      </c>
      <c r="AC342" s="16">
        <f t="shared" si="458"/>
        <v>0</v>
      </c>
      <c r="AD342" s="16">
        <f t="shared" ref="AD342:AJ342" si="459">AD343+AD348+AD351+AD358+AD361</f>
        <v>0</v>
      </c>
      <c r="AE342" s="16">
        <f t="shared" si="459"/>
        <v>0</v>
      </c>
      <c r="AF342" s="16">
        <f t="shared" si="459"/>
        <v>0</v>
      </c>
      <c r="AG342" s="16">
        <f t="shared" si="459"/>
        <v>0</v>
      </c>
      <c r="AH342" s="16">
        <f t="shared" si="459"/>
        <v>21653275.109999999</v>
      </c>
      <c r="AI342" s="16">
        <f t="shared" si="459"/>
        <v>2470828.11</v>
      </c>
      <c r="AJ342" s="16">
        <f t="shared" si="459"/>
        <v>19182447</v>
      </c>
      <c r="AK342" s="16">
        <f t="shared" ref="AK342" si="460">AK343+AK348+AK351+AK358+AK361</f>
        <v>0</v>
      </c>
      <c r="AL342" s="16">
        <f t="shared" si="456"/>
        <v>18220260</v>
      </c>
      <c r="AM342" s="16">
        <f t="shared" si="456"/>
        <v>2430360</v>
      </c>
      <c r="AN342" s="16">
        <f t="shared" si="456"/>
        <v>15789900</v>
      </c>
      <c r="AO342" s="16">
        <f t="shared" si="456"/>
        <v>0</v>
      </c>
      <c r="AP342" s="16">
        <f t="shared" ref="AP342:AW342" si="461">AP343+AP348+AP351+AP358</f>
        <v>0</v>
      </c>
      <c r="AQ342" s="16">
        <f t="shared" si="461"/>
        <v>0</v>
      </c>
      <c r="AR342" s="16">
        <f t="shared" si="461"/>
        <v>0</v>
      </c>
      <c r="AS342" s="16">
        <f t="shared" si="461"/>
        <v>0</v>
      </c>
      <c r="AT342" s="16">
        <f t="shared" si="461"/>
        <v>18220260</v>
      </c>
      <c r="AU342" s="16">
        <f t="shared" si="461"/>
        <v>2430360</v>
      </c>
      <c r="AV342" s="16">
        <f t="shared" si="461"/>
        <v>15789900</v>
      </c>
      <c r="AW342" s="16">
        <f t="shared" si="461"/>
        <v>0</v>
      </c>
      <c r="AX342" s="16">
        <f t="shared" si="456"/>
        <v>18220260</v>
      </c>
      <c r="AY342" s="16">
        <f t="shared" si="456"/>
        <v>2430360</v>
      </c>
      <c r="AZ342" s="16">
        <f t="shared" si="456"/>
        <v>15789900</v>
      </c>
      <c r="BA342" s="16">
        <f t="shared" si="456"/>
        <v>0</v>
      </c>
      <c r="BB342" s="16">
        <f t="shared" ref="BB342:BF342" si="462">BB343+BB348+BB351+BB358</f>
        <v>0</v>
      </c>
      <c r="BC342" s="16">
        <f t="shared" si="462"/>
        <v>0</v>
      </c>
      <c r="BD342" s="16">
        <f t="shared" si="462"/>
        <v>0</v>
      </c>
      <c r="BE342" s="16">
        <f t="shared" si="462"/>
        <v>0</v>
      </c>
      <c r="BF342" s="16">
        <f t="shared" si="462"/>
        <v>18220260</v>
      </c>
      <c r="BG342" s="16">
        <f t="shared" ref="BG342:BI342" si="463">BG343+BG348+BG351+BG358</f>
        <v>2430360</v>
      </c>
      <c r="BH342" s="16">
        <f t="shared" si="463"/>
        <v>15789900</v>
      </c>
      <c r="BI342" s="16">
        <f t="shared" si="463"/>
        <v>0</v>
      </c>
      <c r="BJ342" s="19">
        <v>0</v>
      </c>
      <c r="BK342" s="19">
        <v>0</v>
      </c>
    </row>
    <row r="343" spans="1:63" ht="27.75" hidden="1" customHeight="1" x14ac:dyDescent="0.25">
      <c r="A343" s="124" t="s">
        <v>804</v>
      </c>
      <c r="B343" s="124"/>
      <c r="C343" s="124"/>
      <c r="D343" s="124"/>
      <c r="E343" s="122">
        <v>852</v>
      </c>
      <c r="F343" s="3" t="s">
        <v>78</v>
      </c>
      <c r="G343" s="3" t="s">
        <v>50</v>
      </c>
      <c r="H343" s="4" t="s">
        <v>714</v>
      </c>
      <c r="I343" s="3"/>
      <c r="J343" s="16">
        <f t="shared" ref="J343" si="464">J344+J346</f>
        <v>1044360</v>
      </c>
      <c r="K343" s="15">
        <f t="shared" ref="K343:BA343" si="465">K344+K346</f>
        <v>1044360</v>
      </c>
      <c r="L343" s="15">
        <f t="shared" si="465"/>
        <v>0</v>
      </c>
      <c r="M343" s="15">
        <f t="shared" si="465"/>
        <v>0</v>
      </c>
      <c r="N343" s="16">
        <f t="shared" ref="N343:U343" si="466">N344+N346</f>
        <v>0</v>
      </c>
      <c r="O343" s="15">
        <f t="shared" si="466"/>
        <v>0</v>
      </c>
      <c r="P343" s="15">
        <f t="shared" si="466"/>
        <v>0</v>
      </c>
      <c r="Q343" s="15">
        <f t="shared" si="466"/>
        <v>0</v>
      </c>
      <c r="R343" s="16">
        <f t="shared" si="466"/>
        <v>1044360</v>
      </c>
      <c r="S343" s="15">
        <f t="shared" si="466"/>
        <v>1044360</v>
      </c>
      <c r="T343" s="15">
        <f t="shared" si="466"/>
        <v>0</v>
      </c>
      <c r="U343" s="15">
        <f t="shared" si="466"/>
        <v>0</v>
      </c>
      <c r="V343" s="16">
        <f t="shared" ref="V343:AC343" si="467">V344+V346</f>
        <v>0</v>
      </c>
      <c r="W343" s="15">
        <f t="shared" si="467"/>
        <v>0</v>
      </c>
      <c r="X343" s="15">
        <f t="shared" si="467"/>
        <v>0</v>
      </c>
      <c r="Y343" s="15">
        <f t="shared" si="467"/>
        <v>0</v>
      </c>
      <c r="Z343" s="16">
        <f t="shared" si="467"/>
        <v>1044360</v>
      </c>
      <c r="AA343" s="15">
        <f t="shared" si="467"/>
        <v>1044360</v>
      </c>
      <c r="AB343" s="15">
        <f t="shared" si="467"/>
        <v>0</v>
      </c>
      <c r="AC343" s="15">
        <f t="shared" si="467"/>
        <v>0</v>
      </c>
      <c r="AD343" s="15">
        <f t="shared" ref="AD343:AJ343" si="468">AD344+AD346</f>
        <v>0</v>
      </c>
      <c r="AE343" s="15">
        <f t="shared" si="468"/>
        <v>0</v>
      </c>
      <c r="AF343" s="15">
        <f t="shared" si="468"/>
        <v>0</v>
      </c>
      <c r="AG343" s="15">
        <f t="shared" si="468"/>
        <v>0</v>
      </c>
      <c r="AH343" s="15">
        <f t="shared" si="468"/>
        <v>1044360</v>
      </c>
      <c r="AI343" s="15">
        <f t="shared" si="468"/>
        <v>1044360</v>
      </c>
      <c r="AJ343" s="15">
        <f t="shared" si="468"/>
        <v>0</v>
      </c>
      <c r="AK343" s="15">
        <f t="shared" ref="AK343" si="469">AK344+AK346</f>
        <v>0</v>
      </c>
      <c r="AL343" s="16">
        <f t="shared" si="465"/>
        <v>1044360</v>
      </c>
      <c r="AM343" s="15">
        <f t="shared" si="465"/>
        <v>1044360</v>
      </c>
      <c r="AN343" s="15">
        <f t="shared" si="465"/>
        <v>0</v>
      </c>
      <c r="AO343" s="15">
        <f t="shared" si="465"/>
        <v>0</v>
      </c>
      <c r="AP343" s="16">
        <f t="shared" ref="AP343:AW343" si="470">AP344+AP346</f>
        <v>0</v>
      </c>
      <c r="AQ343" s="15">
        <f t="shared" si="470"/>
        <v>0</v>
      </c>
      <c r="AR343" s="15">
        <f t="shared" si="470"/>
        <v>0</v>
      </c>
      <c r="AS343" s="15">
        <f t="shared" si="470"/>
        <v>0</v>
      </c>
      <c r="AT343" s="16">
        <f t="shared" si="470"/>
        <v>1044360</v>
      </c>
      <c r="AU343" s="15">
        <f t="shared" si="470"/>
        <v>1044360</v>
      </c>
      <c r="AV343" s="15">
        <f t="shared" si="470"/>
        <v>0</v>
      </c>
      <c r="AW343" s="15">
        <f t="shared" si="470"/>
        <v>0</v>
      </c>
      <c r="AX343" s="16">
        <f t="shared" si="465"/>
        <v>1044360</v>
      </c>
      <c r="AY343" s="15">
        <f t="shared" si="465"/>
        <v>1044360</v>
      </c>
      <c r="AZ343" s="15">
        <f t="shared" si="465"/>
        <v>0</v>
      </c>
      <c r="BA343" s="15">
        <f t="shared" si="465"/>
        <v>0</v>
      </c>
      <c r="BB343" s="15">
        <f t="shared" ref="BB343:BF343" si="471">BB344+BB346</f>
        <v>0</v>
      </c>
      <c r="BC343" s="15">
        <f t="shared" si="471"/>
        <v>0</v>
      </c>
      <c r="BD343" s="15">
        <f t="shared" si="471"/>
        <v>0</v>
      </c>
      <c r="BE343" s="15">
        <f t="shared" si="471"/>
        <v>0</v>
      </c>
      <c r="BF343" s="16">
        <f t="shared" si="471"/>
        <v>1044360</v>
      </c>
      <c r="BG343" s="15">
        <f t="shared" ref="BG343:BI343" si="472">BG344+BG346</f>
        <v>1044360</v>
      </c>
      <c r="BH343" s="15">
        <f t="shared" si="472"/>
        <v>0</v>
      </c>
      <c r="BI343" s="15">
        <f t="shared" si="472"/>
        <v>0</v>
      </c>
      <c r="BJ343" s="19">
        <v>0</v>
      </c>
      <c r="BK343" s="19">
        <v>0</v>
      </c>
    </row>
    <row r="344" spans="1:63" ht="27.75" hidden="1" customHeight="1" x14ac:dyDescent="0.25">
      <c r="A344" s="124" t="s">
        <v>15</v>
      </c>
      <c r="B344" s="125"/>
      <c r="C344" s="125"/>
      <c r="D344" s="125"/>
      <c r="E344" s="122">
        <v>852</v>
      </c>
      <c r="F344" s="3" t="s">
        <v>78</v>
      </c>
      <c r="G344" s="3" t="s">
        <v>50</v>
      </c>
      <c r="H344" s="4" t="s">
        <v>714</v>
      </c>
      <c r="I344" s="3" t="s">
        <v>17</v>
      </c>
      <c r="J344" s="16">
        <f t="shared" ref="J344:BI344" si="473">J345</f>
        <v>572500</v>
      </c>
      <c r="K344" s="15">
        <f t="shared" si="473"/>
        <v>572500</v>
      </c>
      <c r="L344" s="15">
        <f t="shared" si="473"/>
        <v>0</v>
      </c>
      <c r="M344" s="15">
        <f t="shared" si="473"/>
        <v>0</v>
      </c>
      <c r="N344" s="16">
        <f t="shared" si="473"/>
        <v>52835</v>
      </c>
      <c r="O344" s="15">
        <f t="shared" si="473"/>
        <v>52835</v>
      </c>
      <c r="P344" s="15">
        <f t="shared" si="473"/>
        <v>0</v>
      </c>
      <c r="Q344" s="15">
        <f t="shared" si="473"/>
        <v>0</v>
      </c>
      <c r="R344" s="16">
        <f t="shared" si="473"/>
        <v>625335</v>
      </c>
      <c r="S344" s="15">
        <f t="shared" si="473"/>
        <v>625335</v>
      </c>
      <c r="T344" s="15">
        <f t="shared" si="473"/>
        <v>0</v>
      </c>
      <c r="U344" s="15">
        <f t="shared" si="473"/>
        <v>0</v>
      </c>
      <c r="V344" s="16">
        <f t="shared" si="473"/>
        <v>79352</v>
      </c>
      <c r="W344" s="15">
        <f t="shared" si="473"/>
        <v>79352</v>
      </c>
      <c r="X344" s="15">
        <f t="shared" si="473"/>
        <v>0</v>
      </c>
      <c r="Y344" s="15">
        <f t="shared" si="473"/>
        <v>0</v>
      </c>
      <c r="Z344" s="16">
        <f t="shared" si="473"/>
        <v>704687</v>
      </c>
      <c r="AA344" s="15">
        <f t="shared" si="473"/>
        <v>704687</v>
      </c>
      <c r="AB344" s="15">
        <f t="shared" si="473"/>
        <v>0</v>
      </c>
      <c r="AC344" s="15">
        <f t="shared" si="473"/>
        <v>0</v>
      </c>
      <c r="AD344" s="15">
        <f t="shared" si="473"/>
        <v>0</v>
      </c>
      <c r="AE344" s="15">
        <f t="shared" si="473"/>
        <v>0</v>
      </c>
      <c r="AF344" s="15">
        <f t="shared" si="473"/>
        <v>0</v>
      </c>
      <c r="AG344" s="15">
        <f t="shared" si="473"/>
        <v>0</v>
      </c>
      <c r="AH344" s="15">
        <f t="shared" si="473"/>
        <v>704687</v>
      </c>
      <c r="AI344" s="15">
        <f t="shared" si="473"/>
        <v>704687</v>
      </c>
      <c r="AJ344" s="15">
        <f t="shared" si="473"/>
        <v>0</v>
      </c>
      <c r="AK344" s="15">
        <f t="shared" si="473"/>
        <v>0</v>
      </c>
      <c r="AL344" s="16">
        <f t="shared" si="473"/>
        <v>572500</v>
      </c>
      <c r="AM344" s="15">
        <f t="shared" si="473"/>
        <v>572500</v>
      </c>
      <c r="AN344" s="15">
        <f t="shared" si="473"/>
        <v>0</v>
      </c>
      <c r="AO344" s="15">
        <f t="shared" si="473"/>
        <v>0</v>
      </c>
      <c r="AP344" s="16">
        <f t="shared" si="473"/>
        <v>0</v>
      </c>
      <c r="AQ344" s="15">
        <f t="shared" si="473"/>
        <v>0</v>
      </c>
      <c r="AR344" s="15">
        <f t="shared" si="473"/>
        <v>0</v>
      </c>
      <c r="AS344" s="15">
        <f t="shared" si="473"/>
        <v>0</v>
      </c>
      <c r="AT344" s="16">
        <f t="shared" si="473"/>
        <v>572500</v>
      </c>
      <c r="AU344" s="15">
        <f t="shared" si="473"/>
        <v>572500</v>
      </c>
      <c r="AV344" s="15">
        <f t="shared" si="473"/>
        <v>0</v>
      </c>
      <c r="AW344" s="15">
        <f t="shared" si="473"/>
        <v>0</v>
      </c>
      <c r="AX344" s="16">
        <f t="shared" si="473"/>
        <v>572500</v>
      </c>
      <c r="AY344" s="15">
        <f t="shared" si="473"/>
        <v>572500</v>
      </c>
      <c r="AZ344" s="15">
        <f t="shared" si="473"/>
        <v>0</v>
      </c>
      <c r="BA344" s="15">
        <f t="shared" si="473"/>
        <v>0</v>
      </c>
      <c r="BB344" s="15">
        <f t="shared" si="473"/>
        <v>0</v>
      </c>
      <c r="BC344" s="15">
        <f t="shared" si="473"/>
        <v>0</v>
      </c>
      <c r="BD344" s="15">
        <f t="shared" si="473"/>
        <v>0</v>
      </c>
      <c r="BE344" s="15">
        <f t="shared" si="473"/>
        <v>0</v>
      </c>
      <c r="BF344" s="16">
        <f t="shared" si="473"/>
        <v>572500</v>
      </c>
      <c r="BG344" s="15">
        <f t="shared" si="473"/>
        <v>572500</v>
      </c>
      <c r="BH344" s="15">
        <f t="shared" si="473"/>
        <v>0</v>
      </c>
      <c r="BI344" s="15">
        <f t="shared" si="473"/>
        <v>0</v>
      </c>
      <c r="BJ344" s="19">
        <v>0</v>
      </c>
      <c r="BK344" s="19">
        <v>0</v>
      </c>
    </row>
    <row r="345" spans="1:63" ht="27.75" hidden="1" customHeight="1" x14ac:dyDescent="0.25">
      <c r="A345" s="124" t="s">
        <v>8</v>
      </c>
      <c r="B345" s="124"/>
      <c r="C345" s="124"/>
      <c r="D345" s="124"/>
      <c r="E345" s="122">
        <v>852</v>
      </c>
      <c r="F345" s="3" t="s">
        <v>78</v>
      </c>
      <c r="G345" s="3" t="s">
        <v>50</v>
      </c>
      <c r="H345" s="4" t="s">
        <v>714</v>
      </c>
      <c r="I345" s="3" t="s">
        <v>18</v>
      </c>
      <c r="J345" s="16">
        <f>'2.ВС'!J415</f>
        <v>572500</v>
      </c>
      <c r="K345" s="15">
        <f>'2.ВС'!K415</f>
        <v>572500</v>
      </c>
      <c r="L345" s="15">
        <f>'2.ВС'!L415</f>
        <v>0</v>
      </c>
      <c r="M345" s="15">
        <f>'2.ВС'!M415</f>
        <v>0</v>
      </c>
      <c r="N345" s="16">
        <f>'2.ВС'!N415</f>
        <v>52835</v>
      </c>
      <c r="O345" s="15">
        <f>'2.ВС'!O415</f>
        <v>52835</v>
      </c>
      <c r="P345" s="15">
        <f>'2.ВС'!P415</f>
        <v>0</v>
      </c>
      <c r="Q345" s="15">
        <f>'2.ВС'!Q415</f>
        <v>0</v>
      </c>
      <c r="R345" s="16">
        <f>'2.ВС'!R415</f>
        <v>625335</v>
      </c>
      <c r="S345" s="15">
        <f>'2.ВС'!S415</f>
        <v>625335</v>
      </c>
      <c r="T345" s="15">
        <f>'2.ВС'!T415</f>
        <v>0</v>
      </c>
      <c r="U345" s="15">
        <f>'2.ВС'!U415</f>
        <v>0</v>
      </c>
      <c r="V345" s="16">
        <f>'2.ВС'!V415</f>
        <v>79352</v>
      </c>
      <c r="W345" s="15">
        <f>'2.ВС'!W415</f>
        <v>79352</v>
      </c>
      <c r="X345" s="15">
        <f>'2.ВС'!X415</f>
        <v>0</v>
      </c>
      <c r="Y345" s="15">
        <f>'2.ВС'!Y415</f>
        <v>0</v>
      </c>
      <c r="Z345" s="16">
        <f>'2.ВС'!Z415</f>
        <v>704687</v>
      </c>
      <c r="AA345" s="15">
        <f>'2.ВС'!AA415</f>
        <v>704687</v>
      </c>
      <c r="AB345" s="15">
        <f>'2.ВС'!AB415</f>
        <v>0</v>
      </c>
      <c r="AC345" s="15">
        <f>'2.ВС'!AC415</f>
        <v>0</v>
      </c>
      <c r="AD345" s="15">
        <f>'2.ВС'!AD415</f>
        <v>0</v>
      </c>
      <c r="AE345" s="15">
        <f>'2.ВС'!AE415</f>
        <v>0</v>
      </c>
      <c r="AF345" s="15">
        <f>'2.ВС'!AF415</f>
        <v>0</v>
      </c>
      <c r="AG345" s="15">
        <f>'2.ВС'!AG415</f>
        <v>0</v>
      </c>
      <c r="AH345" s="15">
        <f>'2.ВС'!AH415</f>
        <v>704687</v>
      </c>
      <c r="AI345" s="15">
        <f>'2.ВС'!AI415</f>
        <v>704687</v>
      </c>
      <c r="AJ345" s="15">
        <f>'2.ВС'!AJ415</f>
        <v>0</v>
      </c>
      <c r="AK345" s="15">
        <f>'2.ВС'!AS415</f>
        <v>0</v>
      </c>
      <c r="AL345" s="16">
        <f>'2.ВС'!AL415</f>
        <v>572500</v>
      </c>
      <c r="AM345" s="15">
        <f>'2.ВС'!AM415</f>
        <v>572500</v>
      </c>
      <c r="AN345" s="15">
        <f>'2.ВС'!AN415</f>
        <v>0</v>
      </c>
      <c r="AO345" s="15">
        <f>'2.ВС'!AO415</f>
        <v>0</v>
      </c>
      <c r="AP345" s="16">
        <f>'2.ВС'!AP415</f>
        <v>0</v>
      </c>
      <c r="AQ345" s="15">
        <f>'2.ВС'!AQ415</f>
        <v>0</v>
      </c>
      <c r="AR345" s="15">
        <f>'2.ВС'!AR415</f>
        <v>0</v>
      </c>
      <c r="AS345" s="15">
        <f>'2.ВС'!AS415</f>
        <v>0</v>
      </c>
      <c r="AT345" s="16">
        <f>'2.ВС'!AT415</f>
        <v>572500</v>
      </c>
      <c r="AU345" s="15">
        <f>'2.ВС'!AU415</f>
        <v>572500</v>
      </c>
      <c r="AV345" s="15">
        <f>'2.ВС'!AV415</f>
        <v>0</v>
      </c>
      <c r="AW345" s="15">
        <f>'2.ВС'!AW415</f>
        <v>0</v>
      </c>
      <c r="AX345" s="16">
        <f>'2.ВС'!AX415</f>
        <v>572500</v>
      </c>
      <c r="AY345" s="15">
        <f>'2.ВС'!AY415</f>
        <v>572500</v>
      </c>
      <c r="AZ345" s="15">
        <f>'2.ВС'!AZ415</f>
        <v>0</v>
      </c>
      <c r="BA345" s="15">
        <f>'2.ВС'!BA415</f>
        <v>0</v>
      </c>
      <c r="BB345" s="15">
        <f>'2.ВС'!BB415</f>
        <v>0</v>
      </c>
      <c r="BC345" s="15">
        <f>'2.ВС'!BC415</f>
        <v>0</v>
      </c>
      <c r="BD345" s="15">
        <f>'2.ВС'!BD415</f>
        <v>0</v>
      </c>
      <c r="BE345" s="15">
        <f>'2.ВС'!BE415</f>
        <v>0</v>
      </c>
      <c r="BF345" s="16">
        <f>'2.ВС'!BF415</f>
        <v>572500</v>
      </c>
      <c r="BG345" s="15">
        <f>'2.ВС'!BG415</f>
        <v>572500</v>
      </c>
      <c r="BH345" s="15">
        <f>'2.ВС'!BH415</f>
        <v>0</v>
      </c>
      <c r="BI345" s="15">
        <f>'2.ВС'!BI415</f>
        <v>0</v>
      </c>
      <c r="BJ345" s="19">
        <v>0</v>
      </c>
      <c r="BK345" s="19">
        <v>0</v>
      </c>
    </row>
    <row r="346" spans="1:63" ht="27.75" hidden="1" customHeight="1" x14ac:dyDescent="0.25">
      <c r="A346" s="125" t="s">
        <v>20</v>
      </c>
      <c r="B346" s="124"/>
      <c r="C346" s="124"/>
      <c r="D346" s="124"/>
      <c r="E346" s="122">
        <v>852</v>
      </c>
      <c r="F346" s="3" t="s">
        <v>78</v>
      </c>
      <c r="G346" s="3" t="s">
        <v>50</v>
      </c>
      <c r="H346" s="4" t="s">
        <v>714</v>
      </c>
      <c r="I346" s="3" t="s">
        <v>21</v>
      </c>
      <c r="J346" s="16">
        <f t="shared" ref="J346:BI346" si="474">J347</f>
        <v>471860</v>
      </c>
      <c r="K346" s="15">
        <f t="shared" si="474"/>
        <v>471860</v>
      </c>
      <c r="L346" s="15">
        <f t="shared" si="474"/>
        <v>0</v>
      </c>
      <c r="M346" s="15">
        <f t="shared" si="474"/>
        <v>0</v>
      </c>
      <c r="N346" s="16">
        <f t="shared" si="474"/>
        <v>-52835</v>
      </c>
      <c r="O346" s="15">
        <f t="shared" si="474"/>
        <v>-52835</v>
      </c>
      <c r="P346" s="15">
        <f t="shared" si="474"/>
        <v>0</v>
      </c>
      <c r="Q346" s="15">
        <f t="shared" si="474"/>
        <v>0</v>
      </c>
      <c r="R346" s="16">
        <f t="shared" si="474"/>
        <v>419025</v>
      </c>
      <c r="S346" s="15">
        <f t="shared" si="474"/>
        <v>419025</v>
      </c>
      <c r="T346" s="15">
        <f t="shared" si="474"/>
        <v>0</v>
      </c>
      <c r="U346" s="15">
        <f t="shared" si="474"/>
        <v>0</v>
      </c>
      <c r="V346" s="16">
        <f t="shared" si="474"/>
        <v>-79352</v>
      </c>
      <c r="W346" s="15">
        <f t="shared" si="474"/>
        <v>-79352</v>
      </c>
      <c r="X346" s="15">
        <f t="shared" si="474"/>
        <v>0</v>
      </c>
      <c r="Y346" s="15">
        <f t="shared" si="474"/>
        <v>0</v>
      </c>
      <c r="Z346" s="16">
        <f t="shared" si="474"/>
        <v>339673</v>
      </c>
      <c r="AA346" s="15">
        <f t="shared" si="474"/>
        <v>339673</v>
      </c>
      <c r="AB346" s="15">
        <f t="shared" si="474"/>
        <v>0</v>
      </c>
      <c r="AC346" s="15">
        <f t="shared" si="474"/>
        <v>0</v>
      </c>
      <c r="AD346" s="15">
        <f t="shared" si="474"/>
        <v>0</v>
      </c>
      <c r="AE346" s="15">
        <f t="shared" si="474"/>
        <v>0</v>
      </c>
      <c r="AF346" s="15">
        <f t="shared" si="474"/>
        <v>0</v>
      </c>
      <c r="AG346" s="15">
        <f t="shared" si="474"/>
        <v>0</v>
      </c>
      <c r="AH346" s="15">
        <f t="shared" si="474"/>
        <v>339673</v>
      </c>
      <c r="AI346" s="15">
        <f t="shared" si="474"/>
        <v>339673</v>
      </c>
      <c r="AJ346" s="15">
        <f t="shared" si="474"/>
        <v>0</v>
      </c>
      <c r="AK346" s="15">
        <f t="shared" si="474"/>
        <v>0</v>
      </c>
      <c r="AL346" s="16">
        <f t="shared" si="474"/>
        <v>471860</v>
      </c>
      <c r="AM346" s="15">
        <f t="shared" si="474"/>
        <v>471860</v>
      </c>
      <c r="AN346" s="15">
        <f t="shared" si="474"/>
        <v>0</v>
      </c>
      <c r="AO346" s="15">
        <f t="shared" si="474"/>
        <v>0</v>
      </c>
      <c r="AP346" s="16">
        <f t="shared" si="474"/>
        <v>0</v>
      </c>
      <c r="AQ346" s="15">
        <f t="shared" si="474"/>
        <v>0</v>
      </c>
      <c r="AR346" s="15">
        <f t="shared" si="474"/>
        <v>0</v>
      </c>
      <c r="AS346" s="15">
        <f t="shared" si="474"/>
        <v>0</v>
      </c>
      <c r="AT346" s="16">
        <f t="shared" si="474"/>
        <v>471860</v>
      </c>
      <c r="AU346" s="15">
        <f t="shared" si="474"/>
        <v>471860</v>
      </c>
      <c r="AV346" s="15">
        <f t="shared" si="474"/>
        <v>0</v>
      </c>
      <c r="AW346" s="15">
        <f t="shared" si="474"/>
        <v>0</v>
      </c>
      <c r="AX346" s="16">
        <f t="shared" si="474"/>
        <v>471860</v>
      </c>
      <c r="AY346" s="15">
        <f t="shared" si="474"/>
        <v>471860</v>
      </c>
      <c r="AZ346" s="15">
        <f t="shared" si="474"/>
        <v>0</v>
      </c>
      <c r="BA346" s="15">
        <f t="shared" si="474"/>
        <v>0</v>
      </c>
      <c r="BB346" s="15">
        <f t="shared" si="474"/>
        <v>0</v>
      </c>
      <c r="BC346" s="15">
        <f t="shared" si="474"/>
        <v>0</v>
      </c>
      <c r="BD346" s="15">
        <f t="shared" si="474"/>
        <v>0</v>
      </c>
      <c r="BE346" s="15">
        <f t="shared" si="474"/>
        <v>0</v>
      </c>
      <c r="BF346" s="16">
        <f t="shared" si="474"/>
        <v>471860</v>
      </c>
      <c r="BG346" s="15">
        <f t="shared" si="474"/>
        <v>471860</v>
      </c>
      <c r="BH346" s="15">
        <f t="shared" si="474"/>
        <v>0</v>
      </c>
      <c r="BI346" s="15">
        <f t="shared" si="474"/>
        <v>0</v>
      </c>
      <c r="BJ346" s="19">
        <v>0</v>
      </c>
      <c r="BK346" s="19">
        <v>0</v>
      </c>
    </row>
    <row r="347" spans="1:63" ht="27.75" hidden="1" customHeight="1" x14ac:dyDescent="0.25">
      <c r="A347" s="125" t="s">
        <v>9</v>
      </c>
      <c r="B347" s="125"/>
      <c r="C347" s="125"/>
      <c r="D347" s="125"/>
      <c r="E347" s="122">
        <v>852</v>
      </c>
      <c r="F347" s="3" t="s">
        <v>78</v>
      </c>
      <c r="G347" s="3" t="s">
        <v>50</v>
      </c>
      <c r="H347" s="4" t="s">
        <v>714</v>
      </c>
      <c r="I347" s="3" t="s">
        <v>22</v>
      </c>
      <c r="J347" s="16">
        <f>'2.ВС'!J417</f>
        <v>471860</v>
      </c>
      <c r="K347" s="15">
        <f>'2.ВС'!K417</f>
        <v>471860</v>
      </c>
      <c r="L347" s="15">
        <f>'2.ВС'!L417</f>
        <v>0</v>
      </c>
      <c r="M347" s="15">
        <f>'2.ВС'!M417</f>
        <v>0</v>
      </c>
      <c r="N347" s="16">
        <f>'2.ВС'!N417</f>
        <v>-52835</v>
      </c>
      <c r="O347" s="15">
        <f>'2.ВС'!O417</f>
        <v>-52835</v>
      </c>
      <c r="P347" s="15">
        <f>'2.ВС'!P417</f>
        <v>0</v>
      </c>
      <c r="Q347" s="15">
        <f>'2.ВС'!Q417</f>
        <v>0</v>
      </c>
      <c r="R347" s="16">
        <f>'2.ВС'!R417</f>
        <v>419025</v>
      </c>
      <c r="S347" s="15">
        <f>'2.ВС'!S417</f>
        <v>419025</v>
      </c>
      <c r="T347" s="15">
        <f>'2.ВС'!T417</f>
        <v>0</v>
      </c>
      <c r="U347" s="15">
        <f>'2.ВС'!U417</f>
        <v>0</v>
      </c>
      <c r="V347" s="16">
        <f>'2.ВС'!V417</f>
        <v>-79352</v>
      </c>
      <c r="W347" s="15">
        <f>'2.ВС'!W417</f>
        <v>-79352</v>
      </c>
      <c r="X347" s="15">
        <f>'2.ВС'!X417</f>
        <v>0</v>
      </c>
      <c r="Y347" s="15">
        <f>'2.ВС'!Y417</f>
        <v>0</v>
      </c>
      <c r="Z347" s="16">
        <f>'2.ВС'!Z417</f>
        <v>339673</v>
      </c>
      <c r="AA347" s="15">
        <f>'2.ВС'!AA417</f>
        <v>339673</v>
      </c>
      <c r="AB347" s="15">
        <f>'2.ВС'!AB417</f>
        <v>0</v>
      </c>
      <c r="AC347" s="15">
        <f>'2.ВС'!AC417</f>
        <v>0</v>
      </c>
      <c r="AD347" s="15">
        <f>'2.ВС'!AD417</f>
        <v>0</v>
      </c>
      <c r="AE347" s="15">
        <f>'2.ВС'!AE417</f>
        <v>0</v>
      </c>
      <c r="AF347" s="15">
        <f>'2.ВС'!AF417</f>
        <v>0</v>
      </c>
      <c r="AG347" s="15">
        <f>'2.ВС'!AG417</f>
        <v>0</v>
      </c>
      <c r="AH347" s="15">
        <f>'2.ВС'!AH417</f>
        <v>339673</v>
      </c>
      <c r="AI347" s="15">
        <f>'2.ВС'!AI417</f>
        <v>339673</v>
      </c>
      <c r="AJ347" s="15">
        <f>'2.ВС'!AJ417</f>
        <v>0</v>
      </c>
      <c r="AK347" s="15">
        <f>'2.ВС'!AS417</f>
        <v>0</v>
      </c>
      <c r="AL347" s="16">
        <f>'2.ВС'!AL417</f>
        <v>471860</v>
      </c>
      <c r="AM347" s="15">
        <f>'2.ВС'!AM417</f>
        <v>471860</v>
      </c>
      <c r="AN347" s="15">
        <f>'2.ВС'!AN417</f>
        <v>0</v>
      </c>
      <c r="AO347" s="15">
        <f>'2.ВС'!AO417</f>
        <v>0</v>
      </c>
      <c r="AP347" s="16">
        <f>'2.ВС'!AP417</f>
        <v>0</v>
      </c>
      <c r="AQ347" s="15">
        <f>'2.ВС'!AQ417</f>
        <v>0</v>
      </c>
      <c r="AR347" s="15">
        <f>'2.ВС'!AR417</f>
        <v>0</v>
      </c>
      <c r="AS347" s="15">
        <f>'2.ВС'!AS417</f>
        <v>0</v>
      </c>
      <c r="AT347" s="16">
        <f>'2.ВС'!AT417</f>
        <v>471860</v>
      </c>
      <c r="AU347" s="15">
        <f>'2.ВС'!AU417</f>
        <v>471860</v>
      </c>
      <c r="AV347" s="15">
        <f>'2.ВС'!AV417</f>
        <v>0</v>
      </c>
      <c r="AW347" s="15">
        <f>'2.ВС'!AW417</f>
        <v>0</v>
      </c>
      <c r="AX347" s="16">
        <f>'2.ВС'!AX417</f>
        <v>471860</v>
      </c>
      <c r="AY347" s="15">
        <f>'2.ВС'!AY417</f>
        <v>471860</v>
      </c>
      <c r="AZ347" s="15">
        <f>'2.ВС'!AZ417</f>
        <v>0</v>
      </c>
      <c r="BA347" s="15">
        <f>'2.ВС'!BA417</f>
        <v>0</v>
      </c>
      <c r="BB347" s="15">
        <f>'2.ВС'!BB417</f>
        <v>0</v>
      </c>
      <c r="BC347" s="15">
        <f>'2.ВС'!BC417</f>
        <v>0</v>
      </c>
      <c r="BD347" s="15">
        <f>'2.ВС'!BD417</f>
        <v>0</v>
      </c>
      <c r="BE347" s="15">
        <f>'2.ВС'!BE417</f>
        <v>0</v>
      </c>
      <c r="BF347" s="16">
        <f>'2.ВС'!BF417</f>
        <v>471860</v>
      </c>
      <c r="BG347" s="15">
        <f>'2.ВС'!BG417</f>
        <v>471860</v>
      </c>
      <c r="BH347" s="15">
        <f>'2.ВС'!BH417</f>
        <v>0</v>
      </c>
      <c r="BI347" s="15">
        <f>'2.ВС'!BI417</f>
        <v>0</v>
      </c>
      <c r="BJ347" s="19">
        <v>0</v>
      </c>
      <c r="BK347" s="19">
        <v>0</v>
      </c>
    </row>
    <row r="348" spans="1:63" ht="27.75" hidden="1" customHeight="1" x14ac:dyDescent="0.25">
      <c r="A348" s="124" t="s">
        <v>19</v>
      </c>
      <c r="B348" s="122"/>
      <c r="C348" s="122"/>
      <c r="D348" s="122"/>
      <c r="E348" s="122">
        <v>852</v>
      </c>
      <c r="F348" s="3" t="s">
        <v>78</v>
      </c>
      <c r="G348" s="3" t="s">
        <v>50</v>
      </c>
      <c r="H348" s="4" t="s">
        <v>708</v>
      </c>
      <c r="I348" s="3"/>
      <c r="J348" s="16">
        <f t="shared" ref="J348:BB349" si="475">J349</f>
        <v>1226100</v>
      </c>
      <c r="K348" s="15">
        <f t="shared" si="475"/>
        <v>0</v>
      </c>
      <c r="L348" s="15">
        <f t="shared" si="475"/>
        <v>1226100</v>
      </c>
      <c r="M348" s="15">
        <f t="shared" si="475"/>
        <v>0</v>
      </c>
      <c r="N348" s="16">
        <f t="shared" si="475"/>
        <v>79900</v>
      </c>
      <c r="O348" s="15">
        <f t="shared" si="475"/>
        <v>0</v>
      </c>
      <c r="P348" s="15">
        <f t="shared" si="475"/>
        <v>79900</v>
      </c>
      <c r="Q348" s="15">
        <f t="shared" si="475"/>
        <v>0</v>
      </c>
      <c r="R348" s="16">
        <f t="shared" si="475"/>
        <v>1306000</v>
      </c>
      <c r="S348" s="15">
        <f t="shared" si="475"/>
        <v>0</v>
      </c>
      <c r="T348" s="15">
        <f t="shared" si="475"/>
        <v>1306000</v>
      </c>
      <c r="U348" s="15">
        <f t="shared" si="475"/>
        <v>0</v>
      </c>
      <c r="V348" s="16">
        <f t="shared" si="475"/>
        <v>0</v>
      </c>
      <c r="W348" s="15">
        <f t="shared" si="475"/>
        <v>0</v>
      </c>
      <c r="X348" s="15">
        <f t="shared" si="475"/>
        <v>0</v>
      </c>
      <c r="Y348" s="15">
        <f t="shared" si="475"/>
        <v>0</v>
      </c>
      <c r="Z348" s="16">
        <f t="shared" si="475"/>
        <v>1306000</v>
      </c>
      <c r="AA348" s="15">
        <f t="shared" si="475"/>
        <v>0</v>
      </c>
      <c r="AB348" s="15">
        <f t="shared" si="475"/>
        <v>1306000</v>
      </c>
      <c r="AC348" s="15">
        <f t="shared" si="475"/>
        <v>0</v>
      </c>
      <c r="AD348" s="15">
        <f t="shared" si="475"/>
        <v>0</v>
      </c>
      <c r="AE348" s="15">
        <f t="shared" si="475"/>
        <v>0</v>
      </c>
      <c r="AF348" s="15">
        <f t="shared" si="475"/>
        <v>0</v>
      </c>
      <c r="AG348" s="15">
        <f t="shared" si="475"/>
        <v>0</v>
      </c>
      <c r="AH348" s="15">
        <f t="shared" si="475"/>
        <v>1306000</v>
      </c>
      <c r="AI348" s="15">
        <f t="shared" si="475"/>
        <v>0</v>
      </c>
      <c r="AJ348" s="15">
        <f t="shared" si="475"/>
        <v>1306000</v>
      </c>
      <c r="AK348" s="15">
        <f t="shared" si="475"/>
        <v>0</v>
      </c>
      <c r="AL348" s="16">
        <f t="shared" si="475"/>
        <v>1226100</v>
      </c>
      <c r="AM348" s="15">
        <f t="shared" si="475"/>
        <v>0</v>
      </c>
      <c r="AN348" s="15">
        <f t="shared" si="475"/>
        <v>1226100</v>
      </c>
      <c r="AO348" s="15">
        <f t="shared" si="475"/>
        <v>0</v>
      </c>
      <c r="AP348" s="16">
        <f t="shared" si="475"/>
        <v>0</v>
      </c>
      <c r="AQ348" s="15">
        <f t="shared" si="475"/>
        <v>0</v>
      </c>
      <c r="AR348" s="15">
        <f t="shared" si="475"/>
        <v>0</v>
      </c>
      <c r="AS348" s="15">
        <f t="shared" si="475"/>
        <v>0</v>
      </c>
      <c r="AT348" s="16">
        <f t="shared" si="475"/>
        <v>1226100</v>
      </c>
      <c r="AU348" s="15">
        <f t="shared" si="475"/>
        <v>0</v>
      </c>
      <c r="AV348" s="15">
        <f t="shared" si="475"/>
        <v>1226100</v>
      </c>
      <c r="AW348" s="15">
        <f t="shared" si="475"/>
        <v>0</v>
      </c>
      <c r="AX348" s="16">
        <f t="shared" si="475"/>
        <v>1226100</v>
      </c>
      <c r="AY348" s="15">
        <f t="shared" si="475"/>
        <v>0</v>
      </c>
      <c r="AZ348" s="15">
        <f t="shared" si="475"/>
        <v>1226100</v>
      </c>
      <c r="BA348" s="15">
        <f t="shared" si="475"/>
        <v>0</v>
      </c>
      <c r="BB348" s="15">
        <f t="shared" si="475"/>
        <v>0</v>
      </c>
      <c r="BC348" s="15">
        <f t="shared" ref="BB348:BI349" si="476">BC349</f>
        <v>0</v>
      </c>
      <c r="BD348" s="15">
        <f t="shared" si="476"/>
        <v>0</v>
      </c>
      <c r="BE348" s="15">
        <f t="shared" si="476"/>
        <v>0</v>
      </c>
      <c r="BF348" s="16">
        <f t="shared" si="476"/>
        <v>1226100</v>
      </c>
      <c r="BG348" s="15">
        <f t="shared" si="476"/>
        <v>0</v>
      </c>
      <c r="BH348" s="15">
        <f t="shared" si="476"/>
        <v>1226100</v>
      </c>
      <c r="BI348" s="15">
        <f t="shared" si="476"/>
        <v>0</v>
      </c>
      <c r="BJ348" s="19">
        <v>0</v>
      </c>
      <c r="BK348" s="19">
        <v>0</v>
      </c>
    </row>
    <row r="349" spans="1:63" ht="27.75" hidden="1" customHeight="1" x14ac:dyDescent="0.25">
      <c r="A349" s="124" t="s">
        <v>15</v>
      </c>
      <c r="B349" s="122"/>
      <c r="C349" s="122"/>
      <c r="D349" s="122"/>
      <c r="E349" s="122">
        <v>852</v>
      </c>
      <c r="F349" s="3" t="s">
        <v>78</v>
      </c>
      <c r="G349" s="3" t="s">
        <v>50</v>
      </c>
      <c r="H349" s="4" t="s">
        <v>708</v>
      </c>
      <c r="I349" s="3" t="s">
        <v>17</v>
      </c>
      <c r="J349" s="16">
        <f t="shared" si="475"/>
        <v>1226100</v>
      </c>
      <c r="K349" s="15">
        <f t="shared" si="475"/>
        <v>0</v>
      </c>
      <c r="L349" s="15">
        <f t="shared" si="475"/>
        <v>1226100</v>
      </c>
      <c r="M349" s="15">
        <f t="shared" si="475"/>
        <v>0</v>
      </c>
      <c r="N349" s="16">
        <f t="shared" si="475"/>
        <v>79900</v>
      </c>
      <c r="O349" s="15">
        <f t="shared" si="475"/>
        <v>0</v>
      </c>
      <c r="P349" s="15">
        <f t="shared" si="475"/>
        <v>79900</v>
      </c>
      <c r="Q349" s="15">
        <f t="shared" si="475"/>
        <v>0</v>
      </c>
      <c r="R349" s="16">
        <f t="shared" si="475"/>
        <v>1306000</v>
      </c>
      <c r="S349" s="15">
        <f t="shared" si="475"/>
        <v>0</v>
      </c>
      <c r="T349" s="15">
        <f t="shared" si="475"/>
        <v>1306000</v>
      </c>
      <c r="U349" s="15">
        <f t="shared" si="475"/>
        <v>0</v>
      </c>
      <c r="V349" s="16">
        <f t="shared" si="475"/>
        <v>0</v>
      </c>
      <c r="W349" s="15">
        <f t="shared" si="475"/>
        <v>0</v>
      </c>
      <c r="X349" s="15">
        <f t="shared" si="475"/>
        <v>0</v>
      </c>
      <c r="Y349" s="15">
        <f t="shared" si="475"/>
        <v>0</v>
      </c>
      <c r="Z349" s="16">
        <f t="shared" si="475"/>
        <v>1306000</v>
      </c>
      <c r="AA349" s="15">
        <f t="shared" si="475"/>
        <v>0</v>
      </c>
      <c r="AB349" s="15">
        <f t="shared" si="475"/>
        <v>1306000</v>
      </c>
      <c r="AC349" s="15">
        <f t="shared" si="475"/>
        <v>0</v>
      </c>
      <c r="AD349" s="15">
        <f t="shared" si="475"/>
        <v>0</v>
      </c>
      <c r="AE349" s="15">
        <f t="shared" si="475"/>
        <v>0</v>
      </c>
      <c r="AF349" s="15">
        <f t="shared" si="475"/>
        <v>0</v>
      </c>
      <c r="AG349" s="15">
        <f t="shared" si="475"/>
        <v>0</v>
      </c>
      <c r="AH349" s="15">
        <f t="shared" si="475"/>
        <v>1306000</v>
      </c>
      <c r="AI349" s="15">
        <f t="shared" si="475"/>
        <v>0</v>
      </c>
      <c r="AJ349" s="15">
        <f t="shared" si="475"/>
        <v>1306000</v>
      </c>
      <c r="AK349" s="15">
        <f t="shared" si="475"/>
        <v>0</v>
      </c>
      <c r="AL349" s="16">
        <f t="shared" si="475"/>
        <v>1226100</v>
      </c>
      <c r="AM349" s="15">
        <f t="shared" si="475"/>
        <v>0</v>
      </c>
      <c r="AN349" s="15">
        <f t="shared" si="475"/>
        <v>1226100</v>
      </c>
      <c r="AO349" s="15">
        <f t="shared" si="475"/>
        <v>0</v>
      </c>
      <c r="AP349" s="16">
        <f t="shared" si="475"/>
        <v>0</v>
      </c>
      <c r="AQ349" s="15">
        <f t="shared" si="475"/>
        <v>0</v>
      </c>
      <c r="AR349" s="15">
        <f t="shared" si="475"/>
        <v>0</v>
      </c>
      <c r="AS349" s="15">
        <f t="shared" si="475"/>
        <v>0</v>
      </c>
      <c r="AT349" s="16">
        <f t="shared" si="475"/>
        <v>1226100</v>
      </c>
      <c r="AU349" s="15">
        <f t="shared" si="475"/>
        <v>0</v>
      </c>
      <c r="AV349" s="15">
        <f t="shared" si="475"/>
        <v>1226100</v>
      </c>
      <c r="AW349" s="15">
        <f t="shared" si="475"/>
        <v>0</v>
      </c>
      <c r="AX349" s="16">
        <f t="shared" si="475"/>
        <v>1226100</v>
      </c>
      <c r="AY349" s="15">
        <f t="shared" si="475"/>
        <v>0</v>
      </c>
      <c r="AZ349" s="15">
        <f t="shared" si="475"/>
        <v>1226100</v>
      </c>
      <c r="BA349" s="15">
        <f t="shared" si="475"/>
        <v>0</v>
      </c>
      <c r="BB349" s="15">
        <f t="shared" si="476"/>
        <v>0</v>
      </c>
      <c r="BC349" s="15">
        <f t="shared" si="476"/>
        <v>0</v>
      </c>
      <c r="BD349" s="15">
        <f t="shared" si="476"/>
        <v>0</v>
      </c>
      <c r="BE349" s="15">
        <f t="shared" si="476"/>
        <v>0</v>
      </c>
      <c r="BF349" s="16">
        <f t="shared" si="476"/>
        <v>1226100</v>
      </c>
      <c r="BG349" s="15">
        <f t="shared" si="476"/>
        <v>0</v>
      </c>
      <c r="BH349" s="15">
        <f t="shared" si="476"/>
        <v>1226100</v>
      </c>
      <c r="BI349" s="15">
        <f t="shared" si="476"/>
        <v>0</v>
      </c>
      <c r="BJ349" s="19">
        <v>0</v>
      </c>
      <c r="BK349" s="19">
        <v>0</v>
      </c>
    </row>
    <row r="350" spans="1:63" ht="27.75" hidden="1" customHeight="1" x14ac:dyDescent="0.25">
      <c r="A350" s="124" t="s">
        <v>8</v>
      </c>
      <c r="B350" s="122"/>
      <c r="C350" s="122"/>
      <c r="D350" s="122"/>
      <c r="E350" s="122">
        <v>852</v>
      </c>
      <c r="F350" s="3" t="s">
        <v>78</v>
      </c>
      <c r="G350" s="3" t="s">
        <v>50</v>
      </c>
      <c r="H350" s="4" t="s">
        <v>708</v>
      </c>
      <c r="I350" s="3" t="s">
        <v>18</v>
      </c>
      <c r="J350" s="16">
        <f>'2.ВС'!J420</f>
        <v>1226100</v>
      </c>
      <c r="K350" s="15">
        <f>'2.ВС'!K420</f>
        <v>0</v>
      </c>
      <c r="L350" s="15">
        <f>'2.ВС'!L420</f>
        <v>1226100</v>
      </c>
      <c r="M350" s="15">
        <f>'2.ВС'!M420</f>
        <v>0</v>
      </c>
      <c r="N350" s="16">
        <f>'2.ВС'!N420</f>
        <v>79900</v>
      </c>
      <c r="O350" s="15">
        <f>'2.ВС'!O420</f>
        <v>0</v>
      </c>
      <c r="P350" s="15">
        <f>'2.ВС'!P420</f>
        <v>79900</v>
      </c>
      <c r="Q350" s="15">
        <f>'2.ВС'!Q420</f>
        <v>0</v>
      </c>
      <c r="R350" s="16">
        <f>'2.ВС'!R420</f>
        <v>1306000</v>
      </c>
      <c r="S350" s="15">
        <f>'2.ВС'!S420</f>
        <v>0</v>
      </c>
      <c r="T350" s="15">
        <f>'2.ВС'!T420</f>
        <v>1306000</v>
      </c>
      <c r="U350" s="15">
        <f>'2.ВС'!U420</f>
        <v>0</v>
      </c>
      <c r="V350" s="16">
        <f>'2.ВС'!V420</f>
        <v>0</v>
      </c>
      <c r="W350" s="15">
        <f>'2.ВС'!W420</f>
        <v>0</v>
      </c>
      <c r="X350" s="15">
        <f>'2.ВС'!X420</f>
        <v>0</v>
      </c>
      <c r="Y350" s="15">
        <f>'2.ВС'!Y420</f>
        <v>0</v>
      </c>
      <c r="Z350" s="16">
        <f>'2.ВС'!Z420</f>
        <v>1306000</v>
      </c>
      <c r="AA350" s="15">
        <f>'2.ВС'!AA420</f>
        <v>0</v>
      </c>
      <c r="AB350" s="15">
        <f>'2.ВС'!AB420</f>
        <v>1306000</v>
      </c>
      <c r="AC350" s="15">
        <f>'2.ВС'!AC420</f>
        <v>0</v>
      </c>
      <c r="AD350" s="15">
        <f>'2.ВС'!AD420</f>
        <v>0</v>
      </c>
      <c r="AE350" s="15">
        <f>'2.ВС'!AE420</f>
        <v>0</v>
      </c>
      <c r="AF350" s="15">
        <f>'2.ВС'!AF420</f>
        <v>0</v>
      </c>
      <c r="AG350" s="15">
        <f>'2.ВС'!AG420</f>
        <v>0</v>
      </c>
      <c r="AH350" s="15">
        <f>'2.ВС'!AH420</f>
        <v>1306000</v>
      </c>
      <c r="AI350" s="15">
        <f>'2.ВС'!AI420</f>
        <v>0</v>
      </c>
      <c r="AJ350" s="15">
        <f>'2.ВС'!AJ420</f>
        <v>1306000</v>
      </c>
      <c r="AK350" s="15">
        <f>'2.ВС'!AS420</f>
        <v>0</v>
      </c>
      <c r="AL350" s="16">
        <f>'2.ВС'!AL420</f>
        <v>1226100</v>
      </c>
      <c r="AM350" s="15">
        <f>'2.ВС'!AM420</f>
        <v>0</v>
      </c>
      <c r="AN350" s="15">
        <f>'2.ВС'!AN420</f>
        <v>1226100</v>
      </c>
      <c r="AO350" s="15">
        <f>'2.ВС'!AO420</f>
        <v>0</v>
      </c>
      <c r="AP350" s="16">
        <f>'2.ВС'!AP420</f>
        <v>0</v>
      </c>
      <c r="AQ350" s="15">
        <f>'2.ВС'!AQ420</f>
        <v>0</v>
      </c>
      <c r="AR350" s="15">
        <f>'2.ВС'!AR420</f>
        <v>0</v>
      </c>
      <c r="AS350" s="15">
        <f>'2.ВС'!AS420</f>
        <v>0</v>
      </c>
      <c r="AT350" s="16">
        <f>'2.ВС'!AT420</f>
        <v>1226100</v>
      </c>
      <c r="AU350" s="15">
        <f>'2.ВС'!AU420</f>
        <v>0</v>
      </c>
      <c r="AV350" s="15">
        <f>'2.ВС'!AV420</f>
        <v>1226100</v>
      </c>
      <c r="AW350" s="15">
        <f>'2.ВС'!AW420</f>
        <v>0</v>
      </c>
      <c r="AX350" s="16">
        <f>'2.ВС'!AX420</f>
        <v>1226100</v>
      </c>
      <c r="AY350" s="15">
        <f>'2.ВС'!AY420</f>
        <v>0</v>
      </c>
      <c r="AZ350" s="15">
        <f>'2.ВС'!AZ420</f>
        <v>1226100</v>
      </c>
      <c r="BA350" s="15">
        <f>'2.ВС'!BA420</f>
        <v>0</v>
      </c>
      <c r="BB350" s="15">
        <f>'2.ВС'!BB420</f>
        <v>0</v>
      </c>
      <c r="BC350" s="15">
        <f>'2.ВС'!BC420</f>
        <v>0</v>
      </c>
      <c r="BD350" s="15">
        <f>'2.ВС'!BD420</f>
        <v>0</v>
      </c>
      <c r="BE350" s="15">
        <f>'2.ВС'!BE420</f>
        <v>0</v>
      </c>
      <c r="BF350" s="16">
        <f>'2.ВС'!BF420</f>
        <v>1226100</v>
      </c>
      <c r="BG350" s="15">
        <f>'2.ВС'!BG420</f>
        <v>0</v>
      </c>
      <c r="BH350" s="15">
        <f>'2.ВС'!BH420</f>
        <v>1226100</v>
      </c>
      <c r="BI350" s="15">
        <f>'2.ВС'!BI420</f>
        <v>0</v>
      </c>
      <c r="BJ350" s="19">
        <v>0</v>
      </c>
      <c r="BK350" s="19">
        <v>0</v>
      </c>
    </row>
    <row r="351" spans="1:63" ht="27.75" hidden="1" customHeight="1" x14ac:dyDescent="0.25">
      <c r="A351" s="124" t="s">
        <v>127</v>
      </c>
      <c r="B351" s="125"/>
      <c r="C351" s="125"/>
      <c r="D351" s="125"/>
      <c r="E351" s="122">
        <v>852</v>
      </c>
      <c r="F351" s="3" t="s">
        <v>78</v>
      </c>
      <c r="G351" s="3" t="s">
        <v>50</v>
      </c>
      <c r="H351" s="4" t="s">
        <v>709</v>
      </c>
      <c r="I351" s="3"/>
      <c r="J351" s="16">
        <f t="shared" ref="J351:AX351" si="477">J352+J354+J356</f>
        <v>15609100</v>
      </c>
      <c r="K351" s="15">
        <f t="shared" ref="K351:M351" si="478">K352+K354+K356</f>
        <v>0</v>
      </c>
      <c r="L351" s="15">
        <f t="shared" si="478"/>
        <v>15609100</v>
      </c>
      <c r="M351" s="15">
        <f t="shared" si="478"/>
        <v>0</v>
      </c>
      <c r="N351" s="16">
        <f t="shared" ref="N351:U351" si="479">N352+N354+N356</f>
        <v>1798951</v>
      </c>
      <c r="O351" s="15">
        <f t="shared" si="479"/>
        <v>0</v>
      </c>
      <c r="P351" s="15">
        <f t="shared" si="479"/>
        <v>1798951</v>
      </c>
      <c r="Q351" s="15">
        <f t="shared" si="479"/>
        <v>0</v>
      </c>
      <c r="R351" s="16">
        <f t="shared" si="479"/>
        <v>17408051</v>
      </c>
      <c r="S351" s="15">
        <f t="shared" si="479"/>
        <v>0</v>
      </c>
      <c r="T351" s="15">
        <f t="shared" si="479"/>
        <v>17408051</v>
      </c>
      <c r="U351" s="15">
        <f t="shared" si="479"/>
        <v>0</v>
      </c>
      <c r="V351" s="16">
        <f t="shared" ref="V351:AC351" si="480">V352+V354+V356</f>
        <v>468396</v>
      </c>
      <c r="W351" s="15">
        <f t="shared" si="480"/>
        <v>0</v>
      </c>
      <c r="X351" s="15">
        <f t="shared" si="480"/>
        <v>468396</v>
      </c>
      <c r="Y351" s="15">
        <f t="shared" si="480"/>
        <v>0</v>
      </c>
      <c r="Z351" s="16">
        <f t="shared" si="480"/>
        <v>17876447</v>
      </c>
      <c r="AA351" s="15">
        <f t="shared" si="480"/>
        <v>0</v>
      </c>
      <c r="AB351" s="15">
        <f t="shared" si="480"/>
        <v>17876447</v>
      </c>
      <c r="AC351" s="15">
        <f t="shared" si="480"/>
        <v>0</v>
      </c>
      <c r="AD351" s="15">
        <f t="shared" ref="AD351:AJ351" si="481">AD352+AD354+AD356</f>
        <v>0</v>
      </c>
      <c r="AE351" s="15">
        <f t="shared" si="481"/>
        <v>0</v>
      </c>
      <c r="AF351" s="15">
        <f t="shared" si="481"/>
        <v>0</v>
      </c>
      <c r="AG351" s="15">
        <f t="shared" si="481"/>
        <v>0</v>
      </c>
      <c r="AH351" s="15">
        <f t="shared" si="481"/>
        <v>17876447</v>
      </c>
      <c r="AI351" s="15">
        <f t="shared" si="481"/>
        <v>0</v>
      </c>
      <c r="AJ351" s="15">
        <f t="shared" si="481"/>
        <v>17876447</v>
      </c>
      <c r="AK351" s="15">
        <f t="shared" ref="AK351" si="482">AK352+AK354+AK356</f>
        <v>0</v>
      </c>
      <c r="AL351" s="16">
        <f t="shared" si="477"/>
        <v>14563800</v>
      </c>
      <c r="AM351" s="15">
        <f t="shared" ref="AM351:AO351" si="483">AM352+AM354+AM356</f>
        <v>0</v>
      </c>
      <c r="AN351" s="15">
        <f t="shared" si="483"/>
        <v>14563800</v>
      </c>
      <c r="AO351" s="15">
        <f t="shared" si="483"/>
        <v>0</v>
      </c>
      <c r="AP351" s="16">
        <f t="shared" ref="AP351:AW351" si="484">AP352+AP354+AP356</f>
        <v>0</v>
      </c>
      <c r="AQ351" s="15">
        <f t="shared" si="484"/>
        <v>0</v>
      </c>
      <c r="AR351" s="15">
        <f t="shared" si="484"/>
        <v>0</v>
      </c>
      <c r="AS351" s="15">
        <f t="shared" si="484"/>
        <v>0</v>
      </c>
      <c r="AT351" s="16">
        <f t="shared" si="484"/>
        <v>14563800</v>
      </c>
      <c r="AU351" s="15">
        <f t="shared" si="484"/>
        <v>0</v>
      </c>
      <c r="AV351" s="15">
        <f t="shared" si="484"/>
        <v>14563800</v>
      </c>
      <c r="AW351" s="15">
        <f t="shared" si="484"/>
        <v>0</v>
      </c>
      <c r="AX351" s="16">
        <f t="shared" si="477"/>
        <v>14563800</v>
      </c>
      <c r="AY351" s="15">
        <f t="shared" ref="AY351:BA351" si="485">AY352+AY354+AY356</f>
        <v>0</v>
      </c>
      <c r="AZ351" s="15">
        <f t="shared" si="485"/>
        <v>14563800</v>
      </c>
      <c r="BA351" s="15">
        <f t="shared" si="485"/>
        <v>0</v>
      </c>
      <c r="BB351" s="15">
        <f t="shared" ref="BB351:BF351" si="486">BB352+BB354+BB356</f>
        <v>0</v>
      </c>
      <c r="BC351" s="15">
        <f t="shared" si="486"/>
        <v>0</v>
      </c>
      <c r="BD351" s="15">
        <f t="shared" si="486"/>
        <v>0</v>
      </c>
      <c r="BE351" s="15">
        <f t="shared" si="486"/>
        <v>0</v>
      </c>
      <c r="BF351" s="16">
        <f t="shared" si="486"/>
        <v>14563800</v>
      </c>
      <c r="BG351" s="15">
        <f t="shared" ref="BG351:BI351" si="487">BG352+BG354+BG356</f>
        <v>0</v>
      </c>
      <c r="BH351" s="15">
        <f t="shared" si="487"/>
        <v>14563800</v>
      </c>
      <c r="BI351" s="15">
        <f t="shared" si="487"/>
        <v>0</v>
      </c>
      <c r="BJ351" s="19">
        <v>0</v>
      </c>
      <c r="BK351" s="19">
        <v>0</v>
      </c>
    </row>
    <row r="352" spans="1:63" ht="27.75" hidden="1" customHeight="1" x14ac:dyDescent="0.25">
      <c r="A352" s="124" t="s">
        <v>15</v>
      </c>
      <c r="B352" s="122"/>
      <c r="C352" s="122"/>
      <c r="D352" s="122"/>
      <c r="E352" s="122">
        <v>852</v>
      </c>
      <c r="F352" s="3" t="s">
        <v>78</v>
      </c>
      <c r="G352" s="3" t="s">
        <v>50</v>
      </c>
      <c r="H352" s="4" t="s">
        <v>709</v>
      </c>
      <c r="I352" s="3" t="s">
        <v>17</v>
      </c>
      <c r="J352" s="16">
        <f t="shared" ref="J352:BI352" si="488">J353</f>
        <v>14508100</v>
      </c>
      <c r="K352" s="15">
        <f t="shared" si="488"/>
        <v>0</v>
      </c>
      <c r="L352" s="15">
        <f t="shared" si="488"/>
        <v>14508100</v>
      </c>
      <c r="M352" s="15">
        <f t="shared" si="488"/>
        <v>0</v>
      </c>
      <c r="N352" s="16">
        <f t="shared" si="488"/>
        <v>1795000</v>
      </c>
      <c r="O352" s="15">
        <f t="shared" si="488"/>
        <v>0</v>
      </c>
      <c r="P352" s="15">
        <f t="shared" si="488"/>
        <v>1795000</v>
      </c>
      <c r="Q352" s="15">
        <f t="shared" si="488"/>
        <v>0</v>
      </c>
      <c r="R352" s="16">
        <f t="shared" si="488"/>
        <v>16303100</v>
      </c>
      <c r="S352" s="15">
        <f t="shared" si="488"/>
        <v>0</v>
      </c>
      <c r="T352" s="15">
        <f t="shared" si="488"/>
        <v>16303100</v>
      </c>
      <c r="U352" s="15">
        <f t="shared" si="488"/>
        <v>0</v>
      </c>
      <c r="V352" s="16">
        <f t="shared" si="488"/>
        <v>468396</v>
      </c>
      <c r="W352" s="15">
        <f t="shared" si="488"/>
        <v>0</v>
      </c>
      <c r="X352" s="15">
        <f t="shared" si="488"/>
        <v>468396</v>
      </c>
      <c r="Y352" s="15">
        <f t="shared" si="488"/>
        <v>0</v>
      </c>
      <c r="Z352" s="16">
        <f t="shared" si="488"/>
        <v>16771496</v>
      </c>
      <c r="AA352" s="15">
        <f t="shared" si="488"/>
        <v>0</v>
      </c>
      <c r="AB352" s="15">
        <f t="shared" si="488"/>
        <v>16771496</v>
      </c>
      <c r="AC352" s="15">
        <f t="shared" si="488"/>
        <v>0</v>
      </c>
      <c r="AD352" s="15">
        <f t="shared" si="488"/>
        <v>0</v>
      </c>
      <c r="AE352" s="15">
        <f t="shared" si="488"/>
        <v>0</v>
      </c>
      <c r="AF352" s="15">
        <f t="shared" si="488"/>
        <v>0</v>
      </c>
      <c r="AG352" s="15">
        <f t="shared" si="488"/>
        <v>0</v>
      </c>
      <c r="AH352" s="15">
        <f t="shared" si="488"/>
        <v>16771496</v>
      </c>
      <c r="AI352" s="15">
        <f t="shared" si="488"/>
        <v>0</v>
      </c>
      <c r="AJ352" s="15">
        <f t="shared" si="488"/>
        <v>16771496</v>
      </c>
      <c r="AK352" s="15">
        <f t="shared" si="488"/>
        <v>0</v>
      </c>
      <c r="AL352" s="16">
        <f t="shared" si="488"/>
        <v>14508100</v>
      </c>
      <c r="AM352" s="15">
        <f t="shared" si="488"/>
        <v>0</v>
      </c>
      <c r="AN352" s="15">
        <f t="shared" si="488"/>
        <v>14508100</v>
      </c>
      <c r="AO352" s="15">
        <f t="shared" si="488"/>
        <v>0</v>
      </c>
      <c r="AP352" s="16">
        <f t="shared" si="488"/>
        <v>0</v>
      </c>
      <c r="AQ352" s="15">
        <f t="shared" si="488"/>
        <v>0</v>
      </c>
      <c r="AR352" s="15">
        <f t="shared" si="488"/>
        <v>0</v>
      </c>
      <c r="AS352" s="15">
        <f t="shared" si="488"/>
        <v>0</v>
      </c>
      <c r="AT352" s="16">
        <f t="shared" si="488"/>
        <v>14508100</v>
      </c>
      <c r="AU352" s="15">
        <f t="shared" si="488"/>
        <v>0</v>
      </c>
      <c r="AV352" s="15">
        <f t="shared" si="488"/>
        <v>14508100</v>
      </c>
      <c r="AW352" s="15">
        <f t="shared" si="488"/>
        <v>0</v>
      </c>
      <c r="AX352" s="16">
        <f t="shared" si="488"/>
        <v>14508100</v>
      </c>
      <c r="AY352" s="15">
        <f t="shared" si="488"/>
        <v>0</v>
      </c>
      <c r="AZ352" s="15">
        <f t="shared" si="488"/>
        <v>14508100</v>
      </c>
      <c r="BA352" s="15">
        <f t="shared" si="488"/>
        <v>0</v>
      </c>
      <c r="BB352" s="15">
        <f t="shared" si="488"/>
        <v>0</v>
      </c>
      <c r="BC352" s="15">
        <f t="shared" si="488"/>
        <v>0</v>
      </c>
      <c r="BD352" s="15">
        <f t="shared" si="488"/>
        <v>0</v>
      </c>
      <c r="BE352" s="15">
        <f t="shared" si="488"/>
        <v>0</v>
      </c>
      <c r="BF352" s="16">
        <f t="shared" si="488"/>
        <v>14508100</v>
      </c>
      <c r="BG352" s="15">
        <f t="shared" si="488"/>
        <v>0</v>
      </c>
      <c r="BH352" s="15">
        <f t="shared" si="488"/>
        <v>14508100</v>
      </c>
      <c r="BI352" s="15">
        <f t="shared" si="488"/>
        <v>0</v>
      </c>
      <c r="BJ352" s="19">
        <v>0</v>
      </c>
      <c r="BK352" s="19">
        <v>0</v>
      </c>
    </row>
    <row r="353" spans="1:63" ht="27.75" hidden="1" customHeight="1" x14ac:dyDescent="0.25">
      <c r="A353" s="124" t="s">
        <v>8</v>
      </c>
      <c r="B353" s="122"/>
      <c r="C353" s="122"/>
      <c r="D353" s="122"/>
      <c r="E353" s="122">
        <v>852</v>
      </c>
      <c r="F353" s="3" t="s">
        <v>78</v>
      </c>
      <c r="G353" s="3" t="s">
        <v>50</v>
      </c>
      <c r="H353" s="4" t="s">
        <v>709</v>
      </c>
      <c r="I353" s="3" t="s">
        <v>18</v>
      </c>
      <c r="J353" s="16">
        <f>'2.ВС'!J423</f>
        <v>14508100</v>
      </c>
      <c r="K353" s="15">
        <f>'2.ВС'!K423</f>
        <v>0</v>
      </c>
      <c r="L353" s="15">
        <f>'2.ВС'!L423</f>
        <v>14508100</v>
      </c>
      <c r="M353" s="15">
        <f>'2.ВС'!M423</f>
        <v>0</v>
      </c>
      <c r="N353" s="16">
        <f>'2.ВС'!N423</f>
        <v>1795000</v>
      </c>
      <c r="O353" s="15">
        <f>'2.ВС'!O423</f>
        <v>0</v>
      </c>
      <c r="P353" s="15">
        <f>'2.ВС'!P423</f>
        <v>1795000</v>
      </c>
      <c r="Q353" s="15">
        <f>'2.ВС'!Q423</f>
        <v>0</v>
      </c>
      <c r="R353" s="16">
        <f>'2.ВС'!R423</f>
        <v>16303100</v>
      </c>
      <c r="S353" s="15">
        <f>'2.ВС'!S423</f>
        <v>0</v>
      </c>
      <c r="T353" s="15">
        <f>'2.ВС'!T423</f>
        <v>16303100</v>
      </c>
      <c r="U353" s="15">
        <f>'2.ВС'!U423</f>
        <v>0</v>
      </c>
      <c r="V353" s="16">
        <f>'2.ВС'!V423</f>
        <v>468396</v>
      </c>
      <c r="W353" s="15">
        <f>'2.ВС'!W423</f>
        <v>0</v>
      </c>
      <c r="X353" s="15">
        <f>'2.ВС'!X423</f>
        <v>468396</v>
      </c>
      <c r="Y353" s="15">
        <f>'2.ВС'!Y423</f>
        <v>0</v>
      </c>
      <c r="Z353" s="16">
        <f>'2.ВС'!Z423</f>
        <v>16771496</v>
      </c>
      <c r="AA353" s="15">
        <f>'2.ВС'!AA423</f>
        <v>0</v>
      </c>
      <c r="AB353" s="15">
        <f>'2.ВС'!AB423</f>
        <v>16771496</v>
      </c>
      <c r="AC353" s="15">
        <f>'2.ВС'!AC423</f>
        <v>0</v>
      </c>
      <c r="AD353" s="15">
        <f>'2.ВС'!AD423</f>
        <v>0</v>
      </c>
      <c r="AE353" s="15">
        <f>'2.ВС'!AE423</f>
        <v>0</v>
      </c>
      <c r="AF353" s="15">
        <f>'2.ВС'!AF423</f>
        <v>0</v>
      </c>
      <c r="AG353" s="15">
        <f>'2.ВС'!AG423</f>
        <v>0</v>
      </c>
      <c r="AH353" s="15">
        <f>'2.ВС'!AH423</f>
        <v>16771496</v>
      </c>
      <c r="AI353" s="15">
        <f>'2.ВС'!AI423</f>
        <v>0</v>
      </c>
      <c r="AJ353" s="15">
        <f>'2.ВС'!AJ423</f>
        <v>16771496</v>
      </c>
      <c r="AK353" s="15">
        <f>'2.ВС'!AS423</f>
        <v>0</v>
      </c>
      <c r="AL353" s="16">
        <f>'2.ВС'!AL423</f>
        <v>14508100</v>
      </c>
      <c r="AM353" s="15">
        <f>'2.ВС'!AM423</f>
        <v>0</v>
      </c>
      <c r="AN353" s="15">
        <f>'2.ВС'!AN423</f>
        <v>14508100</v>
      </c>
      <c r="AO353" s="15">
        <f>'2.ВС'!AO423</f>
        <v>0</v>
      </c>
      <c r="AP353" s="16">
        <f>'2.ВС'!AP423</f>
        <v>0</v>
      </c>
      <c r="AQ353" s="15">
        <f>'2.ВС'!AQ423</f>
        <v>0</v>
      </c>
      <c r="AR353" s="15">
        <f>'2.ВС'!AR423</f>
        <v>0</v>
      </c>
      <c r="AS353" s="15">
        <f>'2.ВС'!AS423</f>
        <v>0</v>
      </c>
      <c r="AT353" s="16">
        <f>'2.ВС'!AT423</f>
        <v>14508100</v>
      </c>
      <c r="AU353" s="15">
        <f>'2.ВС'!AU423</f>
        <v>0</v>
      </c>
      <c r="AV353" s="15">
        <f>'2.ВС'!AV423</f>
        <v>14508100</v>
      </c>
      <c r="AW353" s="15">
        <f>'2.ВС'!AW423</f>
        <v>0</v>
      </c>
      <c r="AX353" s="16">
        <f>'2.ВС'!AX423</f>
        <v>14508100</v>
      </c>
      <c r="AY353" s="15">
        <f>'2.ВС'!AY423</f>
        <v>0</v>
      </c>
      <c r="AZ353" s="15">
        <f>'2.ВС'!AZ423</f>
        <v>14508100</v>
      </c>
      <c r="BA353" s="15">
        <f>'2.ВС'!BA423</f>
        <v>0</v>
      </c>
      <c r="BB353" s="15">
        <f>'2.ВС'!BB423</f>
        <v>0</v>
      </c>
      <c r="BC353" s="15">
        <f>'2.ВС'!BC423</f>
        <v>0</v>
      </c>
      <c r="BD353" s="15">
        <f>'2.ВС'!BD423</f>
        <v>0</v>
      </c>
      <c r="BE353" s="15">
        <f>'2.ВС'!BE423</f>
        <v>0</v>
      </c>
      <c r="BF353" s="16">
        <f>'2.ВС'!BF423</f>
        <v>14508100</v>
      </c>
      <c r="BG353" s="15">
        <f>'2.ВС'!BG423</f>
        <v>0</v>
      </c>
      <c r="BH353" s="15">
        <f>'2.ВС'!BH423</f>
        <v>14508100</v>
      </c>
      <c r="BI353" s="15">
        <f>'2.ВС'!BI423</f>
        <v>0</v>
      </c>
      <c r="BJ353" s="19">
        <v>0</v>
      </c>
      <c r="BK353" s="19">
        <v>0</v>
      </c>
    </row>
    <row r="354" spans="1:63" ht="27.75" hidden="1" customHeight="1" x14ac:dyDescent="0.25">
      <c r="A354" s="125" t="s">
        <v>20</v>
      </c>
      <c r="B354" s="124"/>
      <c r="C354" s="124"/>
      <c r="D354" s="124"/>
      <c r="E354" s="122">
        <v>852</v>
      </c>
      <c r="F354" s="3" t="s">
        <v>78</v>
      </c>
      <c r="G354" s="3" t="s">
        <v>50</v>
      </c>
      <c r="H354" s="4" t="s">
        <v>709</v>
      </c>
      <c r="I354" s="3" t="s">
        <v>21</v>
      </c>
      <c r="J354" s="16">
        <f t="shared" ref="J354:BI354" si="489">J355</f>
        <v>1084300</v>
      </c>
      <c r="K354" s="15">
        <f t="shared" si="489"/>
        <v>0</v>
      </c>
      <c r="L354" s="15">
        <f t="shared" si="489"/>
        <v>1084300</v>
      </c>
      <c r="M354" s="15">
        <f t="shared" si="489"/>
        <v>0</v>
      </c>
      <c r="N354" s="16">
        <f t="shared" si="489"/>
        <v>0</v>
      </c>
      <c r="O354" s="15">
        <f t="shared" si="489"/>
        <v>0</v>
      </c>
      <c r="P354" s="15">
        <f t="shared" si="489"/>
        <v>0</v>
      </c>
      <c r="Q354" s="15">
        <f t="shared" si="489"/>
        <v>0</v>
      </c>
      <c r="R354" s="16">
        <f t="shared" si="489"/>
        <v>1084300</v>
      </c>
      <c r="S354" s="15">
        <f t="shared" si="489"/>
        <v>0</v>
      </c>
      <c r="T354" s="15">
        <f t="shared" si="489"/>
        <v>1084300</v>
      </c>
      <c r="U354" s="15">
        <f t="shared" si="489"/>
        <v>0</v>
      </c>
      <c r="V354" s="16">
        <f t="shared" si="489"/>
        <v>0</v>
      </c>
      <c r="W354" s="15">
        <f t="shared" si="489"/>
        <v>0</v>
      </c>
      <c r="X354" s="15">
        <f t="shared" si="489"/>
        <v>0</v>
      </c>
      <c r="Y354" s="15">
        <f t="shared" si="489"/>
        <v>0</v>
      </c>
      <c r="Z354" s="16">
        <f t="shared" si="489"/>
        <v>1084300</v>
      </c>
      <c r="AA354" s="15">
        <f t="shared" si="489"/>
        <v>0</v>
      </c>
      <c r="AB354" s="15">
        <f t="shared" si="489"/>
        <v>1084300</v>
      </c>
      <c r="AC354" s="15">
        <f t="shared" si="489"/>
        <v>0</v>
      </c>
      <c r="AD354" s="15">
        <f t="shared" si="489"/>
        <v>0</v>
      </c>
      <c r="AE354" s="15">
        <f t="shared" si="489"/>
        <v>0</v>
      </c>
      <c r="AF354" s="15">
        <f t="shared" si="489"/>
        <v>0</v>
      </c>
      <c r="AG354" s="15">
        <f t="shared" si="489"/>
        <v>0</v>
      </c>
      <c r="AH354" s="15">
        <f t="shared" si="489"/>
        <v>1084300</v>
      </c>
      <c r="AI354" s="15">
        <f t="shared" si="489"/>
        <v>0</v>
      </c>
      <c r="AJ354" s="15">
        <f t="shared" si="489"/>
        <v>1084300</v>
      </c>
      <c r="AK354" s="15">
        <f t="shared" si="489"/>
        <v>0</v>
      </c>
      <c r="AL354" s="16">
        <f t="shared" si="489"/>
        <v>47200</v>
      </c>
      <c r="AM354" s="15">
        <f t="shared" si="489"/>
        <v>0</v>
      </c>
      <c r="AN354" s="15">
        <f t="shared" si="489"/>
        <v>47200</v>
      </c>
      <c r="AO354" s="15">
        <f t="shared" si="489"/>
        <v>0</v>
      </c>
      <c r="AP354" s="16">
        <f t="shared" si="489"/>
        <v>0</v>
      </c>
      <c r="AQ354" s="15">
        <f t="shared" si="489"/>
        <v>0</v>
      </c>
      <c r="AR354" s="15">
        <f t="shared" si="489"/>
        <v>0</v>
      </c>
      <c r="AS354" s="15">
        <f t="shared" si="489"/>
        <v>0</v>
      </c>
      <c r="AT354" s="16">
        <f t="shared" si="489"/>
        <v>47200</v>
      </c>
      <c r="AU354" s="15">
        <f t="shared" si="489"/>
        <v>0</v>
      </c>
      <c r="AV354" s="15">
        <f t="shared" si="489"/>
        <v>47200</v>
      </c>
      <c r="AW354" s="15">
        <f t="shared" si="489"/>
        <v>0</v>
      </c>
      <c r="AX354" s="16">
        <f t="shared" si="489"/>
        <v>47200</v>
      </c>
      <c r="AY354" s="15">
        <f t="shared" si="489"/>
        <v>0</v>
      </c>
      <c r="AZ354" s="15">
        <f t="shared" si="489"/>
        <v>47200</v>
      </c>
      <c r="BA354" s="15">
        <f t="shared" si="489"/>
        <v>0</v>
      </c>
      <c r="BB354" s="15">
        <f t="shared" si="489"/>
        <v>0</v>
      </c>
      <c r="BC354" s="15">
        <f t="shared" si="489"/>
        <v>0</v>
      </c>
      <c r="BD354" s="15">
        <f t="shared" si="489"/>
        <v>0</v>
      </c>
      <c r="BE354" s="15">
        <f t="shared" si="489"/>
        <v>0</v>
      </c>
      <c r="BF354" s="16">
        <f t="shared" si="489"/>
        <v>47200</v>
      </c>
      <c r="BG354" s="15">
        <f t="shared" si="489"/>
        <v>0</v>
      </c>
      <c r="BH354" s="15">
        <f t="shared" si="489"/>
        <v>47200</v>
      </c>
      <c r="BI354" s="15">
        <f t="shared" si="489"/>
        <v>0</v>
      </c>
      <c r="BJ354" s="19">
        <v>0</v>
      </c>
      <c r="BK354" s="19">
        <v>0</v>
      </c>
    </row>
    <row r="355" spans="1:63" ht="27.75" hidden="1" customHeight="1" x14ac:dyDescent="0.25">
      <c r="A355" s="125" t="s">
        <v>9</v>
      </c>
      <c r="B355" s="125"/>
      <c r="C355" s="125"/>
      <c r="D355" s="125"/>
      <c r="E355" s="122">
        <v>852</v>
      </c>
      <c r="F355" s="3" t="s">
        <v>78</v>
      </c>
      <c r="G355" s="3" t="s">
        <v>50</v>
      </c>
      <c r="H355" s="4" t="s">
        <v>709</v>
      </c>
      <c r="I355" s="3" t="s">
        <v>22</v>
      </c>
      <c r="J355" s="16">
        <f>'2.ВС'!J425</f>
        <v>1084300</v>
      </c>
      <c r="K355" s="15">
        <f>'2.ВС'!K425</f>
        <v>0</v>
      </c>
      <c r="L355" s="15">
        <f>'2.ВС'!L425</f>
        <v>1084300</v>
      </c>
      <c r="M355" s="15">
        <f>'2.ВС'!M425</f>
        <v>0</v>
      </c>
      <c r="N355" s="16">
        <f>'2.ВС'!N425</f>
        <v>0</v>
      </c>
      <c r="O355" s="15">
        <f>'2.ВС'!O425</f>
        <v>0</v>
      </c>
      <c r="P355" s="15">
        <f>'2.ВС'!P425</f>
        <v>0</v>
      </c>
      <c r="Q355" s="15">
        <f>'2.ВС'!Q425</f>
        <v>0</v>
      </c>
      <c r="R355" s="16">
        <f>'2.ВС'!R425</f>
        <v>1084300</v>
      </c>
      <c r="S355" s="15">
        <f>'2.ВС'!S425</f>
        <v>0</v>
      </c>
      <c r="T355" s="15">
        <f>'2.ВС'!T425</f>
        <v>1084300</v>
      </c>
      <c r="U355" s="15">
        <f>'2.ВС'!U425</f>
        <v>0</v>
      </c>
      <c r="V355" s="16">
        <f>'2.ВС'!V425</f>
        <v>0</v>
      </c>
      <c r="W355" s="15">
        <f>'2.ВС'!W425</f>
        <v>0</v>
      </c>
      <c r="X355" s="15">
        <f>'2.ВС'!X425</f>
        <v>0</v>
      </c>
      <c r="Y355" s="15">
        <f>'2.ВС'!Y425</f>
        <v>0</v>
      </c>
      <c r="Z355" s="16">
        <f>'2.ВС'!Z425</f>
        <v>1084300</v>
      </c>
      <c r="AA355" s="15">
        <f>'2.ВС'!AA425</f>
        <v>0</v>
      </c>
      <c r="AB355" s="15">
        <f>'2.ВС'!AB425</f>
        <v>1084300</v>
      </c>
      <c r="AC355" s="15">
        <f>'2.ВС'!AC425</f>
        <v>0</v>
      </c>
      <c r="AD355" s="15">
        <f>'2.ВС'!AD425</f>
        <v>0</v>
      </c>
      <c r="AE355" s="15">
        <f>'2.ВС'!AE425</f>
        <v>0</v>
      </c>
      <c r="AF355" s="15">
        <f>'2.ВС'!AF425</f>
        <v>0</v>
      </c>
      <c r="AG355" s="15">
        <f>'2.ВС'!AG425</f>
        <v>0</v>
      </c>
      <c r="AH355" s="15">
        <f>'2.ВС'!AH425</f>
        <v>1084300</v>
      </c>
      <c r="AI355" s="15">
        <f>'2.ВС'!AI425</f>
        <v>0</v>
      </c>
      <c r="AJ355" s="15">
        <f>'2.ВС'!AJ425</f>
        <v>1084300</v>
      </c>
      <c r="AK355" s="15">
        <f>'2.ВС'!AS425</f>
        <v>0</v>
      </c>
      <c r="AL355" s="16">
        <f>'2.ВС'!AL425</f>
        <v>47200</v>
      </c>
      <c r="AM355" s="15">
        <f>'2.ВС'!AM425</f>
        <v>0</v>
      </c>
      <c r="AN355" s="15">
        <f>'2.ВС'!AN425</f>
        <v>47200</v>
      </c>
      <c r="AO355" s="15">
        <f>'2.ВС'!AO425</f>
        <v>0</v>
      </c>
      <c r="AP355" s="16">
        <f>'2.ВС'!AP425</f>
        <v>0</v>
      </c>
      <c r="AQ355" s="15">
        <f>'2.ВС'!AQ425</f>
        <v>0</v>
      </c>
      <c r="AR355" s="15">
        <f>'2.ВС'!AR425</f>
        <v>0</v>
      </c>
      <c r="AS355" s="15">
        <f>'2.ВС'!AS425</f>
        <v>0</v>
      </c>
      <c r="AT355" s="16">
        <f>'2.ВС'!AT425</f>
        <v>47200</v>
      </c>
      <c r="AU355" s="15">
        <f>'2.ВС'!AU425</f>
        <v>0</v>
      </c>
      <c r="AV355" s="15">
        <f>'2.ВС'!AV425</f>
        <v>47200</v>
      </c>
      <c r="AW355" s="15">
        <f>'2.ВС'!AW425</f>
        <v>0</v>
      </c>
      <c r="AX355" s="16">
        <f>'2.ВС'!AX425</f>
        <v>47200</v>
      </c>
      <c r="AY355" s="15">
        <f>'2.ВС'!AY425</f>
        <v>0</v>
      </c>
      <c r="AZ355" s="15">
        <f>'2.ВС'!AZ425</f>
        <v>47200</v>
      </c>
      <c r="BA355" s="15">
        <f>'2.ВС'!BA425</f>
        <v>0</v>
      </c>
      <c r="BB355" s="15">
        <f>'2.ВС'!BB425</f>
        <v>0</v>
      </c>
      <c r="BC355" s="15">
        <f>'2.ВС'!BC425</f>
        <v>0</v>
      </c>
      <c r="BD355" s="15">
        <f>'2.ВС'!BD425</f>
        <v>0</v>
      </c>
      <c r="BE355" s="15">
        <f>'2.ВС'!BE425</f>
        <v>0</v>
      </c>
      <c r="BF355" s="16">
        <f>'2.ВС'!BF425</f>
        <v>47200</v>
      </c>
      <c r="BG355" s="15">
        <f>'2.ВС'!BG425</f>
        <v>0</v>
      </c>
      <c r="BH355" s="15">
        <f>'2.ВС'!BH425</f>
        <v>47200</v>
      </c>
      <c r="BI355" s="15">
        <f>'2.ВС'!BI425</f>
        <v>0</v>
      </c>
      <c r="BJ355" s="19">
        <v>0</v>
      </c>
      <c r="BK355" s="19">
        <v>0</v>
      </c>
    </row>
    <row r="356" spans="1:63" ht="27.75" hidden="1" customHeight="1" x14ac:dyDescent="0.25">
      <c r="A356" s="125" t="s">
        <v>23</v>
      </c>
      <c r="B356" s="125"/>
      <c r="C356" s="125"/>
      <c r="D356" s="125"/>
      <c r="E356" s="122">
        <v>852</v>
      </c>
      <c r="F356" s="3" t="s">
        <v>78</v>
      </c>
      <c r="G356" s="3" t="s">
        <v>50</v>
      </c>
      <c r="H356" s="4" t="s">
        <v>709</v>
      </c>
      <c r="I356" s="3" t="s">
        <v>24</v>
      </c>
      <c r="J356" s="16">
        <f t="shared" ref="J356:BI356" si="490">J357</f>
        <v>16700</v>
      </c>
      <c r="K356" s="15">
        <f t="shared" si="490"/>
        <v>0</v>
      </c>
      <c r="L356" s="15">
        <f t="shared" si="490"/>
        <v>16700</v>
      </c>
      <c r="M356" s="15">
        <f t="shared" si="490"/>
        <v>0</v>
      </c>
      <c r="N356" s="16">
        <f t="shared" si="490"/>
        <v>3951</v>
      </c>
      <c r="O356" s="15">
        <f t="shared" si="490"/>
        <v>0</v>
      </c>
      <c r="P356" s="15">
        <f t="shared" si="490"/>
        <v>3951</v>
      </c>
      <c r="Q356" s="15">
        <f t="shared" si="490"/>
        <v>0</v>
      </c>
      <c r="R356" s="16">
        <f t="shared" si="490"/>
        <v>20651</v>
      </c>
      <c r="S356" s="15">
        <f t="shared" si="490"/>
        <v>0</v>
      </c>
      <c r="T356" s="15">
        <f t="shared" si="490"/>
        <v>20651</v>
      </c>
      <c r="U356" s="15">
        <f t="shared" si="490"/>
        <v>0</v>
      </c>
      <c r="V356" s="16">
        <f t="shared" si="490"/>
        <v>0</v>
      </c>
      <c r="W356" s="15">
        <f t="shared" si="490"/>
        <v>0</v>
      </c>
      <c r="X356" s="15">
        <f t="shared" si="490"/>
        <v>0</v>
      </c>
      <c r="Y356" s="15">
        <f t="shared" si="490"/>
        <v>0</v>
      </c>
      <c r="Z356" s="16">
        <f t="shared" si="490"/>
        <v>20651</v>
      </c>
      <c r="AA356" s="15">
        <f t="shared" si="490"/>
        <v>0</v>
      </c>
      <c r="AB356" s="15">
        <f t="shared" si="490"/>
        <v>20651</v>
      </c>
      <c r="AC356" s="15">
        <f t="shared" si="490"/>
        <v>0</v>
      </c>
      <c r="AD356" s="15">
        <f t="shared" si="490"/>
        <v>0</v>
      </c>
      <c r="AE356" s="15">
        <f t="shared" si="490"/>
        <v>0</v>
      </c>
      <c r="AF356" s="15">
        <f t="shared" si="490"/>
        <v>0</v>
      </c>
      <c r="AG356" s="15">
        <f t="shared" si="490"/>
        <v>0</v>
      </c>
      <c r="AH356" s="15">
        <f t="shared" si="490"/>
        <v>20651</v>
      </c>
      <c r="AI356" s="15">
        <f t="shared" si="490"/>
        <v>0</v>
      </c>
      <c r="AJ356" s="15">
        <f t="shared" si="490"/>
        <v>20651</v>
      </c>
      <c r="AK356" s="15">
        <f t="shared" si="490"/>
        <v>0</v>
      </c>
      <c r="AL356" s="16">
        <f t="shared" si="490"/>
        <v>8500</v>
      </c>
      <c r="AM356" s="15">
        <f t="shared" si="490"/>
        <v>0</v>
      </c>
      <c r="AN356" s="15">
        <f t="shared" si="490"/>
        <v>8500</v>
      </c>
      <c r="AO356" s="15">
        <f t="shared" si="490"/>
        <v>0</v>
      </c>
      <c r="AP356" s="16">
        <f t="shared" si="490"/>
        <v>0</v>
      </c>
      <c r="AQ356" s="15">
        <f t="shared" si="490"/>
        <v>0</v>
      </c>
      <c r="AR356" s="15">
        <f t="shared" si="490"/>
        <v>0</v>
      </c>
      <c r="AS356" s="15">
        <f t="shared" si="490"/>
        <v>0</v>
      </c>
      <c r="AT356" s="16">
        <f t="shared" si="490"/>
        <v>8500</v>
      </c>
      <c r="AU356" s="15">
        <f t="shared" si="490"/>
        <v>0</v>
      </c>
      <c r="AV356" s="15">
        <f t="shared" si="490"/>
        <v>8500</v>
      </c>
      <c r="AW356" s="15">
        <f t="shared" si="490"/>
        <v>0</v>
      </c>
      <c r="AX356" s="16">
        <f t="shared" si="490"/>
        <v>8500</v>
      </c>
      <c r="AY356" s="15">
        <f t="shared" si="490"/>
        <v>0</v>
      </c>
      <c r="AZ356" s="15">
        <f t="shared" si="490"/>
        <v>8500</v>
      </c>
      <c r="BA356" s="15">
        <f t="shared" si="490"/>
        <v>0</v>
      </c>
      <c r="BB356" s="15">
        <f t="shared" si="490"/>
        <v>0</v>
      </c>
      <c r="BC356" s="15">
        <f t="shared" si="490"/>
        <v>0</v>
      </c>
      <c r="BD356" s="15">
        <f t="shared" si="490"/>
        <v>0</v>
      </c>
      <c r="BE356" s="15">
        <f t="shared" si="490"/>
        <v>0</v>
      </c>
      <c r="BF356" s="16">
        <f t="shared" si="490"/>
        <v>8500</v>
      </c>
      <c r="BG356" s="15">
        <f t="shared" si="490"/>
        <v>0</v>
      </c>
      <c r="BH356" s="15">
        <f t="shared" si="490"/>
        <v>8500</v>
      </c>
      <c r="BI356" s="15">
        <f t="shared" si="490"/>
        <v>0</v>
      </c>
      <c r="BJ356" s="19">
        <v>0</v>
      </c>
      <c r="BK356" s="19">
        <v>0</v>
      </c>
    </row>
    <row r="357" spans="1:63" ht="27.75" hidden="1" customHeight="1" x14ac:dyDescent="0.25">
      <c r="A357" s="125" t="s">
        <v>25</v>
      </c>
      <c r="B357" s="125"/>
      <c r="C357" s="125"/>
      <c r="D357" s="125"/>
      <c r="E357" s="122">
        <v>852</v>
      </c>
      <c r="F357" s="3" t="s">
        <v>78</v>
      </c>
      <c r="G357" s="3" t="s">
        <v>50</v>
      </c>
      <c r="H357" s="4" t="s">
        <v>709</v>
      </c>
      <c r="I357" s="3" t="s">
        <v>26</v>
      </c>
      <c r="J357" s="16">
        <f>'2.ВС'!J427</f>
        <v>16700</v>
      </c>
      <c r="K357" s="15">
        <f>'2.ВС'!K427</f>
        <v>0</v>
      </c>
      <c r="L357" s="15">
        <f>'2.ВС'!L427</f>
        <v>16700</v>
      </c>
      <c r="M357" s="15">
        <f>'2.ВС'!M427</f>
        <v>0</v>
      </c>
      <c r="N357" s="16">
        <f>'2.ВС'!N427</f>
        <v>3951</v>
      </c>
      <c r="O357" s="15">
        <f>'2.ВС'!O427</f>
        <v>0</v>
      </c>
      <c r="P357" s="15">
        <f>'2.ВС'!P427</f>
        <v>3951</v>
      </c>
      <c r="Q357" s="15">
        <f>'2.ВС'!Q427</f>
        <v>0</v>
      </c>
      <c r="R357" s="16">
        <f>'2.ВС'!R427</f>
        <v>20651</v>
      </c>
      <c r="S357" s="15">
        <f>'2.ВС'!S427</f>
        <v>0</v>
      </c>
      <c r="T357" s="15">
        <f>'2.ВС'!T427</f>
        <v>20651</v>
      </c>
      <c r="U357" s="15">
        <f>'2.ВС'!U427</f>
        <v>0</v>
      </c>
      <c r="V357" s="16">
        <f>'2.ВС'!V427</f>
        <v>0</v>
      </c>
      <c r="W357" s="15">
        <f>'2.ВС'!W427</f>
        <v>0</v>
      </c>
      <c r="X357" s="15">
        <f>'2.ВС'!X427</f>
        <v>0</v>
      </c>
      <c r="Y357" s="15">
        <f>'2.ВС'!Y427</f>
        <v>0</v>
      </c>
      <c r="Z357" s="16">
        <f>'2.ВС'!Z427</f>
        <v>20651</v>
      </c>
      <c r="AA357" s="15">
        <f>'2.ВС'!AA427</f>
        <v>0</v>
      </c>
      <c r="AB357" s="15">
        <f>'2.ВС'!AB427</f>
        <v>20651</v>
      </c>
      <c r="AC357" s="15">
        <f>'2.ВС'!AC427</f>
        <v>0</v>
      </c>
      <c r="AD357" s="15">
        <f>'2.ВС'!AD427</f>
        <v>0</v>
      </c>
      <c r="AE357" s="15">
        <f>'2.ВС'!AE427</f>
        <v>0</v>
      </c>
      <c r="AF357" s="15">
        <f>'2.ВС'!AF427</f>
        <v>0</v>
      </c>
      <c r="AG357" s="15">
        <f>'2.ВС'!AG427</f>
        <v>0</v>
      </c>
      <c r="AH357" s="15">
        <f>'2.ВС'!AH427</f>
        <v>20651</v>
      </c>
      <c r="AI357" s="15">
        <f>'2.ВС'!AI427</f>
        <v>0</v>
      </c>
      <c r="AJ357" s="15">
        <f>'2.ВС'!AJ427</f>
        <v>20651</v>
      </c>
      <c r="AK357" s="15">
        <f>'2.ВС'!AS427</f>
        <v>0</v>
      </c>
      <c r="AL357" s="16">
        <f>'2.ВС'!AL427</f>
        <v>8500</v>
      </c>
      <c r="AM357" s="15">
        <f>'2.ВС'!AM427</f>
        <v>0</v>
      </c>
      <c r="AN357" s="15">
        <f>'2.ВС'!AN427</f>
        <v>8500</v>
      </c>
      <c r="AO357" s="15">
        <f>'2.ВС'!AO427</f>
        <v>0</v>
      </c>
      <c r="AP357" s="16">
        <f>'2.ВС'!AP427</f>
        <v>0</v>
      </c>
      <c r="AQ357" s="15">
        <f>'2.ВС'!AQ427</f>
        <v>0</v>
      </c>
      <c r="AR357" s="15">
        <f>'2.ВС'!AR427</f>
        <v>0</v>
      </c>
      <c r="AS357" s="15">
        <f>'2.ВС'!AS427</f>
        <v>0</v>
      </c>
      <c r="AT357" s="16">
        <f>'2.ВС'!AT427</f>
        <v>8500</v>
      </c>
      <c r="AU357" s="15">
        <f>'2.ВС'!AU427</f>
        <v>0</v>
      </c>
      <c r="AV357" s="15">
        <f>'2.ВС'!AV427</f>
        <v>8500</v>
      </c>
      <c r="AW357" s="15">
        <f>'2.ВС'!AW427</f>
        <v>0</v>
      </c>
      <c r="AX357" s="16">
        <f>'2.ВС'!AX427</f>
        <v>8500</v>
      </c>
      <c r="AY357" s="15">
        <f>'2.ВС'!AY427</f>
        <v>0</v>
      </c>
      <c r="AZ357" s="15">
        <f>'2.ВС'!AZ427</f>
        <v>8500</v>
      </c>
      <c r="BA357" s="15">
        <f>'2.ВС'!BA427</f>
        <v>0</v>
      </c>
      <c r="BB357" s="15">
        <f>'2.ВС'!BB427</f>
        <v>0</v>
      </c>
      <c r="BC357" s="15">
        <f>'2.ВС'!BC427</f>
        <v>0</v>
      </c>
      <c r="BD357" s="15">
        <f>'2.ВС'!BD427</f>
        <v>0</v>
      </c>
      <c r="BE357" s="15">
        <f>'2.ВС'!BE427</f>
        <v>0</v>
      </c>
      <c r="BF357" s="16">
        <f>'2.ВС'!BF427</f>
        <v>8500</v>
      </c>
      <c r="BG357" s="15">
        <f>'2.ВС'!BG427</f>
        <v>0</v>
      </c>
      <c r="BH357" s="15">
        <f>'2.ВС'!BH427</f>
        <v>8500</v>
      </c>
      <c r="BI357" s="15">
        <f>'2.ВС'!BI427</f>
        <v>0</v>
      </c>
      <c r="BJ357" s="19">
        <v>0</v>
      </c>
      <c r="BK357" s="19">
        <v>0</v>
      </c>
    </row>
    <row r="358" spans="1:63" ht="27.75" hidden="1" customHeight="1" x14ac:dyDescent="0.25">
      <c r="A358" s="125" t="s">
        <v>531</v>
      </c>
      <c r="B358" s="125"/>
      <c r="C358" s="125"/>
      <c r="D358" s="125"/>
      <c r="E358" s="122">
        <v>852</v>
      </c>
      <c r="F358" s="3" t="s">
        <v>78</v>
      </c>
      <c r="G358" s="3" t="s">
        <v>50</v>
      </c>
      <c r="H358" s="4" t="s">
        <v>693</v>
      </c>
      <c r="I358" s="3"/>
      <c r="J358" s="16">
        <f t="shared" ref="J358:BB359" si="491">J359</f>
        <v>1386000</v>
      </c>
      <c r="K358" s="15">
        <f t="shared" si="491"/>
        <v>1386000</v>
      </c>
      <c r="L358" s="15">
        <f t="shared" si="491"/>
        <v>0</v>
      </c>
      <c r="M358" s="15">
        <f t="shared" si="491"/>
        <v>0</v>
      </c>
      <c r="N358" s="16">
        <f t="shared" si="491"/>
        <v>0</v>
      </c>
      <c r="O358" s="15">
        <f t="shared" si="491"/>
        <v>0</v>
      </c>
      <c r="P358" s="15">
        <f t="shared" si="491"/>
        <v>0</v>
      </c>
      <c r="Q358" s="15">
        <f t="shared" si="491"/>
        <v>0</v>
      </c>
      <c r="R358" s="16">
        <f t="shared" si="491"/>
        <v>1386000</v>
      </c>
      <c r="S358" s="15">
        <f t="shared" si="491"/>
        <v>1386000</v>
      </c>
      <c r="T358" s="15">
        <f t="shared" si="491"/>
        <v>0</v>
      </c>
      <c r="U358" s="15">
        <f t="shared" si="491"/>
        <v>0</v>
      </c>
      <c r="V358" s="16">
        <f t="shared" si="491"/>
        <v>0</v>
      </c>
      <c r="W358" s="15">
        <f t="shared" si="491"/>
        <v>0</v>
      </c>
      <c r="X358" s="15">
        <f t="shared" si="491"/>
        <v>0</v>
      </c>
      <c r="Y358" s="15">
        <f t="shared" si="491"/>
        <v>0</v>
      </c>
      <c r="Z358" s="16">
        <f t="shared" si="491"/>
        <v>1386000</v>
      </c>
      <c r="AA358" s="15">
        <f t="shared" si="491"/>
        <v>1386000</v>
      </c>
      <c r="AB358" s="15">
        <f t="shared" si="491"/>
        <v>0</v>
      </c>
      <c r="AC358" s="15">
        <f t="shared" si="491"/>
        <v>0</v>
      </c>
      <c r="AD358" s="15">
        <f t="shared" si="491"/>
        <v>0</v>
      </c>
      <c r="AE358" s="15">
        <f t="shared" si="491"/>
        <v>0</v>
      </c>
      <c r="AF358" s="15">
        <f t="shared" si="491"/>
        <v>0</v>
      </c>
      <c r="AG358" s="15">
        <f t="shared" si="491"/>
        <v>0</v>
      </c>
      <c r="AH358" s="15">
        <f t="shared" si="491"/>
        <v>1386000</v>
      </c>
      <c r="AI358" s="15">
        <f t="shared" si="491"/>
        <v>1386000</v>
      </c>
      <c r="AJ358" s="15">
        <f t="shared" si="491"/>
        <v>0</v>
      </c>
      <c r="AK358" s="15">
        <f t="shared" si="491"/>
        <v>0</v>
      </c>
      <c r="AL358" s="16">
        <f t="shared" si="491"/>
        <v>1386000</v>
      </c>
      <c r="AM358" s="15">
        <f t="shared" si="491"/>
        <v>1386000</v>
      </c>
      <c r="AN358" s="15">
        <f t="shared" si="491"/>
        <v>0</v>
      </c>
      <c r="AO358" s="15">
        <f t="shared" si="491"/>
        <v>0</v>
      </c>
      <c r="AP358" s="16">
        <f t="shared" si="491"/>
        <v>0</v>
      </c>
      <c r="AQ358" s="15">
        <f t="shared" si="491"/>
        <v>0</v>
      </c>
      <c r="AR358" s="15">
        <f t="shared" si="491"/>
        <v>0</v>
      </c>
      <c r="AS358" s="15">
        <f t="shared" si="491"/>
        <v>0</v>
      </c>
      <c r="AT358" s="16">
        <f t="shared" si="491"/>
        <v>1386000</v>
      </c>
      <c r="AU358" s="15">
        <f t="shared" si="491"/>
        <v>1386000</v>
      </c>
      <c r="AV358" s="15">
        <f t="shared" si="491"/>
        <v>0</v>
      </c>
      <c r="AW358" s="15">
        <f t="shared" si="491"/>
        <v>0</v>
      </c>
      <c r="AX358" s="16">
        <f t="shared" si="491"/>
        <v>1386000</v>
      </c>
      <c r="AY358" s="15">
        <f t="shared" si="491"/>
        <v>1386000</v>
      </c>
      <c r="AZ358" s="15">
        <f t="shared" si="491"/>
        <v>0</v>
      </c>
      <c r="BA358" s="15">
        <f t="shared" si="491"/>
        <v>0</v>
      </c>
      <c r="BB358" s="15">
        <f t="shared" si="491"/>
        <v>0</v>
      </c>
      <c r="BC358" s="15">
        <f t="shared" ref="BB358:BI359" si="492">BC359</f>
        <v>0</v>
      </c>
      <c r="BD358" s="15">
        <f t="shared" si="492"/>
        <v>0</v>
      </c>
      <c r="BE358" s="15">
        <f t="shared" si="492"/>
        <v>0</v>
      </c>
      <c r="BF358" s="16">
        <f t="shared" si="492"/>
        <v>1386000</v>
      </c>
      <c r="BG358" s="15">
        <f t="shared" si="492"/>
        <v>1386000</v>
      </c>
      <c r="BH358" s="15">
        <f t="shared" si="492"/>
        <v>0</v>
      </c>
      <c r="BI358" s="15">
        <f t="shared" si="492"/>
        <v>0</v>
      </c>
      <c r="BJ358" s="19">
        <v>0</v>
      </c>
      <c r="BK358" s="19">
        <v>0</v>
      </c>
    </row>
    <row r="359" spans="1:63" ht="27.75" hidden="1" customHeight="1" x14ac:dyDescent="0.25">
      <c r="A359" s="125" t="s">
        <v>96</v>
      </c>
      <c r="B359" s="125"/>
      <c r="C359" s="125"/>
      <c r="D359" s="125"/>
      <c r="E359" s="122">
        <v>852</v>
      </c>
      <c r="F359" s="3" t="s">
        <v>78</v>
      </c>
      <c r="G359" s="3" t="s">
        <v>50</v>
      </c>
      <c r="H359" s="4" t="s">
        <v>693</v>
      </c>
      <c r="I359" s="3" t="s">
        <v>97</v>
      </c>
      <c r="J359" s="16">
        <f t="shared" si="491"/>
        <v>1386000</v>
      </c>
      <c r="K359" s="15">
        <f t="shared" si="491"/>
        <v>1386000</v>
      </c>
      <c r="L359" s="15">
        <f t="shared" si="491"/>
        <v>0</v>
      </c>
      <c r="M359" s="15">
        <f t="shared" si="491"/>
        <v>0</v>
      </c>
      <c r="N359" s="16">
        <f t="shared" si="491"/>
        <v>0</v>
      </c>
      <c r="O359" s="15">
        <f t="shared" si="491"/>
        <v>0</v>
      </c>
      <c r="P359" s="15">
        <f t="shared" si="491"/>
        <v>0</v>
      </c>
      <c r="Q359" s="15">
        <f t="shared" si="491"/>
        <v>0</v>
      </c>
      <c r="R359" s="16">
        <f t="shared" si="491"/>
        <v>1386000</v>
      </c>
      <c r="S359" s="15">
        <f t="shared" si="491"/>
        <v>1386000</v>
      </c>
      <c r="T359" s="15">
        <f t="shared" si="491"/>
        <v>0</v>
      </c>
      <c r="U359" s="15">
        <f t="shared" si="491"/>
        <v>0</v>
      </c>
      <c r="V359" s="16">
        <f t="shared" si="491"/>
        <v>0</v>
      </c>
      <c r="W359" s="15">
        <f t="shared" si="491"/>
        <v>0</v>
      </c>
      <c r="X359" s="15">
        <f t="shared" si="491"/>
        <v>0</v>
      </c>
      <c r="Y359" s="15">
        <f t="shared" si="491"/>
        <v>0</v>
      </c>
      <c r="Z359" s="16">
        <f t="shared" si="491"/>
        <v>1386000</v>
      </c>
      <c r="AA359" s="15">
        <f t="shared" si="491"/>
        <v>1386000</v>
      </c>
      <c r="AB359" s="15">
        <f t="shared" si="491"/>
        <v>0</v>
      </c>
      <c r="AC359" s="15">
        <f t="shared" si="491"/>
        <v>0</v>
      </c>
      <c r="AD359" s="15">
        <f t="shared" si="491"/>
        <v>0</v>
      </c>
      <c r="AE359" s="15">
        <f t="shared" si="491"/>
        <v>0</v>
      </c>
      <c r="AF359" s="15">
        <f t="shared" si="491"/>
        <v>0</v>
      </c>
      <c r="AG359" s="15">
        <f t="shared" si="491"/>
        <v>0</v>
      </c>
      <c r="AH359" s="15">
        <f t="shared" si="491"/>
        <v>1386000</v>
      </c>
      <c r="AI359" s="15">
        <f t="shared" si="491"/>
        <v>1386000</v>
      </c>
      <c r="AJ359" s="15">
        <f t="shared" si="491"/>
        <v>0</v>
      </c>
      <c r="AK359" s="15">
        <f t="shared" si="491"/>
        <v>0</v>
      </c>
      <c r="AL359" s="16">
        <f t="shared" si="491"/>
        <v>1386000</v>
      </c>
      <c r="AM359" s="15">
        <f t="shared" si="491"/>
        <v>1386000</v>
      </c>
      <c r="AN359" s="15">
        <f t="shared" si="491"/>
        <v>0</v>
      </c>
      <c r="AO359" s="15">
        <f t="shared" si="491"/>
        <v>0</v>
      </c>
      <c r="AP359" s="16">
        <f t="shared" si="491"/>
        <v>0</v>
      </c>
      <c r="AQ359" s="15">
        <f t="shared" si="491"/>
        <v>0</v>
      </c>
      <c r="AR359" s="15">
        <f t="shared" si="491"/>
        <v>0</v>
      </c>
      <c r="AS359" s="15">
        <f t="shared" si="491"/>
        <v>0</v>
      </c>
      <c r="AT359" s="16">
        <f t="shared" si="491"/>
        <v>1386000</v>
      </c>
      <c r="AU359" s="15">
        <f t="shared" si="491"/>
        <v>1386000</v>
      </c>
      <c r="AV359" s="15">
        <f t="shared" si="491"/>
        <v>0</v>
      </c>
      <c r="AW359" s="15">
        <f t="shared" si="491"/>
        <v>0</v>
      </c>
      <c r="AX359" s="16">
        <f t="shared" si="491"/>
        <v>1386000</v>
      </c>
      <c r="AY359" s="15">
        <f t="shared" si="491"/>
        <v>1386000</v>
      </c>
      <c r="AZ359" s="15">
        <f t="shared" si="491"/>
        <v>0</v>
      </c>
      <c r="BA359" s="15">
        <f t="shared" si="491"/>
        <v>0</v>
      </c>
      <c r="BB359" s="15">
        <f t="shared" si="492"/>
        <v>0</v>
      </c>
      <c r="BC359" s="15">
        <f t="shared" si="492"/>
        <v>0</v>
      </c>
      <c r="BD359" s="15">
        <f t="shared" si="492"/>
        <v>0</v>
      </c>
      <c r="BE359" s="15">
        <f t="shared" si="492"/>
        <v>0</v>
      </c>
      <c r="BF359" s="16">
        <f t="shared" si="492"/>
        <v>1386000</v>
      </c>
      <c r="BG359" s="15">
        <f t="shared" si="492"/>
        <v>1386000</v>
      </c>
      <c r="BH359" s="15">
        <f t="shared" si="492"/>
        <v>0</v>
      </c>
      <c r="BI359" s="15">
        <f t="shared" si="492"/>
        <v>0</v>
      </c>
      <c r="BJ359" s="19">
        <v>0</v>
      </c>
      <c r="BK359" s="19">
        <v>0</v>
      </c>
    </row>
    <row r="360" spans="1:63" ht="27.75" hidden="1" customHeight="1" x14ac:dyDescent="0.25">
      <c r="A360" s="125" t="s">
        <v>98</v>
      </c>
      <c r="B360" s="125"/>
      <c r="C360" s="125"/>
      <c r="D360" s="125"/>
      <c r="E360" s="122">
        <v>852</v>
      </c>
      <c r="F360" s="3" t="s">
        <v>78</v>
      </c>
      <c r="G360" s="3" t="s">
        <v>50</v>
      </c>
      <c r="H360" s="4" t="s">
        <v>693</v>
      </c>
      <c r="I360" s="3" t="s">
        <v>99</v>
      </c>
      <c r="J360" s="16">
        <f>'2.ВС'!J430</f>
        <v>1386000</v>
      </c>
      <c r="K360" s="15">
        <f>'2.ВС'!K430</f>
        <v>1386000</v>
      </c>
      <c r="L360" s="15">
        <f>'2.ВС'!L430</f>
        <v>0</v>
      </c>
      <c r="M360" s="15">
        <f>'2.ВС'!M430</f>
        <v>0</v>
      </c>
      <c r="N360" s="16">
        <f>'2.ВС'!N430</f>
        <v>0</v>
      </c>
      <c r="O360" s="15">
        <f>'2.ВС'!O430</f>
        <v>0</v>
      </c>
      <c r="P360" s="15">
        <f>'2.ВС'!P430</f>
        <v>0</v>
      </c>
      <c r="Q360" s="15">
        <f>'2.ВС'!Q430</f>
        <v>0</v>
      </c>
      <c r="R360" s="16">
        <f>'2.ВС'!R430</f>
        <v>1386000</v>
      </c>
      <c r="S360" s="15">
        <f>'2.ВС'!S430</f>
        <v>1386000</v>
      </c>
      <c r="T360" s="15">
        <f>'2.ВС'!T430</f>
        <v>0</v>
      </c>
      <c r="U360" s="15">
        <f>'2.ВС'!U430</f>
        <v>0</v>
      </c>
      <c r="V360" s="16">
        <f>'2.ВС'!V430</f>
        <v>0</v>
      </c>
      <c r="W360" s="15">
        <f>'2.ВС'!W430</f>
        <v>0</v>
      </c>
      <c r="X360" s="15">
        <f>'2.ВС'!X430</f>
        <v>0</v>
      </c>
      <c r="Y360" s="15">
        <f>'2.ВС'!Y430</f>
        <v>0</v>
      </c>
      <c r="Z360" s="16">
        <f>'2.ВС'!Z430</f>
        <v>1386000</v>
      </c>
      <c r="AA360" s="15">
        <f>'2.ВС'!AA430</f>
        <v>1386000</v>
      </c>
      <c r="AB360" s="15">
        <f>'2.ВС'!AB430</f>
        <v>0</v>
      </c>
      <c r="AC360" s="15">
        <f>'2.ВС'!AC430</f>
        <v>0</v>
      </c>
      <c r="AD360" s="15">
        <f>'2.ВС'!AD430</f>
        <v>0</v>
      </c>
      <c r="AE360" s="15">
        <f>'2.ВС'!AE430</f>
        <v>0</v>
      </c>
      <c r="AF360" s="15">
        <f>'2.ВС'!AF430</f>
        <v>0</v>
      </c>
      <c r="AG360" s="15">
        <f>'2.ВС'!AG430</f>
        <v>0</v>
      </c>
      <c r="AH360" s="15">
        <f>'2.ВС'!AH430</f>
        <v>1386000</v>
      </c>
      <c r="AI360" s="15">
        <f>'2.ВС'!AI430</f>
        <v>1386000</v>
      </c>
      <c r="AJ360" s="15">
        <f>'2.ВС'!AJ430</f>
        <v>0</v>
      </c>
      <c r="AK360" s="15">
        <f>'2.ВС'!AS430</f>
        <v>0</v>
      </c>
      <c r="AL360" s="16">
        <f>'2.ВС'!AL430</f>
        <v>1386000</v>
      </c>
      <c r="AM360" s="15">
        <f>'2.ВС'!AM430</f>
        <v>1386000</v>
      </c>
      <c r="AN360" s="15">
        <f>'2.ВС'!AN430</f>
        <v>0</v>
      </c>
      <c r="AO360" s="15">
        <f>'2.ВС'!AO430</f>
        <v>0</v>
      </c>
      <c r="AP360" s="16">
        <f>'2.ВС'!AP430</f>
        <v>0</v>
      </c>
      <c r="AQ360" s="15">
        <f>'2.ВС'!AQ430</f>
        <v>0</v>
      </c>
      <c r="AR360" s="15">
        <f>'2.ВС'!AR430</f>
        <v>0</v>
      </c>
      <c r="AS360" s="15">
        <f>'2.ВС'!AS430</f>
        <v>0</v>
      </c>
      <c r="AT360" s="16">
        <f>'2.ВС'!AT430</f>
        <v>1386000</v>
      </c>
      <c r="AU360" s="15">
        <f>'2.ВС'!AU430</f>
        <v>1386000</v>
      </c>
      <c r="AV360" s="15">
        <f>'2.ВС'!AV430</f>
        <v>0</v>
      </c>
      <c r="AW360" s="15">
        <f>'2.ВС'!AW430</f>
        <v>0</v>
      </c>
      <c r="AX360" s="16">
        <f>'2.ВС'!AX430</f>
        <v>1386000</v>
      </c>
      <c r="AY360" s="15">
        <f>'2.ВС'!AY430</f>
        <v>1386000</v>
      </c>
      <c r="AZ360" s="15">
        <f>'2.ВС'!AZ430</f>
        <v>0</v>
      </c>
      <c r="BA360" s="15">
        <f>'2.ВС'!BA430</f>
        <v>0</v>
      </c>
      <c r="BB360" s="15">
        <f>'2.ВС'!BB430</f>
        <v>0</v>
      </c>
      <c r="BC360" s="15">
        <f>'2.ВС'!BC430</f>
        <v>0</v>
      </c>
      <c r="BD360" s="15">
        <f>'2.ВС'!BD430</f>
        <v>0</v>
      </c>
      <c r="BE360" s="15">
        <f>'2.ВС'!BE430</f>
        <v>0</v>
      </c>
      <c r="BF360" s="16">
        <f>'2.ВС'!BF430</f>
        <v>1386000</v>
      </c>
      <c r="BG360" s="15">
        <f>'2.ВС'!BG430</f>
        <v>1386000</v>
      </c>
      <c r="BH360" s="15">
        <f>'2.ВС'!BH430</f>
        <v>0</v>
      </c>
      <c r="BI360" s="15">
        <f>'2.ВС'!BI430</f>
        <v>0</v>
      </c>
      <c r="BJ360" s="19">
        <v>0</v>
      </c>
      <c r="BK360" s="19">
        <v>0</v>
      </c>
    </row>
    <row r="361" spans="1:63" ht="27.75" hidden="1" customHeight="1" x14ac:dyDescent="0.25">
      <c r="A361" s="32" t="s">
        <v>842</v>
      </c>
      <c r="B361" s="32"/>
      <c r="C361" s="32"/>
      <c r="D361" s="32"/>
      <c r="E361" s="69">
        <v>852</v>
      </c>
      <c r="F361" s="74" t="s">
        <v>78</v>
      </c>
      <c r="G361" s="74" t="s">
        <v>50</v>
      </c>
      <c r="H361" s="68" t="s">
        <v>843</v>
      </c>
      <c r="I361" s="74"/>
      <c r="J361" s="16"/>
      <c r="K361" s="15"/>
      <c r="L361" s="15"/>
      <c r="M361" s="15"/>
      <c r="N361" s="16"/>
      <c r="O361" s="15"/>
      <c r="P361" s="15"/>
      <c r="Q361" s="15"/>
      <c r="R361" s="16">
        <f>R362</f>
        <v>0</v>
      </c>
      <c r="S361" s="16">
        <f t="shared" ref="S361:AH362" si="493">S362</f>
        <v>0</v>
      </c>
      <c r="T361" s="16">
        <f t="shared" si="493"/>
        <v>0</v>
      </c>
      <c r="U361" s="16">
        <f t="shared" si="493"/>
        <v>0</v>
      </c>
      <c r="V361" s="16">
        <f t="shared" si="493"/>
        <v>40468.11</v>
      </c>
      <c r="W361" s="16">
        <f t="shared" si="493"/>
        <v>40468.11</v>
      </c>
      <c r="X361" s="16">
        <f t="shared" si="493"/>
        <v>0</v>
      </c>
      <c r="Y361" s="16">
        <f t="shared" si="493"/>
        <v>0</v>
      </c>
      <c r="Z361" s="16">
        <f t="shared" si="493"/>
        <v>40468.11</v>
      </c>
      <c r="AA361" s="16">
        <f t="shared" si="493"/>
        <v>40468.11</v>
      </c>
      <c r="AB361" s="16">
        <f t="shared" si="493"/>
        <v>0</v>
      </c>
      <c r="AC361" s="16">
        <f t="shared" si="493"/>
        <v>0</v>
      </c>
      <c r="AD361" s="16">
        <f t="shared" si="493"/>
        <v>0</v>
      </c>
      <c r="AE361" s="16">
        <f t="shared" si="493"/>
        <v>0</v>
      </c>
      <c r="AF361" s="16">
        <f t="shared" si="493"/>
        <v>0</v>
      </c>
      <c r="AG361" s="16">
        <f t="shared" si="493"/>
        <v>0</v>
      </c>
      <c r="AH361" s="16">
        <f t="shared" si="493"/>
        <v>40468.11</v>
      </c>
      <c r="AI361" s="16">
        <f t="shared" ref="AD361:AJ362" si="494">AI362</f>
        <v>40468.11</v>
      </c>
      <c r="AJ361" s="16">
        <f t="shared" si="494"/>
        <v>0</v>
      </c>
      <c r="AK361" s="16">
        <f t="shared" ref="AK361:AK362" si="495">AK362</f>
        <v>0</v>
      </c>
      <c r="AL361" s="16"/>
      <c r="AM361" s="15"/>
      <c r="AN361" s="15"/>
      <c r="AO361" s="15"/>
      <c r="AP361" s="16"/>
      <c r="AQ361" s="15"/>
      <c r="AR361" s="15"/>
      <c r="AS361" s="15"/>
      <c r="AT361" s="16"/>
      <c r="AU361" s="15"/>
      <c r="AV361" s="15"/>
      <c r="AW361" s="15"/>
      <c r="AX361" s="16"/>
      <c r="AY361" s="15"/>
      <c r="AZ361" s="15"/>
      <c r="BA361" s="15"/>
      <c r="BB361" s="15"/>
      <c r="BC361" s="15"/>
      <c r="BD361" s="15"/>
      <c r="BE361" s="15"/>
      <c r="BF361" s="16"/>
      <c r="BG361" s="15"/>
      <c r="BH361" s="15"/>
      <c r="BI361" s="15"/>
      <c r="BJ361" s="19">
        <v>0</v>
      </c>
      <c r="BK361" s="19">
        <v>0</v>
      </c>
    </row>
    <row r="362" spans="1:63" ht="27.75" hidden="1" customHeight="1" x14ac:dyDescent="0.25">
      <c r="A362" s="32" t="s">
        <v>15</v>
      </c>
      <c r="B362" s="32"/>
      <c r="C362" s="32"/>
      <c r="D362" s="32"/>
      <c r="E362" s="69">
        <v>852</v>
      </c>
      <c r="F362" s="74" t="s">
        <v>78</v>
      </c>
      <c r="G362" s="74" t="s">
        <v>50</v>
      </c>
      <c r="H362" s="68" t="s">
        <v>843</v>
      </c>
      <c r="I362" s="74" t="s">
        <v>17</v>
      </c>
      <c r="J362" s="16"/>
      <c r="K362" s="15"/>
      <c r="L362" s="15"/>
      <c r="M362" s="15"/>
      <c r="N362" s="16"/>
      <c r="O362" s="15"/>
      <c r="P362" s="15"/>
      <c r="Q362" s="15"/>
      <c r="R362" s="16">
        <f>R363</f>
        <v>0</v>
      </c>
      <c r="S362" s="16">
        <f t="shared" si="493"/>
        <v>0</v>
      </c>
      <c r="T362" s="16">
        <f t="shared" si="493"/>
        <v>0</v>
      </c>
      <c r="U362" s="16">
        <f t="shared" si="493"/>
        <v>0</v>
      </c>
      <c r="V362" s="16">
        <f t="shared" si="493"/>
        <v>40468.11</v>
      </c>
      <c r="W362" s="16">
        <f t="shared" si="493"/>
        <v>40468.11</v>
      </c>
      <c r="X362" s="16">
        <f t="shared" si="493"/>
        <v>0</v>
      </c>
      <c r="Y362" s="16">
        <f t="shared" si="493"/>
        <v>0</v>
      </c>
      <c r="Z362" s="16">
        <f t="shared" si="493"/>
        <v>40468.11</v>
      </c>
      <c r="AA362" s="16">
        <f t="shared" si="493"/>
        <v>40468.11</v>
      </c>
      <c r="AB362" s="16">
        <f t="shared" si="493"/>
        <v>0</v>
      </c>
      <c r="AC362" s="16">
        <f t="shared" si="493"/>
        <v>0</v>
      </c>
      <c r="AD362" s="16">
        <f t="shared" si="494"/>
        <v>0</v>
      </c>
      <c r="AE362" s="16">
        <f t="shared" si="494"/>
        <v>0</v>
      </c>
      <c r="AF362" s="16">
        <f t="shared" si="494"/>
        <v>0</v>
      </c>
      <c r="AG362" s="16">
        <f t="shared" si="494"/>
        <v>0</v>
      </c>
      <c r="AH362" s="16">
        <f t="shared" si="494"/>
        <v>40468.11</v>
      </c>
      <c r="AI362" s="16">
        <f t="shared" si="494"/>
        <v>40468.11</v>
      </c>
      <c r="AJ362" s="16">
        <f t="shared" si="494"/>
        <v>0</v>
      </c>
      <c r="AK362" s="16">
        <f t="shared" si="495"/>
        <v>0</v>
      </c>
      <c r="AL362" s="16"/>
      <c r="AM362" s="15"/>
      <c r="AN362" s="15"/>
      <c r="AO362" s="15"/>
      <c r="AP362" s="16"/>
      <c r="AQ362" s="15"/>
      <c r="AR362" s="15"/>
      <c r="AS362" s="15"/>
      <c r="AT362" s="16"/>
      <c r="AU362" s="15"/>
      <c r="AV362" s="15"/>
      <c r="AW362" s="15"/>
      <c r="AX362" s="16"/>
      <c r="AY362" s="15"/>
      <c r="AZ362" s="15"/>
      <c r="BA362" s="15"/>
      <c r="BB362" s="15"/>
      <c r="BC362" s="15"/>
      <c r="BD362" s="15"/>
      <c r="BE362" s="15"/>
      <c r="BF362" s="16"/>
      <c r="BG362" s="15"/>
      <c r="BH362" s="15"/>
      <c r="BI362" s="15"/>
      <c r="BJ362" s="19">
        <v>0</v>
      </c>
      <c r="BK362" s="19">
        <v>0</v>
      </c>
    </row>
    <row r="363" spans="1:63" ht="27.75" hidden="1" customHeight="1" x14ac:dyDescent="0.25">
      <c r="A363" s="32" t="s">
        <v>511</v>
      </c>
      <c r="B363" s="32"/>
      <c r="C363" s="32"/>
      <c r="D363" s="32"/>
      <c r="E363" s="69">
        <v>852</v>
      </c>
      <c r="F363" s="74" t="s">
        <v>78</v>
      </c>
      <c r="G363" s="74" t="s">
        <v>50</v>
      </c>
      <c r="H363" s="68" t="s">
        <v>843</v>
      </c>
      <c r="I363" s="74" t="s">
        <v>18</v>
      </c>
      <c r="J363" s="16"/>
      <c r="K363" s="15"/>
      <c r="L363" s="15"/>
      <c r="M363" s="15"/>
      <c r="N363" s="16"/>
      <c r="O363" s="15"/>
      <c r="P363" s="15"/>
      <c r="Q363" s="15"/>
      <c r="R363" s="16">
        <f>'2.ВС'!R433</f>
        <v>0</v>
      </c>
      <c r="S363" s="16">
        <f>'2.ВС'!S433</f>
        <v>0</v>
      </c>
      <c r="T363" s="16">
        <f>'2.ВС'!T433</f>
        <v>0</v>
      </c>
      <c r="U363" s="16">
        <f>'2.ВС'!U433</f>
        <v>0</v>
      </c>
      <c r="V363" s="16">
        <f>'2.ВС'!V433</f>
        <v>40468.11</v>
      </c>
      <c r="W363" s="16">
        <f>'2.ВС'!W433</f>
        <v>40468.11</v>
      </c>
      <c r="X363" s="16">
        <f>'2.ВС'!X433</f>
        <v>0</v>
      </c>
      <c r="Y363" s="16">
        <f>'2.ВС'!Y433</f>
        <v>0</v>
      </c>
      <c r="Z363" s="16">
        <f>'2.ВС'!Z433</f>
        <v>40468.11</v>
      </c>
      <c r="AA363" s="16">
        <f>'2.ВС'!AA433</f>
        <v>40468.11</v>
      </c>
      <c r="AB363" s="16">
        <f>'2.ВС'!AB433</f>
        <v>0</v>
      </c>
      <c r="AC363" s="16">
        <f>'2.ВС'!AC433</f>
        <v>0</v>
      </c>
      <c r="AD363" s="16">
        <f>'2.ВС'!AD433</f>
        <v>0</v>
      </c>
      <c r="AE363" s="16">
        <f>'2.ВС'!AE433</f>
        <v>0</v>
      </c>
      <c r="AF363" s="16">
        <f>'2.ВС'!AF433</f>
        <v>0</v>
      </c>
      <c r="AG363" s="16">
        <f>'2.ВС'!AG433</f>
        <v>0</v>
      </c>
      <c r="AH363" s="16">
        <f>'2.ВС'!AH433</f>
        <v>40468.11</v>
      </c>
      <c r="AI363" s="16">
        <f>'2.ВС'!AI433</f>
        <v>40468.11</v>
      </c>
      <c r="AJ363" s="16">
        <f>'2.ВС'!AJ433</f>
        <v>0</v>
      </c>
      <c r="AK363" s="16">
        <f>'2.ВС'!AK433</f>
        <v>0</v>
      </c>
      <c r="AL363" s="16"/>
      <c r="AM363" s="15"/>
      <c r="AN363" s="15"/>
      <c r="AO363" s="15"/>
      <c r="AP363" s="16"/>
      <c r="AQ363" s="15"/>
      <c r="AR363" s="15"/>
      <c r="AS363" s="15"/>
      <c r="AT363" s="16"/>
      <c r="AU363" s="15"/>
      <c r="AV363" s="15"/>
      <c r="AW363" s="15"/>
      <c r="AX363" s="16"/>
      <c r="AY363" s="15"/>
      <c r="AZ363" s="15"/>
      <c r="BA363" s="15"/>
      <c r="BB363" s="15"/>
      <c r="BC363" s="15"/>
      <c r="BD363" s="15"/>
      <c r="BE363" s="15"/>
      <c r="BF363" s="16"/>
      <c r="BG363" s="15"/>
      <c r="BH363" s="15"/>
      <c r="BI363" s="15"/>
      <c r="BJ363" s="19">
        <v>0</v>
      </c>
      <c r="BK363" s="19">
        <v>0</v>
      </c>
    </row>
    <row r="364" spans="1:63" ht="19.899999999999999" customHeight="1" x14ac:dyDescent="0.25">
      <c r="A364" s="124" t="s">
        <v>80</v>
      </c>
      <c r="B364" s="125"/>
      <c r="C364" s="125"/>
      <c r="D364" s="125"/>
      <c r="E364" s="122">
        <v>851</v>
      </c>
      <c r="F364" s="3" t="s">
        <v>58</v>
      </c>
      <c r="G364" s="3"/>
      <c r="H364" s="4"/>
      <c r="I364" s="3"/>
      <c r="J364" s="16">
        <f t="shared" ref="J364:AX364" si="496">J365+J406</f>
        <v>21022668</v>
      </c>
      <c r="K364" s="15">
        <f t="shared" ref="K364:M364" si="497">K365+K406</f>
        <v>206634</v>
      </c>
      <c r="L364" s="15">
        <f t="shared" si="497"/>
        <v>15216034</v>
      </c>
      <c r="M364" s="15">
        <f t="shared" si="497"/>
        <v>5600000</v>
      </c>
      <c r="N364" s="16">
        <f t="shared" ref="N364:U364" si="498">N365+N406</f>
        <v>3220216</v>
      </c>
      <c r="O364" s="15">
        <f t="shared" si="498"/>
        <v>106383</v>
      </c>
      <c r="P364" s="15">
        <f t="shared" si="498"/>
        <v>3113833</v>
      </c>
      <c r="Q364" s="15">
        <f t="shared" si="498"/>
        <v>0</v>
      </c>
      <c r="R364" s="16">
        <f t="shared" si="498"/>
        <v>24242884</v>
      </c>
      <c r="S364" s="15">
        <f t="shared" si="498"/>
        <v>313017</v>
      </c>
      <c r="T364" s="15">
        <f t="shared" si="498"/>
        <v>18329867</v>
      </c>
      <c r="U364" s="15">
        <f t="shared" si="498"/>
        <v>5600000</v>
      </c>
      <c r="V364" s="16">
        <f t="shared" ref="V364:AC364" si="499">V365+V406</f>
        <v>984333</v>
      </c>
      <c r="W364" s="15">
        <f t="shared" si="499"/>
        <v>0</v>
      </c>
      <c r="X364" s="15">
        <f t="shared" si="499"/>
        <v>984333</v>
      </c>
      <c r="Y364" s="15">
        <f t="shared" si="499"/>
        <v>0</v>
      </c>
      <c r="Z364" s="16">
        <f t="shared" si="499"/>
        <v>25227217</v>
      </c>
      <c r="AA364" s="15">
        <f t="shared" si="499"/>
        <v>313017</v>
      </c>
      <c r="AB364" s="15">
        <f t="shared" si="499"/>
        <v>19314200</v>
      </c>
      <c r="AC364" s="15">
        <f t="shared" si="499"/>
        <v>5600000</v>
      </c>
      <c r="AD364" s="15">
        <f t="shared" ref="AD364:AJ364" si="500">AD365+AD406</f>
        <v>747137</v>
      </c>
      <c r="AE364" s="15">
        <f t="shared" si="500"/>
        <v>0</v>
      </c>
      <c r="AF364" s="15">
        <f t="shared" si="500"/>
        <v>747137</v>
      </c>
      <c r="AG364" s="15">
        <f t="shared" si="500"/>
        <v>0</v>
      </c>
      <c r="AH364" s="15">
        <f t="shared" si="500"/>
        <v>25974354</v>
      </c>
      <c r="AI364" s="15">
        <f t="shared" si="500"/>
        <v>313017</v>
      </c>
      <c r="AJ364" s="15">
        <f t="shared" si="500"/>
        <v>20061337</v>
      </c>
      <c r="AK364" s="15">
        <f t="shared" ref="AK364" si="501">AK365+AK406</f>
        <v>5600000</v>
      </c>
      <c r="AL364" s="16">
        <f t="shared" si="496"/>
        <v>20871119.800000001</v>
      </c>
      <c r="AM364" s="15">
        <f t="shared" ref="AM364:AO364" si="502">AM365+AM406</f>
        <v>2866208</v>
      </c>
      <c r="AN364" s="15">
        <f t="shared" si="502"/>
        <v>12404911.800000001</v>
      </c>
      <c r="AO364" s="15">
        <f t="shared" si="502"/>
        <v>5600000</v>
      </c>
      <c r="AP364" s="16">
        <f t="shared" ref="AP364:AW364" si="503">AP365+AP406</f>
        <v>-0.8</v>
      </c>
      <c r="AQ364" s="15">
        <f t="shared" si="503"/>
        <v>0</v>
      </c>
      <c r="AR364" s="15">
        <f t="shared" si="503"/>
        <v>-0.8</v>
      </c>
      <c r="AS364" s="15">
        <f t="shared" si="503"/>
        <v>0</v>
      </c>
      <c r="AT364" s="16">
        <f t="shared" si="503"/>
        <v>20871119</v>
      </c>
      <c r="AU364" s="15">
        <f t="shared" si="503"/>
        <v>2866208</v>
      </c>
      <c r="AV364" s="15">
        <f t="shared" si="503"/>
        <v>12404911</v>
      </c>
      <c r="AW364" s="15">
        <f t="shared" si="503"/>
        <v>5600000</v>
      </c>
      <c r="AX364" s="16">
        <f t="shared" si="496"/>
        <v>18653684</v>
      </c>
      <c r="AY364" s="15">
        <f t="shared" ref="AY364:BA364" si="504">AY365+AY406</f>
        <v>706634</v>
      </c>
      <c r="AZ364" s="15">
        <f t="shared" si="504"/>
        <v>12347050</v>
      </c>
      <c r="BA364" s="15">
        <f t="shared" si="504"/>
        <v>5600000</v>
      </c>
      <c r="BB364" s="15">
        <f t="shared" ref="BB364:BF364" si="505">BB365+BB406</f>
        <v>-1</v>
      </c>
      <c r="BC364" s="15">
        <f t="shared" si="505"/>
        <v>0</v>
      </c>
      <c r="BD364" s="15">
        <f t="shared" si="505"/>
        <v>-1</v>
      </c>
      <c r="BE364" s="15">
        <f t="shared" si="505"/>
        <v>0</v>
      </c>
      <c r="BF364" s="16">
        <f t="shared" si="505"/>
        <v>18653683</v>
      </c>
      <c r="BG364" s="15">
        <f t="shared" ref="BG364:BI364" si="506">BG365+BG406</f>
        <v>706634</v>
      </c>
      <c r="BH364" s="15">
        <f t="shared" si="506"/>
        <v>12347049</v>
      </c>
      <c r="BI364" s="15">
        <f t="shared" si="506"/>
        <v>5600000</v>
      </c>
      <c r="BJ364" s="19">
        <v>0</v>
      </c>
      <c r="BK364" s="19">
        <v>0</v>
      </c>
    </row>
    <row r="365" spans="1:63" ht="19.899999999999999" customHeight="1" x14ac:dyDescent="0.25">
      <c r="A365" s="124" t="s">
        <v>81</v>
      </c>
      <c r="B365" s="125"/>
      <c r="C365" s="125"/>
      <c r="D365" s="125"/>
      <c r="E365" s="122">
        <v>851</v>
      </c>
      <c r="F365" s="3" t="s">
        <v>58</v>
      </c>
      <c r="G365" s="3" t="s">
        <v>11</v>
      </c>
      <c r="H365" s="4"/>
      <c r="I365" s="3"/>
      <c r="J365" s="16">
        <f t="shared" ref="J365:AX365" si="507">J372+J375+J386+J369+J378+J403+J391+J394+J397+J400+J366</f>
        <v>21017668</v>
      </c>
      <c r="K365" s="15">
        <f t="shared" ref="K365:M365" si="508">K372+K375+K386+K369+K378+K403+K391+K394+K397+K400+K366</f>
        <v>206634</v>
      </c>
      <c r="L365" s="15">
        <f t="shared" si="508"/>
        <v>15211034</v>
      </c>
      <c r="M365" s="15">
        <f t="shared" si="508"/>
        <v>5600000</v>
      </c>
      <c r="N365" s="16">
        <f t="shared" ref="N365:U365" si="509">N372+N375+N386+N369+N378+N403+N391+N394+N397+N400+N366</f>
        <v>3220216</v>
      </c>
      <c r="O365" s="15">
        <f t="shared" si="509"/>
        <v>106383</v>
      </c>
      <c r="P365" s="15">
        <f t="shared" si="509"/>
        <v>3113833</v>
      </c>
      <c r="Q365" s="15">
        <f t="shared" si="509"/>
        <v>0</v>
      </c>
      <c r="R365" s="16">
        <f t="shared" si="509"/>
        <v>24237884</v>
      </c>
      <c r="S365" s="15">
        <f t="shared" si="509"/>
        <v>313017</v>
      </c>
      <c r="T365" s="15">
        <f t="shared" si="509"/>
        <v>18324867</v>
      </c>
      <c r="U365" s="15">
        <f t="shared" si="509"/>
        <v>5600000</v>
      </c>
      <c r="V365" s="16">
        <f>V372+V375+V386+V369+V378+V383+V403+V391+V394+V397+V400+V366</f>
        <v>984333</v>
      </c>
      <c r="W365" s="16">
        <f t="shared" ref="W365:AC365" si="510">W372+W375+W386+W369+W378+W383+W403+W391+W394+W397+W400+W366</f>
        <v>0</v>
      </c>
      <c r="X365" s="16">
        <f t="shared" si="510"/>
        <v>984333</v>
      </c>
      <c r="Y365" s="16">
        <f t="shared" si="510"/>
        <v>0</v>
      </c>
      <c r="Z365" s="16">
        <f t="shared" si="510"/>
        <v>25222217</v>
      </c>
      <c r="AA365" s="16">
        <f t="shared" si="510"/>
        <v>313017</v>
      </c>
      <c r="AB365" s="16">
        <f t="shared" si="510"/>
        <v>19309200</v>
      </c>
      <c r="AC365" s="16">
        <f t="shared" si="510"/>
        <v>5600000</v>
      </c>
      <c r="AD365" s="16">
        <f t="shared" ref="AD365:AJ365" si="511">AD372+AD375+AD386+AD369+AD378+AD383+AD403+AD391+AD394+AD397+AD400+AD366</f>
        <v>747137</v>
      </c>
      <c r="AE365" s="16">
        <f t="shared" si="511"/>
        <v>0</v>
      </c>
      <c r="AF365" s="16">
        <f t="shared" si="511"/>
        <v>747137</v>
      </c>
      <c r="AG365" s="16">
        <f t="shared" si="511"/>
        <v>0</v>
      </c>
      <c r="AH365" s="16">
        <f t="shared" si="511"/>
        <v>25969354</v>
      </c>
      <c r="AI365" s="16">
        <f t="shared" si="511"/>
        <v>313017</v>
      </c>
      <c r="AJ365" s="16">
        <f t="shared" si="511"/>
        <v>20056337</v>
      </c>
      <c r="AK365" s="16">
        <f t="shared" ref="AK365" si="512">AK372+AK375+AK386+AK369+AK378+AK383+AK403+AK391+AK394+AK397+AK400+AK366</f>
        <v>5600000</v>
      </c>
      <c r="AL365" s="16">
        <f t="shared" si="507"/>
        <v>20871119.800000001</v>
      </c>
      <c r="AM365" s="15">
        <f t="shared" ref="AM365:AO365" si="513">AM372+AM375+AM386+AM369+AM378+AM403+AM391+AM394+AM397+AM400+AM366</f>
        <v>2866208</v>
      </c>
      <c r="AN365" s="15">
        <f t="shared" si="513"/>
        <v>12404911.800000001</v>
      </c>
      <c r="AO365" s="15">
        <f t="shared" si="513"/>
        <v>5600000</v>
      </c>
      <c r="AP365" s="16">
        <f t="shared" ref="AP365:AW365" si="514">AP372+AP375+AP386+AP369+AP378+AP403+AP391+AP394+AP397+AP400+AP366</f>
        <v>-0.8</v>
      </c>
      <c r="AQ365" s="15">
        <f t="shared" si="514"/>
        <v>0</v>
      </c>
      <c r="AR365" s="15">
        <f t="shared" si="514"/>
        <v>-0.8</v>
      </c>
      <c r="AS365" s="15">
        <f t="shared" si="514"/>
        <v>0</v>
      </c>
      <c r="AT365" s="16">
        <f t="shared" si="514"/>
        <v>20871119</v>
      </c>
      <c r="AU365" s="15">
        <f t="shared" si="514"/>
        <v>2866208</v>
      </c>
      <c r="AV365" s="15">
        <f t="shared" si="514"/>
        <v>12404911</v>
      </c>
      <c r="AW365" s="15">
        <f t="shared" si="514"/>
        <v>5600000</v>
      </c>
      <c r="AX365" s="16">
        <f t="shared" si="507"/>
        <v>18653684</v>
      </c>
      <c r="AY365" s="15">
        <f t="shared" ref="AY365:BA365" si="515">AY372+AY375+AY386+AY369+AY378+AY403+AY391+AY394+AY397+AY400+AY366</f>
        <v>706634</v>
      </c>
      <c r="AZ365" s="15">
        <f t="shared" si="515"/>
        <v>12347050</v>
      </c>
      <c r="BA365" s="15">
        <f t="shared" si="515"/>
        <v>5600000</v>
      </c>
      <c r="BB365" s="15">
        <f t="shared" ref="BB365:BF365" si="516">BB372+BB375+BB386+BB369+BB378+BB403+BB391+BB394+BB397+BB400+BB366</f>
        <v>-1</v>
      </c>
      <c r="BC365" s="15">
        <f t="shared" si="516"/>
        <v>0</v>
      </c>
      <c r="BD365" s="15">
        <f t="shared" si="516"/>
        <v>-1</v>
      </c>
      <c r="BE365" s="15">
        <f t="shared" si="516"/>
        <v>0</v>
      </c>
      <c r="BF365" s="16">
        <f t="shared" si="516"/>
        <v>18653683</v>
      </c>
      <c r="BG365" s="15">
        <f t="shared" ref="BG365:BI365" si="517">BG372+BG375+BG386+BG369+BG378+BG403+BG391+BG394+BG397+BG400+BG366</f>
        <v>706634</v>
      </c>
      <c r="BH365" s="15">
        <f t="shared" si="517"/>
        <v>12347049</v>
      </c>
      <c r="BI365" s="15">
        <f t="shared" si="517"/>
        <v>5600000</v>
      </c>
      <c r="BJ365" s="19">
        <v>0</v>
      </c>
      <c r="BK365" s="19">
        <v>0</v>
      </c>
    </row>
    <row r="366" spans="1:63" ht="27.75" hidden="1" customHeight="1" x14ac:dyDescent="0.25">
      <c r="A366" s="125" t="s">
        <v>595</v>
      </c>
      <c r="B366" s="125"/>
      <c r="C366" s="125"/>
      <c r="D366" s="125"/>
      <c r="E366" s="4">
        <v>851</v>
      </c>
      <c r="F366" s="3" t="s">
        <v>58</v>
      </c>
      <c r="G366" s="3" t="s">
        <v>11</v>
      </c>
      <c r="H366" s="4" t="s">
        <v>675</v>
      </c>
      <c r="I366" s="3"/>
      <c r="J366" s="16">
        <f t="shared" ref="J366:BB367" si="518">J367</f>
        <v>0</v>
      </c>
      <c r="K366" s="15">
        <f t="shared" si="518"/>
        <v>0</v>
      </c>
      <c r="L366" s="15">
        <f t="shared" si="518"/>
        <v>0</v>
      </c>
      <c r="M366" s="15">
        <f t="shared" si="518"/>
        <v>0</v>
      </c>
      <c r="N366" s="16">
        <f t="shared" si="518"/>
        <v>107458</v>
      </c>
      <c r="O366" s="15">
        <f t="shared" si="518"/>
        <v>106383</v>
      </c>
      <c r="P366" s="15">
        <f t="shared" si="518"/>
        <v>1075</v>
      </c>
      <c r="Q366" s="15">
        <f t="shared" si="518"/>
        <v>0</v>
      </c>
      <c r="R366" s="16">
        <f t="shared" si="518"/>
        <v>107458</v>
      </c>
      <c r="S366" s="15">
        <f t="shared" si="518"/>
        <v>106383</v>
      </c>
      <c r="T366" s="15">
        <f t="shared" si="518"/>
        <v>1075</v>
      </c>
      <c r="U366" s="15">
        <f t="shared" si="518"/>
        <v>0</v>
      </c>
      <c r="V366" s="16">
        <f t="shared" si="518"/>
        <v>0</v>
      </c>
      <c r="W366" s="15">
        <f t="shared" si="518"/>
        <v>0</v>
      </c>
      <c r="X366" s="15">
        <f t="shared" si="518"/>
        <v>0</v>
      </c>
      <c r="Y366" s="15">
        <f t="shared" si="518"/>
        <v>0</v>
      </c>
      <c r="Z366" s="16">
        <f t="shared" si="518"/>
        <v>107458</v>
      </c>
      <c r="AA366" s="15">
        <f t="shared" si="518"/>
        <v>106383</v>
      </c>
      <c r="AB366" s="15">
        <f t="shared" si="518"/>
        <v>1075</v>
      </c>
      <c r="AC366" s="15">
        <f t="shared" si="518"/>
        <v>0</v>
      </c>
      <c r="AD366" s="15">
        <f t="shared" si="518"/>
        <v>0</v>
      </c>
      <c r="AE366" s="15">
        <f t="shared" si="518"/>
        <v>0</v>
      </c>
      <c r="AF366" s="15">
        <f t="shared" si="518"/>
        <v>0</v>
      </c>
      <c r="AG366" s="15">
        <f t="shared" si="518"/>
        <v>0</v>
      </c>
      <c r="AH366" s="15">
        <f t="shared" si="518"/>
        <v>107458</v>
      </c>
      <c r="AI366" s="15">
        <f t="shared" si="518"/>
        <v>106383</v>
      </c>
      <c r="AJ366" s="15">
        <f t="shared" si="518"/>
        <v>1075</v>
      </c>
      <c r="AK366" s="15">
        <f t="shared" si="518"/>
        <v>0</v>
      </c>
      <c r="AL366" s="16">
        <f t="shared" si="518"/>
        <v>0</v>
      </c>
      <c r="AM366" s="15">
        <f t="shared" si="518"/>
        <v>0</v>
      </c>
      <c r="AN366" s="15">
        <f t="shared" si="518"/>
        <v>0</v>
      </c>
      <c r="AO366" s="15">
        <f t="shared" si="518"/>
        <v>0</v>
      </c>
      <c r="AP366" s="16">
        <f t="shared" si="518"/>
        <v>0</v>
      </c>
      <c r="AQ366" s="15">
        <f t="shared" si="518"/>
        <v>0</v>
      </c>
      <c r="AR366" s="15">
        <f t="shared" si="518"/>
        <v>0</v>
      </c>
      <c r="AS366" s="15">
        <f t="shared" si="518"/>
        <v>0</v>
      </c>
      <c r="AT366" s="16">
        <f t="shared" si="518"/>
        <v>0</v>
      </c>
      <c r="AU366" s="15">
        <f t="shared" si="518"/>
        <v>0</v>
      </c>
      <c r="AV366" s="15">
        <f t="shared" si="518"/>
        <v>0</v>
      </c>
      <c r="AW366" s="15">
        <f t="shared" si="518"/>
        <v>0</v>
      </c>
      <c r="AX366" s="16">
        <f t="shared" si="518"/>
        <v>0</v>
      </c>
      <c r="AY366" s="15">
        <f t="shared" si="518"/>
        <v>0</v>
      </c>
      <c r="AZ366" s="15">
        <f t="shared" si="518"/>
        <v>0</v>
      </c>
      <c r="BA366" s="15">
        <f t="shared" si="518"/>
        <v>0</v>
      </c>
      <c r="BB366" s="15">
        <f t="shared" si="518"/>
        <v>0</v>
      </c>
      <c r="BC366" s="15">
        <f t="shared" ref="BB366:BI367" si="519">BC367</f>
        <v>0</v>
      </c>
      <c r="BD366" s="15">
        <f t="shared" si="519"/>
        <v>0</v>
      </c>
      <c r="BE366" s="15">
        <f t="shared" si="519"/>
        <v>0</v>
      </c>
      <c r="BF366" s="16">
        <f t="shared" si="519"/>
        <v>0</v>
      </c>
      <c r="BG366" s="15">
        <f t="shared" si="519"/>
        <v>0</v>
      </c>
      <c r="BH366" s="15">
        <f t="shared" si="519"/>
        <v>0</v>
      </c>
      <c r="BI366" s="15">
        <f t="shared" si="519"/>
        <v>0</v>
      </c>
      <c r="BJ366" s="19">
        <v>0</v>
      </c>
      <c r="BK366" s="19">
        <v>0</v>
      </c>
    </row>
    <row r="367" spans="1:63" ht="27.75" hidden="1" customHeight="1" x14ac:dyDescent="0.25">
      <c r="A367" s="125" t="s">
        <v>41</v>
      </c>
      <c r="B367" s="125"/>
      <c r="C367" s="125"/>
      <c r="D367" s="125"/>
      <c r="E367" s="4">
        <v>851</v>
      </c>
      <c r="F367" s="3" t="s">
        <v>58</v>
      </c>
      <c r="G367" s="3" t="s">
        <v>11</v>
      </c>
      <c r="H367" s="4" t="s">
        <v>675</v>
      </c>
      <c r="I367" s="3" t="s">
        <v>83</v>
      </c>
      <c r="J367" s="16">
        <f t="shared" si="518"/>
        <v>0</v>
      </c>
      <c r="K367" s="15">
        <f t="shared" si="518"/>
        <v>0</v>
      </c>
      <c r="L367" s="15">
        <f t="shared" si="518"/>
        <v>0</v>
      </c>
      <c r="M367" s="15">
        <f t="shared" si="518"/>
        <v>0</v>
      </c>
      <c r="N367" s="16">
        <f t="shared" si="518"/>
        <v>107458</v>
      </c>
      <c r="O367" s="15">
        <f t="shared" si="518"/>
        <v>106383</v>
      </c>
      <c r="P367" s="15">
        <f t="shared" si="518"/>
        <v>1075</v>
      </c>
      <c r="Q367" s="15">
        <f t="shared" si="518"/>
        <v>0</v>
      </c>
      <c r="R367" s="16">
        <f t="shared" si="518"/>
        <v>107458</v>
      </c>
      <c r="S367" s="15">
        <f t="shared" si="518"/>
        <v>106383</v>
      </c>
      <c r="T367" s="15">
        <f t="shared" si="518"/>
        <v>1075</v>
      </c>
      <c r="U367" s="15">
        <f t="shared" si="518"/>
        <v>0</v>
      </c>
      <c r="V367" s="16">
        <f t="shared" si="518"/>
        <v>0</v>
      </c>
      <c r="W367" s="15">
        <f t="shared" si="518"/>
        <v>0</v>
      </c>
      <c r="X367" s="15">
        <f t="shared" si="518"/>
        <v>0</v>
      </c>
      <c r="Y367" s="15">
        <f t="shared" si="518"/>
        <v>0</v>
      </c>
      <c r="Z367" s="16">
        <f t="shared" si="518"/>
        <v>107458</v>
      </c>
      <c r="AA367" s="15">
        <f t="shared" si="518"/>
        <v>106383</v>
      </c>
      <c r="AB367" s="15">
        <f t="shared" si="518"/>
        <v>1075</v>
      </c>
      <c r="AC367" s="15">
        <f t="shared" si="518"/>
        <v>0</v>
      </c>
      <c r="AD367" s="15">
        <f t="shared" si="518"/>
        <v>0</v>
      </c>
      <c r="AE367" s="15">
        <f t="shared" si="518"/>
        <v>0</v>
      </c>
      <c r="AF367" s="15">
        <f t="shared" si="518"/>
        <v>0</v>
      </c>
      <c r="AG367" s="15">
        <f t="shared" si="518"/>
        <v>0</v>
      </c>
      <c r="AH367" s="15">
        <f t="shared" si="518"/>
        <v>107458</v>
      </c>
      <c r="AI367" s="15">
        <f t="shared" si="518"/>
        <v>106383</v>
      </c>
      <c r="AJ367" s="15">
        <f t="shared" si="518"/>
        <v>1075</v>
      </c>
      <c r="AK367" s="15">
        <f t="shared" si="518"/>
        <v>0</v>
      </c>
      <c r="AL367" s="16">
        <f t="shared" si="518"/>
        <v>0</v>
      </c>
      <c r="AM367" s="15">
        <f t="shared" si="518"/>
        <v>0</v>
      </c>
      <c r="AN367" s="15">
        <f t="shared" si="518"/>
        <v>0</v>
      </c>
      <c r="AO367" s="15">
        <f t="shared" si="518"/>
        <v>0</v>
      </c>
      <c r="AP367" s="16">
        <f t="shared" si="518"/>
        <v>0</v>
      </c>
      <c r="AQ367" s="15">
        <f t="shared" si="518"/>
        <v>0</v>
      </c>
      <c r="AR367" s="15">
        <f t="shared" si="518"/>
        <v>0</v>
      </c>
      <c r="AS367" s="15">
        <f t="shared" si="518"/>
        <v>0</v>
      </c>
      <c r="AT367" s="16">
        <f t="shared" si="518"/>
        <v>0</v>
      </c>
      <c r="AU367" s="15">
        <f t="shared" si="518"/>
        <v>0</v>
      </c>
      <c r="AV367" s="15">
        <f t="shared" si="518"/>
        <v>0</v>
      </c>
      <c r="AW367" s="15">
        <f t="shared" si="518"/>
        <v>0</v>
      </c>
      <c r="AX367" s="16">
        <f t="shared" si="518"/>
        <v>0</v>
      </c>
      <c r="AY367" s="15">
        <f t="shared" si="518"/>
        <v>0</v>
      </c>
      <c r="AZ367" s="15">
        <f t="shared" si="518"/>
        <v>0</v>
      </c>
      <c r="BA367" s="15">
        <f t="shared" si="518"/>
        <v>0</v>
      </c>
      <c r="BB367" s="15">
        <f t="shared" si="519"/>
        <v>0</v>
      </c>
      <c r="BC367" s="15">
        <f t="shared" si="519"/>
        <v>0</v>
      </c>
      <c r="BD367" s="15">
        <f t="shared" si="519"/>
        <v>0</v>
      </c>
      <c r="BE367" s="15">
        <f t="shared" si="519"/>
        <v>0</v>
      </c>
      <c r="BF367" s="16">
        <f t="shared" si="519"/>
        <v>0</v>
      </c>
      <c r="BG367" s="15">
        <f t="shared" si="519"/>
        <v>0</v>
      </c>
      <c r="BH367" s="15">
        <f t="shared" si="519"/>
        <v>0</v>
      </c>
      <c r="BI367" s="15">
        <f t="shared" si="519"/>
        <v>0</v>
      </c>
      <c r="BJ367" s="19">
        <v>0</v>
      </c>
      <c r="BK367" s="19">
        <v>0</v>
      </c>
    </row>
    <row r="368" spans="1:63" ht="27.75" hidden="1" customHeight="1" x14ac:dyDescent="0.25">
      <c r="A368" s="125" t="s">
        <v>42</v>
      </c>
      <c r="B368" s="125"/>
      <c r="C368" s="125"/>
      <c r="D368" s="125"/>
      <c r="E368" s="4">
        <v>851</v>
      </c>
      <c r="F368" s="3" t="s">
        <v>58</v>
      </c>
      <c r="G368" s="3" t="s">
        <v>11</v>
      </c>
      <c r="H368" s="4" t="s">
        <v>675</v>
      </c>
      <c r="I368" s="3" t="s">
        <v>85</v>
      </c>
      <c r="J368" s="16">
        <f>'2.ВС'!J210</f>
        <v>0</v>
      </c>
      <c r="K368" s="15">
        <f>'2.ВС'!K210</f>
        <v>0</v>
      </c>
      <c r="L368" s="15">
        <f>'2.ВС'!L210</f>
        <v>0</v>
      </c>
      <c r="M368" s="15">
        <f>'2.ВС'!M210</f>
        <v>0</v>
      </c>
      <c r="N368" s="16">
        <f>'2.ВС'!N210</f>
        <v>107458</v>
      </c>
      <c r="O368" s="15">
        <f>'2.ВС'!O210</f>
        <v>106383</v>
      </c>
      <c r="P368" s="15">
        <f>'2.ВС'!P210</f>
        <v>1075</v>
      </c>
      <c r="Q368" s="15">
        <f>'2.ВС'!Q210</f>
        <v>0</v>
      </c>
      <c r="R368" s="16">
        <f>'2.ВС'!R210</f>
        <v>107458</v>
      </c>
      <c r="S368" s="15">
        <f>'2.ВС'!S210</f>
        <v>106383</v>
      </c>
      <c r="T368" s="15">
        <f>'2.ВС'!T210</f>
        <v>1075</v>
      </c>
      <c r="U368" s="15">
        <f>'2.ВС'!U210</f>
        <v>0</v>
      </c>
      <c r="V368" s="16">
        <f>'2.ВС'!V210</f>
        <v>0</v>
      </c>
      <c r="W368" s="15">
        <f>'2.ВС'!W210</f>
        <v>0</v>
      </c>
      <c r="X368" s="15">
        <f>'2.ВС'!X210</f>
        <v>0</v>
      </c>
      <c r="Y368" s="15">
        <f>'2.ВС'!Y210</f>
        <v>0</v>
      </c>
      <c r="Z368" s="16">
        <f>'2.ВС'!Z210</f>
        <v>107458</v>
      </c>
      <c r="AA368" s="15">
        <f>'2.ВС'!AA210</f>
        <v>106383</v>
      </c>
      <c r="AB368" s="15">
        <f>'2.ВС'!AB210</f>
        <v>1075</v>
      </c>
      <c r="AC368" s="15">
        <f>'2.ВС'!AC210</f>
        <v>0</v>
      </c>
      <c r="AD368" s="15">
        <f>'2.ВС'!AD210</f>
        <v>0</v>
      </c>
      <c r="AE368" s="15">
        <f>'2.ВС'!AE210</f>
        <v>0</v>
      </c>
      <c r="AF368" s="15">
        <f>'2.ВС'!AF210</f>
        <v>0</v>
      </c>
      <c r="AG368" s="15">
        <f>'2.ВС'!AG210</f>
        <v>0</v>
      </c>
      <c r="AH368" s="15">
        <f>'2.ВС'!AH210</f>
        <v>107458</v>
      </c>
      <c r="AI368" s="15">
        <f>'2.ВС'!AI210</f>
        <v>106383</v>
      </c>
      <c r="AJ368" s="15">
        <f>'2.ВС'!AJ210</f>
        <v>1075</v>
      </c>
      <c r="AK368" s="15">
        <f>'2.ВС'!AS210</f>
        <v>0</v>
      </c>
      <c r="AL368" s="16">
        <f>'2.ВС'!AL210</f>
        <v>0</v>
      </c>
      <c r="AM368" s="15">
        <f>'2.ВС'!AM210</f>
        <v>0</v>
      </c>
      <c r="AN368" s="15">
        <f>'2.ВС'!AN210</f>
        <v>0</v>
      </c>
      <c r="AO368" s="15">
        <f>'2.ВС'!AO210</f>
        <v>0</v>
      </c>
      <c r="AP368" s="16">
        <f>'2.ВС'!AP210</f>
        <v>0</v>
      </c>
      <c r="AQ368" s="15">
        <f>'2.ВС'!AQ210</f>
        <v>0</v>
      </c>
      <c r="AR368" s="15">
        <f>'2.ВС'!AR210</f>
        <v>0</v>
      </c>
      <c r="AS368" s="15">
        <f>'2.ВС'!AS210</f>
        <v>0</v>
      </c>
      <c r="AT368" s="16">
        <f>'2.ВС'!AT210</f>
        <v>0</v>
      </c>
      <c r="AU368" s="15">
        <f>'2.ВС'!AU210</f>
        <v>0</v>
      </c>
      <c r="AV368" s="15">
        <f>'2.ВС'!AV210</f>
        <v>0</v>
      </c>
      <c r="AW368" s="15">
        <f>'2.ВС'!AW210</f>
        <v>0</v>
      </c>
      <c r="AX368" s="16">
        <f>'2.ВС'!AX210</f>
        <v>0</v>
      </c>
      <c r="AY368" s="15">
        <f>'2.ВС'!AY210</f>
        <v>0</v>
      </c>
      <c r="AZ368" s="15">
        <f>'2.ВС'!AZ210</f>
        <v>0</v>
      </c>
      <c r="BA368" s="15">
        <f>'2.ВС'!BA210</f>
        <v>0</v>
      </c>
      <c r="BB368" s="15">
        <f>'2.ВС'!BB210</f>
        <v>0</v>
      </c>
      <c r="BC368" s="15">
        <f>'2.ВС'!BC210</f>
        <v>0</v>
      </c>
      <c r="BD368" s="15">
        <f>'2.ВС'!BD210</f>
        <v>0</v>
      </c>
      <c r="BE368" s="15">
        <f>'2.ВС'!BE210</f>
        <v>0</v>
      </c>
      <c r="BF368" s="16">
        <f>'2.ВС'!BF210</f>
        <v>0</v>
      </c>
      <c r="BG368" s="15">
        <f>'2.ВС'!BG210</f>
        <v>0</v>
      </c>
      <c r="BH368" s="15">
        <f>'2.ВС'!BH210</f>
        <v>0</v>
      </c>
      <c r="BI368" s="15">
        <f>'2.ВС'!BI210</f>
        <v>0</v>
      </c>
      <c r="BJ368" s="19">
        <v>0</v>
      </c>
      <c r="BK368" s="19">
        <v>0</v>
      </c>
    </row>
    <row r="369" spans="1:63" ht="27.75" hidden="1" customHeight="1" x14ac:dyDescent="0.25">
      <c r="A369" s="124" t="s">
        <v>88</v>
      </c>
      <c r="B369" s="125"/>
      <c r="C369" s="125"/>
      <c r="D369" s="125"/>
      <c r="E369" s="122">
        <v>851</v>
      </c>
      <c r="F369" s="3" t="s">
        <v>58</v>
      </c>
      <c r="G369" s="3" t="s">
        <v>11</v>
      </c>
      <c r="H369" s="4" t="s">
        <v>665</v>
      </c>
      <c r="I369" s="3"/>
      <c r="J369" s="16">
        <f t="shared" ref="J369:BB370" si="520">J370</f>
        <v>122400</v>
      </c>
      <c r="K369" s="15">
        <f t="shared" si="520"/>
        <v>122400</v>
      </c>
      <c r="L369" s="15">
        <f t="shared" si="520"/>
        <v>0</v>
      </c>
      <c r="M369" s="15">
        <f t="shared" si="520"/>
        <v>0</v>
      </c>
      <c r="N369" s="16">
        <f t="shared" si="520"/>
        <v>0</v>
      </c>
      <c r="O369" s="15">
        <f t="shared" si="520"/>
        <v>0</v>
      </c>
      <c r="P369" s="15">
        <f t="shared" si="520"/>
        <v>0</v>
      </c>
      <c r="Q369" s="15">
        <f t="shared" si="520"/>
        <v>0</v>
      </c>
      <c r="R369" s="16">
        <f t="shared" si="520"/>
        <v>122400</v>
      </c>
      <c r="S369" s="15">
        <f t="shared" si="520"/>
        <v>122400</v>
      </c>
      <c r="T369" s="15">
        <f t="shared" si="520"/>
        <v>0</v>
      </c>
      <c r="U369" s="15">
        <f t="shared" si="520"/>
        <v>0</v>
      </c>
      <c r="V369" s="16">
        <f t="shared" si="520"/>
        <v>0</v>
      </c>
      <c r="W369" s="15">
        <f t="shared" si="520"/>
        <v>0</v>
      </c>
      <c r="X369" s="15">
        <f t="shared" si="520"/>
        <v>0</v>
      </c>
      <c r="Y369" s="15">
        <f t="shared" si="520"/>
        <v>0</v>
      </c>
      <c r="Z369" s="16">
        <f t="shared" si="520"/>
        <v>122400</v>
      </c>
      <c r="AA369" s="15">
        <f t="shared" si="520"/>
        <v>122400</v>
      </c>
      <c r="AB369" s="15">
        <f t="shared" si="520"/>
        <v>0</v>
      </c>
      <c r="AC369" s="15">
        <f t="shared" si="520"/>
        <v>0</v>
      </c>
      <c r="AD369" s="15">
        <f t="shared" si="520"/>
        <v>0</v>
      </c>
      <c r="AE369" s="15">
        <f t="shared" si="520"/>
        <v>0</v>
      </c>
      <c r="AF369" s="15">
        <f t="shared" si="520"/>
        <v>0</v>
      </c>
      <c r="AG369" s="15">
        <f t="shared" si="520"/>
        <v>0</v>
      </c>
      <c r="AH369" s="15">
        <f t="shared" si="520"/>
        <v>122400</v>
      </c>
      <c r="AI369" s="15">
        <f t="shared" si="520"/>
        <v>122400</v>
      </c>
      <c r="AJ369" s="15">
        <f t="shared" si="520"/>
        <v>0</v>
      </c>
      <c r="AK369" s="15">
        <f t="shared" si="520"/>
        <v>0</v>
      </c>
      <c r="AL369" s="16">
        <f t="shared" si="520"/>
        <v>122400</v>
      </c>
      <c r="AM369" s="15">
        <f t="shared" si="520"/>
        <v>122400</v>
      </c>
      <c r="AN369" s="15">
        <f t="shared" si="520"/>
        <v>0</v>
      </c>
      <c r="AO369" s="15">
        <f t="shared" si="520"/>
        <v>0</v>
      </c>
      <c r="AP369" s="16">
        <f t="shared" si="520"/>
        <v>0</v>
      </c>
      <c r="AQ369" s="15">
        <f t="shared" si="520"/>
        <v>0</v>
      </c>
      <c r="AR369" s="15">
        <f t="shared" si="520"/>
        <v>0</v>
      </c>
      <c r="AS369" s="15">
        <f t="shared" si="520"/>
        <v>0</v>
      </c>
      <c r="AT369" s="16">
        <f t="shared" si="520"/>
        <v>122400</v>
      </c>
      <c r="AU369" s="15">
        <f t="shared" si="520"/>
        <v>122400</v>
      </c>
      <c r="AV369" s="15">
        <f t="shared" si="520"/>
        <v>0</v>
      </c>
      <c r="AW369" s="15">
        <f t="shared" si="520"/>
        <v>0</v>
      </c>
      <c r="AX369" s="16">
        <f t="shared" si="520"/>
        <v>122400</v>
      </c>
      <c r="AY369" s="15">
        <f t="shared" si="520"/>
        <v>122400</v>
      </c>
      <c r="AZ369" s="15">
        <f t="shared" si="520"/>
        <v>0</v>
      </c>
      <c r="BA369" s="15">
        <f t="shared" si="520"/>
        <v>0</v>
      </c>
      <c r="BB369" s="15">
        <f t="shared" si="520"/>
        <v>0</v>
      </c>
      <c r="BC369" s="15">
        <f t="shared" ref="BB369:BI370" si="521">BC370</f>
        <v>0</v>
      </c>
      <c r="BD369" s="15">
        <f t="shared" si="521"/>
        <v>0</v>
      </c>
      <c r="BE369" s="15">
        <f t="shared" si="521"/>
        <v>0</v>
      </c>
      <c r="BF369" s="16">
        <f t="shared" si="521"/>
        <v>122400</v>
      </c>
      <c r="BG369" s="15">
        <f t="shared" si="521"/>
        <v>122400</v>
      </c>
      <c r="BH369" s="15">
        <f t="shared" si="521"/>
        <v>0</v>
      </c>
      <c r="BI369" s="15">
        <f t="shared" si="521"/>
        <v>0</v>
      </c>
      <c r="BJ369" s="19">
        <v>0</v>
      </c>
      <c r="BK369" s="19">
        <v>0</v>
      </c>
    </row>
    <row r="370" spans="1:63" ht="27.75" hidden="1" customHeight="1" x14ac:dyDescent="0.25">
      <c r="A370" s="125" t="s">
        <v>41</v>
      </c>
      <c r="B370" s="125"/>
      <c r="C370" s="125"/>
      <c r="D370" s="125"/>
      <c r="E370" s="122">
        <v>851</v>
      </c>
      <c r="F370" s="3" t="s">
        <v>58</v>
      </c>
      <c r="G370" s="3" t="s">
        <v>11</v>
      </c>
      <c r="H370" s="4" t="s">
        <v>665</v>
      </c>
      <c r="I370" s="3" t="s">
        <v>83</v>
      </c>
      <c r="J370" s="16">
        <f t="shared" si="520"/>
        <v>122400</v>
      </c>
      <c r="K370" s="15">
        <f t="shared" si="520"/>
        <v>122400</v>
      </c>
      <c r="L370" s="15">
        <f t="shared" si="520"/>
        <v>0</v>
      </c>
      <c r="M370" s="15">
        <f t="shared" si="520"/>
        <v>0</v>
      </c>
      <c r="N370" s="16">
        <f t="shared" si="520"/>
        <v>0</v>
      </c>
      <c r="O370" s="15">
        <f t="shared" si="520"/>
        <v>0</v>
      </c>
      <c r="P370" s="15">
        <f t="shared" si="520"/>
        <v>0</v>
      </c>
      <c r="Q370" s="15">
        <f t="shared" si="520"/>
        <v>0</v>
      </c>
      <c r="R370" s="16">
        <f t="shared" si="520"/>
        <v>122400</v>
      </c>
      <c r="S370" s="15">
        <f t="shared" si="520"/>
        <v>122400</v>
      </c>
      <c r="T370" s="15">
        <f t="shared" si="520"/>
        <v>0</v>
      </c>
      <c r="U370" s="15">
        <f t="shared" si="520"/>
        <v>0</v>
      </c>
      <c r="V370" s="16">
        <f t="shared" si="520"/>
        <v>0</v>
      </c>
      <c r="W370" s="15">
        <f t="shared" si="520"/>
        <v>0</v>
      </c>
      <c r="X370" s="15">
        <f t="shared" si="520"/>
        <v>0</v>
      </c>
      <c r="Y370" s="15">
        <f t="shared" si="520"/>
        <v>0</v>
      </c>
      <c r="Z370" s="16">
        <f t="shared" si="520"/>
        <v>122400</v>
      </c>
      <c r="AA370" s="15">
        <f t="shared" si="520"/>
        <v>122400</v>
      </c>
      <c r="AB370" s="15">
        <f t="shared" si="520"/>
        <v>0</v>
      </c>
      <c r="AC370" s="15">
        <f t="shared" si="520"/>
        <v>0</v>
      </c>
      <c r="AD370" s="15">
        <f t="shared" si="520"/>
        <v>0</v>
      </c>
      <c r="AE370" s="15">
        <f t="shared" si="520"/>
        <v>0</v>
      </c>
      <c r="AF370" s="15">
        <f t="shared" si="520"/>
        <v>0</v>
      </c>
      <c r="AG370" s="15">
        <f t="shared" si="520"/>
        <v>0</v>
      </c>
      <c r="AH370" s="15">
        <f t="shared" si="520"/>
        <v>122400</v>
      </c>
      <c r="AI370" s="15">
        <f t="shared" si="520"/>
        <v>122400</v>
      </c>
      <c r="AJ370" s="15">
        <f t="shared" si="520"/>
        <v>0</v>
      </c>
      <c r="AK370" s="15">
        <f t="shared" si="520"/>
        <v>0</v>
      </c>
      <c r="AL370" s="16">
        <f t="shared" si="520"/>
        <v>122400</v>
      </c>
      <c r="AM370" s="15">
        <f t="shared" si="520"/>
        <v>122400</v>
      </c>
      <c r="AN370" s="15">
        <f t="shared" si="520"/>
        <v>0</v>
      </c>
      <c r="AO370" s="15">
        <f t="shared" si="520"/>
        <v>0</v>
      </c>
      <c r="AP370" s="16">
        <f t="shared" si="520"/>
        <v>0</v>
      </c>
      <c r="AQ370" s="15">
        <f t="shared" si="520"/>
        <v>0</v>
      </c>
      <c r="AR370" s="15">
        <f t="shared" si="520"/>
        <v>0</v>
      </c>
      <c r="AS370" s="15">
        <f t="shared" si="520"/>
        <v>0</v>
      </c>
      <c r="AT370" s="16">
        <f t="shared" si="520"/>
        <v>122400</v>
      </c>
      <c r="AU370" s="15">
        <f t="shared" si="520"/>
        <v>122400</v>
      </c>
      <c r="AV370" s="15">
        <f t="shared" si="520"/>
        <v>0</v>
      </c>
      <c r="AW370" s="15">
        <f t="shared" si="520"/>
        <v>0</v>
      </c>
      <c r="AX370" s="16">
        <f t="shared" si="520"/>
        <v>122400</v>
      </c>
      <c r="AY370" s="15">
        <f t="shared" si="520"/>
        <v>122400</v>
      </c>
      <c r="AZ370" s="15">
        <f t="shared" si="520"/>
        <v>0</v>
      </c>
      <c r="BA370" s="15">
        <f t="shared" si="520"/>
        <v>0</v>
      </c>
      <c r="BB370" s="15">
        <f t="shared" si="521"/>
        <v>0</v>
      </c>
      <c r="BC370" s="15">
        <f t="shared" si="521"/>
        <v>0</v>
      </c>
      <c r="BD370" s="15">
        <f t="shared" si="521"/>
        <v>0</v>
      </c>
      <c r="BE370" s="15">
        <f t="shared" si="521"/>
        <v>0</v>
      </c>
      <c r="BF370" s="16">
        <f t="shared" si="521"/>
        <v>122400</v>
      </c>
      <c r="BG370" s="15">
        <f t="shared" si="521"/>
        <v>122400</v>
      </c>
      <c r="BH370" s="15">
        <f t="shared" si="521"/>
        <v>0</v>
      </c>
      <c r="BI370" s="15">
        <f t="shared" si="521"/>
        <v>0</v>
      </c>
      <c r="BJ370" s="19">
        <v>0</v>
      </c>
      <c r="BK370" s="19">
        <v>0</v>
      </c>
    </row>
    <row r="371" spans="1:63" ht="27.75" hidden="1" customHeight="1" x14ac:dyDescent="0.25">
      <c r="A371" s="125" t="s">
        <v>84</v>
      </c>
      <c r="B371" s="125"/>
      <c r="C371" s="125"/>
      <c r="D371" s="125"/>
      <c r="E371" s="122">
        <v>851</v>
      </c>
      <c r="F371" s="3" t="s">
        <v>58</v>
      </c>
      <c r="G371" s="3" t="s">
        <v>11</v>
      </c>
      <c r="H371" s="4" t="s">
        <v>665</v>
      </c>
      <c r="I371" s="3" t="s">
        <v>85</v>
      </c>
      <c r="J371" s="16">
        <f>'2.ВС'!J213</f>
        <v>122400</v>
      </c>
      <c r="K371" s="15">
        <f>'2.ВС'!K213</f>
        <v>122400</v>
      </c>
      <c r="L371" s="15">
        <f>'2.ВС'!L213</f>
        <v>0</v>
      </c>
      <c r="M371" s="15">
        <f>'2.ВС'!M213</f>
        <v>0</v>
      </c>
      <c r="N371" s="16">
        <f>'2.ВС'!N213</f>
        <v>0</v>
      </c>
      <c r="O371" s="15">
        <f>'2.ВС'!O213</f>
        <v>0</v>
      </c>
      <c r="P371" s="15">
        <f>'2.ВС'!P213</f>
        <v>0</v>
      </c>
      <c r="Q371" s="15">
        <f>'2.ВС'!Q213</f>
        <v>0</v>
      </c>
      <c r="R371" s="16">
        <f>'2.ВС'!R213</f>
        <v>122400</v>
      </c>
      <c r="S371" s="15">
        <f>'2.ВС'!S213</f>
        <v>122400</v>
      </c>
      <c r="T371" s="15">
        <f>'2.ВС'!T213</f>
        <v>0</v>
      </c>
      <c r="U371" s="15">
        <f>'2.ВС'!U213</f>
        <v>0</v>
      </c>
      <c r="V371" s="16">
        <f>'2.ВС'!V213</f>
        <v>0</v>
      </c>
      <c r="W371" s="15">
        <f>'2.ВС'!W213</f>
        <v>0</v>
      </c>
      <c r="X371" s="15">
        <f>'2.ВС'!X213</f>
        <v>0</v>
      </c>
      <c r="Y371" s="15">
        <f>'2.ВС'!Y213</f>
        <v>0</v>
      </c>
      <c r="Z371" s="16">
        <f>'2.ВС'!Z213</f>
        <v>122400</v>
      </c>
      <c r="AA371" s="15">
        <f>'2.ВС'!AA213</f>
        <v>122400</v>
      </c>
      <c r="AB371" s="15">
        <f>'2.ВС'!AB213</f>
        <v>0</v>
      </c>
      <c r="AC371" s="15">
        <f>'2.ВС'!AC213</f>
        <v>0</v>
      </c>
      <c r="AD371" s="15">
        <f>'2.ВС'!AD213</f>
        <v>0</v>
      </c>
      <c r="AE371" s="15">
        <f>'2.ВС'!AE213</f>
        <v>0</v>
      </c>
      <c r="AF371" s="15">
        <f>'2.ВС'!AF213</f>
        <v>0</v>
      </c>
      <c r="AG371" s="15">
        <f>'2.ВС'!AG213</f>
        <v>0</v>
      </c>
      <c r="AH371" s="15">
        <f>'2.ВС'!AH213</f>
        <v>122400</v>
      </c>
      <c r="AI371" s="15">
        <f>'2.ВС'!AI213</f>
        <v>122400</v>
      </c>
      <c r="AJ371" s="15">
        <f>'2.ВС'!AJ213</f>
        <v>0</v>
      </c>
      <c r="AK371" s="15">
        <f>'2.ВС'!AS213</f>
        <v>0</v>
      </c>
      <c r="AL371" s="16">
        <f>'2.ВС'!AL213</f>
        <v>122400</v>
      </c>
      <c r="AM371" s="15">
        <f>'2.ВС'!AM213</f>
        <v>122400</v>
      </c>
      <c r="AN371" s="15">
        <f>'2.ВС'!AN213</f>
        <v>0</v>
      </c>
      <c r="AO371" s="15">
        <f>'2.ВС'!AO213</f>
        <v>0</v>
      </c>
      <c r="AP371" s="16">
        <f>'2.ВС'!AP213</f>
        <v>0</v>
      </c>
      <c r="AQ371" s="15">
        <f>'2.ВС'!AQ213</f>
        <v>0</v>
      </c>
      <c r="AR371" s="15">
        <f>'2.ВС'!AR213</f>
        <v>0</v>
      </c>
      <c r="AS371" s="15">
        <f>'2.ВС'!AS213</f>
        <v>0</v>
      </c>
      <c r="AT371" s="16">
        <f>'2.ВС'!AT213</f>
        <v>122400</v>
      </c>
      <c r="AU371" s="15">
        <f>'2.ВС'!AU213</f>
        <v>122400</v>
      </c>
      <c r="AV371" s="15">
        <f>'2.ВС'!AV213</f>
        <v>0</v>
      </c>
      <c r="AW371" s="15">
        <f>'2.ВС'!AW213</f>
        <v>0</v>
      </c>
      <c r="AX371" s="16">
        <f>'2.ВС'!AX213</f>
        <v>122400</v>
      </c>
      <c r="AY371" s="15">
        <f>'2.ВС'!AY213</f>
        <v>122400</v>
      </c>
      <c r="AZ371" s="15">
        <f>'2.ВС'!AZ213</f>
        <v>0</v>
      </c>
      <c r="BA371" s="15">
        <f>'2.ВС'!BA213</f>
        <v>0</v>
      </c>
      <c r="BB371" s="15">
        <f>'2.ВС'!BB213</f>
        <v>0</v>
      </c>
      <c r="BC371" s="15">
        <f>'2.ВС'!BC213</f>
        <v>0</v>
      </c>
      <c r="BD371" s="15">
        <f>'2.ВС'!BD213</f>
        <v>0</v>
      </c>
      <c r="BE371" s="15">
        <f>'2.ВС'!BE213</f>
        <v>0</v>
      </c>
      <c r="BF371" s="16">
        <f>'2.ВС'!BF213</f>
        <v>122400</v>
      </c>
      <c r="BG371" s="15">
        <f>'2.ВС'!BG213</f>
        <v>122400</v>
      </c>
      <c r="BH371" s="15">
        <f>'2.ВС'!BH213</f>
        <v>0</v>
      </c>
      <c r="BI371" s="15">
        <f>'2.ВС'!BI213</f>
        <v>0</v>
      </c>
      <c r="BJ371" s="19">
        <v>0</v>
      </c>
      <c r="BK371" s="19">
        <v>0</v>
      </c>
    </row>
    <row r="372" spans="1:63" ht="21.6" customHeight="1" x14ac:dyDescent="0.25">
      <c r="A372" s="124" t="s">
        <v>82</v>
      </c>
      <c r="B372" s="125"/>
      <c r="C372" s="125"/>
      <c r="D372" s="125"/>
      <c r="E372" s="122">
        <v>851</v>
      </c>
      <c r="F372" s="3" t="s">
        <v>58</v>
      </c>
      <c r="G372" s="3" t="s">
        <v>11</v>
      </c>
      <c r="H372" s="4" t="s">
        <v>666</v>
      </c>
      <c r="I372" s="3"/>
      <c r="J372" s="16">
        <f t="shared" ref="J372:BB373" si="522">J373</f>
        <v>7943400</v>
      </c>
      <c r="K372" s="15">
        <f t="shared" si="522"/>
        <v>0</v>
      </c>
      <c r="L372" s="15">
        <f t="shared" si="522"/>
        <v>7943400</v>
      </c>
      <c r="M372" s="15">
        <f t="shared" si="522"/>
        <v>0</v>
      </c>
      <c r="N372" s="16">
        <f t="shared" si="522"/>
        <v>2616860</v>
      </c>
      <c r="O372" s="15">
        <f t="shared" si="522"/>
        <v>0</v>
      </c>
      <c r="P372" s="15">
        <f t="shared" si="522"/>
        <v>2616860</v>
      </c>
      <c r="Q372" s="15">
        <f t="shared" si="522"/>
        <v>0</v>
      </c>
      <c r="R372" s="16">
        <f t="shared" si="522"/>
        <v>10560260</v>
      </c>
      <c r="S372" s="15">
        <f t="shared" si="522"/>
        <v>0</v>
      </c>
      <c r="T372" s="15">
        <f t="shared" si="522"/>
        <v>10560260</v>
      </c>
      <c r="U372" s="15">
        <f t="shared" si="522"/>
        <v>0</v>
      </c>
      <c r="V372" s="16">
        <f t="shared" si="522"/>
        <v>0</v>
      </c>
      <c r="W372" s="15">
        <f t="shared" si="522"/>
        <v>0</v>
      </c>
      <c r="X372" s="15">
        <f t="shared" si="522"/>
        <v>0</v>
      </c>
      <c r="Y372" s="15">
        <f t="shared" si="522"/>
        <v>0</v>
      </c>
      <c r="Z372" s="16">
        <f t="shared" si="522"/>
        <v>10560260</v>
      </c>
      <c r="AA372" s="15">
        <f t="shared" si="522"/>
        <v>0</v>
      </c>
      <c r="AB372" s="15">
        <f t="shared" si="522"/>
        <v>10560260</v>
      </c>
      <c r="AC372" s="15">
        <f t="shared" si="522"/>
        <v>0</v>
      </c>
      <c r="AD372" s="15">
        <f t="shared" si="522"/>
        <v>350000</v>
      </c>
      <c r="AE372" s="15">
        <f t="shared" si="522"/>
        <v>0</v>
      </c>
      <c r="AF372" s="15">
        <f t="shared" si="522"/>
        <v>350000</v>
      </c>
      <c r="AG372" s="15">
        <f t="shared" si="522"/>
        <v>0</v>
      </c>
      <c r="AH372" s="15">
        <f t="shared" si="522"/>
        <v>10910260</v>
      </c>
      <c r="AI372" s="15">
        <f t="shared" si="522"/>
        <v>0</v>
      </c>
      <c r="AJ372" s="15">
        <f t="shared" si="522"/>
        <v>10910260</v>
      </c>
      <c r="AK372" s="15">
        <f t="shared" si="522"/>
        <v>0</v>
      </c>
      <c r="AL372" s="16">
        <f t="shared" si="522"/>
        <v>7000100</v>
      </c>
      <c r="AM372" s="15">
        <f t="shared" si="522"/>
        <v>0</v>
      </c>
      <c r="AN372" s="15">
        <f t="shared" si="522"/>
        <v>7000100</v>
      </c>
      <c r="AO372" s="15">
        <f t="shared" si="522"/>
        <v>0</v>
      </c>
      <c r="AP372" s="16">
        <f t="shared" si="522"/>
        <v>0</v>
      </c>
      <c r="AQ372" s="15">
        <f t="shared" si="522"/>
        <v>0</v>
      </c>
      <c r="AR372" s="15">
        <f t="shared" si="522"/>
        <v>0</v>
      </c>
      <c r="AS372" s="15">
        <f t="shared" si="522"/>
        <v>0</v>
      </c>
      <c r="AT372" s="16">
        <f t="shared" si="522"/>
        <v>7000100</v>
      </c>
      <c r="AU372" s="15">
        <f t="shared" si="522"/>
        <v>0</v>
      </c>
      <c r="AV372" s="15">
        <f t="shared" si="522"/>
        <v>7000100</v>
      </c>
      <c r="AW372" s="15">
        <f t="shared" si="522"/>
        <v>0</v>
      </c>
      <c r="AX372" s="16">
        <f t="shared" si="522"/>
        <v>7055900</v>
      </c>
      <c r="AY372" s="15">
        <f t="shared" si="522"/>
        <v>0</v>
      </c>
      <c r="AZ372" s="15">
        <f t="shared" si="522"/>
        <v>7055900</v>
      </c>
      <c r="BA372" s="15">
        <f t="shared" si="522"/>
        <v>0</v>
      </c>
      <c r="BB372" s="15">
        <f t="shared" si="522"/>
        <v>0</v>
      </c>
      <c r="BC372" s="15">
        <f t="shared" ref="BB372:BI373" si="523">BC373</f>
        <v>0</v>
      </c>
      <c r="BD372" s="15">
        <f t="shared" si="523"/>
        <v>0</v>
      </c>
      <c r="BE372" s="15">
        <f t="shared" si="523"/>
        <v>0</v>
      </c>
      <c r="BF372" s="16">
        <f t="shared" si="523"/>
        <v>7055900</v>
      </c>
      <c r="BG372" s="15">
        <f t="shared" si="523"/>
        <v>0</v>
      </c>
      <c r="BH372" s="15">
        <f t="shared" si="523"/>
        <v>7055900</v>
      </c>
      <c r="BI372" s="15">
        <f t="shared" si="523"/>
        <v>0</v>
      </c>
      <c r="BJ372" s="19">
        <v>0</v>
      </c>
      <c r="BK372" s="19">
        <v>0</v>
      </c>
    </row>
    <row r="373" spans="1:63" ht="45" customHeight="1" x14ac:dyDescent="0.25">
      <c r="A373" s="125" t="s">
        <v>41</v>
      </c>
      <c r="B373" s="125"/>
      <c r="C373" s="125"/>
      <c r="D373" s="125"/>
      <c r="E373" s="122">
        <v>851</v>
      </c>
      <c r="F373" s="3" t="s">
        <v>58</v>
      </c>
      <c r="G373" s="3" t="s">
        <v>11</v>
      </c>
      <c r="H373" s="4" t="s">
        <v>666</v>
      </c>
      <c r="I373" s="3" t="s">
        <v>83</v>
      </c>
      <c r="J373" s="16">
        <f t="shared" si="522"/>
        <v>7943400</v>
      </c>
      <c r="K373" s="15">
        <f t="shared" si="522"/>
        <v>0</v>
      </c>
      <c r="L373" s="15">
        <f t="shared" si="522"/>
        <v>7943400</v>
      </c>
      <c r="M373" s="15">
        <f t="shared" si="522"/>
        <v>0</v>
      </c>
      <c r="N373" s="16">
        <f t="shared" si="522"/>
        <v>2616860</v>
      </c>
      <c r="O373" s="15">
        <f t="shared" si="522"/>
        <v>0</v>
      </c>
      <c r="P373" s="15">
        <f t="shared" si="522"/>
        <v>2616860</v>
      </c>
      <c r="Q373" s="15">
        <f t="shared" si="522"/>
        <v>0</v>
      </c>
      <c r="R373" s="16">
        <f t="shared" si="522"/>
        <v>10560260</v>
      </c>
      <c r="S373" s="15">
        <f t="shared" si="522"/>
        <v>0</v>
      </c>
      <c r="T373" s="15">
        <f t="shared" si="522"/>
        <v>10560260</v>
      </c>
      <c r="U373" s="15">
        <f t="shared" si="522"/>
        <v>0</v>
      </c>
      <c r="V373" s="16">
        <f t="shared" si="522"/>
        <v>0</v>
      </c>
      <c r="W373" s="15">
        <f t="shared" si="522"/>
        <v>0</v>
      </c>
      <c r="X373" s="15">
        <f t="shared" si="522"/>
        <v>0</v>
      </c>
      <c r="Y373" s="15">
        <f t="shared" si="522"/>
        <v>0</v>
      </c>
      <c r="Z373" s="16">
        <f t="shared" si="522"/>
        <v>10560260</v>
      </c>
      <c r="AA373" s="15">
        <f t="shared" si="522"/>
        <v>0</v>
      </c>
      <c r="AB373" s="15">
        <f t="shared" si="522"/>
        <v>10560260</v>
      </c>
      <c r="AC373" s="15">
        <f t="shared" si="522"/>
        <v>0</v>
      </c>
      <c r="AD373" s="15">
        <f t="shared" si="522"/>
        <v>350000</v>
      </c>
      <c r="AE373" s="15">
        <f t="shared" si="522"/>
        <v>0</v>
      </c>
      <c r="AF373" s="15">
        <f t="shared" si="522"/>
        <v>350000</v>
      </c>
      <c r="AG373" s="15">
        <f t="shared" si="522"/>
        <v>0</v>
      </c>
      <c r="AH373" s="15">
        <f t="shared" si="522"/>
        <v>10910260</v>
      </c>
      <c r="AI373" s="15">
        <f t="shared" si="522"/>
        <v>0</v>
      </c>
      <c r="AJ373" s="15">
        <f t="shared" si="522"/>
        <v>10910260</v>
      </c>
      <c r="AK373" s="15">
        <f t="shared" si="522"/>
        <v>0</v>
      </c>
      <c r="AL373" s="16">
        <f t="shared" si="522"/>
        <v>7000100</v>
      </c>
      <c r="AM373" s="15">
        <f t="shared" si="522"/>
        <v>0</v>
      </c>
      <c r="AN373" s="15">
        <f t="shared" si="522"/>
        <v>7000100</v>
      </c>
      <c r="AO373" s="15">
        <f t="shared" si="522"/>
        <v>0</v>
      </c>
      <c r="AP373" s="16">
        <f t="shared" si="522"/>
        <v>0</v>
      </c>
      <c r="AQ373" s="15">
        <f t="shared" si="522"/>
        <v>0</v>
      </c>
      <c r="AR373" s="15">
        <f t="shared" si="522"/>
        <v>0</v>
      </c>
      <c r="AS373" s="15">
        <f t="shared" si="522"/>
        <v>0</v>
      </c>
      <c r="AT373" s="16">
        <f t="shared" si="522"/>
        <v>7000100</v>
      </c>
      <c r="AU373" s="15">
        <f t="shared" si="522"/>
        <v>0</v>
      </c>
      <c r="AV373" s="15">
        <f t="shared" si="522"/>
        <v>7000100</v>
      </c>
      <c r="AW373" s="15">
        <f t="shared" si="522"/>
        <v>0</v>
      </c>
      <c r="AX373" s="16">
        <f t="shared" si="522"/>
        <v>7055900</v>
      </c>
      <c r="AY373" s="15">
        <f t="shared" si="522"/>
        <v>0</v>
      </c>
      <c r="AZ373" s="15">
        <f t="shared" si="522"/>
        <v>7055900</v>
      </c>
      <c r="BA373" s="15">
        <f t="shared" si="522"/>
        <v>0</v>
      </c>
      <c r="BB373" s="15">
        <f t="shared" si="523"/>
        <v>0</v>
      </c>
      <c r="BC373" s="15">
        <f t="shared" si="523"/>
        <v>0</v>
      </c>
      <c r="BD373" s="15">
        <f t="shared" si="523"/>
        <v>0</v>
      </c>
      <c r="BE373" s="15">
        <f t="shared" si="523"/>
        <v>0</v>
      </c>
      <c r="BF373" s="16">
        <f t="shared" si="523"/>
        <v>7055900</v>
      </c>
      <c r="BG373" s="15">
        <f t="shared" si="523"/>
        <v>0</v>
      </c>
      <c r="BH373" s="15">
        <f t="shared" si="523"/>
        <v>7055900</v>
      </c>
      <c r="BI373" s="15">
        <f t="shared" si="523"/>
        <v>0</v>
      </c>
      <c r="BJ373" s="19">
        <v>0</v>
      </c>
      <c r="BK373" s="19">
        <v>0</v>
      </c>
    </row>
    <row r="374" spans="1:63" ht="19.899999999999999" customHeight="1" x14ac:dyDescent="0.25">
      <c r="A374" s="125" t="s">
        <v>84</v>
      </c>
      <c r="B374" s="125"/>
      <c r="C374" s="125"/>
      <c r="D374" s="125"/>
      <c r="E374" s="122">
        <v>851</v>
      </c>
      <c r="F374" s="3" t="s">
        <v>58</v>
      </c>
      <c r="G374" s="3" t="s">
        <v>11</v>
      </c>
      <c r="H374" s="4" t="s">
        <v>666</v>
      </c>
      <c r="I374" s="3" t="s">
        <v>85</v>
      </c>
      <c r="J374" s="16">
        <f>'2.ВС'!J216</f>
        <v>7943400</v>
      </c>
      <c r="K374" s="15">
        <f>'2.ВС'!K216</f>
        <v>0</v>
      </c>
      <c r="L374" s="15">
        <f>'2.ВС'!L216</f>
        <v>7943400</v>
      </c>
      <c r="M374" s="15">
        <f>'2.ВС'!M216</f>
        <v>0</v>
      </c>
      <c r="N374" s="16">
        <f>'2.ВС'!N216</f>
        <v>2616860</v>
      </c>
      <c r="O374" s="15">
        <f>'2.ВС'!O216</f>
        <v>0</v>
      </c>
      <c r="P374" s="15">
        <f>'2.ВС'!P216</f>
        <v>2616860</v>
      </c>
      <c r="Q374" s="15">
        <f>'2.ВС'!Q216</f>
        <v>0</v>
      </c>
      <c r="R374" s="16">
        <f>'2.ВС'!R216</f>
        <v>10560260</v>
      </c>
      <c r="S374" s="15">
        <f>'2.ВС'!S216</f>
        <v>0</v>
      </c>
      <c r="T374" s="15">
        <f>'2.ВС'!T216</f>
        <v>10560260</v>
      </c>
      <c r="U374" s="15">
        <f>'2.ВС'!U216</f>
        <v>0</v>
      </c>
      <c r="V374" s="16">
        <f>'2.ВС'!V216</f>
        <v>0</v>
      </c>
      <c r="W374" s="15">
        <f>'2.ВС'!W216</f>
        <v>0</v>
      </c>
      <c r="X374" s="15">
        <f>'2.ВС'!X216</f>
        <v>0</v>
      </c>
      <c r="Y374" s="15">
        <f>'2.ВС'!Y216</f>
        <v>0</v>
      </c>
      <c r="Z374" s="16">
        <f>'2.ВС'!Z216</f>
        <v>10560260</v>
      </c>
      <c r="AA374" s="15">
        <f>'2.ВС'!AA216</f>
        <v>0</v>
      </c>
      <c r="AB374" s="15">
        <f>'2.ВС'!AB216</f>
        <v>10560260</v>
      </c>
      <c r="AC374" s="15">
        <f>'2.ВС'!AC216</f>
        <v>0</v>
      </c>
      <c r="AD374" s="15">
        <f>'2.ВС'!AD216</f>
        <v>350000</v>
      </c>
      <c r="AE374" s="15">
        <f>'2.ВС'!AE216</f>
        <v>0</v>
      </c>
      <c r="AF374" s="15">
        <f>'2.ВС'!AF216</f>
        <v>350000</v>
      </c>
      <c r="AG374" s="15">
        <f>'2.ВС'!AG216</f>
        <v>0</v>
      </c>
      <c r="AH374" s="15">
        <f>'2.ВС'!AH216</f>
        <v>10910260</v>
      </c>
      <c r="AI374" s="15">
        <f>'2.ВС'!AI216</f>
        <v>0</v>
      </c>
      <c r="AJ374" s="15">
        <f>'2.ВС'!AJ216</f>
        <v>10910260</v>
      </c>
      <c r="AK374" s="15">
        <f>'2.ВС'!AS216</f>
        <v>0</v>
      </c>
      <c r="AL374" s="16">
        <f>'2.ВС'!AL216</f>
        <v>7000100</v>
      </c>
      <c r="AM374" s="15">
        <f>'2.ВС'!AM216</f>
        <v>0</v>
      </c>
      <c r="AN374" s="15">
        <f>'2.ВС'!AN216</f>
        <v>7000100</v>
      </c>
      <c r="AO374" s="15">
        <f>'2.ВС'!AO216</f>
        <v>0</v>
      </c>
      <c r="AP374" s="16">
        <f>'2.ВС'!AP216</f>
        <v>0</v>
      </c>
      <c r="AQ374" s="15">
        <f>'2.ВС'!AQ216</f>
        <v>0</v>
      </c>
      <c r="AR374" s="15">
        <f>'2.ВС'!AR216</f>
        <v>0</v>
      </c>
      <c r="AS374" s="15">
        <f>'2.ВС'!AS216</f>
        <v>0</v>
      </c>
      <c r="AT374" s="16">
        <f>'2.ВС'!AT216</f>
        <v>7000100</v>
      </c>
      <c r="AU374" s="15">
        <f>'2.ВС'!AU216</f>
        <v>0</v>
      </c>
      <c r="AV374" s="15">
        <f>'2.ВС'!AV216</f>
        <v>7000100</v>
      </c>
      <c r="AW374" s="15">
        <f>'2.ВС'!AW216</f>
        <v>0</v>
      </c>
      <c r="AX374" s="16">
        <f>'2.ВС'!AX216</f>
        <v>7055900</v>
      </c>
      <c r="AY374" s="15">
        <f>'2.ВС'!AY216</f>
        <v>0</v>
      </c>
      <c r="AZ374" s="15">
        <f>'2.ВС'!AZ216</f>
        <v>7055900</v>
      </c>
      <c r="BA374" s="15">
        <f>'2.ВС'!BA216</f>
        <v>0</v>
      </c>
      <c r="BB374" s="15">
        <f>'2.ВС'!BB216</f>
        <v>0</v>
      </c>
      <c r="BC374" s="15">
        <f>'2.ВС'!BC216</f>
        <v>0</v>
      </c>
      <c r="BD374" s="15">
        <f>'2.ВС'!BD216</f>
        <v>0</v>
      </c>
      <c r="BE374" s="15">
        <f>'2.ВС'!BE216</f>
        <v>0</v>
      </c>
      <c r="BF374" s="16">
        <f>'2.ВС'!BF216</f>
        <v>7055900</v>
      </c>
      <c r="BG374" s="15">
        <f>'2.ВС'!BG216</f>
        <v>0</v>
      </c>
      <c r="BH374" s="15">
        <f>'2.ВС'!BH216</f>
        <v>7055900</v>
      </c>
      <c r="BI374" s="15">
        <f>'2.ВС'!BI216</f>
        <v>0</v>
      </c>
      <c r="BJ374" s="19">
        <v>0</v>
      </c>
      <c r="BK374" s="19">
        <v>0</v>
      </c>
    </row>
    <row r="375" spans="1:63" ht="34.15" customHeight="1" x14ac:dyDescent="0.25">
      <c r="A375" s="124" t="s">
        <v>86</v>
      </c>
      <c r="B375" s="125"/>
      <c r="C375" s="125"/>
      <c r="D375" s="125"/>
      <c r="E375" s="122">
        <v>851</v>
      </c>
      <c r="F375" s="3" t="s">
        <v>58</v>
      </c>
      <c r="G375" s="3" t="s">
        <v>11</v>
      </c>
      <c r="H375" s="4" t="s">
        <v>667</v>
      </c>
      <c r="I375" s="3"/>
      <c r="J375" s="16">
        <f t="shared" ref="J375:BB376" si="524">J376</f>
        <v>7058200</v>
      </c>
      <c r="K375" s="15">
        <f t="shared" si="524"/>
        <v>0</v>
      </c>
      <c r="L375" s="15">
        <f t="shared" si="524"/>
        <v>7058200</v>
      </c>
      <c r="M375" s="15">
        <f t="shared" si="524"/>
        <v>0</v>
      </c>
      <c r="N375" s="16">
        <f t="shared" si="524"/>
        <v>372300</v>
      </c>
      <c r="O375" s="15">
        <f t="shared" si="524"/>
        <v>0</v>
      </c>
      <c r="P375" s="15">
        <f t="shared" si="524"/>
        <v>372300</v>
      </c>
      <c r="Q375" s="15">
        <f t="shared" si="524"/>
        <v>0</v>
      </c>
      <c r="R375" s="16">
        <f t="shared" si="524"/>
        <v>7430500</v>
      </c>
      <c r="S375" s="15">
        <f t="shared" si="524"/>
        <v>0</v>
      </c>
      <c r="T375" s="15">
        <f t="shared" si="524"/>
        <v>7430500</v>
      </c>
      <c r="U375" s="15">
        <f t="shared" si="524"/>
        <v>0</v>
      </c>
      <c r="V375" s="16">
        <f t="shared" si="524"/>
        <v>92539</v>
      </c>
      <c r="W375" s="15">
        <f t="shared" si="524"/>
        <v>0</v>
      </c>
      <c r="X375" s="15">
        <f t="shared" si="524"/>
        <v>92539</v>
      </c>
      <c r="Y375" s="15">
        <f t="shared" si="524"/>
        <v>0</v>
      </c>
      <c r="Z375" s="16">
        <f t="shared" si="524"/>
        <v>7523039</v>
      </c>
      <c r="AA375" s="15">
        <f t="shared" si="524"/>
        <v>0</v>
      </c>
      <c r="AB375" s="15">
        <f t="shared" si="524"/>
        <v>7523039</v>
      </c>
      <c r="AC375" s="15">
        <f t="shared" si="524"/>
        <v>0</v>
      </c>
      <c r="AD375" s="15">
        <f t="shared" si="524"/>
        <v>397137</v>
      </c>
      <c r="AE375" s="15">
        <f t="shared" si="524"/>
        <v>0</v>
      </c>
      <c r="AF375" s="15">
        <f t="shared" si="524"/>
        <v>397137</v>
      </c>
      <c r="AG375" s="15">
        <f t="shared" si="524"/>
        <v>0</v>
      </c>
      <c r="AH375" s="15">
        <f t="shared" si="524"/>
        <v>7920176</v>
      </c>
      <c r="AI375" s="15">
        <f t="shared" si="524"/>
        <v>0</v>
      </c>
      <c r="AJ375" s="15">
        <f t="shared" si="524"/>
        <v>7920176</v>
      </c>
      <c r="AK375" s="15">
        <f t="shared" si="524"/>
        <v>0</v>
      </c>
      <c r="AL375" s="16">
        <f t="shared" si="524"/>
        <v>5260400</v>
      </c>
      <c r="AM375" s="15">
        <f t="shared" si="524"/>
        <v>0</v>
      </c>
      <c r="AN375" s="15">
        <f t="shared" si="524"/>
        <v>5260400</v>
      </c>
      <c r="AO375" s="15">
        <f t="shared" si="524"/>
        <v>0</v>
      </c>
      <c r="AP375" s="16">
        <f t="shared" si="524"/>
        <v>0</v>
      </c>
      <c r="AQ375" s="15">
        <f t="shared" si="524"/>
        <v>0</v>
      </c>
      <c r="AR375" s="15">
        <f t="shared" si="524"/>
        <v>0</v>
      </c>
      <c r="AS375" s="15">
        <f t="shared" si="524"/>
        <v>0</v>
      </c>
      <c r="AT375" s="16">
        <f t="shared" si="524"/>
        <v>5260400</v>
      </c>
      <c r="AU375" s="15">
        <f t="shared" si="524"/>
        <v>0</v>
      </c>
      <c r="AV375" s="15">
        <f t="shared" si="524"/>
        <v>5260400</v>
      </c>
      <c r="AW375" s="15">
        <f t="shared" si="524"/>
        <v>0</v>
      </c>
      <c r="AX375" s="16">
        <f t="shared" si="524"/>
        <v>5260400</v>
      </c>
      <c r="AY375" s="15">
        <f t="shared" si="524"/>
        <v>0</v>
      </c>
      <c r="AZ375" s="15">
        <f t="shared" si="524"/>
        <v>5260400</v>
      </c>
      <c r="BA375" s="15">
        <f t="shared" si="524"/>
        <v>0</v>
      </c>
      <c r="BB375" s="15">
        <f t="shared" si="524"/>
        <v>0</v>
      </c>
      <c r="BC375" s="15">
        <f t="shared" ref="BB375:BI376" si="525">BC376</f>
        <v>0</v>
      </c>
      <c r="BD375" s="15">
        <f t="shared" si="525"/>
        <v>0</v>
      </c>
      <c r="BE375" s="15">
        <f t="shared" si="525"/>
        <v>0</v>
      </c>
      <c r="BF375" s="16">
        <f t="shared" si="525"/>
        <v>5260400</v>
      </c>
      <c r="BG375" s="15">
        <f t="shared" si="525"/>
        <v>0</v>
      </c>
      <c r="BH375" s="15">
        <f t="shared" si="525"/>
        <v>5260400</v>
      </c>
      <c r="BI375" s="15">
        <f t="shared" si="525"/>
        <v>0</v>
      </c>
      <c r="BJ375" s="19">
        <v>0</v>
      </c>
      <c r="BK375" s="19">
        <v>0</v>
      </c>
    </row>
    <row r="376" spans="1:63" ht="45" customHeight="1" x14ac:dyDescent="0.25">
      <c r="A376" s="125" t="s">
        <v>41</v>
      </c>
      <c r="B376" s="125"/>
      <c r="C376" s="125"/>
      <c r="D376" s="125"/>
      <c r="E376" s="122">
        <v>851</v>
      </c>
      <c r="F376" s="3" t="s">
        <v>58</v>
      </c>
      <c r="G376" s="3" t="s">
        <v>11</v>
      </c>
      <c r="H376" s="4" t="s">
        <v>667</v>
      </c>
      <c r="I376" s="5">
        <v>600</v>
      </c>
      <c r="J376" s="16">
        <f t="shared" si="524"/>
        <v>7058200</v>
      </c>
      <c r="K376" s="15">
        <f t="shared" si="524"/>
        <v>0</v>
      </c>
      <c r="L376" s="15">
        <f t="shared" si="524"/>
        <v>7058200</v>
      </c>
      <c r="M376" s="15">
        <f t="shared" si="524"/>
        <v>0</v>
      </c>
      <c r="N376" s="16">
        <f t="shared" si="524"/>
        <v>372300</v>
      </c>
      <c r="O376" s="15">
        <f t="shared" si="524"/>
        <v>0</v>
      </c>
      <c r="P376" s="15">
        <f t="shared" si="524"/>
        <v>372300</v>
      </c>
      <c r="Q376" s="15">
        <f t="shared" si="524"/>
        <v>0</v>
      </c>
      <c r="R376" s="16">
        <f t="shared" si="524"/>
        <v>7430500</v>
      </c>
      <c r="S376" s="15">
        <f t="shared" si="524"/>
        <v>0</v>
      </c>
      <c r="T376" s="15">
        <f t="shared" si="524"/>
        <v>7430500</v>
      </c>
      <c r="U376" s="15">
        <f t="shared" si="524"/>
        <v>0</v>
      </c>
      <c r="V376" s="16">
        <f t="shared" si="524"/>
        <v>92539</v>
      </c>
      <c r="W376" s="15">
        <f t="shared" si="524"/>
        <v>0</v>
      </c>
      <c r="X376" s="15">
        <f t="shared" si="524"/>
        <v>92539</v>
      </c>
      <c r="Y376" s="15">
        <f t="shared" si="524"/>
        <v>0</v>
      </c>
      <c r="Z376" s="16">
        <f t="shared" si="524"/>
        <v>7523039</v>
      </c>
      <c r="AA376" s="15">
        <f t="shared" si="524"/>
        <v>0</v>
      </c>
      <c r="AB376" s="15">
        <f t="shared" si="524"/>
        <v>7523039</v>
      </c>
      <c r="AC376" s="15">
        <f t="shared" si="524"/>
        <v>0</v>
      </c>
      <c r="AD376" s="15">
        <f t="shared" si="524"/>
        <v>397137</v>
      </c>
      <c r="AE376" s="15">
        <f t="shared" si="524"/>
        <v>0</v>
      </c>
      <c r="AF376" s="15">
        <f t="shared" si="524"/>
        <v>397137</v>
      </c>
      <c r="AG376" s="15">
        <f t="shared" si="524"/>
        <v>0</v>
      </c>
      <c r="AH376" s="15">
        <f t="shared" si="524"/>
        <v>7920176</v>
      </c>
      <c r="AI376" s="15">
        <f t="shared" si="524"/>
        <v>0</v>
      </c>
      <c r="AJ376" s="15">
        <f t="shared" si="524"/>
        <v>7920176</v>
      </c>
      <c r="AK376" s="15">
        <f t="shared" si="524"/>
        <v>0</v>
      </c>
      <c r="AL376" s="16">
        <f t="shared" si="524"/>
        <v>5260400</v>
      </c>
      <c r="AM376" s="15">
        <f t="shared" si="524"/>
        <v>0</v>
      </c>
      <c r="AN376" s="15">
        <f t="shared" si="524"/>
        <v>5260400</v>
      </c>
      <c r="AO376" s="15">
        <f t="shared" si="524"/>
        <v>0</v>
      </c>
      <c r="AP376" s="16">
        <f t="shared" si="524"/>
        <v>0</v>
      </c>
      <c r="AQ376" s="15">
        <f t="shared" si="524"/>
        <v>0</v>
      </c>
      <c r="AR376" s="15">
        <f t="shared" si="524"/>
        <v>0</v>
      </c>
      <c r="AS376" s="15">
        <f t="shared" si="524"/>
        <v>0</v>
      </c>
      <c r="AT376" s="16">
        <f t="shared" si="524"/>
        <v>5260400</v>
      </c>
      <c r="AU376" s="15">
        <f t="shared" si="524"/>
        <v>0</v>
      </c>
      <c r="AV376" s="15">
        <f t="shared" si="524"/>
        <v>5260400</v>
      </c>
      <c r="AW376" s="15">
        <f t="shared" si="524"/>
        <v>0</v>
      </c>
      <c r="AX376" s="16">
        <f t="shared" si="524"/>
        <v>5260400</v>
      </c>
      <c r="AY376" s="15">
        <f t="shared" si="524"/>
        <v>0</v>
      </c>
      <c r="AZ376" s="15">
        <f t="shared" si="524"/>
        <v>5260400</v>
      </c>
      <c r="BA376" s="15">
        <f t="shared" si="524"/>
        <v>0</v>
      </c>
      <c r="BB376" s="15">
        <f t="shared" si="525"/>
        <v>0</v>
      </c>
      <c r="BC376" s="15">
        <f t="shared" si="525"/>
        <v>0</v>
      </c>
      <c r="BD376" s="15">
        <f t="shared" si="525"/>
        <v>0</v>
      </c>
      <c r="BE376" s="15">
        <f t="shared" si="525"/>
        <v>0</v>
      </c>
      <c r="BF376" s="16">
        <f t="shared" si="525"/>
        <v>5260400</v>
      </c>
      <c r="BG376" s="15">
        <f t="shared" si="525"/>
        <v>0</v>
      </c>
      <c r="BH376" s="15">
        <f t="shared" si="525"/>
        <v>5260400</v>
      </c>
      <c r="BI376" s="15">
        <f t="shared" si="525"/>
        <v>0</v>
      </c>
      <c r="BJ376" s="19">
        <v>0</v>
      </c>
      <c r="BK376" s="19">
        <v>0</v>
      </c>
    </row>
    <row r="377" spans="1:63" ht="19.899999999999999" customHeight="1" x14ac:dyDescent="0.25">
      <c r="A377" s="125" t="s">
        <v>84</v>
      </c>
      <c r="B377" s="125"/>
      <c r="C377" s="125"/>
      <c r="D377" s="125"/>
      <c r="E377" s="122">
        <v>851</v>
      </c>
      <c r="F377" s="3" t="s">
        <v>58</v>
      </c>
      <c r="G377" s="3" t="s">
        <v>11</v>
      </c>
      <c r="H377" s="4" t="s">
        <v>667</v>
      </c>
      <c r="I377" s="3" t="s">
        <v>85</v>
      </c>
      <c r="J377" s="16">
        <f>'2.ВС'!J219</f>
        <v>7058200</v>
      </c>
      <c r="K377" s="15">
        <f>'2.ВС'!K219</f>
        <v>0</v>
      </c>
      <c r="L377" s="15">
        <f>'2.ВС'!L219</f>
        <v>7058200</v>
      </c>
      <c r="M377" s="15">
        <f>'2.ВС'!M219</f>
        <v>0</v>
      </c>
      <c r="N377" s="16">
        <f>'2.ВС'!N219</f>
        <v>372300</v>
      </c>
      <c r="O377" s="15">
        <f>'2.ВС'!O219</f>
        <v>0</v>
      </c>
      <c r="P377" s="15">
        <f>'2.ВС'!P219</f>
        <v>372300</v>
      </c>
      <c r="Q377" s="15">
        <f>'2.ВС'!Q219</f>
        <v>0</v>
      </c>
      <c r="R377" s="16">
        <f>'2.ВС'!R219</f>
        <v>7430500</v>
      </c>
      <c r="S377" s="15">
        <f>'2.ВС'!S219</f>
        <v>0</v>
      </c>
      <c r="T377" s="15">
        <f>'2.ВС'!T219</f>
        <v>7430500</v>
      </c>
      <c r="U377" s="15">
        <f>'2.ВС'!U219</f>
        <v>0</v>
      </c>
      <c r="V377" s="16">
        <f>'2.ВС'!V219</f>
        <v>92539</v>
      </c>
      <c r="W377" s="15">
        <f>'2.ВС'!W219</f>
        <v>0</v>
      </c>
      <c r="X377" s="15">
        <f>'2.ВС'!X219</f>
        <v>92539</v>
      </c>
      <c r="Y377" s="15">
        <f>'2.ВС'!Y219</f>
        <v>0</v>
      </c>
      <c r="Z377" s="16">
        <f>'2.ВС'!Z219</f>
        <v>7523039</v>
      </c>
      <c r="AA377" s="15">
        <f>'2.ВС'!AA219</f>
        <v>0</v>
      </c>
      <c r="AB377" s="15">
        <f>'2.ВС'!AB219</f>
        <v>7523039</v>
      </c>
      <c r="AC377" s="15">
        <f>'2.ВС'!AC219</f>
        <v>0</v>
      </c>
      <c r="AD377" s="15">
        <f>'2.ВС'!AD219</f>
        <v>397137</v>
      </c>
      <c r="AE377" s="15">
        <f>'2.ВС'!AE219</f>
        <v>0</v>
      </c>
      <c r="AF377" s="15">
        <f>'2.ВС'!AF219</f>
        <v>397137</v>
      </c>
      <c r="AG377" s="15">
        <f>'2.ВС'!AG219</f>
        <v>0</v>
      </c>
      <c r="AH377" s="15">
        <f>'2.ВС'!AH219</f>
        <v>7920176</v>
      </c>
      <c r="AI377" s="15">
        <f>'2.ВС'!AI219</f>
        <v>0</v>
      </c>
      <c r="AJ377" s="15">
        <f>'2.ВС'!AJ219</f>
        <v>7920176</v>
      </c>
      <c r="AK377" s="15">
        <f>'2.ВС'!AS219</f>
        <v>0</v>
      </c>
      <c r="AL377" s="16">
        <f>'2.ВС'!AL219</f>
        <v>5260400</v>
      </c>
      <c r="AM377" s="15">
        <f>'2.ВС'!AM219</f>
        <v>0</v>
      </c>
      <c r="AN377" s="15">
        <f>'2.ВС'!AN219</f>
        <v>5260400</v>
      </c>
      <c r="AO377" s="15">
        <f>'2.ВС'!AO219</f>
        <v>0</v>
      </c>
      <c r="AP377" s="16">
        <f>'2.ВС'!AP219</f>
        <v>0</v>
      </c>
      <c r="AQ377" s="15">
        <f>'2.ВС'!AQ219</f>
        <v>0</v>
      </c>
      <c r="AR377" s="15">
        <f>'2.ВС'!AR219</f>
        <v>0</v>
      </c>
      <c r="AS377" s="15">
        <f>'2.ВС'!AS219</f>
        <v>0</v>
      </c>
      <c r="AT377" s="16">
        <f>'2.ВС'!AT219</f>
        <v>5260400</v>
      </c>
      <c r="AU377" s="15">
        <f>'2.ВС'!AU219</f>
        <v>0</v>
      </c>
      <c r="AV377" s="15">
        <f>'2.ВС'!AV219</f>
        <v>5260400</v>
      </c>
      <c r="AW377" s="15">
        <f>'2.ВС'!AW219</f>
        <v>0</v>
      </c>
      <c r="AX377" s="16">
        <f>'2.ВС'!AX219</f>
        <v>5260400</v>
      </c>
      <c r="AY377" s="15">
        <f>'2.ВС'!AY219</f>
        <v>0</v>
      </c>
      <c r="AZ377" s="15">
        <f>'2.ВС'!AZ219</f>
        <v>5260400</v>
      </c>
      <c r="BA377" s="15">
        <f>'2.ВС'!BA219</f>
        <v>0</v>
      </c>
      <c r="BB377" s="15">
        <f>'2.ВС'!BB219</f>
        <v>0</v>
      </c>
      <c r="BC377" s="15">
        <f>'2.ВС'!BC219</f>
        <v>0</v>
      </c>
      <c r="BD377" s="15">
        <f>'2.ВС'!BD219</f>
        <v>0</v>
      </c>
      <c r="BE377" s="15">
        <f>'2.ВС'!BE219</f>
        <v>0</v>
      </c>
      <c r="BF377" s="16">
        <f>'2.ВС'!BF219</f>
        <v>5260400</v>
      </c>
      <c r="BG377" s="15">
        <f>'2.ВС'!BG219</f>
        <v>0</v>
      </c>
      <c r="BH377" s="15">
        <f>'2.ВС'!BH219</f>
        <v>5260400</v>
      </c>
      <c r="BI377" s="15">
        <f>'2.ВС'!BI219</f>
        <v>0</v>
      </c>
      <c r="BJ377" s="19">
        <v>0</v>
      </c>
      <c r="BK377" s="19">
        <v>0</v>
      </c>
    </row>
    <row r="378" spans="1:63" ht="19.149999999999999" hidden="1" customHeight="1" x14ac:dyDescent="0.25">
      <c r="A378" s="124" t="s">
        <v>89</v>
      </c>
      <c r="B378" s="125"/>
      <c r="C378" s="125"/>
      <c r="D378" s="125"/>
      <c r="E378" s="122">
        <v>851</v>
      </c>
      <c r="F378" s="3" t="s">
        <v>58</v>
      </c>
      <c r="G378" s="3" t="s">
        <v>11</v>
      </c>
      <c r="H378" s="4" t="s">
        <v>668</v>
      </c>
      <c r="I378" s="3"/>
      <c r="J378" s="16">
        <f t="shared" ref="J378:AX378" si="526">J379+J381</f>
        <v>205000</v>
      </c>
      <c r="K378" s="15">
        <f t="shared" ref="K378:M378" si="527">K379+K381</f>
        <v>0</v>
      </c>
      <c r="L378" s="15">
        <f t="shared" si="527"/>
        <v>205000</v>
      </c>
      <c r="M378" s="15">
        <f t="shared" si="527"/>
        <v>0</v>
      </c>
      <c r="N378" s="16">
        <f t="shared" ref="N378:U378" si="528">N379+N381</f>
        <v>0</v>
      </c>
      <c r="O378" s="15">
        <f t="shared" si="528"/>
        <v>0</v>
      </c>
      <c r="P378" s="15">
        <f t="shared" si="528"/>
        <v>0</v>
      </c>
      <c r="Q378" s="15">
        <f t="shared" si="528"/>
        <v>0</v>
      </c>
      <c r="R378" s="16">
        <f t="shared" si="528"/>
        <v>205000</v>
      </c>
      <c r="S378" s="15">
        <f t="shared" si="528"/>
        <v>0</v>
      </c>
      <c r="T378" s="15">
        <f t="shared" si="528"/>
        <v>205000</v>
      </c>
      <c r="U378" s="15">
        <f t="shared" si="528"/>
        <v>0</v>
      </c>
      <c r="V378" s="16">
        <f t="shared" ref="V378:AC378" si="529">V379+V381</f>
        <v>736190</v>
      </c>
      <c r="W378" s="15">
        <f t="shared" si="529"/>
        <v>0</v>
      </c>
      <c r="X378" s="15">
        <f t="shared" si="529"/>
        <v>736190</v>
      </c>
      <c r="Y378" s="15">
        <f t="shared" si="529"/>
        <v>0</v>
      </c>
      <c r="Z378" s="16">
        <f t="shared" si="529"/>
        <v>941190</v>
      </c>
      <c r="AA378" s="15">
        <f t="shared" si="529"/>
        <v>0</v>
      </c>
      <c r="AB378" s="15">
        <f t="shared" si="529"/>
        <v>941190</v>
      </c>
      <c r="AC378" s="15">
        <f t="shared" si="529"/>
        <v>0</v>
      </c>
      <c r="AD378" s="15">
        <f t="shared" ref="AD378:AJ378" si="530">AD379+AD381</f>
        <v>0</v>
      </c>
      <c r="AE378" s="15">
        <f t="shared" si="530"/>
        <v>0</v>
      </c>
      <c r="AF378" s="15">
        <f t="shared" si="530"/>
        <v>0</v>
      </c>
      <c r="AG378" s="15">
        <f t="shared" si="530"/>
        <v>0</v>
      </c>
      <c r="AH378" s="15">
        <f t="shared" si="530"/>
        <v>941190</v>
      </c>
      <c r="AI378" s="15">
        <f t="shared" si="530"/>
        <v>0</v>
      </c>
      <c r="AJ378" s="15">
        <f t="shared" si="530"/>
        <v>941190</v>
      </c>
      <c r="AK378" s="15">
        <f t="shared" ref="AK378" si="531">AK379+AK381</f>
        <v>0</v>
      </c>
      <c r="AL378" s="16">
        <f t="shared" si="526"/>
        <v>0</v>
      </c>
      <c r="AM378" s="15">
        <f t="shared" ref="AM378:AO378" si="532">AM379+AM381</f>
        <v>0</v>
      </c>
      <c r="AN378" s="15">
        <f t="shared" si="532"/>
        <v>0</v>
      </c>
      <c r="AO378" s="15">
        <f t="shared" si="532"/>
        <v>0</v>
      </c>
      <c r="AP378" s="16">
        <f t="shared" ref="AP378:AW378" si="533">AP379+AP381</f>
        <v>0</v>
      </c>
      <c r="AQ378" s="15">
        <f t="shared" si="533"/>
        <v>0</v>
      </c>
      <c r="AR378" s="15">
        <f t="shared" si="533"/>
        <v>0</v>
      </c>
      <c r="AS378" s="15">
        <f t="shared" si="533"/>
        <v>0</v>
      </c>
      <c r="AT378" s="16">
        <f t="shared" si="533"/>
        <v>0</v>
      </c>
      <c r="AU378" s="15">
        <f t="shared" si="533"/>
        <v>0</v>
      </c>
      <c r="AV378" s="15">
        <f t="shared" si="533"/>
        <v>0</v>
      </c>
      <c r="AW378" s="15">
        <f t="shared" si="533"/>
        <v>0</v>
      </c>
      <c r="AX378" s="16">
        <f t="shared" si="526"/>
        <v>0</v>
      </c>
      <c r="AY378" s="15">
        <f t="shared" ref="AY378:BA378" si="534">AY379+AY381</f>
        <v>0</v>
      </c>
      <c r="AZ378" s="15">
        <f t="shared" si="534"/>
        <v>0</v>
      </c>
      <c r="BA378" s="15">
        <f t="shared" si="534"/>
        <v>0</v>
      </c>
      <c r="BB378" s="15">
        <f t="shared" ref="BB378:BF378" si="535">BB379+BB381</f>
        <v>0</v>
      </c>
      <c r="BC378" s="15">
        <f t="shared" si="535"/>
        <v>0</v>
      </c>
      <c r="BD378" s="15">
        <f t="shared" si="535"/>
        <v>0</v>
      </c>
      <c r="BE378" s="15">
        <f t="shared" si="535"/>
        <v>0</v>
      </c>
      <c r="BF378" s="16">
        <f t="shared" si="535"/>
        <v>0</v>
      </c>
      <c r="BG378" s="15">
        <f t="shared" ref="BG378:BI378" si="536">BG379+BG381</f>
        <v>0</v>
      </c>
      <c r="BH378" s="15">
        <f t="shared" si="536"/>
        <v>0</v>
      </c>
      <c r="BI378" s="15">
        <f t="shared" si="536"/>
        <v>0</v>
      </c>
      <c r="BJ378" s="19">
        <v>0</v>
      </c>
      <c r="BK378" s="19">
        <v>0</v>
      </c>
    </row>
    <row r="379" spans="1:63" ht="19.149999999999999" hidden="1" customHeight="1" x14ac:dyDescent="0.25">
      <c r="A379" s="125" t="s">
        <v>20</v>
      </c>
      <c r="B379" s="124"/>
      <c r="C379" s="124"/>
      <c r="D379" s="124"/>
      <c r="E379" s="122">
        <v>851</v>
      </c>
      <c r="F379" s="3" t="s">
        <v>58</v>
      </c>
      <c r="G379" s="3" t="s">
        <v>11</v>
      </c>
      <c r="H379" s="4" t="s">
        <v>668</v>
      </c>
      <c r="I379" s="3" t="s">
        <v>21</v>
      </c>
      <c r="J379" s="16">
        <f t="shared" ref="J379:BI379" si="537">J380</f>
        <v>145000</v>
      </c>
      <c r="K379" s="15">
        <f t="shared" si="537"/>
        <v>0</v>
      </c>
      <c r="L379" s="15">
        <f t="shared" si="537"/>
        <v>145000</v>
      </c>
      <c r="M379" s="15">
        <f t="shared" si="537"/>
        <v>0</v>
      </c>
      <c r="N379" s="16">
        <f t="shared" si="537"/>
        <v>0</v>
      </c>
      <c r="O379" s="15">
        <f t="shared" si="537"/>
        <v>0</v>
      </c>
      <c r="P379" s="15">
        <f t="shared" si="537"/>
        <v>0</v>
      </c>
      <c r="Q379" s="15">
        <f t="shared" si="537"/>
        <v>0</v>
      </c>
      <c r="R379" s="16">
        <f t="shared" si="537"/>
        <v>145000</v>
      </c>
      <c r="S379" s="15">
        <f t="shared" si="537"/>
        <v>0</v>
      </c>
      <c r="T379" s="15">
        <f t="shared" si="537"/>
        <v>145000</v>
      </c>
      <c r="U379" s="15">
        <f t="shared" si="537"/>
        <v>0</v>
      </c>
      <c r="V379" s="16">
        <f t="shared" si="537"/>
        <v>0</v>
      </c>
      <c r="W379" s="15">
        <f t="shared" si="537"/>
        <v>0</v>
      </c>
      <c r="X379" s="15">
        <f t="shared" si="537"/>
        <v>0</v>
      </c>
      <c r="Y379" s="15">
        <f t="shared" si="537"/>
        <v>0</v>
      </c>
      <c r="Z379" s="16">
        <f t="shared" si="537"/>
        <v>145000</v>
      </c>
      <c r="AA379" s="15">
        <f t="shared" si="537"/>
        <v>0</v>
      </c>
      <c r="AB379" s="15">
        <f t="shared" si="537"/>
        <v>145000</v>
      </c>
      <c r="AC379" s="15">
        <f t="shared" si="537"/>
        <v>0</v>
      </c>
      <c r="AD379" s="15">
        <f t="shared" si="537"/>
        <v>0</v>
      </c>
      <c r="AE379" s="15">
        <f t="shared" si="537"/>
        <v>0</v>
      </c>
      <c r="AF379" s="15">
        <f t="shared" si="537"/>
        <v>0</v>
      </c>
      <c r="AG379" s="15">
        <f t="shared" si="537"/>
        <v>0</v>
      </c>
      <c r="AH379" s="15">
        <f t="shared" si="537"/>
        <v>145000</v>
      </c>
      <c r="AI379" s="15">
        <f t="shared" si="537"/>
        <v>0</v>
      </c>
      <c r="AJ379" s="15">
        <f t="shared" si="537"/>
        <v>145000</v>
      </c>
      <c r="AK379" s="15">
        <f t="shared" si="537"/>
        <v>0</v>
      </c>
      <c r="AL379" s="16">
        <f t="shared" si="537"/>
        <v>0</v>
      </c>
      <c r="AM379" s="15">
        <f t="shared" si="537"/>
        <v>0</v>
      </c>
      <c r="AN379" s="15">
        <f t="shared" si="537"/>
        <v>0</v>
      </c>
      <c r="AO379" s="15">
        <f t="shared" si="537"/>
        <v>0</v>
      </c>
      <c r="AP379" s="16">
        <f t="shared" si="537"/>
        <v>0</v>
      </c>
      <c r="AQ379" s="15">
        <f t="shared" si="537"/>
        <v>0</v>
      </c>
      <c r="AR379" s="15">
        <f t="shared" si="537"/>
        <v>0</v>
      </c>
      <c r="AS379" s="15">
        <f t="shared" si="537"/>
        <v>0</v>
      </c>
      <c r="AT379" s="16">
        <f t="shared" si="537"/>
        <v>0</v>
      </c>
      <c r="AU379" s="15">
        <f t="shared" si="537"/>
        <v>0</v>
      </c>
      <c r="AV379" s="15">
        <f t="shared" si="537"/>
        <v>0</v>
      </c>
      <c r="AW379" s="15">
        <f t="shared" si="537"/>
        <v>0</v>
      </c>
      <c r="AX379" s="16">
        <f t="shared" si="537"/>
        <v>0</v>
      </c>
      <c r="AY379" s="15">
        <f t="shared" si="537"/>
        <v>0</v>
      </c>
      <c r="AZ379" s="15">
        <f t="shared" si="537"/>
        <v>0</v>
      </c>
      <c r="BA379" s="15">
        <f t="shared" si="537"/>
        <v>0</v>
      </c>
      <c r="BB379" s="15">
        <f t="shared" si="537"/>
        <v>0</v>
      </c>
      <c r="BC379" s="15">
        <f t="shared" si="537"/>
        <v>0</v>
      </c>
      <c r="BD379" s="15">
        <f t="shared" si="537"/>
        <v>0</v>
      </c>
      <c r="BE379" s="15">
        <f t="shared" si="537"/>
        <v>0</v>
      </c>
      <c r="BF379" s="16">
        <f t="shared" si="537"/>
        <v>0</v>
      </c>
      <c r="BG379" s="15">
        <f t="shared" si="537"/>
        <v>0</v>
      </c>
      <c r="BH379" s="15">
        <f t="shared" si="537"/>
        <v>0</v>
      </c>
      <c r="BI379" s="15">
        <f t="shared" si="537"/>
        <v>0</v>
      </c>
      <c r="BJ379" s="19">
        <v>0</v>
      </c>
      <c r="BK379" s="19">
        <v>0</v>
      </c>
    </row>
    <row r="380" spans="1:63" ht="19.149999999999999" hidden="1" customHeight="1" x14ac:dyDescent="0.25">
      <c r="A380" s="125" t="s">
        <v>9</v>
      </c>
      <c r="B380" s="125"/>
      <c r="C380" s="125"/>
      <c r="D380" s="125"/>
      <c r="E380" s="122">
        <v>851</v>
      </c>
      <c r="F380" s="3" t="s">
        <v>58</v>
      </c>
      <c r="G380" s="3" t="s">
        <v>11</v>
      </c>
      <c r="H380" s="4" t="s">
        <v>668</v>
      </c>
      <c r="I380" s="3" t="s">
        <v>22</v>
      </c>
      <c r="J380" s="16">
        <f>'2.ВС'!J222</f>
        <v>145000</v>
      </c>
      <c r="K380" s="15">
        <f>'2.ВС'!K222</f>
        <v>0</v>
      </c>
      <c r="L380" s="15">
        <f>'2.ВС'!L222</f>
        <v>145000</v>
      </c>
      <c r="M380" s="15">
        <f>'2.ВС'!M222</f>
        <v>0</v>
      </c>
      <c r="N380" s="16">
        <f>'2.ВС'!N222</f>
        <v>0</v>
      </c>
      <c r="O380" s="15">
        <f>'2.ВС'!O222</f>
        <v>0</v>
      </c>
      <c r="P380" s="15">
        <f>'2.ВС'!P222</f>
        <v>0</v>
      </c>
      <c r="Q380" s="15">
        <f>'2.ВС'!Q222</f>
        <v>0</v>
      </c>
      <c r="R380" s="16">
        <f>'2.ВС'!R222</f>
        <v>145000</v>
      </c>
      <c r="S380" s="15">
        <f>'2.ВС'!S222</f>
        <v>0</v>
      </c>
      <c r="T380" s="15">
        <f>'2.ВС'!T222</f>
        <v>145000</v>
      </c>
      <c r="U380" s="15">
        <f>'2.ВС'!U222</f>
        <v>0</v>
      </c>
      <c r="V380" s="16">
        <f>'2.ВС'!V222</f>
        <v>0</v>
      </c>
      <c r="W380" s="15">
        <f>'2.ВС'!W222</f>
        <v>0</v>
      </c>
      <c r="X380" s="15">
        <f>'2.ВС'!X222</f>
        <v>0</v>
      </c>
      <c r="Y380" s="15">
        <f>'2.ВС'!Y222</f>
        <v>0</v>
      </c>
      <c r="Z380" s="16">
        <f>'2.ВС'!Z222</f>
        <v>145000</v>
      </c>
      <c r="AA380" s="15">
        <f>'2.ВС'!AA222</f>
        <v>0</v>
      </c>
      <c r="AB380" s="15">
        <f>'2.ВС'!AB222</f>
        <v>145000</v>
      </c>
      <c r="AC380" s="15">
        <f>'2.ВС'!AC222</f>
        <v>0</v>
      </c>
      <c r="AD380" s="15">
        <f>'2.ВС'!AD222</f>
        <v>0</v>
      </c>
      <c r="AE380" s="15">
        <f>'2.ВС'!AE222</f>
        <v>0</v>
      </c>
      <c r="AF380" s="15">
        <f>'2.ВС'!AF222</f>
        <v>0</v>
      </c>
      <c r="AG380" s="15">
        <f>'2.ВС'!AG222</f>
        <v>0</v>
      </c>
      <c r="AH380" s="15">
        <f>'2.ВС'!AH222</f>
        <v>145000</v>
      </c>
      <c r="AI380" s="15">
        <f>'2.ВС'!AI222</f>
        <v>0</v>
      </c>
      <c r="AJ380" s="15">
        <f>'2.ВС'!AJ222</f>
        <v>145000</v>
      </c>
      <c r="AK380" s="15">
        <f>'2.ВС'!AS222</f>
        <v>0</v>
      </c>
      <c r="AL380" s="16">
        <f>'2.ВС'!AL222</f>
        <v>0</v>
      </c>
      <c r="AM380" s="15">
        <f>'2.ВС'!AM222</f>
        <v>0</v>
      </c>
      <c r="AN380" s="15">
        <f>'2.ВС'!AN222</f>
        <v>0</v>
      </c>
      <c r="AO380" s="15">
        <f>'2.ВС'!AO222</f>
        <v>0</v>
      </c>
      <c r="AP380" s="16">
        <f>'2.ВС'!AP222</f>
        <v>0</v>
      </c>
      <c r="AQ380" s="15">
        <f>'2.ВС'!AQ222</f>
        <v>0</v>
      </c>
      <c r="AR380" s="15">
        <f>'2.ВС'!AR222</f>
        <v>0</v>
      </c>
      <c r="AS380" s="15">
        <f>'2.ВС'!AS222</f>
        <v>0</v>
      </c>
      <c r="AT380" s="16">
        <f>'2.ВС'!AT222</f>
        <v>0</v>
      </c>
      <c r="AU380" s="15">
        <f>'2.ВС'!AU222</f>
        <v>0</v>
      </c>
      <c r="AV380" s="15">
        <f>'2.ВС'!AV222</f>
        <v>0</v>
      </c>
      <c r="AW380" s="15">
        <f>'2.ВС'!AW222</f>
        <v>0</v>
      </c>
      <c r="AX380" s="16">
        <f>'2.ВС'!AX222</f>
        <v>0</v>
      </c>
      <c r="AY380" s="15">
        <f>'2.ВС'!AY222</f>
        <v>0</v>
      </c>
      <c r="AZ380" s="15">
        <f>'2.ВС'!AZ222</f>
        <v>0</v>
      </c>
      <c r="BA380" s="15">
        <f>'2.ВС'!BA222</f>
        <v>0</v>
      </c>
      <c r="BB380" s="15">
        <f>'2.ВС'!BB222</f>
        <v>0</v>
      </c>
      <c r="BC380" s="15">
        <f>'2.ВС'!BC222</f>
        <v>0</v>
      </c>
      <c r="BD380" s="15">
        <f>'2.ВС'!BD222</f>
        <v>0</v>
      </c>
      <c r="BE380" s="15">
        <f>'2.ВС'!BE222</f>
        <v>0</v>
      </c>
      <c r="BF380" s="16">
        <f>'2.ВС'!BF222</f>
        <v>0</v>
      </c>
      <c r="BG380" s="15">
        <f>'2.ВС'!BG222</f>
        <v>0</v>
      </c>
      <c r="BH380" s="15">
        <f>'2.ВС'!BH222</f>
        <v>0</v>
      </c>
      <c r="BI380" s="15">
        <f>'2.ВС'!BI222</f>
        <v>0</v>
      </c>
      <c r="BJ380" s="19">
        <v>0</v>
      </c>
      <c r="BK380" s="19">
        <v>0</v>
      </c>
    </row>
    <row r="381" spans="1:63" ht="19.149999999999999" hidden="1" customHeight="1" x14ac:dyDescent="0.25">
      <c r="A381" s="125" t="s">
        <v>41</v>
      </c>
      <c r="B381" s="125"/>
      <c r="C381" s="125"/>
      <c r="D381" s="125"/>
      <c r="E381" s="122">
        <v>851</v>
      </c>
      <c r="F381" s="3" t="s">
        <v>58</v>
      </c>
      <c r="G381" s="3" t="s">
        <v>11</v>
      </c>
      <c r="H381" s="4" t="s">
        <v>668</v>
      </c>
      <c r="I381" s="3" t="s">
        <v>83</v>
      </c>
      <c r="J381" s="16">
        <f t="shared" ref="J381:BI381" si="538">J382</f>
        <v>60000</v>
      </c>
      <c r="K381" s="15">
        <f t="shared" si="538"/>
        <v>0</v>
      </c>
      <c r="L381" s="15">
        <f t="shared" si="538"/>
        <v>60000</v>
      </c>
      <c r="M381" s="15">
        <f t="shared" si="538"/>
        <v>0</v>
      </c>
      <c r="N381" s="16">
        <f t="shared" si="538"/>
        <v>0</v>
      </c>
      <c r="O381" s="15">
        <f t="shared" si="538"/>
        <v>0</v>
      </c>
      <c r="P381" s="15">
        <f t="shared" si="538"/>
        <v>0</v>
      </c>
      <c r="Q381" s="15">
        <f t="shared" si="538"/>
        <v>0</v>
      </c>
      <c r="R381" s="16">
        <f t="shared" si="538"/>
        <v>60000</v>
      </c>
      <c r="S381" s="15">
        <f t="shared" si="538"/>
        <v>0</v>
      </c>
      <c r="T381" s="15">
        <f t="shared" si="538"/>
        <v>60000</v>
      </c>
      <c r="U381" s="15">
        <f t="shared" si="538"/>
        <v>0</v>
      </c>
      <c r="V381" s="16">
        <f t="shared" si="538"/>
        <v>736190</v>
      </c>
      <c r="W381" s="15">
        <f t="shared" si="538"/>
        <v>0</v>
      </c>
      <c r="X381" s="15">
        <f t="shared" si="538"/>
        <v>736190</v>
      </c>
      <c r="Y381" s="15">
        <f t="shared" si="538"/>
        <v>0</v>
      </c>
      <c r="Z381" s="16">
        <f t="shared" si="538"/>
        <v>796190</v>
      </c>
      <c r="AA381" s="15">
        <f t="shared" si="538"/>
        <v>0</v>
      </c>
      <c r="AB381" s="15">
        <f t="shared" si="538"/>
        <v>796190</v>
      </c>
      <c r="AC381" s="15">
        <f t="shared" si="538"/>
        <v>0</v>
      </c>
      <c r="AD381" s="15">
        <f t="shared" si="538"/>
        <v>0</v>
      </c>
      <c r="AE381" s="15">
        <f t="shared" si="538"/>
        <v>0</v>
      </c>
      <c r="AF381" s="15">
        <f t="shared" si="538"/>
        <v>0</v>
      </c>
      <c r="AG381" s="15">
        <f t="shared" si="538"/>
        <v>0</v>
      </c>
      <c r="AH381" s="15">
        <f t="shared" si="538"/>
        <v>796190</v>
      </c>
      <c r="AI381" s="15">
        <f t="shared" si="538"/>
        <v>0</v>
      </c>
      <c r="AJ381" s="15">
        <f t="shared" si="538"/>
        <v>796190</v>
      </c>
      <c r="AK381" s="15">
        <f t="shared" si="538"/>
        <v>0</v>
      </c>
      <c r="AL381" s="16">
        <f t="shared" si="538"/>
        <v>0</v>
      </c>
      <c r="AM381" s="15">
        <f t="shared" si="538"/>
        <v>0</v>
      </c>
      <c r="AN381" s="15">
        <f t="shared" si="538"/>
        <v>0</v>
      </c>
      <c r="AO381" s="15">
        <f t="shared" si="538"/>
        <v>0</v>
      </c>
      <c r="AP381" s="16">
        <f t="shared" si="538"/>
        <v>0</v>
      </c>
      <c r="AQ381" s="15">
        <f t="shared" si="538"/>
        <v>0</v>
      </c>
      <c r="AR381" s="15">
        <f t="shared" si="538"/>
        <v>0</v>
      </c>
      <c r="AS381" s="15">
        <f t="shared" si="538"/>
        <v>0</v>
      </c>
      <c r="AT381" s="16">
        <f t="shared" si="538"/>
        <v>0</v>
      </c>
      <c r="AU381" s="15">
        <f t="shared" si="538"/>
        <v>0</v>
      </c>
      <c r="AV381" s="15">
        <f t="shared" si="538"/>
        <v>0</v>
      </c>
      <c r="AW381" s="15">
        <f t="shared" si="538"/>
        <v>0</v>
      </c>
      <c r="AX381" s="16">
        <f t="shared" si="538"/>
        <v>0</v>
      </c>
      <c r="AY381" s="15">
        <f t="shared" si="538"/>
        <v>0</v>
      </c>
      <c r="AZ381" s="15">
        <f t="shared" si="538"/>
        <v>0</v>
      </c>
      <c r="BA381" s="15">
        <f t="shared" si="538"/>
        <v>0</v>
      </c>
      <c r="BB381" s="15">
        <f t="shared" si="538"/>
        <v>0</v>
      </c>
      <c r="BC381" s="15">
        <f t="shared" si="538"/>
        <v>0</v>
      </c>
      <c r="BD381" s="15">
        <f t="shared" si="538"/>
        <v>0</v>
      </c>
      <c r="BE381" s="15">
        <f t="shared" si="538"/>
        <v>0</v>
      </c>
      <c r="BF381" s="16">
        <f t="shared" si="538"/>
        <v>0</v>
      </c>
      <c r="BG381" s="15">
        <f t="shared" si="538"/>
        <v>0</v>
      </c>
      <c r="BH381" s="15">
        <f t="shared" si="538"/>
        <v>0</v>
      </c>
      <c r="BI381" s="15">
        <f t="shared" si="538"/>
        <v>0</v>
      </c>
      <c r="BJ381" s="19">
        <v>0</v>
      </c>
      <c r="BK381" s="19">
        <v>0</v>
      </c>
    </row>
    <row r="382" spans="1:63" ht="19.149999999999999" hidden="1" customHeight="1" x14ac:dyDescent="0.25">
      <c r="A382" s="125" t="s">
        <v>84</v>
      </c>
      <c r="B382" s="125"/>
      <c r="C382" s="125"/>
      <c r="D382" s="125"/>
      <c r="E382" s="122">
        <v>851</v>
      </c>
      <c r="F382" s="3" t="s">
        <v>58</v>
      </c>
      <c r="G382" s="3" t="s">
        <v>11</v>
      </c>
      <c r="H382" s="4" t="s">
        <v>668</v>
      </c>
      <c r="I382" s="3" t="s">
        <v>85</v>
      </c>
      <c r="J382" s="16">
        <f>'2.ВС'!J224</f>
        <v>60000</v>
      </c>
      <c r="K382" s="15">
        <f>'2.ВС'!K224</f>
        <v>0</v>
      </c>
      <c r="L382" s="15">
        <f>'2.ВС'!L224</f>
        <v>60000</v>
      </c>
      <c r="M382" s="15">
        <f>'2.ВС'!M224</f>
        <v>0</v>
      </c>
      <c r="N382" s="16">
        <f>'2.ВС'!N224</f>
        <v>0</v>
      </c>
      <c r="O382" s="15">
        <f>'2.ВС'!O224</f>
        <v>0</v>
      </c>
      <c r="P382" s="15">
        <f>'2.ВС'!P224</f>
        <v>0</v>
      </c>
      <c r="Q382" s="15">
        <f>'2.ВС'!Q224</f>
        <v>0</v>
      </c>
      <c r="R382" s="16">
        <f>'2.ВС'!R224</f>
        <v>60000</v>
      </c>
      <c r="S382" s="15">
        <f>'2.ВС'!S224</f>
        <v>0</v>
      </c>
      <c r="T382" s="15">
        <f>'2.ВС'!T224</f>
        <v>60000</v>
      </c>
      <c r="U382" s="15">
        <f>'2.ВС'!U224</f>
        <v>0</v>
      </c>
      <c r="V382" s="16">
        <f>'2.ВС'!V224</f>
        <v>736190</v>
      </c>
      <c r="W382" s="15">
        <f>'2.ВС'!W224</f>
        <v>0</v>
      </c>
      <c r="X382" s="15">
        <f>'2.ВС'!X224</f>
        <v>736190</v>
      </c>
      <c r="Y382" s="15">
        <f>'2.ВС'!Y224</f>
        <v>0</v>
      </c>
      <c r="Z382" s="16">
        <f>'2.ВС'!Z224</f>
        <v>796190</v>
      </c>
      <c r="AA382" s="15">
        <f>'2.ВС'!AA224</f>
        <v>0</v>
      </c>
      <c r="AB382" s="15">
        <f>'2.ВС'!AB224</f>
        <v>796190</v>
      </c>
      <c r="AC382" s="15">
        <f>'2.ВС'!AC224</f>
        <v>0</v>
      </c>
      <c r="AD382" s="15">
        <f>'2.ВС'!AD224</f>
        <v>0</v>
      </c>
      <c r="AE382" s="15">
        <f>'2.ВС'!AE224</f>
        <v>0</v>
      </c>
      <c r="AF382" s="15">
        <f>'2.ВС'!AF224</f>
        <v>0</v>
      </c>
      <c r="AG382" s="15">
        <f>'2.ВС'!AG224</f>
        <v>0</v>
      </c>
      <c r="AH382" s="15">
        <f>'2.ВС'!AH224</f>
        <v>796190</v>
      </c>
      <c r="AI382" s="15">
        <f>'2.ВС'!AI224</f>
        <v>0</v>
      </c>
      <c r="AJ382" s="15">
        <f>'2.ВС'!AJ224</f>
        <v>796190</v>
      </c>
      <c r="AK382" s="15">
        <f>'2.ВС'!AS224</f>
        <v>0</v>
      </c>
      <c r="AL382" s="16">
        <f>'2.ВС'!AL224</f>
        <v>0</v>
      </c>
      <c r="AM382" s="15">
        <f>'2.ВС'!AM224</f>
        <v>0</v>
      </c>
      <c r="AN382" s="15">
        <f>'2.ВС'!AN224</f>
        <v>0</v>
      </c>
      <c r="AO382" s="15">
        <f>'2.ВС'!AO224</f>
        <v>0</v>
      </c>
      <c r="AP382" s="16">
        <f>'2.ВС'!AP224</f>
        <v>0</v>
      </c>
      <c r="AQ382" s="15">
        <f>'2.ВС'!AQ224</f>
        <v>0</v>
      </c>
      <c r="AR382" s="15">
        <f>'2.ВС'!AR224</f>
        <v>0</v>
      </c>
      <c r="AS382" s="15">
        <f>'2.ВС'!AS224</f>
        <v>0</v>
      </c>
      <c r="AT382" s="16">
        <f>'2.ВС'!AT224</f>
        <v>0</v>
      </c>
      <c r="AU382" s="15">
        <f>'2.ВС'!AU224</f>
        <v>0</v>
      </c>
      <c r="AV382" s="15">
        <f>'2.ВС'!AV224</f>
        <v>0</v>
      </c>
      <c r="AW382" s="15">
        <f>'2.ВС'!AW224</f>
        <v>0</v>
      </c>
      <c r="AX382" s="16">
        <f>'2.ВС'!AX224</f>
        <v>0</v>
      </c>
      <c r="AY382" s="15">
        <f>'2.ВС'!AY224</f>
        <v>0</v>
      </c>
      <c r="AZ382" s="15">
        <f>'2.ВС'!AZ224</f>
        <v>0</v>
      </c>
      <c r="BA382" s="15">
        <f>'2.ВС'!BA224</f>
        <v>0</v>
      </c>
      <c r="BB382" s="15">
        <f>'2.ВС'!BB224</f>
        <v>0</v>
      </c>
      <c r="BC382" s="15">
        <f>'2.ВС'!BC224</f>
        <v>0</v>
      </c>
      <c r="BD382" s="15">
        <f>'2.ВС'!BD224</f>
        <v>0</v>
      </c>
      <c r="BE382" s="15">
        <f>'2.ВС'!BE224</f>
        <v>0</v>
      </c>
      <c r="BF382" s="16">
        <f>'2.ВС'!BF224</f>
        <v>0</v>
      </c>
      <c r="BG382" s="15">
        <f>'2.ВС'!BG224</f>
        <v>0</v>
      </c>
      <c r="BH382" s="15">
        <f>'2.ВС'!BH224</f>
        <v>0</v>
      </c>
      <c r="BI382" s="15">
        <f>'2.ВС'!BI224</f>
        <v>0</v>
      </c>
      <c r="BJ382" s="19">
        <v>0</v>
      </c>
      <c r="BK382" s="19">
        <v>0</v>
      </c>
    </row>
    <row r="383" spans="1:63" ht="19.149999999999999" hidden="1" customHeight="1" x14ac:dyDescent="0.25">
      <c r="A383" s="125" t="s">
        <v>119</v>
      </c>
      <c r="B383" s="125"/>
      <c r="C383" s="125"/>
      <c r="D383" s="125"/>
      <c r="E383" s="4">
        <v>851</v>
      </c>
      <c r="F383" s="3" t="s">
        <v>58</v>
      </c>
      <c r="G383" s="3" t="s">
        <v>11</v>
      </c>
      <c r="H383" s="4" t="s">
        <v>855</v>
      </c>
      <c r="I383" s="3"/>
      <c r="J383" s="16"/>
      <c r="K383" s="15"/>
      <c r="L383" s="15"/>
      <c r="M383" s="15"/>
      <c r="N383" s="16"/>
      <c r="O383" s="15"/>
      <c r="P383" s="15"/>
      <c r="Q383" s="15"/>
      <c r="R383" s="16"/>
      <c r="S383" s="15"/>
      <c r="T383" s="15"/>
      <c r="U383" s="15"/>
      <c r="V383" s="16">
        <f t="shared" ref="V383:AK384" si="539">V384</f>
        <v>70000</v>
      </c>
      <c r="W383" s="15">
        <f t="shared" si="539"/>
        <v>0</v>
      </c>
      <c r="X383" s="15">
        <f t="shared" si="539"/>
        <v>70000</v>
      </c>
      <c r="Y383" s="15">
        <f t="shared" si="539"/>
        <v>0</v>
      </c>
      <c r="Z383" s="16">
        <f t="shared" si="539"/>
        <v>70000</v>
      </c>
      <c r="AA383" s="15">
        <f t="shared" si="539"/>
        <v>0</v>
      </c>
      <c r="AB383" s="15">
        <f t="shared" si="539"/>
        <v>70000</v>
      </c>
      <c r="AC383" s="15">
        <f t="shared" si="539"/>
        <v>0</v>
      </c>
      <c r="AD383" s="15">
        <f t="shared" si="539"/>
        <v>0</v>
      </c>
      <c r="AE383" s="15">
        <f t="shared" si="539"/>
        <v>0</v>
      </c>
      <c r="AF383" s="15">
        <f t="shared" si="539"/>
        <v>0</v>
      </c>
      <c r="AG383" s="15">
        <f t="shared" si="539"/>
        <v>0</v>
      </c>
      <c r="AH383" s="15">
        <f t="shared" si="539"/>
        <v>70000</v>
      </c>
      <c r="AI383" s="15">
        <f t="shared" si="539"/>
        <v>0</v>
      </c>
      <c r="AJ383" s="15">
        <f t="shared" si="539"/>
        <v>70000</v>
      </c>
      <c r="AK383" s="15">
        <f t="shared" si="539"/>
        <v>0</v>
      </c>
      <c r="AL383" s="16"/>
      <c r="AM383" s="15"/>
      <c r="AN383" s="15"/>
      <c r="AO383" s="15"/>
      <c r="AP383" s="16"/>
      <c r="AQ383" s="15"/>
      <c r="AR383" s="15"/>
      <c r="AS383" s="15"/>
      <c r="AT383" s="16"/>
      <c r="AU383" s="15"/>
      <c r="AV383" s="15"/>
      <c r="AW383" s="15"/>
      <c r="AX383" s="16"/>
      <c r="AY383" s="15"/>
      <c r="AZ383" s="15"/>
      <c r="BA383" s="15"/>
      <c r="BB383" s="15"/>
      <c r="BC383" s="15"/>
      <c r="BD383" s="15"/>
      <c r="BE383" s="15"/>
      <c r="BF383" s="16"/>
      <c r="BG383" s="15"/>
      <c r="BH383" s="15"/>
      <c r="BI383" s="15"/>
      <c r="BJ383" s="19">
        <v>0</v>
      </c>
      <c r="BK383" s="19">
        <v>0</v>
      </c>
    </row>
    <row r="384" spans="1:63" ht="19.149999999999999" hidden="1" customHeight="1" x14ac:dyDescent="0.25">
      <c r="A384" s="125" t="s">
        <v>41</v>
      </c>
      <c r="B384" s="125"/>
      <c r="C384" s="125"/>
      <c r="D384" s="125"/>
      <c r="E384" s="4">
        <v>851</v>
      </c>
      <c r="F384" s="3" t="s">
        <v>58</v>
      </c>
      <c r="G384" s="3" t="s">
        <v>11</v>
      </c>
      <c r="H384" s="4" t="s">
        <v>855</v>
      </c>
      <c r="I384" s="3" t="s">
        <v>83</v>
      </c>
      <c r="J384" s="16"/>
      <c r="K384" s="15"/>
      <c r="L384" s="15"/>
      <c r="M384" s="15"/>
      <c r="N384" s="16"/>
      <c r="O384" s="15"/>
      <c r="P384" s="15"/>
      <c r="Q384" s="15"/>
      <c r="R384" s="16"/>
      <c r="S384" s="15"/>
      <c r="T384" s="15"/>
      <c r="U384" s="15"/>
      <c r="V384" s="16">
        <f t="shared" si="539"/>
        <v>70000</v>
      </c>
      <c r="W384" s="15">
        <f t="shared" si="539"/>
        <v>0</v>
      </c>
      <c r="X384" s="15">
        <f t="shared" si="539"/>
        <v>70000</v>
      </c>
      <c r="Y384" s="15">
        <f t="shared" si="539"/>
        <v>0</v>
      </c>
      <c r="Z384" s="16">
        <f t="shared" si="539"/>
        <v>70000</v>
      </c>
      <c r="AA384" s="15">
        <f t="shared" si="539"/>
        <v>0</v>
      </c>
      <c r="AB384" s="15">
        <f t="shared" si="539"/>
        <v>70000</v>
      </c>
      <c r="AC384" s="15">
        <f t="shared" si="539"/>
        <v>0</v>
      </c>
      <c r="AD384" s="15">
        <f t="shared" si="539"/>
        <v>0</v>
      </c>
      <c r="AE384" s="15">
        <f t="shared" si="539"/>
        <v>0</v>
      </c>
      <c r="AF384" s="15">
        <f t="shared" si="539"/>
        <v>0</v>
      </c>
      <c r="AG384" s="15">
        <f t="shared" si="539"/>
        <v>0</v>
      </c>
      <c r="AH384" s="15">
        <f t="shared" si="539"/>
        <v>70000</v>
      </c>
      <c r="AI384" s="15">
        <f t="shared" si="539"/>
        <v>0</v>
      </c>
      <c r="AJ384" s="15">
        <f t="shared" si="539"/>
        <v>70000</v>
      </c>
      <c r="AK384" s="15">
        <f t="shared" si="539"/>
        <v>0</v>
      </c>
      <c r="AL384" s="16"/>
      <c r="AM384" s="15"/>
      <c r="AN384" s="15"/>
      <c r="AO384" s="15"/>
      <c r="AP384" s="16"/>
      <c r="AQ384" s="15"/>
      <c r="AR384" s="15"/>
      <c r="AS384" s="15"/>
      <c r="AT384" s="16"/>
      <c r="AU384" s="15"/>
      <c r="AV384" s="15"/>
      <c r="AW384" s="15"/>
      <c r="AX384" s="16"/>
      <c r="AY384" s="15"/>
      <c r="AZ384" s="15"/>
      <c r="BA384" s="15"/>
      <c r="BB384" s="15"/>
      <c r="BC384" s="15"/>
      <c r="BD384" s="15"/>
      <c r="BE384" s="15"/>
      <c r="BF384" s="16"/>
      <c r="BG384" s="15"/>
      <c r="BH384" s="15"/>
      <c r="BI384" s="15"/>
      <c r="BJ384" s="19">
        <v>0</v>
      </c>
      <c r="BK384" s="19">
        <v>0</v>
      </c>
    </row>
    <row r="385" spans="1:67" ht="19.149999999999999" hidden="1" customHeight="1" x14ac:dyDescent="0.25">
      <c r="A385" s="125" t="s">
        <v>84</v>
      </c>
      <c r="B385" s="125"/>
      <c r="C385" s="125"/>
      <c r="D385" s="125"/>
      <c r="E385" s="4">
        <v>851</v>
      </c>
      <c r="F385" s="3" t="s">
        <v>58</v>
      </c>
      <c r="G385" s="3" t="s">
        <v>11</v>
      </c>
      <c r="H385" s="4" t="s">
        <v>855</v>
      </c>
      <c r="I385" s="3" t="s">
        <v>85</v>
      </c>
      <c r="J385" s="16"/>
      <c r="K385" s="15"/>
      <c r="L385" s="15"/>
      <c r="M385" s="15"/>
      <c r="N385" s="16"/>
      <c r="O385" s="15"/>
      <c r="P385" s="15"/>
      <c r="Q385" s="15"/>
      <c r="R385" s="16"/>
      <c r="S385" s="15"/>
      <c r="T385" s="15"/>
      <c r="U385" s="15"/>
      <c r="V385" s="16">
        <f>'2.ВС'!V227</f>
        <v>70000</v>
      </c>
      <c r="W385" s="15">
        <f>'2.ВС'!W227</f>
        <v>0</v>
      </c>
      <c r="X385" s="15">
        <f>'2.ВС'!X227</f>
        <v>70000</v>
      </c>
      <c r="Y385" s="15">
        <f>'2.ВС'!Y227</f>
        <v>0</v>
      </c>
      <c r="Z385" s="16">
        <f>'2.ВС'!Z227</f>
        <v>70000</v>
      </c>
      <c r="AA385" s="15">
        <f>'2.ВС'!AA227</f>
        <v>0</v>
      </c>
      <c r="AB385" s="15">
        <f>'2.ВС'!AB227</f>
        <v>70000</v>
      </c>
      <c r="AC385" s="15">
        <f>'2.ВС'!AC227</f>
        <v>0</v>
      </c>
      <c r="AD385" s="15">
        <f>'2.ВС'!AD227</f>
        <v>0</v>
      </c>
      <c r="AE385" s="15">
        <f>'2.ВС'!AE227</f>
        <v>0</v>
      </c>
      <c r="AF385" s="15">
        <f>'2.ВС'!AF227</f>
        <v>0</v>
      </c>
      <c r="AG385" s="15">
        <f>'2.ВС'!AG227</f>
        <v>0</v>
      </c>
      <c r="AH385" s="15">
        <f>'2.ВС'!AH227</f>
        <v>70000</v>
      </c>
      <c r="AI385" s="15">
        <f>'2.ВС'!AI227</f>
        <v>0</v>
      </c>
      <c r="AJ385" s="15">
        <f>'2.ВС'!AJ227</f>
        <v>70000</v>
      </c>
      <c r="AK385" s="15">
        <f>'2.ВС'!AS227</f>
        <v>0</v>
      </c>
      <c r="AL385" s="16"/>
      <c r="AM385" s="15"/>
      <c r="AN385" s="15"/>
      <c r="AO385" s="15"/>
      <c r="AP385" s="16"/>
      <c r="AQ385" s="15"/>
      <c r="AR385" s="15"/>
      <c r="AS385" s="15"/>
      <c r="AT385" s="16"/>
      <c r="AU385" s="15"/>
      <c r="AV385" s="15"/>
      <c r="AW385" s="15"/>
      <c r="AX385" s="16"/>
      <c r="AY385" s="15"/>
      <c r="AZ385" s="15"/>
      <c r="BA385" s="15"/>
      <c r="BB385" s="15"/>
      <c r="BC385" s="15"/>
      <c r="BD385" s="15"/>
      <c r="BE385" s="15"/>
      <c r="BF385" s="16"/>
      <c r="BG385" s="15"/>
      <c r="BH385" s="15"/>
      <c r="BI385" s="15"/>
      <c r="BJ385" s="19">
        <v>0</v>
      </c>
      <c r="BK385" s="19">
        <v>0</v>
      </c>
    </row>
    <row r="386" spans="1:67" ht="19.149999999999999" hidden="1" customHeight="1" x14ac:dyDescent="0.25">
      <c r="A386" s="124" t="s">
        <v>87</v>
      </c>
      <c r="B386" s="125"/>
      <c r="C386" s="125"/>
      <c r="D386" s="125"/>
      <c r="E386" s="122">
        <v>851</v>
      </c>
      <c r="F386" s="3" t="s">
        <v>58</v>
      </c>
      <c r="G386" s="3" t="s">
        <v>11</v>
      </c>
      <c r="H386" s="4" t="s">
        <v>670</v>
      </c>
      <c r="I386" s="5"/>
      <c r="J386" s="16">
        <f t="shared" ref="J386:AX386" si="540">J387+J389</f>
        <v>5600000</v>
      </c>
      <c r="K386" s="15">
        <f t="shared" ref="K386:M386" si="541">K387+K389</f>
        <v>0</v>
      </c>
      <c r="L386" s="15">
        <f t="shared" si="541"/>
        <v>0</v>
      </c>
      <c r="M386" s="15">
        <f t="shared" si="541"/>
        <v>5600000</v>
      </c>
      <c r="N386" s="16">
        <f t="shared" ref="N386:U386" si="542">N387+N389</f>
        <v>0</v>
      </c>
      <c r="O386" s="15">
        <f t="shared" si="542"/>
        <v>0</v>
      </c>
      <c r="P386" s="15">
        <f t="shared" si="542"/>
        <v>0</v>
      </c>
      <c r="Q386" s="15">
        <f t="shared" si="542"/>
        <v>0</v>
      </c>
      <c r="R386" s="16">
        <f t="shared" si="542"/>
        <v>5600000</v>
      </c>
      <c r="S386" s="15">
        <f t="shared" si="542"/>
        <v>0</v>
      </c>
      <c r="T386" s="15">
        <f t="shared" si="542"/>
        <v>0</v>
      </c>
      <c r="U386" s="15">
        <f t="shared" si="542"/>
        <v>5600000</v>
      </c>
      <c r="V386" s="16">
        <f t="shared" ref="V386:AC386" si="543">V387+V389</f>
        <v>0</v>
      </c>
      <c r="W386" s="15">
        <f t="shared" si="543"/>
        <v>0</v>
      </c>
      <c r="X386" s="15">
        <f t="shared" si="543"/>
        <v>0</v>
      </c>
      <c r="Y386" s="15">
        <f t="shared" si="543"/>
        <v>0</v>
      </c>
      <c r="Z386" s="16">
        <f t="shared" si="543"/>
        <v>5600000</v>
      </c>
      <c r="AA386" s="15">
        <f t="shared" si="543"/>
        <v>0</v>
      </c>
      <c r="AB386" s="15">
        <f t="shared" si="543"/>
        <v>0</v>
      </c>
      <c r="AC386" s="15">
        <f t="shared" si="543"/>
        <v>5600000</v>
      </c>
      <c r="AD386" s="15">
        <f t="shared" ref="AD386:AJ386" si="544">AD387+AD389</f>
        <v>0</v>
      </c>
      <c r="AE386" s="15">
        <f t="shared" si="544"/>
        <v>0</v>
      </c>
      <c r="AF386" s="15">
        <f t="shared" si="544"/>
        <v>0</v>
      </c>
      <c r="AG386" s="15">
        <f t="shared" si="544"/>
        <v>0</v>
      </c>
      <c r="AH386" s="15">
        <f t="shared" si="544"/>
        <v>5600000</v>
      </c>
      <c r="AI386" s="15">
        <f t="shared" si="544"/>
        <v>0</v>
      </c>
      <c r="AJ386" s="15">
        <f t="shared" si="544"/>
        <v>0</v>
      </c>
      <c r="AK386" s="15">
        <f t="shared" ref="AK386" si="545">AK387+AK389</f>
        <v>5600000</v>
      </c>
      <c r="AL386" s="16">
        <f t="shared" si="540"/>
        <v>5600000</v>
      </c>
      <c r="AM386" s="15">
        <f t="shared" ref="AM386:AO386" si="546">AM387+AM389</f>
        <v>0</v>
      </c>
      <c r="AN386" s="15">
        <f t="shared" si="546"/>
        <v>0</v>
      </c>
      <c r="AO386" s="15">
        <f t="shared" si="546"/>
        <v>5600000</v>
      </c>
      <c r="AP386" s="16">
        <f t="shared" ref="AP386:AW386" si="547">AP387+AP389</f>
        <v>0</v>
      </c>
      <c r="AQ386" s="15">
        <f t="shared" si="547"/>
        <v>0</v>
      </c>
      <c r="AR386" s="15">
        <f t="shared" si="547"/>
        <v>0</v>
      </c>
      <c r="AS386" s="15">
        <f t="shared" si="547"/>
        <v>0</v>
      </c>
      <c r="AT386" s="16">
        <f t="shared" si="547"/>
        <v>5600000</v>
      </c>
      <c r="AU386" s="15">
        <f t="shared" si="547"/>
        <v>0</v>
      </c>
      <c r="AV386" s="15">
        <f t="shared" si="547"/>
        <v>0</v>
      </c>
      <c r="AW386" s="15">
        <f t="shared" si="547"/>
        <v>5600000</v>
      </c>
      <c r="AX386" s="16">
        <f t="shared" si="540"/>
        <v>5600000</v>
      </c>
      <c r="AY386" s="15">
        <f t="shared" ref="AY386:BA386" si="548">AY387+AY389</f>
        <v>0</v>
      </c>
      <c r="AZ386" s="15">
        <f t="shared" si="548"/>
        <v>0</v>
      </c>
      <c r="BA386" s="15">
        <f t="shared" si="548"/>
        <v>5600000</v>
      </c>
      <c r="BB386" s="15">
        <f t="shared" ref="BB386:BF386" si="549">BB387+BB389</f>
        <v>0</v>
      </c>
      <c r="BC386" s="15">
        <f t="shared" si="549"/>
        <v>0</v>
      </c>
      <c r="BD386" s="15">
        <f t="shared" si="549"/>
        <v>0</v>
      </c>
      <c r="BE386" s="15">
        <f t="shared" si="549"/>
        <v>0</v>
      </c>
      <c r="BF386" s="16">
        <f t="shared" si="549"/>
        <v>5600000</v>
      </c>
      <c r="BG386" s="15">
        <f t="shared" ref="BG386:BI386" si="550">BG387+BG389</f>
        <v>0</v>
      </c>
      <c r="BH386" s="15">
        <f t="shared" si="550"/>
        <v>0</v>
      </c>
      <c r="BI386" s="15">
        <f t="shared" si="550"/>
        <v>5600000</v>
      </c>
      <c r="BJ386" s="19">
        <v>0</v>
      </c>
      <c r="BK386" s="19">
        <v>0</v>
      </c>
    </row>
    <row r="387" spans="1:67" ht="19.149999999999999" hidden="1" customHeight="1" x14ac:dyDescent="0.25">
      <c r="A387" s="125" t="s">
        <v>20</v>
      </c>
      <c r="B387" s="125"/>
      <c r="C387" s="125"/>
      <c r="D387" s="125"/>
      <c r="E387" s="122">
        <v>851</v>
      </c>
      <c r="F387" s="3" t="s">
        <v>58</v>
      </c>
      <c r="G387" s="3" t="s">
        <v>11</v>
      </c>
      <c r="H387" s="4" t="s">
        <v>670</v>
      </c>
      <c r="I387" s="5">
        <v>200</v>
      </c>
      <c r="J387" s="16">
        <f t="shared" ref="J387:BI387" si="551">J388</f>
        <v>375000</v>
      </c>
      <c r="K387" s="15">
        <f t="shared" si="551"/>
        <v>0</v>
      </c>
      <c r="L387" s="15">
        <f t="shared" si="551"/>
        <v>0</v>
      </c>
      <c r="M387" s="15">
        <f t="shared" si="551"/>
        <v>375000</v>
      </c>
      <c r="N387" s="16">
        <f t="shared" si="551"/>
        <v>0</v>
      </c>
      <c r="O387" s="15">
        <f t="shared" si="551"/>
        <v>0</v>
      </c>
      <c r="P387" s="15">
        <f t="shared" si="551"/>
        <v>0</v>
      </c>
      <c r="Q387" s="15">
        <f t="shared" si="551"/>
        <v>0</v>
      </c>
      <c r="R387" s="16">
        <f t="shared" si="551"/>
        <v>375000</v>
      </c>
      <c r="S387" s="15">
        <f t="shared" si="551"/>
        <v>0</v>
      </c>
      <c r="T387" s="15">
        <f t="shared" si="551"/>
        <v>0</v>
      </c>
      <c r="U387" s="15">
        <f t="shared" si="551"/>
        <v>375000</v>
      </c>
      <c r="V387" s="16">
        <f t="shared" si="551"/>
        <v>0</v>
      </c>
      <c r="W387" s="15">
        <f t="shared" si="551"/>
        <v>0</v>
      </c>
      <c r="X387" s="15">
        <f t="shared" si="551"/>
        <v>0</v>
      </c>
      <c r="Y387" s="15">
        <f t="shared" si="551"/>
        <v>0</v>
      </c>
      <c r="Z387" s="16">
        <f t="shared" si="551"/>
        <v>375000</v>
      </c>
      <c r="AA387" s="15">
        <f t="shared" si="551"/>
        <v>0</v>
      </c>
      <c r="AB387" s="15">
        <f t="shared" si="551"/>
        <v>0</v>
      </c>
      <c r="AC387" s="15">
        <f t="shared" si="551"/>
        <v>375000</v>
      </c>
      <c r="AD387" s="15">
        <f t="shared" si="551"/>
        <v>0</v>
      </c>
      <c r="AE387" s="15">
        <f t="shared" si="551"/>
        <v>0</v>
      </c>
      <c r="AF387" s="15">
        <f t="shared" si="551"/>
        <v>0</v>
      </c>
      <c r="AG387" s="15">
        <f t="shared" si="551"/>
        <v>0</v>
      </c>
      <c r="AH387" s="15">
        <f t="shared" si="551"/>
        <v>375000</v>
      </c>
      <c r="AI387" s="15">
        <f t="shared" si="551"/>
        <v>0</v>
      </c>
      <c r="AJ387" s="15">
        <f t="shared" si="551"/>
        <v>0</v>
      </c>
      <c r="AK387" s="15">
        <f t="shared" si="551"/>
        <v>375000</v>
      </c>
      <c r="AL387" s="16">
        <f t="shared" si="551"/>
        <v>375000</v>
      </c>
      <c r="AM387" s="15">
        <f t="shared" si="551"/>
        <v>0</v>
      </c>
      <c r="AN387" s="15">
        <f t="shared" si="551"/>
        <v>0</v>
      </c>
      <c r="AO387" s="15">
        <f t="shared" si="551"/>
        <v>375000</v>
      </c>
      <c r="AP387" s="16">
        <f t="shared" si="551"/>
        <v>0</v>
      </c>
      <c r="AQ387" s="15">
        <f t="shared" si="551"/>
        <v>0</v>
      </c>
      <c r="AR387" s="15">
        <f t="shared" si="551"/>
        <v>0</v>
      </c>
      <c r="AS387" s="15">
        <f t="shared" si="551"/>
        <v>0</v>
      </c>
      <c r="AT387" s="16">
        <f t="shared" si="551"/>
        <v>375000</v>
      </c>
      <c r="AU387" s="15">
        <f t="shared" si="551"/>
        <v>0</v>
      </c>
      <c r="AV387" s="15">
        <f t="shared" si="551"/>
        <v>0</v>
      </c>
      <c r="AW387" s="15">
        <f t="shared" si="551"/>
        <v>375000</v>
      </c>
      <c r="AX387" s="16">
        <f t="shared" si="551"/>
        <v>375000</v>
      </c>
      <c r="AY387" s="15">
        <f t="shared" si="551"/>
        <v>0</v>
      </c>
      <c r="AZ387" s="15">
        <f t="shared" si="551"/>
        <v>0</v>
      </c>
      <c r="BA387" s="15">
        <f t="shared" si="551"/>
        <v>375000</v>
      </c>
      <c r="BB387" s="15">
        <f t="shared" si="551"/>
        <v>0</v>
      </c>
      <c r="BC387" s="15">
        <f t="shared" si="551"/>
        <v>0</v>
      </c>
      <c r="BD387" s="15">
        <f t="shared" si="551"/>
        <v>0</v>
      </c>
      <c r="BE387" s="15">
        <f t="shared" si="551"/>
        <v>0</v>
      </c>
      <c r="BF387" s="16">
        <f t="shared" si="551"/>
        <v>375000</v>
      </c>
      <c r="BG387" s="15">
        <f t="shared" si="551"/>
        <v>0</v>
      </c>
      <c r="BH387" s="15">
        <f t="shared" si="551"/>
        <v>0</v>
      </c>
      <c r="BI387" s="15">
        <f t="shared" si="551"/>
        <v>375000</v>
      </c>
      <c r="BJ387" s="19">
        <v>0</v>
      </c>
      <c r="BK387" s="19">
        <v>0</v>
      </c>
    </row>
    <row r="388" spans="1:67" ht="19.149999999999999" hidden="1" customHeight="1" x14ac:dyDescent="0.25">
      <c r="A388" s="125" t="s">
        <v>9</v>
      </c>
      <c r="B388" s="125"/>
      <c r="C388" s="125"/>
      <c r="D388" s="125"/>
      <c r="E388" s="122">
        <v>851</v>
      </c>
      <c r="F388" s="3" t="s">
        <v>58</v>
      </c>
      <c r="G388" s="3" t="s">
        <v>11</v>
      </c>
      <c r="H388" s="4" t="s">
        <v>670</v>
      </c>
      <c r="I388" s="5">
        <v>240</v>
      </c>
      <c r="J388" s="16">
        <f>'2.ВС'!J230</f>
        <v>375000</v>
      </c>
      <c r="K388" s="15">
        <f>'2.ВС'!K230</f>
        <v>0</v>
      </c>
      <c r="L388" s="15">
        <f>'2.ВС'!L230</f>
        <v>0</v>
      </c>
      <c r="M388" s="15">
        <f>'2.ВС'!M230</f>
        <v>375000</v>
      </c>
      <c r="N388" s="16">
        <f>'2.ВС'!N230</f>
        <v>0</v>
      </c>
      <c r="O388" s="15">
        <f>'2.ВС'!O230</f>
        <v>0</v>
      </c>
      <c r="P388" s="15">
        <f>'2.ВС'!P230</f>
        <v>0</v>
      </c>
      <c r="Q388" s="15">
        <f>'2.ВС'!Q230</f>
        <v>0</v>
      </c>
      <c r="R388" s="16">
        <f>'2.ВС'!R230</f>
        <v>375000</v>
      </c>
      <c r="S388" s="15">
        <f>'2.ВС'!S230</f>
        <v>0</v>
      </c>
      <c r="T388" s="15">
        <f>'2.ВС'!T230</f>
        <v>0</v>
      </c>
      <c r="U388" s="15">
        <f>'2.ВС'!U230</f>
        <v>375000</v>
      </c>
      <c r="V388" s="16">
        <f>'2.ВС'!V230</f>
        <v>0</v>
      </c>
      <c r="W388" s="15">
        <f>'2.ВС'!W230</f>
        <v>0</v>
      </c>
      <c r="X388" s="15">
        <f>'2.ВС'!X230</f>
        <v>0</v>
      </c>
      <c r="Y388" s="15">
        <f>'2.ВС'!Y230</f>
        <v>0</v>
      </c>
      <c r="Z388" s="15">
        <f>'2.ВС'!Z230</f>
        <v>375000</v>
      </c>
      <c r="AA388" s="15">
        <f>'2.ВС'!AA230</f>
        <v>0</v>
      </c>
      <c r="AB388" s="15">
        <f>'2.ВС'!AB230</f>
        <v>0</v>
      </c>
      <c r="AC388" s="15">
        <f>'2.ВС'!AC230</f>
        <v>375000</v>
      </c>
      <c r="AD388" s="15">
        <f>'2.ВС'!AD230</f>
        <v>0</v>
      </c>
      <c r="AE388" s="15">
        <f>'2.ВС'!AE230</f>
        <v>0</v>
      </c>
      <c r="AF388" s="15">
        <f>'2.ВС'!AF230</f>
        <v>0</v>
      </c>
      <c r="AG388" s="15">
        <f>'2.ВС'!AG230</f>
        <v>0</v>
      </c>
      <c r="AH388" s="15">
        <f>'2.ВС'!AH230</f>
        <v>375000</v>
      </c>
      <c r="AI388" s="15">
        <f>'2.ВС'!AI230</f>
        <v>0</v>
      </c>
      <c r="AJ388" s="15">
        <f>'2.ВС'!AJ230</f>
        <v>0</v>
      </c>
      <c r="AK388" s="15">
        <f>'2.ВС'!AK230</f>
        <v>375000</v>
      </c>
      <c r="AL388" s="16">
        <f>'2.ВС'!AL230</f>
        <v>375000</v>
      </c>
      <c r="AM388" s="15">
        <f>'2.ВС'!AM230</f>
        <v>0</v>
      </c>
      <c r="AN388" s="15">
        <f>'2.ВС'!AN230</f>
        <v>0</v>
      </c>
      <c r="AO388" s="15">
        <f>'2.ВС'!AO230</f>
        <v>375000</v>
      </c>
      <c r="AP388" s="16">
        <f>'2.ВС'!AP230</f>
        <v>0</v>
      </c>
      <c r="AQ388" s="15">
        <f>'2.ВС'!AQ230</f>
        <v>0</v>
      </c>
      <c r="AR388" s="15">
        <f>'2.ВС'!AR230</f>
        <v>0</v>
      </c>
      <c r="AS388" s="15">
        <f>'2.ВС'!AS230</f>
        <v>0</v>
      </c>
      <c r="AT388" s="16">
        <f>'2.ВС'!AT230</f>
        <v>375000</v>
      </c>
      <c r="AU388" s="15">
        <f>'2.ВС'!AU230</f>
        <v>0</v>
      </c>
      <c r="AV388" s="15">
        <f>'2.ВС'!AV230</f>
        <v>0</v>
      </c>
      <c r="AW388" s="15">
        <f>'2.ВС'!AW230</f>
        <v>375000</v>
      </c>
      <c r="AX388" s="16">
        <f>'2.ВС'!AX230</f>
        <v>375000</v>
      </c>
      <c r="AY388" s="15">
        <f>'2.ВС'!AY230</f>
        <v>0</v>
      </c>
      <c r="AZ388" s="15">
        <f>'2.ВС'!AZ230</f>
        <v>0</v>
      </c>
      <c r="BA388" s="15">
        <f>'2.ВС'!BA230</f>
        <v>375000</v>
      </c>
      <c r="BB388" s="15">
        <f>'2.ВС'!BB230</f>
        <v>0</v>
      </c>
      <c r="BC388" s="15">
        <f>'2.ВС'!BC230</f>
        <v>0</v>
      </c>
      <c r="BD388" s="15">
        <f>'2.ВС'!BD230</f>
        <v>0</v>
      </c>
      <c r="BE388" s="15">
        <f>'2.ВС'!BE230</f>
        <v>0</v>
      </c>
      <c r="BF388" s="16">
        <f>'2.ВС'!BF230</f>
        <v>375000</v>
      </c>
      <c r="BG388" s="15">
        <f>'2.ВС'!BG230</f>
        <v>0</v>
      </c>
      <c r="BH388" s="15">
        <f>'2.ВС'!BH230</f>
        <v>0</v>
      </c>
      <c r="BI388" s="15">
        <f>'2.ВС'!BI230</f>
        <v>375000</v>
      </c>
      <c r="BJ388" s="19">
        <v>0</v>
      </c>
      <c r="BK388" s="19">
        <v>0</v>
      </c>
    </row>
    <row r="389" spans="1:67" ht="19.149999999999999" hidden="1" customHeight="1" x14ac:dyDescent="0.25">
      <c r="A389" s="125" t="s">
        <v>41</v>
      </c>
      <c r="B389" s="125"/>
      <c r="C389" s="125"/>
      <c r="D389" s="125"/>
      <c r="E389" s="122">
        <v>851</v>
      </c>
      <c r="F389" s="3" t="s">
        <v>58</v>
      </c>
      <c r="G389" s="3" t="s">
        <v>11</v>
      </c>
      <c r="H389" s="4" t="s">
        <v>670</v>
      </c>
      <c r="I389" s="5">
        <v>600</v>
      </c>
      <c r="J389" s="16">
        <f t="shared" ref="J389:BI389" si="552">J390</f>
        <v>5225000</v>
      </c>
      <c r="K389" s="15">
        <f t="shared" si="552"/>
        <v>0</v>
      </c>
      <c r="L389" s="15">
        <f t="shared" si="552"/>
        <v>0</v>
      </c>
      <c r="M389" s="15">
        <f t="shared" si="552"/>
        <v>5225000</v>
      </c>
      <c r="N389" s="16">
        <f t="shared" si="552"/>
        <v>0</v>
      </c>
      <c r="O389" s="15">
        <f t="shared" si="552"/>
        <v>0</v>
      </c>
      <c r="P389" s="15">
        <f t="shared" si="552"/>
        <v>0</v>
      </c>
      <c r="Q389" s="15">
        <f t="shared" si="552"/>
        <v>0</v>
      </c>
      <c r="R389" s="16">
        <f t="shared" si="552"/>
        <v>5225000</v>
      </c>
      <c r="S389" s="15">
        <f t="shared" si="552"/>
        <v>0</v>
      </c>
      <c r="T389" s="15">
        <f t="shared" si="552"/>
        <v>0</v>
      </c>
      <c r="U389" s="15">
        <f t="shared" si="552"/>
        <v>5225000</v>
      </c>
      <c r="V389" s="16">
        <f t="shared" si="552"/>
        <v>0</v>
      </c>
      <c r="W389" s="15">
        <f t="shared" si="552"/>
        <v>0</v>
      </c>
      <c r="X389" s="15">
        <f t="shared" si="552"/>
        <v>0</v>
      </c>
      <c r="Y389" s="15">
        <f t="shared" si="552"/>
        <v>0</v>
      </c>
      <c r="Z389" s="16">
        <f t="shared" si="552"/>
        <v>5225000</v>
      </c>
      <c r="AA389" s="15">
        <f t="shared" si="552"/>
        <v>0</v>
      </c>
      <c r="AB389" s="15">
        <f t="shared" si="552"/>
        <v>0</v>
      </c>
      <c r="AC389" s="15">
        <f t="shared" si="552"/>
        <v>5225000</v>
      </c>
      <c r="AD389" s="15">
        <f t="shared" si="552"/>
        <v>0</v>
      </c>
      <c r="AE389" s="15">
        <f t="shared" si="552"/>
        <v>0</v>
      </c>
      <c r="AF389" s="15">
        <f t="shared" si="552"/>
        <v>0</v>
      </c>
      <c r="AG389" s="15">
        <f t="shared" si="552"/>
        <v>0</v>
      </c>
      <c r="AH389" s="15">
        <f t="shared" si="552"/>
        <v>5225000</v>
      </c>
      <c r="AI389" s="15">
        <f t="shared" si="552"/>
        <v>0</v>
      </c>
      <c r="AJ389" s="15">
        <f t="shared" si="552"/>
        <v>0</v>
      </c>
      <c r="AK389" s="15">
        <f t="shared" si="552"/>
        <v>5225000</v>
      </c>
      <c r="AL389" s="16">
        <f t="shared" si="552"/>
        <v>5225000</v>
      </c>
      <c r="AM389" s="15">
        <f t="shared" si="552"/>
        <v>0</v>
      </c>
      <c r="AN389" s="15">
        <f t="shared" si="552"/>
        <v>0</v>
      </c>
      <c r="AO389" s="15">
        <f t="shared" si="552"/>
        <v>5225000</v>
      </c>
      <c r="AP389" s="16">
        <f t="shared" si="552"/>
        <v>0</v>
      </c>
      <c r="AQ389" s="15">
        <f t="shared" si="552"/>
        <v>0</v>
      </c>
      <c r="AR389" s="15">
        <f t="shared" si="552"/>
        <v>0</v>
      </c>
      <c r="AS389" s="15">
        <f t="shared" si="552"/>
        <v>0</v>
      </c>
      <c r="AT389" s="16">
        <f t="shared" si="552"/>
        <v>5225000</v>
      </c>
      <c r="AU389" s="15">
        <f t="shared" si="552"/>
        <v>0</v>
      </c>
      <c r="AV389" s="15">
        <f t="shared" si="552"/>
        <v>0</v>
      </c>
      <c r="AW389" s="15">
        <f t="shared" si="552"/>
        <v>5225000</v>
      </c>
      <c r="AX389" s="16">
        <f t="shared" si="552"/>
        <v>5225000</v>
      </c>
      <c r="AY389" s="15">
        <f t="shared" si="552"/>
        <v>0</v>
      </c>
      <c r="AZ389" s="15">
        <f t="shared" si="552"/>
        <v>0</v>
      </c>
      <c r="BA389" s="15">
        <f t="shared" si="552"/>
        <v>5225000</v>
      </c>
      <c r="BB389" s="15">
        <f t="shared" si="552"/>
        <v>0</v>
      </c>
      <c r="BC389" s="15">
        <f t="shared" si="552"/>
        <v>0</v>
      </c>
      <c r="BD389" s="15">
        <f t="shared" si="552"/>
        <v>0</v>
      </c>
      <c r="BE389" s="15">
        <f t="shared" si="552"/>
        <v>0</v>
      </c>
      <c r="BF389" s="16">
        <f t="shared" si="552"/>
        <v>5225000</v>
      </c>
      <c r="BG389" s="15">
        <f t="shared" si="552"/>
        <v>0</v>
      </c>
      <c r="BH389" s="15">
        <f t="shared" si="552"/>
        <v>0</v>
      </c>
      <c r="BI389" s="15">
        <f t="shared" si="552"/>
        <v>5225000</v>
      </c>
      <c r="BJ389" s="19">
        <v>0</v>
      </c>
      <c r="BK389" s="19">
        <v>0</v>
      </c>
    </row>
    <row r="390" spans="1:67" ht="19.149999999999999" hidden="1" customHeight="1" x14ac:dyDescent="0.25">
      <c r="A390" s="125" t="s">
        <v>84</v>
      </c>
      <c r="B390" s="125"/>
      <c r="C390" s="125"/>
      <c r="D390" s="125"/>
      <c r="E390" s="122">
        <v>851</v>
      </c>
      <c r="F390" s="3" t="s">
        <v>58</v>
      </c>
      <c r="G390" s="3" t="s">
        <v>11</v>
      </c>
      <c r="H390" s="4" t="s">
        <v>670</v>
      </c>
      <c r="I390" s="3" t="s">
        <v>85</v>
      </c>
      <c r="J390" s="16">
        <f>'2.ВС'!J232</f>
        <v>5225000</v>
      </c>
      <c r="K390" s="15">
        <f>'2.ВС'!K232</f>
        <v>0</v>
      </c>
      <c r="L390" s="15">
        <f>'2.ВС'!L232</f>
        <v>0</v>
      </c>
      <c r="M390" s="15">
        <f>'2.ВС'!M232</f>
        <v>5225000</v>
      </c>
      <c r="N390" s="16">
        <f>'2.ВС'!N232</f>
        <v>0</v>
      </c>
      <c r="O390" s="15">
        <f>'2.ВС'!O232</f>
        <v>0</v>
      </c>
      <c r="P390" s="15">
        <f>'2.ВС'!P232</f>
        <v>0</v>
      </c>
      <c r="Q390" s="15">
        <f>'2.ВС'!Q232</f>
        <v>0</v>
      </c>
      <c r="R390" s="16">
        <f>'2.ВС'!R232</f>
        <v>5225000</v>
      </c>
      <c r="S390" s="15">
        <f>'2.ВС'!S232</f>
        <v>0</v>
      </c>
      <c r="T390" s="15">
        <f>'2.ВС'!T232</f>
        <v>0</v>
      </c>
      <c r="U390" s="15">
        <f>'2.ВС'!U232</f>
        <v>5225000</v>
      </c>
      <c r="V390" s="16">
        <f>'2.ВС'!V232</f>
        <v>0</v>
      </c>
      <c r="W390" s="15">
        <f>'2.ВС'!W232</f>
        <v>0</v>
      </c>
      <c r="X390" s="15">
        <f>'2.ВС'!X232</f>
        <v>0</v>
      </c>
      <c r="Y390" s="15">
        <f>'2.ВС'!Y232</f>
        <v>0</v>
      </c>
      <c r="Z390" s="15">
        <f>'2.ВС'!Z232</f>
        <v>5225000</v>
      </c>
      <c r="AA390" s="15">
        <f>'2.ВС'!AA232</f>
        <v>0</v>
      </c>
      <c r="AB390" s="15">
        <f>'2.ВС'!AB232</f>
        <v>0</v>
      </c>
      <c r="AC390" s="15">
        <f>'2.ВС'!AC232</f>
        <v>5225000</v>
      </c>
      <c r="AD390" s="15">
        <f>'2.ВС'!AD232</f>
        <v>0</v>
      </c>
      <c r="AE390" s="15">
        <f>'2.ВС'!AE232</f>
        <v>0</v>
      </c>
      <c r="AF390" s="15">
        <f>'2.ВС'!AF232</f>
        <v>0</v>
      </c>
      <c r="AG390" s="15">
        <f>'2.ВС'!AG232</f>
        <v>0</v>
      </c>
      <c r="AH390" s="15">
        <f>'2.ВС'!AH232</f>
        <v>5225000</v>
      </c>
      <c r="AI390" s="15">
        <f>'2.ВС'!AI232</f>
        <v>0</v>
      </c>
      <c r="AJ390" s="15">
        <f>'2.ВС'!AJ232</f>
        <v>0</v>
      </c>
      <c r="AK390" s="15">
        <f>'2.ВС'!AK232</f>
        <v>5225000</v>
      </c>
      <c r="AL390" s="16">
        <f>'2.ВС'!AL232</f>
        <v>5225000</v>
      </c>
      <c r="AM390" s="15">
        <f>'2.ВС'!AM232</f>
        <v>0</v>
      </c>
      <c r="AN390" s="15">
        <f>'2.ВС'!AN232</f>
        <v>0</v>
      </c>
      <c r="AO390" s="15">
        <f>'2.ВС'!AO232</f>
        <v>5225000</v>
      </c>
      <c r="AP390" s="16">
        <f>'2.ВС'!AP232</f>
        <v>0</v>
      </c>
      <c r="AQ390" s="15">
        <f>'2.ВС'!AQ232</f>
        <v>0</v>
      </c>
      <c r="AR390" s="15">
        <f>'2.ВС'!AR232</f>
        <v>0</v>
      </c>
      <c r="AS390" s="15">
        <f>'2.ВС'!AS232</f>
        <v>0</v>
      </c>
      <c r="AT390" s="16">
        <f>'2.ВС'!AT232</f>
        <v>5225000</v>
      </c>
      <c r="AU390" s="15">
        <f>'2.ВС'!AU232</f>
        <v>0</v>
      </c>
      <c r="AV390" s="15">
        <f>'2.ВС'!AV232</f>
        <v>0</v>
      </c>
      <c r="AW390" s="15">
        <f>'2.ВС'!AW232</f>
        <v>5225000</v>
      </c>
      <c r="AX390" s="16">
        <f>'2.ВС'!AX232</f>
        <v>5225000</v>
      </c>
      <c r="AY390" s="15">
        <f>'2.ВС'!AY232</f>
        <v>0</v>
      </c>
      <c r="AZ390" s="15">
        <f>'2.ВС'!AZ232</f>
        <v>0</v>
      </c>
      <c r="BA390" s="15">
        <f>'2.ВС'!BA232</f>
        <v>5225000</v>
      </c>
      <c r="BB390" s="15">
        <f>'2.ВС'!BB232</f>
        <v>0</v>
      </c>
      <c r="BC390" s="15">
        <f>'2.ВС'!BC232</f>
        <v>0</v>
      </c>
      <c r="BD390" s="15">
        <f>'2.ВС'!BD232</f>
        <v>0</v>
      </c>
      <c r="BE390" s="15">
        <f>'2.ВС'!BE232</f>
        <v>0</v>
      </c>
      <c r="BF390" s="16">
        <f>'2.ВС'!BF232</f>
        <v>5225000</v>
      </c>
      <c r="BG390" s="15">
        <f>'2.ВС'!BG232</f>
        <v>0</v>
      </c>
      <c r="BH390" s="15">
        <f>'2.ВС'!BH232</f>
        <v>0</v>
      </c>
      <c r="BI390" s="15">
        <f>'2.ВС'!BI232</f>
        <v>5225000</v>
      </c>
      <c r="BJ390" s="19">
        <v>0</v>
      </c>
      <c r="BK390" s="19">
        <v>0</v>
      </c>
    </row>
    <row r="391" spans="1:67" ht="19.149999999999999" hidden="1" customHeight="1" x14ac:dyDescent="0.25">
      <c r="A391" s="124" t="s">
        <v>254</v>
      </c>
      <c r="B391" s="125"/>
      <c r="C391" s="125"/>
      <c r="D391" s="125"/>
      <c r="E391" s="122">
        <v>851</v>
      </c>
      <c r="F391" s="4" t="s">
        <v>58</v>
      </c>
      <c r="G391" s="4" t="s">
        <v>11</v>
      </c>
      <c r="H391" s="4" t="s">
        <v>671</v>
      </c>
      <c r="I391" s="4"/>
      <c r="J391" s="16">
        <f t="shared" ref="J391:BB392" si="553">J392</f>
        <v>0</v>
      </c>
      <c r="K391" s="15">
        <f t="shared" si="553"/>
        <v>0</v>
      </c>
      <c r="L391" s="15">
        <f t="shared" si="553"/>
        <v>0</v>
      </c>
      <c r="M391" s="15">
        <f t="shared" si="553"/>
        <v>0</v>
      </c>
      <c r="N391" s="16">
        <f t="shared" si="553"/>
        <v>0</v>
      </c>
      <c r="O391" s="15">
        <f t="shared" si="553"/>
        <v>0</v>
      </c>
      <c r="P391" s="15">
        <f t="shared" si="553"/>
        <v>0</v>
      </c>
      <c r="Q391" s="15">
        <f t="shared" si="553"/>
        <v>0</v>
      </c>
      <c r="R391" s="16">
        <f t="shared" si="553"/>
        <v>0</v>
      </c>
      <c r="S391" s="15">
        <f t="shared" si="553"/>
        <v>0</v>
      </c>
      <c r="T391" s="15">
        <f t="shared" si="553"/>
        <v>0</v>
      </c>
      <c r="U391" s="15">
        <f t="shared" si="553"/>
        <v>0</v>
      </c>
      <c r="V391" s="16">
        <f t="shared" si="553"/>
        <v>0</v>
      </c>
      <c r="W391" s="15">
        <f t="shared" si="553"/>
        <v>0</v>
      </c>
      <c r="X391" s="15">
        <f t="shared" si="553"/>
        <v>0</v>
      </c>
      <c r="Y391" s="15">
        <f t="shared" si="553"/>
        <v>0</v>
      </c>
      <c r="Z391" s="16">
        <f t="shared" si="553"/>
        <v>0</v>
      </c>
      <c r="AA391" s="15">
        <f t="shared" si="553"/>
        <v>0</v>
      </c>
      <c r="AB391" s="15">
        <f t="shared" si="553"/>
        <v>0</v>
      </c>
      <c r="AC391" s="15">
        <f t="shared" si="553"/>
        <v>0</v>
      </c>
      <c r="AD391" s="15">
        <f t="shared" si="553"/>
        <v>0</v>
      </c>
      <c r="AE391" s="15">
        <f t="shared" si="553"/>
        <v>0</v>
      </c>
      <c r="AF391" s="15">
        <f t="shared" si="553"/>
        <v>0</v>
      </c>
      <c r="AG391" s="15">
        <f t="shared" si="553"/>
        <v>0</v>
      </c>
      <c r="AH391" s="15">
        <f t="shared" si="553"/>
        <v>0</v>
      </c>
      <c r="AI391" s="15">
        <f t="shared" si="553"/>
        <v>0</v>
      </c>
      <c r="AJ391" s="15">
        <f t="shared" si="553"/>
        <v>0</v>
      </c>
      <c r="AK391" s="15">
        <f t="shared" si="553"/>
        <v>0</v>
      </c>
      <c r="AL391" s="16">
        <f t="shared" si="553"/>
        <v>2799551.8</v>
      </c>
      <c r="AM391" s="15">
        <f t="shared" si="553"/>
        <v>2659574</v>
      </c>
      <c r="AN391" s="15">
        <f t="shared" si="553"/>
        <v>139977.79999999999</v>
      </c>
      <c r="AO391" s="15">
        <f t="shared" si="553"/>
        <v>0</v>
      </c>
      <c r="AP391" s="16">
        <f t="shared" si="553"/>
        <v>0.2</v>
      </c>
      <c r="AQ391" s="15">
        <f t="shared" si="553"/>
        <v>0</v>
      </c>
      <c r="AR391" s="15">
        <f t="shared" si="553"/>
        <v>0.2</v>
      </c>
      <c r="AS391" s="15">
        <f t="shared" si="553"/>
        <v>0</v>
      </c>
      <c r="AT391" s="16">
        <f t="shared" si="553"/>
        <v>2799552</v>
      </c>
      <c r="AU391" s="15">
        <f t="shared" si="553"/>
        <v>2659574</v>
      </c>
      <c r="AV391" s="15">
        <f t="shared" si="553"/>
        <v>139978</v>
      </c>
      <c r="AW391" s="15">
        <f t="shared" si="553"/>
        <v>0</v>
      </c>
      <c r="AX391" s="16">
        <f t="shared" si="553"/>
        <v>526316</v>
      </c>
      <c r="AY391" s="15">
        <f t="shared" si="553"/>
        <v>500000</v>
      </c>
      <c r="AZ391" s="15">
        <f t="shared" si="553"/>
        <v>26316</v>
      </c>
      <c r="BA391" s="15">
        <f t="shared" si="553"/>
        <v>0</v>
      </c>
      <c r="BB391" s="15">
        <f t="shared" si="553"/>
        <v>0</v>
      </c>
      <c r="BC391" s="15">
        <f t="shared" ref="BB391:BI392" si="554">BC392</f>
        <v>0</v>
      </c>
      <c r="BD391" s="15">
        <f t="shared" si="554"/>
        <v>0</v>
      </c>
      <c r="BE391" s="15">
        <f t="shared" si="554"/>
        <v>0</v>
      </c>
      <c r="BF391" s="16">
        <f t="shared" si="554"/>
        <v>526316</v>
      </c>
      <c r="BG391" s="15">
        <f t="shared" si="554"/>
        <v>500000</v>
      </c>
      <c r="BH391" s="15">
        <f t="shared" si="554"/>
        <v>26316</v>
      </c>
      <c r="BI391" s="15">
        <f t="shared" si="554"/>
        <v>0</v>
      </c>
      <c r="BJ391" s="19">
        <v>0</v>
      </c>
      <c r="BK391" s="19">
        <v>0</v>
      </c>
    </row>
    <row r="392" spans="1:67" ht="19.149999999999999" hidden="1" customHeight="1" x14ac:dyDescent="0.25">
      <c r="A392" s="125" t="s">
        <v>41</v>
      </c>
      <c r="B392" s="125"/>
      <c r="C392" s="125"/>
      <c r="D392" s="125"/>
      <c r="E392" s="122">
        <v>851</v>
      </c>
      <c r="F392" s="3" t="s">
        <v>58</v>
      </c>
      <c r="G392" s="3" t="s">
        <v>11</v>
      </c>
      <c r="H392" s="4" t="s">
        <v>671</v>
      </c>
      <c r="I392" s="3" t="s">
        <v>83</v>
      </c>
      <c r="J392" s="16">
        <f t="shared" si="553"/>
        <v>0</v>
      </c>
      <c r="K392" s="15">
        <f t="shared" si="553"/>
        <v>0</v>
      </c>
      <c r="L392" s="15">
        <f t="shared" si="553"/>
        <v>0</v>
      </c>
      <c r="M392" s="15">
        <f t="shared" si="553"/>
        <v>0</v>
      </c>
      <c r="N392" s="16">
        <f t="shared" si="553"/>
        <v>0</v>
      </c>
      <c r="O392" s="15">
        <f t="shared" si="553"/>
        <v>0</v>
      </c>
      <c r="P392" s="15">
        <f t="shared" si="553"/>
        <v>0</v>
      </c>
      <c r="Q392" s="15">
        <f t="shared" si="553"/>
        <v>0</v>
      </c>
      <c r="R392" s="16">
        <f t="shared" si="553"/>
        <v>0</v>
      </c>
      <c r="S392" s="15">
        <f t="shared" si="553"/>
        <v>0</v>
      </c>
      <c r="T392" s="15">
        <f t="shared" si="553"/>
        <v>0</v>
      </c>
      <c r="U392" s="15">
        <f t="shared" si="553"/>
        <v>0</v>
      </c>
      <c r="V392" s="16">
        <f t="shared" si="553"/>
        <v>0</v>
      </c>
      <c r="W392" s="15">
        <f t="shared" si="553"/>
        <v>0</v>
      </c>
      <c r="X392" s="15">
        <f t="shared" si="553"/>
        <v>0</v>
      </c>
      <c r="Y392" s="15">
        <f t="shared" si="553"/>
        <v>0</v>
      </c>
      <c r="Z392" s="16">
        <f t="shared" si="553"/>
        <v>0</v>
      </c>
      <c r="AA392" s="15">
        <f t="shared" si="553"/>
        <v>0</v>
      </c>
      <c r="AB392" s="15">
        <f t="shared" si="553"/>
        <v>0</v>
      </c>
      <c r="AC392" s="15">
        <f t="shared" si="553"/>
        <v>0</v>
      </c>
      <c r="AD392" s="15">
        <f t="shared" si="553"/>
        <v>0</v>
      </c>
      <c r="AE392" s="15">
        <f t="shared" si="553"/>
        <v>0</v>
      </c>
      <c r="AF392" s="15">
        <f t="shared" si="553"/>
        <v>0</v>
      </c>
      <c r="AG392" s="15">
        <f t="shared" si="553"/>
        <v>0</v>
      </c>
      <c r="AH392" s="15">
        <f t="shared" si="553"/>
        <v>0</v>
      </c>
      <c r="AI392" s="15">
        <f t="shared" si="553"/>
        <v>0</v>
      </c>
      <c r="AJ392" s="15">
        <f t="shared" si="553"/>
        <v>0</v>
      </c>
      <c r="AK392" s="15">
        <f t="shared" si="553"/>
        <v>0</v>
      </c>
      <c r="AL392" s="16">
        <f t="shared" si="553"/>
        <v>2799551.8</v>
      </c>
      <c r="AM392" s="15">
        <f t="shared" si="553"/>
        <v>2659574</v>
      </c>
      <c r="AN392" s="15">
        <f t="shared" si="553"/>
        <v>139977.79999999999</v>
      </c>
      <c r="AO392" s="15">
        <f t="shared" si="553"/>
        <v>0</v>
      </c>
      <c r="AP392" s="16">
        <f t="shared" si="553"/>
        <v>0.2</v>
      </c>
      <c r="AQ392" s="15">
        <f t="shared" si="553"/>
        <v>0</v>
      </c>
      <c r="AR392" s="15">
        <f t="shared" si="553"/>
        <v>0.2</v>
      </c>
      <c r="AS392" s="15">
        <f t="shared" si="553"/>
        <v>0</v>
      </c>
      <c r="AT392" s="16">
        <f t="shared" si="553"/>
        <v>2799552</v>
      </c>
      <c r="AU392" s="15">
        <f t="shared" si="553"/>
        <v>2659574</v>
      </c>
      <c r="AV392" s="15">
        <f t="shared" si="553"/>
        <v>139978</v>
      </c>
      <c r="AW392" s="15">
        <f t="shared" si="553"/>
        <v>0</v>
      </c>
      <c r="AX392" s="16">
        <f t="shared" si="553"/>
        <v>526316</v>
      </c>
      <c r="AY392" s="15">
        <f t="shared" si="553"/>
        <v>500000</v>
      </c>
      <c r="AZ392" s="15">
        <f t="shared" si="553"/>
        <v>26316</v>
      </c>
      <c r="BA392" s="15">
        <f t="shared" si="553"/>
        <v>0</v>
      </c>
      <c r="BB392" s="15">
        <f t="shared" si="554"/>
        <v>0</v>
      </c>
      <c r="BC392" s="15">
        <f t="shared" si="554"/>
        <v>0</v>
      </c>
      <c r="BD392" s="15">
        <f t="shared" si="554"/>
        <v>0</v>
      </c>
      <c r="BE392" s="15">
        <f t="shared" si="554"/>
        <v>0</v>
      </c>
      <c r="BF392" s="16">
        <f t="shared" si="554"/>
        <v>526316</v>
      </c>
      <c r="BG392" s="15">
        <f t="shared" si="554"/>
        <v>500000</v>
      </c>
      <c r="BH392" s="15">
        <f t="shared" si="554"/>
        <v>26316</v>
      </c>
      <c r="BI392" s="15">
        <f t="shared" si="554"/>
        <v>0</v>
      </c>
      <c r="BJ392" s="19">
        <v>0</v>
      </c>
      <c r="BK392" s="19">
        <v>0</v>
      </c>
    </row>
    <row r="393" spans="1:67" ht="19.149999999999999" hidden="1" customHeight="1" x14ac:dyDescent="0.25">
      <c r="A393" s="125" t="s">
        <v>42</v>
      </c>
      <c r="B393" s="125"/>
      <c r="C393" s="125"/>
      <c r="D393" s="125"/>
      <c r="E393" s="122">
        <v>851</v>
      </c>
      <c r="F393" s="3" t="s">
        <v>58</v>
      </c>
      <c r="G393" s="3" t="s">
        <v>11</v>
      </c>
      <c r="H393" s="4" t="s">
        <v>671</v>
      </c>
      <c r="I393" s="3" t="s">
        <v>85</v>
      </c>
      <c r="J393" s="16">
        <f>'2.ВС'!J235</f>
        <v>0</v>
      </c>
      <c r="K393" s="15">
        <f>'2.ВС'!K235</f>
        <v>0</v>
      </c>
      <c r="L393" s="15">
        <f>'2.ВС'!L235</f>
        <v>0</v>
      </c>
      <c r="M393" s="15">
        <f>'2.ВС'!M235</f>
        <v>0</v>
      </c>
      <c r="N393" s="16">
        <f>'2.ВС'!N235</f>
        <v>0</v>
      </c>
      <c r="O393" s="15">
        <f>'2.ВС'!O235</f>
        <v>0</v>
      </c>
      <c r="P393" s="15">
        <f>'2.ВС'!P235</f>
        <v>0</v>
      </c>
      <c r="Q393" s="15">
        <f>'2.ВС'!Q235</f>
        <v>0</v>
      </c>
      <c r="R393" s="16">
        <f>'2.ВС'!R235</f>
        <v>0</v>
      </c>
      <c r="S393" s="15">
        <f>'2.ВС'!S235</f>
        <v>0</v>
      </c>
      <c r="T393" s="15">
        <f>'2.ВС'!T235</f>
        <v>0</v>
      </c>
      <c r="U393" s="15">
        <f>'2.ВС'!U235</f>
        <v>0</v>
      </c>
      <c r="V393" s="16">
        <f>'2.ВС'!V235</f>
        <v>0</v>
      </c>
      <c r="W393" s="15">
        <f>'2.ВС'!W235</f>
        <v>0</v>
      </c>
      <c r="X393" s="15">
        <f>'2.ВС'!X235</f>
        <v>0</v>
      </c>
      <c r="Y393" s="15">
        <f>'2.ВС'!Y235</f>
        <v>0</v>
      </c>
      <c r="Z393" s="16">
        <f>'2.ВС'!Z235</f>
        <v>0</v>
      </c>
      <c r="AA393" s="15">
        <f>'2.ВС'!AA235</f>
        <v>0</v>
      </c>
      <c r="AB393" s="15">
        <f>'2.ВС'!AB235</f>
        <v>0</v>
      </c>
      <c r="AC393" s="15">
        <f>'2.ВС'!AC235</f>
        <v>0</v>
      </c>
      <c r="AD393" s="15">
        <f>'2.ВС'!AD235</f>
        <v>0</v>
      </c>
      <c r="AE393" s="15">
        <f>'2.ВС'!AE235</f>
        <v>0</v>
      </c>
      <c r="AF393" s="15">
        <f>'2.ВС'!AF235</f>
        <v>0</v>
      </c>
      <c r="AG393" s="15">
        <f>'2.ВС'!AG235</f>
        <v>0</v>
      </c>
      <c r="AH393" s="15">
        <f>'2.ВС'!AH235</f>
        <v>0</v>
      </c>
      <c r="AI393" s="15">
        <f>'2.ВС'!AI235</f>
        <v>0</v>
      </c>
      <c r="AJ393" s="15">
        <f>'2.ВС'!AJ235</f>
        <v>0</v>
      </c>
      <c r="AK393" s="15">
        <f>'2.ВС'!AS235</f>
        <v>0</v>
      </c>
      <c r="AL393" s="16">
        <f>'2.ВС'!AL235</f>
        <v>2799551.8</v>
      </c>
      <c r="AM393" s="15">
        <f>'2.ВС'!AM235</f>
        <v>2659574</v>
      </c>
      <c r="AN393" s="15">
        <f>'2.ВС'!AN235</f>
        <v>139977.79999999999</v>
      </c>
      <c r="AO393" s="15">
        <f>'2.ВС'!AO235</f>
        <v>0</v>
      </c>
      <c r="AP393" s="16">
        <f>'2.ВС'!AP235</f>
        <v>0.2</v>
      </c>
      <c r="AQ393" s="15">
        <f>'2.ВС'!AQ235</f>
        <v>0</v>
      </c>
      <c r="AR393" s="15">
        <f>'2.ВС'!AR235</f>
        <v>0.2</v>
      </c>
      <c r="AS393" s="15">
        <f>'2.ВС'!AS235</f>
        <v>0</v>
      </c>
      <c r="AT393" s="16">
        <f>'2.ВС'!AT235</f>
        <v>2799552</v>
      </c>
      <c r="AU393" s="15">
        <f>'2.ВС'!AU235</f>
        <v>2659574</v>
      </c>
      <c r="AV393" s="15">
        <f>'2.ВС'!AV235</f>
        <v>139978</v>
      </c>
      <c r="AW393" s="15">
        <f>'2.ВС'!AW235</f>
        <v>0</v>
      </c>
      <c r="AX393" s="16">
        <f>'2.ВС'!AX235</f>
        <v>526316</v>
      </c>
      <c r="AY393" s="15">
        <f>'2.ВС'!AY235</f>
        <v>500000</v>
      </c>
      <c r="AZ393" s="15">
        <f>'2.ВС'!AZ235</f>
        <v>26316</v>
      </c>
      <c r="BA393" s="15">
        <f>'2.ВС'!BA235</f>
        <v>0</v>
      </c>
      <c r="BB393" s="15">
        <f>'2.ВС'!BB235</f>
        <v>0</v>
      </c>
      <c r="BC393" s="15">
        <f>'2.ВС'!BC235</f>
        <v>0</v>
      </c>
      <c r="BD393" s="15">
        <f>'2.ВС'!BD235</f>
        <v>0</v>
      </c>
      <c r="BE393" s="15">
        <f>'2.ВС'!BE235</f>
        <v>0</v>
      </c>
      <c r="BF393" s="16">
        <f>'2.ВС'!BF235</f>
        <v>526316</v>
      </c>
      <c r="BG393" s="15">
        <f>'2.ВС'!BG235</f>
        <v>500000</v>
      </c>
      <c r="BH393" s="15">
        <f>'2.ВС'!BH235</f>
        <v>26316</v>
      </c>
      <c r="BI393" s="15">
        <f>'2.ВС'!BI235</f>
        <v>0</v>
      </c>
      <c r="BJ393" s="19">
        <v>0</v>
      </c>
      <c r="BK393" s="19">
        <v>0</v>
      </c>
    </row>
    <row r="394" spans="1:67" ht="19.149999999999999" hidden="1" customHeight="1" x14ac:dyDescent="0.25">
      <c r="A394" s="125" t="s">
        <v>256</v>
      </c>
      <c r="B394" s="125"/>
      <c r="C394" s="125"/>
      <c r="D394" s="125"/>
      <c r="E394" s="122">
        <v>851</v>
      </c>
      <c r="F394" s="3" t="s">
        <v>58</v>
      </c>
      <c r="G394" s="3" t="s">
        <v>11</v>
      </c>
      <c r="H394" s="4" t="s">
        <v>672</v>
      </c>
      <c r="I394" s="3"/>
      <c r="J394" s="16">
        <f t="shared" ref="J394:BB395" si="555">J395</f>
        <v>88668</v>
      </c>
      <c r="K394" s="15">
        <f t="shared" si="555"/>
        <v>84234</v>
      </c>
      <c r="L394" s="15">
        <f t="shared" si="555"/>
        <v>4434</v>
      </c>
      <c r="M394" s="15">
        <f t="shared" si="555"/>
        <v>0</v>
      </c>
      <c r="N394" s="16">
        <f t="shared" si="555"/>
        <v>-1</v>
      </c>
      <c r="O394" s="15">
        <f t="shared" si="555"/>
        <v>0</v>
      </c>
      <c r="P394" s="15">
        <f t="shared" si="555"/>
        <v>-1</v>
      </c>
      <c r="Q394" s="15">
        <f t="shared" si="555"/>
        <v>0</v>
      </c>
      <c r="R394" s="16">
        <f t="shared" si="555"/>
        <v>88667</v>
      </c>
      <c r="S394" s="15">
        <f t="shared" si="555"/>
        <v>84234</v>
      </c>
      <c r="T394" s="15">
        <f t="shared" si="555"/>
        <v>4433</v>
      </c>
      <c r="U394" s="15">
        <f t="shared" si="555"/>
        <v>0</v>
      </c>
      <c r="V394" s="16">
        <f t="shared" si="555"/>
        <v>0</v>
      </c>
      <c r="W394" s="15">
        <f t="shared" si="555"/>
        <v>0</v>
      </c>
      <c r="X394" s="15">
        <f t="shared" si="555"/>
        <v>0</v>
      </c>
      <c r="Y394" s="15">
        <f t="shared" si="555"/>
        <v>0</v>
      </c>
      <c r="Z394" s="16">
        <f t="shared" si="555"/>
        <v>88667</v>
      </c>
      <c r="AA394" s="15">
        <f t="shared" si="555"/>
        <v>84234</v>
      </c>
      <c r="AB394" s="15">
        <f t="shared" si="555"/>
        <v>4433</v>
      </c>
      <c r="AC394" s="15">
        <f t="shared" si="555"/>
        <v>0</v>
      </c>
      <c r="AD394" s="15">
        <f t="shared" si="555"/>
        <v>0</v>
      </c>
      <c r="AE394" s="15">
        <f t="shared" si="555"/>
        <v>0</v>
      </c>
      <c r="AF394" s="15">
        <f t="shared" si="555"/>
        <v>0</v>
      </c>
      <c r="AG394" s="15">
        <f t="shared" si="555"/>
        <v>0</v>
      </c>
      <c r="AH394" s="15">
        <f t="shared" si="555"/>
        <v>88667</v>
      </c>
      <c r="AI394" s="15">
        <f t="shared" si="555"/>
        <v>84234</v>
      </c>
      <c r="AJ394" s="15">
        <f t="shared" si="555"/>
        <v>4433</v>
      </c>
      <c r="AK394" s="15">
        <f t="shared" si="555"/>
        <v>0</v>
      </c>
      <c r="AL394" s="16">
        <f t="shared" si="555"/>
        <v>88668</v>
      </c>
      <c r="AM394" s="15">
        <f t="shared" si="555"/>
        <v>84234</v>
      </c>
      <c r="AN394" s="15">
        <f t="shared" si="555"/>
        <v>4434</v>
      </c>
      <c r="AO394" s="15">
        <f t="shared" si="555"/>
        <v>0</v>
      </c>
      <c r="AP394" s="16">
        <f t="shared" si="555"/>
        <v>-1</v>
      </c>
      <c r="AQ394" s="15">
        <f t="shared" si="555"/>
        <v>0</v>
      </c>
      <c r="AR394" s="15">
        <f t="shared" si="555"/>
        <v>-1</v>
      </c>
      <c r="AS394" s="15">
        <f t="shared" si="555"/>
        <v>0</v>
      </c>
      <c r="AT394" s="16">
        <f t="shared" si="555"/>
        <v>88667</v>
      </c>
      <c r="AU394" s="15">
        <f t="shared" si="555"/>
        <v>84234</v>
      </c>
      <c r="AV394" s="15">
        <f t="shared" si="555"/>
        <v>4433</v>
      </c>
      <c r="AW394" s="15">
        <f t="shared" si="555"/>
        <v>0</v>
      </c>
      <c r="AX394" s="16">
        <f t="shared" si="555"/>
        <v>88668</v>
      </c>
      <c r="AY394" s="15">
        <f t="shared" si="555"/>
        <v>84234</v>
      </c>
      <c r="AZ394" s="15">
        <f t="shared" si="555"/>
        <v>4434</v>
      </c>
      <c r="BA394" s="15">
        <f t="shared" si="555"/>
        <v>0</v>
      </c>
      <c r="BB394" s="15">
        <f t="shared" si="555"/>
        <v>-1</v>
      </c>
      <c r="BC394" s="15">
        <f t="shared" ref="BB394:BI395" si="556">BC395</f>
        <v>0</v>
      </c>
      <c r="BD394" s="15">
        <f t="shared" si="556"/>
        <v>-1</v>
      </c>
      <c r="BE394" s="15">
        <f t="shared" si="556"/>
        <v>0</v>
      </c>
      <c r="BF394" s="16">
        <f t="shared" si="556"/>
        <v>88667</v>
      </c>
      <c r="BG394" s="15">
        <f t="shared" si="556"/>
        <v>84234</v>
      </c>
      <c r="BH394" s="15">
        <f t="shared" si="556"/>
        <v>4433</v>
      </c>
      <c r="BI394" s="15">
        <f t="shared" si="556"/>
        <v>0</v>
      </c>
      <c r="BJ394" s="19">
        <v>0</v>
      </c>
      <c r="BK394" s="19">
        <v>0</v>
      </c>
    </row>
    <row r="395" spans="1:67" ht="19.149999999999999" hidden="1" customHeight="1" x14ac:dyDescent="0.25">
      <c r="A395" s="125" t="s">
        <v>41</v>
      </c>
      <c r="B395" s="125"/>
      <c r="C395" s="125"/>
      <c r="D395" s="125"/>
      <c r="E395" s="122">
        <v>851</v>
      </c>
      <c r="F395" s="3" t="s">
        <v>58</v>
      </c>
      <c r="G395" s="3" t="s">
        <v>11</v>
      </c>
      <c r="H395" s="4" t="s">
        <v>672</v>
      </c>
      <c r="I395" s="3" t="s">
        <v>83</v>
      </c>
      <c r="J395" s="16">
        <f t="shared" si="555"/>
        <v>88668</v>
      </c>
      <c r="K395" s="15">
        <f t="shared" si="555"/>
        <v>84234</v>
      </c>
      <c r="L395" s="15">
        <f t="shared" si="555"/>
        <v>4434</v>
      </c>
      <c r="M395" s="15">
        <f t="shared" si="555"/>
        <v>0</v>
      </c>
      <c r="N395" s="16">
        <f t="shared" si="555"/>
        <v>-1</v>
      </c>
      <c r="O395" s="15">
        <f t="shared" si="555"/>
        <v>0</v>
      </c>
      <c r="P395" s="15">
        <f t="shared" si="555"/>
        <v>-1</v>
      </c>
      <c r="Q395" s="15">
        <f t="shared" si="555"/>
        <v>0</v>
      </c>
      <c r="R395" s="16">
        <f t="shared" si="555"/>
        <v>88667</v>
      </c>
      <c r="S395" s="15">
        <f t="shared" si="555"/>
        <v>84234</v>
      </c>
      <c r="T395" s="15">
        <f t="shared" si="555"/>
        <v>4433</v>
      </c>
      <c r="U395" s="15">
        <f t="shared" si="555"/>
        <v>0</v>
      </c>
      <c r="V395" s="16">
        <f t="shared" si="555"/>
        <v>0</v>
      </c>
      <c r="W395" s="15">
        <f t="shared" si="555"/>
        <v>0</v>
      </c>
      <c r="X395" s="15">
        <f t="shared" si="555"/>
        <v>0</v>
      </c>
      <c r="Y395" s="15">
        <f t="shared" si="555"/>
        <v>0</v>
      </c>
      <c r="Z395" s="16">
        <f t="shared" si="555"/>
        <v>88667</v>
      </c>
      <c r="AA395" s="15">
        <f t="shared" si="555"/>
        <v>84234</v>
      </c>
      <c r="AB395" s="15">
        <f t="shared" si="555"/>
        <v>4433</v>
      </c>
      <c r="AC395" s="15">
        <f t="shared" si="555"/>
        <v>0</v>
      </c>
      <c r="AD395" s="15">
        <f t="shared" si="555"/>
        <v>0</v>
      </c>
      <c r="AE395" s="15">
        <f t="shared" si="555"/>
        <v>0</v>
      </c>
      <c r="AF395" s="15">
        <f t="shared" si="555"/>
        <v>0</v>
      </c>
      <c r="AG395" s="15">
        <f t="shared" si="555"/>
        <v>0</v>
      </c>
      <c r="AH395" s="15">
        <f t="shared" si="555"/>
        <v>88667</v>
      </c>
      <c r="AI395" s="15">
        <f t="shared" si="555"/>
        <v>84234</v>
      </c>
      <c r="AJ395" s="15">
        <f t="shared" si="555"/>
        <v>4433</v>
      </c>
      <c r="AK395" s="15">
        <f t="shared" si="555"/>
        <v>0</v>
      </c>
      <c r="AL395" s="16">
        <f t="shared" si="555"/>
        <v>88668</v>
      </c>
      <c r="AM395" s="15">
        <f t="shared" si="555"/>
        <v>84234</v>
      </c>
      <c r="AN395" s="15">
        <f t="shared" si="555"/>
        <v>4434</v>
      </c>
      <c r="AO395" s="15">
        <f t="shared" si="555"/>
        <v>0</v>
      </c>
      <c r="AP395" s="16">
        <f t="shared" si="555"/>
        <v>-1</v>
      </c>
      <c r="AQ395" s="15">
        <f t="shared" si="555"/>
        <v>0</v>
      </c>
      <c r="AR395" s="15">
        <f t="shared" si="555"/>
        <v>-1</v>
      </c>
      <c r="AS395" s="15">
        <f t="shared" si="555"/>
        <v>0</v>
      </c>
      <c r="AT395" s="16">
        <f t="shared" si="555"/>
        <v>88667</v>
      </c>
      <c r="AU395" s="15">
        <f t="shared" si="555"/>
        <v>84234</v>
      </c>
      <c r="AV395" s="15">
        <f t="shared" si="555"/>
        <v>4433</v>
      </c>
      <c r="AW395" s="15">
        <f t="shared" si="555"/>
        <v>0</v>
      </c>
      <c r="AX395" s="16">
        <f t="shared" si="555"/>
        <v>88668</v>
      </c>
      <c r="AY395" s="15">
        <f t="shared" si="555"/>
        <v>84234</v>
      </c>
      <c r="AZ395" s="15">
        <f t="shared" si="555"/>
        <v>4434</v>
      </c>
      <c r="BA395" s="15">
        <f t="shared" si="555"/>
        <v>0</v>
      </c>
      <c r="BB395" s="15">
        <f t="shared" si="556"/>
        <v>-1</v>
      </c>
      <c r="BC395" s="15">
        <f t="shared" si="556"/>
        <v>0</v>
      </c>
      <c r="BD395" s="15">
        <f t="shared" si="556"/>
        <v>-1</v>
      </c>
      <c r="BE395" s="15">
        <f t="shared" si="556"/>
        <v>0</v>
      </c>
      <c r="BF395" s="16">
        <f t="shared" si="556"/>
        <v>88667</v>
      </c>
      <c r="BG395" s="15">
        <f t="shared" si="556"/>
        <v>84234</v>
      </c>
      <c r="BH395" s="15">
        <f t="shared" si="556"/>
        <v>4433</v>
      </c>
      <c r="BI395" s="15">
        <f t="shared" si="556"/>
        <v>0</v>
      </c>
      <c r="BJ395" s="19">
        <v>0</v>
      </c>
      <c r="BK395" s="19">
        <v>0</v>
      </c>
    </row>
    <row r="396" spans="1:67" ht="19.149999999999999" hidden="1" customHeight="1" x14ac:dyDescent="0.25">
      <c r="A396" s="125" t="s">
        <v>42</v>
      </c>
      <c r="B396" s="125"/>
      <c r="C396" s="125"/>
      <c r="D396" s="125"/>
      <c r="E396" s="122">
        <v>851</v>
      </c>
      <c r="F396" s="3" t="s">
        <v>58</v>
      </c>
      <c r="G396" s="3" t="s">
        <v>11</v>
      </c>
      <c r="H396" s="4" t="s">
        <v>672</v>
      </c>
      <c r="I396" s="3" t="s">
        <v>85</v>
      </c>
      <c r="J396" s="16">
        <f>'2.ВС'!J238</f>
        <v>88668</v>
      </c>
      <c r="K396" s="15">
        <f>'2.ВС'!K238</f>
        <v>84234</v>
      </c>
      <c r="L396" s="15">
        <f>'2.ВС'!L238</f>
        <v>4434</v>
      </c>
      <c r="M396" s="15">
        <f>'2.ВС'!M238</f>
        <v>0</v>
      </c>
      <c r="N396" s="16">
        <f>'2.ВС'!N238</f>
        <v>-1</v>
      </c>
      <c r="O396" s="15">
        <f>'2.ВС'!O238</f>
        <v>0</v>
      </c>
      <c r="P396" s="15">
        <f>'2.ВС'!P238</f>
        <v>-1</v>
      </c>
      <c r="Q396" s="15">
        <f>'2.ВС'!Q238</f>
        <v>0</v>
      </c>
      <c r="R396" s="16">
        <f>'2.ВС'!R238</f>
        <v>88667</v>
      </c>
      <c r="S396" s="15">
        <f>'2.ВС'!S238</f>
        <v>84234</v>
      </c>
      <c r="T396" s="15">
        <f>'2.ВС'!T238</f>
        <v>4433</v>
      </c>
      <c r="U396" s="15">
        <f>'2.ВС'!U238</f>
        <v>0</v>
      </c>
      <c r="V396" s="16">
        <f>'2.ВС'!V238</f>
        <v>0</v>
      </c>
      <c r="W396" s="15">
        <f>'2.ВС'!W238</f>
        <v>0</v>
      </c>
      <c r="X396" s="15">
        <f>'2.ВС'!X238</f>
        <v>0</v>
      </c>
      <c r="Y396" s="15">
        <f>'2.ВС'!Y238</f>
        <v>0</v>
      </c>
      <c r="Z396" s="16">
        <f>'2.ВС'!Z238</f>
        <v>88667</v>
      </c>
      <c r="AA396" s="15">
        <f>'2.ВС'!AA238</f>
        <v>84234</v>
      </c>
      <c r="AB396" s="15">
        <f>'2.ВС'!AB238</f>
        <v>4433</v>
      </c>
      <c r="AC396" s="15">
        <f>'2.ВС'!AC238</f>
        <v>0</v>
      </c>
      <c r="AD396" s="15">
        <f>'2.ВС'!AD238</f>
        <v>0</v>
      </c>
      <c r="AE396" s="15">
        <f>'2.ВС'!AE238</f>
        <v>0</v>
      </c>
      <c r="AF396" s="15">
        <f>'2.ВС'!AF238</f>
        <v>0</v>
      </c>
      <c r="AG396" s="15">
        <f>'2.ВС'!AG238</f>
        <v>0</v>
      </c>
      <c r="AH396" s="15">
        <f>'2.ВС'!AH238</f>
        <v>88667</v>
      </c>
      <c r="AI396" s="15">
        <f>'2.ВС'!AI238</f>
        <v>84234</v>
      </c>
      <c r="AJ396" s="15">
        <f>'2.ВС'!AJ238</f>
        <v>4433</v>
      </c>
      <c r="AK396" s="15">
        <f>'2.ВС'!AS238</f>
        <v>0</v>
      </c>
      <c r="AL396" s="16">
        <f>'2.ВС'!AL238</f>
        <v>88668</v>
      </c>
      <c r="AM396" s="15">
        <f>'2.ВС'!AM238</f>
        <v>84234</v>
      </c>
      <c r="AN396" s="15">
        <f>'2.ВС'!AN238</f>
        <v>4434</v>
      </c>
      <c r="AO396" s="15">
        <f>'2.ВС'!AO238</f>
        <v>0</v>
      </c>
      <c r="AP396" s="16">
        <f>'2.ВС'!AP238</f>
        <v>-1</v>
      </c>
      <c r="AQ396" s="15">
        <f>'2.ВС'!AQ238</f>
        <v>0</v>
      </c>
      <c r="AR396" s="15">
        <f>'2.ВС'!AR238</f>
        <v>-1</v>
      </c>
      <c r="AS396" s="15">
        <f>'2.ВС'!AS238</f>
        <v>0</v>
      </c>
      <c r="AT396" s="16">
        <f>'2.ВС'!AT238</f>
        <v>88667</v>
      </c>
      <c r="AU396" s="15">
        <f>'2.ВС'!AU238</f>
        <v>84234</v>
      </c>
      <c r="AV396" s="15">
        <f>'2.ВС'!AV238</f>
        <v>4433</v>
      </c>
      <c r="AW396" s="15">
        <f>'2.ВС'!AW238</f>
        <v>0</v>
      </c>
      <c r="AX396" s="16">
        <f>'2.ВС'!AX238</f>
        <v>88668</v>
      </c>
      <c r="AY396" s="15">
        <f>'2.ВС'!AY238</f>
        <v>84234</v>
      </c>
      <c r="AZ396" s="15">
        <f>'2.ВС'!AZ238</f>
        <v>4434</v>
      </c>
      <c r="BA396" s="15">
        <f>'2.ВС'!BA238</f>
        <v>0</v>
      </c>
      <c r="BB396" s="15">
        <f>'2.ВС'!BB238</f>
        <v>-1</v>
      </c>
      <c r="BC396" s="15">
        <f>'2.ВС'!BC238</f>
        <v>0</v>
      </c>
      <c r="BD396" s="15">
        <f>'2.ВС'!BD238</f>
        <v>-1</v>
      </c>
      <c r="BE396" s="15">
        <f>'2.ВС'!BE238</f>
        <v>0</v>
      </c>
      <c r="BF396" s="16">
        <f>'2.ВС'!BF238</f>
        <v>88667</v>
      </c>
      <c r="BG396" s="15">
        <f>'2.ВС'!BG238</f>
        <v>84234</v>
      </c>
      <c r="BH396" s="15">
        <f>'2.ВС'!BH238</f>
        <v>4433</v>
      </c>
      <c r="BI396" s="15">
        <f>'2.ВС'!BI238</f>
        <v>0</v>
      </c>
      <c r="BJ396" s="19">
        <v>0</v>
      </c>
      <c r="BK396" s="19">
        <v>0</v>
      </c>
    </row>
    <row r="397" spans="1:67" ht="19.149999999999999" hidden="1" customHeight="1" x14ac:dyDescent="0.25">
      <c r="A397" s="125" t="s">
        <v>623</v>
      </c>
      <c r="B397" s="122">
        <v>51</v>
      </c>
      <c r="C397" s="122">
        <v>2</v>
      </c>
      <c r="D397" s="3" t="s">
        <v>108</v>
      </c>
      <c r="E397" s="122">
        <v>851</v>
      </c>
      <c r="F397" s="3" t="s">
        <v>58</v>
      </c>
      <c r="G397" s="3" t="s">
        <v>11</v>
      </c>
      <c r="H397" s="4" t="s">
        <v>673</v>
      </c>
      <c r="I397" s="3"/>
      <c r="J397" s="16">
        <f t="shared" ref="J397:BB398" si="557">J398</f>
        <v>0</v>
      </c>
      <c r="K397" s="15">
        <f t="shared" si="557"/>
        <v>0</v>
      </c>
      <c r="L397" s="15">
        <f t="shared" si="557"/>
        <v>0</v>
      </c>
      <c r="M397" s="15">
        <f t="shared" si="557"/>
        <v>0</v>
      </c>
      <c r="N397" s="16">
        <f t="shared" si="557"/>
        <v>0</v>
      </c>
      <c r="O397" s="15">
        <f t="shared" si="557"/>
        <v>0</v>
      </c>
      <c r="P397" s="15">
        <f t="shared" si="557"/>
        <v>0</v>
      </c>
      <c r="Q397" s="15">
        <f t="shared" si="557"/>
        <v>0</v>
      </c>
      <c r="R397" s="16">
        <f t="shared" si="557"/>
        <v>0</v>
      </c>
      <c r="S397" s="15">
        <f t="shared" si="557"/>
        <v>0</v>
      </c>
      <c r="T397" s="15">
        <f t="shared" si="557"/>
        <v>0</v>
      </c>
      <c r="U397" s="15">
        <f t="shared" si="557"/>
        <v>0</v>
      </c>
      <c r="V397" s="16">
        <f t="shared" si="557"/>
        <v>0</v>
      </c>
      <c r="W397" s="15">
        <f t="shared" si="557"/>
        <v>0</v>
      </c>
      <c r="X397" s="15">
        <f t="shared" si="557"/>
        <v>0</v>
      </c>
      <c r="Y397" s="15">
        <f t="shared" si="557"/>
        <v>0</v>
      </c>
      <c r="Z397" s="16">
        <f t="shared" si="557"/>
        <v>0</v>
      </c>
      <c r="AA397" s="15">
        <f t="shared" si="557"/>
        <v>0</v>
      </c>
      <c r="AB397" s="15">
        <f t="shared" si="557"/>
        <v>0</v>
      </c>
      <c r="AC397" s="15">
        <f t="shared" si="557"/>
        <v>0</v>
      </c>
      <c r="AD397" s="15">
        <f t="shared" si="557"/>
        <v>0</v>
      </c>
      <c r="AE397" s="15">
        <f t="shared" si="557"/>
        <v>0</v>
      </c>
      <c r="AF397" s="15">
        <f t="shared" si="557"/>
        <v>0</v>
      </c>
      <c r="AG397" s="15">
        <f t="shared" si="557"/>
        <v>0</v>
      </c>
      <c r="AH397" s="15">
        <f t="shared" si="557"/>
        <v>0</v>
      </c>
      <c r="AI397" s="15">
        <f t="shared" si="557"/>
        <v>0</v>
      </c>
      <c r="AJ397" s="15">
        <f t="shared" si="557"/>
        <v>0</v>
      </c>
      <c r="AK397" s="15">
        <f t="shared" si="557"/>
        <v>0</v>
      </c>
      <c r="AL397" s="16">
        <f t="shared" si="557"/>
        <v>0</v>
      </c>
      <c r="AM397" s="15">
        <f t="shared" si="557"/>
        <v>0</v>
      </c>
      <c r="AN397" s="15">
        <f t="shared" si="557"/>
        <v>0</v>
      </c>
      <c r="AO397" s="15">
        <f t="shared" si="557"/>
        <v>0</v>
      </c>
      <c r="AP397" s="16">
        <f t="shared" si="557"/>
        <v>0</v>
      </c>
      <c r="AQ397" s="15">
        <f t="shared" si="557"/>
        <v>0</v>
      </c>
      <c r="AR397" s="15">
        <f t="shared" si="557"/>
        <v>0</v>
      </c>
      <c r="AS397" s="15">
        <f t="shared" si="557"/>
        <v>0</v>
      </c>
      <c r="AT397" s="16">
        <f t="shared" si="557"/>
        <v>0</v>
      </c>
      <c r="AU397" s="15">
        <f t="shared" si="557"/>
        <v>0</v>
      </c>
      <c r="AV397" s="15">
        <f t="shared" si="557"/>
        <v>0</v>
      </c>
      <c r="AW397" s="15">
        <f t="shared" si="557"/>
        <v>0</v>
      </c>
      <c r="AX397" s="16">
        <f t="shared" si="557"/>
        <v>0</v>
      </c>
      <c r="AY397" s="15">
        <f t="shared" si="557"/>
        <v>0</v>
      </c>
      <c r="AZ397" s="15">
        <f t="shared" si="557"/>
        <v>0</v>
      </c>
      <c r="BA397" s="15">
        <f t="shared" si="557"/>
        <v>0</v>
      </c>
      <c r="BB397" s="15">
        <f t="shared" si="557"/>
        <v>0</v>
      </c>
      <c r="BC397" s="15">
        <f t="shared" ref="BB397:BI398" si="558">BC398</f>
        <v>0</v>
      </c>
      <c r="BD397" s="15">
        <f t="shared" si="558"/>
        <v>0</v>
      </c>
      <c r="BE397" s="15">
        <f t="shared" si="558"/>
        <v>0</v>
      </c>
      <c r="BF397" s="16">
        <f t="shared" si="558"/>
        <v>0</v>
      </c>
      <c r="BG397" s="15">
        <f t="shared" si="558"/>
        <v>0</v>
      </c>
      <c r="BH397" s="15">
        <f t="shared" si="558"/>
        <v>0</v>
      </c>
      <c r="BI397" s="15">
        <f t="shared" si="558"/>
        <v>0</v>
      </c>
      <c r="BJ397" s="19">
        <v>0</v>
      </c>
      <c r="BK397" s="19">
        <v>0</v>
      </c>
      <c r="BL397" s="92"/>
      <c r="BM397" s="15"/>
      <c r="BN397" s="15"/>
      <c r="BO397" s="15"/>
    </row>
    <row r="398" spans="1:67" ht="19.149999999999999" hidden="1" customHeight="1" x14ac:dyDescent="0.25">
      <c r="A398" s="125" t="s">
        <v>41</v>
      </c>
      <c r="B398" s="122">
        <v>51</v>
      </c>
      <c r="C398" s="122">
        <v>2</v>
      </c>
      <c r="D398" s="3" t="s">
        <v>108</v>
      </c>
      <c r="E398" s="122">
        <v>851</v>
      </c>
      <c r="F398" s="3" t="s">
        <v>58</v>
      </c>
      <c r="G398" s="3" t="s">
        <v>11</v>
      </c>
      <c r="H398" s="4" t="s">
        <v>673</v>
      </c>
      <c r="I398" s="3" t="s">
        <v>83</v>
      </c>
      <c r="J398" s="16">
        <f t="shared" si="557"/>
        <v>0</v>
      </c>
      <c r="K398" s="15">
        <f t="shared" si="557"/>
        <v>0</v>
      </c>
      <c r="L398" s="15">
        <f t="shared" si="557"/>
        <v>0</v>
      </c>
      <c r="M398" s="15">
        <f t="shared" si="557"/>
        <v>0</v>
      </c>
      <c r="N398" s="16">
        <f t="shared" si="557"/>
        <v>0</v>
      </c>
      <c r="O398" s="15">
        <f t="shared" si="557"/>
        <v>0</v>
      </c>
      <c r="P398" s="15">
        <f t="shared" si="557"/>
        <v>0</v>
      </c>
      <c r="Q398" s="15">
        <f t="shared" si="557"/>
        <v>0</v>
      </c>
      <c r="R398" s="16">
        <f t="shared" si="557"/>
        <v>0</v>
      </c>
      <c r="S398" s="15">
        <f t="shared" si="557"/>
        <v>0</v>
      </c>
      <c r="T398" s="15">
        <f t="shared" si="557"/>
        <v>0</v>
      </c>
      <c r="U398" s="15">
        <f t="shared" si="557"/>
        <v>0</v>
      </c>
      <c r="V398" s="16">
        <f t="shared" si="557"/>
        <v>0</v>
      </c>
      <c r="W398" s="15">
        <f t="shared" si="557"/>
        <v>0</v>
      </c>
      <c r="X398" s="15">
        <f t="shared" si="557"/>
        <v>0</v>
      </c>
      <c r="Y398" s="15">
        <f t="shared" si="557"/>
        <v>0</v>
      </c>
      <c r="Z398" s="16">
        <f t="shared" si="557"/>
        <v>0</v>
      </c>
      <c r="AA398" s="15">
        <f t="shared" si="557"/>
        <v>0</v>
      </c>
      <c r="AB398" s="15">
        <f t="shared" si="557"/>
        <v>0</v>
      </c>
      <c r="AC398" s="15">
        <f t="shared" si="557"/>
        <v>0</v>
      </c>
      <c r="AD398" s="15">
        <f t="shared" si="557"/>
        <v>0</v>
      </c>
      <c r="AE398" s="15">
        <f t="shared" si="557"/>
        <v>0</v>
      </c>
      <c r="AF398" s="15">
        <f t="shared" si="557"/>
        <v>0</v>
      </c>
      <c r="AG398" s="15">
        <f t="shared" si="557"/>
        <v>0</v>
      </c>
      <c r="AH398" s="15">
        <f t="shared" si="557"/>
        <v>0</v>
      </c>
      <c r="AI398" s="15">
        <f t="shared" si="557"/>
        <v>0</v>
      </c>
      <c r="AJ398" s="15">
        <f t="shared" si="557"/>
        <v>0</v>
      </c>
      <c r="AK398" s="15">
        <f t="shared" si="557"/>
        <v>0</v>
      </c>
      <c r="AL398" s="16">
        <f t="shared" si="557"/>
        <v>0</v>
      </c>
      <c r="AM398" s="15">
        <f t="shared" si="557"/>
        <v>0</v>
      </c>
      <c r="AN398" s="15">
        <f t="shared" si="557"/>
        <v>0</v>
      </c>
      <c r="AO398" s="15">
        <f t="shared" si="557"/>
        <v>0</v>
      </c>
      <c r="AP398" s="16">
        <f t="shared" si="557"/>
        <v>0</v>
      </c>
      <c r="AQ398" s="15">
        <f t="shared" si="557"/>
        <v>0</v>
      </c>
      <c r="AR398" s="15">
        <f t="shared" si="557"/>
        <v>0</v>
      </c>
      <c r="AS398" s="15">
        <f t="shared" si="557"/>
        <v>0</v>
      </c>
      <c r="AT398" s="16">
        <f t="shared" si="557"/>
        <v>0</v>
      </c>
      <c r="AU398" s="15">
        <f t="shared" si="557"/>
        <v>0</v>
      </c>
      <c r="AV398" s="15">
        <f t="shared" si="557"/>
        <v>0</v>
      </c>
      <c r="AW398" s="15">
        <f t="shared" si="557"/>
        <v>0</v>
      </c>
      <c r="AX398" s="16">
        <f t="shared" si="557"/>
        <v>0</v>
      </c>
      <c r="AY398" s="15">
        <f t="shared" si="557"/>
        <v>0</v>
      </c>
      <c r="AZ398" s="15">
        <f t="shared" si="557"/>
        <v>0</v>
      </c>
      <c r="BA398" s="15">
        <f t="shared" si="557"/>
        <v>0</v>
      </c>
      <c r="BB398" s="15">
        <f t="shared" si="558"/>
        <v>0</v>
      </c>
      <c r="BC398" s="15">
        <f t="shared" si="558"/>
        <v>0</v>
      </c>
      <c r="BD398" s="15">
        <f t="shared" si="558"/>
        <v>0</v>
      </c>
      <c r="BE398" s="15">
        <f t="shared" si="558"/>
        <v>0</v>
      </c>
      <c r="BF398" s="16">
        <f t="shared" si="558"/>
        <v>0</v>
      </c>
      <c r="BG398" s="15">
        <f t="shared" si="558"/>
        <v>0</v>
      </c>
      <c r="BH398" s="15">
        <f t="shared" si="558"/>
        <v>0</v>
      </c>
      <c r="BI398" s="15">
        <f t="shared" si="558"/>
        <v>0</v>
      </c>
      <c r="BJ398" s="19">
        <v>0</v>
      </c>
      <c r="BK398" s="19">
        <v>0</v>
      </c>
      <c r="BL398" s="92"/>
      <c r="BM398" s="15"/>
      <c r="BN398" s="15"/>
      <c r="BO398" s="15"/>
    </row>
    <row r="399" spans="1:67" ht="19.149999999999999" hidden="1" customHeight="1" x14ac:dyDescent="0.25">
      <c r="A399" s="125" t="s">
        <v>42</v>
      </c>
      <c r="B399" s="122">
        <v>51</v>
      </c>
      <c r="C399" s="122">
        <v>2</v>
      </c>
      <c r="D399" s="3" t="s">
        <v>108</v>
      </c>
      <c r="E399" s="122">
        <v>851</v>
      </c>
      <c r="F399" s="3" t="s">
        <v>58</v>
      </c>
      <c r="G399" s="3" t="s">
        <v>11</v>
      </c>
      <c r="H399" s="4" t="s">
        <v>673</v>
      </c>
      <c r="I399" s="3" t="s">
        <v>85</v>
      </c>
      <c r="J399" s="16">
        <f>'2.ВС'!J241</f>
        <v>0</v>
      </c>
      <c r="K399" s="15">
        <f>'2.ВС'!K241</f>
        <v>0</v>
      </c>
      <c r="L399" s="15">
        <f>'2.ВС'!L241</f>
        <v>0</v>
      </c>
      <c r="M399" s="15">
        <f>'2.ВС'!M241</f>
        <v>0</v>
      </c>
      <c r="N399" s="16">
        <f>'2.ВС'!N241</f>
        <v>0</v>
      </c>
      <c r="O399" s="15">
        <f>'2.ВС'!O241</f>
        <v>0</v>
      </c>
      <c r="P399" s="15">
        <f>'2.ВС'!P241</f>
        <v>0</v>
      </c>
      <c r="Q399" s="15">
        <f>'2.ВС'!Q241</f>
        <v>0</v>
      </c>
      <c r="R399" s="16">
        <f>'2.ВС'!R241</f>
        <v>0</v>
      </c>
      <c r="S399" s="15">
        <f>'2.ВС'!S241</f>
        <v>0</v>
      </c>
      <c r="T399" s="15">
        <f>'2.ВС'!T241</f>
        <v>0</v>
      </c>
      <c r="U399" s="15">
        <f>'2.ВС'!U241</f>
        <v>0</v>
      </c>
      <c r="V399" s="16">
        <f>'2.ВС'!V241</f>
        <v>0</v>
      </c>
      <c r="W399" s="15">
        <f>'2.ВС'!W241</f>
        <v>0</v>
      </c>
      <c r="X399" s="15">
        <f>'2.ВС'!X241</f>
        <v>0</v>
      </c>
      <c r="Y399" s="15">
        <f>'2.ВС'!Y241</f>
        <v>0</v>
      </c>
      <c r="Z399" s="16">
        <f>'2.ВС'!Z241</f>
        <v>0</v>
      </c>
      <c r="AA399" s="15">
        <f>'2.ВС'!AA241</f>
        <v>0</v>
      </c>
      <c r="AB399" s="15">
        <f>'2.ВС'!AB241</f>
        <v>0</v>
      </c>
      <c r="AC399" s="15">
        <f>'2.ВС'!AC241</f>
        <v>0</v>
      </c>
      <c r="AD399" s="15">
        <f>'2.ВС'!AD241</f>
        <v>0</v>
      </c>
      <c r="AE399" s="15">
        <f>'2.ВС'!AE241</f>
        <v>0</v>
      </c>
      <c r="AF399" s="15">
        <f>'2.ВС'!AF241</f>
        <v>0</v>
      </c>
      <c r="AG399" s="15">
        <f>'2.ВС'!AG241</f>
        <v>0</v>
      </c>
      <c r="AH399" s="15">
        <f>'2.ВС'!AH241</f>
        <v>0</v>
      </c>
      <c r="AI399" s="15">
        <f>'2.ВС'!AI241</f>
        <v>0</v>
      </c>
      <c r="AJ399" s="15">
        <f>'2.ВС'!AJ241</f>
        <v>0</v>
      </c>
      <c r="AK399" s="15">
        <f>'2.ВС'!AS241</f>
        <v>0</v>
      </c>
      <c r="AL399" s="16">
        <f>'2.ВС'!AL241</f>
        <v>0</v>
      </c>
      <c r="AM399" s="15">
        <f>'2.ВС'!AM241</f>
        <v>0</v>
      </c>
      <c r="AN399" s="15">
        <f>'2.ВС'!AN241</f>
        <v>0</v>
      </c>
      <c r="AO399" s="15">
        <f>'2.ВС'!AO241</f>
        <v>0</v>
      </c>
      <c r="AP399" s="16">
        <f>'2.ВС'!AP241</f>
        <v>0</v>
      </c>
      <c r="AQ399" s="15">
        <f>'2.ВС'!AQ241</f>
        <v>0</v>
      </c>
      <c r="AR399" s="15">
        <f>'2.ВС'!AR241</f>
        <v>0</v>
      </c>
      <c r="AS399" s="15">
        <f>'2.ВС'!AS241</f>
        <v>0</v>
      </c>
      <c r="AT399" s="16">
        <f>'2.ВС'!AT241</f>
        <v>0</v>
      </c>
      <c r="AU399" s="15">
        <f>'2.ВС'!AU241</f>
        <v>0</v>
      </c>
      <c r="AV399" s="15">
        <f>'2.ВС'!AV241</f>
        <v>0</v>
      </c>
      <c r="AW399" s="15">
        <f>'2.ВС'!AW241</f>
        <v>0</v>
      </c>
      <c r="AX399" s="16">
        <f>'2.ВС'!AX241</f>
        <v>0</v>
      </c>
      <c r="AY399" s="15">
        <f>'2.ВС'!AY241</f>
        <v>0</v>
      </c>
      <c r="AZ399" s="15">
        <f>'2.ВС'!AZ241</f>
        <v>0</v>
      </c>
      <c r="BA399" s="15">
        <f>'2.ВС'!BA241</f>
        <v>0</v>
      </c>
      <c r="BB399" s="15">
        <f>'2.ВС'!BB241</f>
        <v>0</v>
      </c>
      <c r="BC399" s="15">
        <f>'2.ВС'!BC241</f>
        <v>0</v>
      </c>
      <c r="BD399" s="15">
        <f>'2.ВС'!BD241</f>
        <v>0</v>
      </c>
      <c r="BE399" s="15">
        <f>'2.ВС'!BE241</f>
        <v>0</v>
      </c>
      <c r="BF399" s="16">
        <f>'2.ВС'!BF241</f>
        <v>0</v>
      </c>
      <c r="BG399" s="15">
        <f>'2.ВС'!BG241</f>
        <v>0</v>
      </c>
      <c r="BH399" s="15">
        <f>'2.ВС'!BH241</f>
        <v>0</v>
      </c>
      <c r="BI399" s="15">
        <f>'2.ВС'!BI241</f>
        <v>0</v>
      </c>
      <c r="BJ399" s="19">
        <v>0</v>
      </c>
      <c r="BK399" s="19">
        <v>0</v>
      </c>
      <c r="BL399" s="92"/>
      <c r="BM399" s="15"/>
      <c r="BN399" s="15"/>
      <c r="BO399" s="15"/>
    </row>
    <row r="400" spans="1:67" ht="19.149999999999999" hidden="1" customHeight="1" x14ac:dyDescent="0.25">
      <c r="A400" s="125" t="s">
        <v>258</v>
      </c>
      <c r="B400" s="125"/>
      <c r="C400" s="125"/>
      <c r="D400" s="125"/>
      <c r="E400" s="122"/>
      <c r="F400" s="4" t="s">
        <v>58</v>
      </c>
      <c r="G400" s="4" t="s">
        <v>11</v>
      </c>
      <c r="H400" s="4" t="s">
        <v>674</v>
      </c>
      <c r="I400" s="4"/>
      <c r="J400" s="16">
        <f t="shared" ref="J400:BB401" si="559">J401</f>
        <v>0</v>
      </c>
      <c r="K400" s="15">
        <f t="shared" si="559"/>
        <v>0</v>
      </c>
      <c r="L400" s="15">
        <f t="shared" si="559"/>
        <v>0</v>
      </c>
      <c r="M400" s="15">
        <f t="shared" si="559"/>
        <v>0</v>
      </c>
      <c r="N400" s="16">
        <f t="shared" si="559"/>
        <v>0</v>
      </c>
      <c r="O400" s="15">
        <f t="shared" si="559"/>
        <v>0</v>
      </c>
      <c r="P400" s="15">
        <f t="shared" si="559"/>
        <v>0</v>
      </c>
      <c r="Q400" s="15">
        <f t="shared" si="559"/>
        <v>0</v>
      </c>
      <c r="R400" s="16">
        <f t="shared" si="559"/>
        <v>0</v>
      </c>
      <c r="S400" s="15">
        <f t="shared" si="559"/>
        <v>0</v>
      </c>
      <c r="T400" s="15">
        <f t="shared" si="559"/>
        <v>0</v>
      </c>
      <c r="U400" s="15">
        <f t="shared" si="559"/>
        <v>0</v>
      </c>
      <c r="V400" s="16">
        <f t="shared" si="559"/>
        <v>0</v>
      </c>
      <c r="W400" s="15">
        <f t="shared" si="559"/>
        <v>0</v>
      </c>
      <c r="X400" s="15">
        <f t="shared" si="559"/>
        <v>0</v>
      </c>
      <c r="Y400" s="15">
        <f t="shared" si="559"/>
        <v>0</v>
      </c>
      <c r="Z400" s="16">
        <f t="shared" si="559"/>
        <v>0</v>
      </c>
      <c r="AA400" s="15">
        <f t="shared" si="559"/>
        <v>0</v>
      </c>
      <c r="AB400" s="15">
        <f t="shared" si="559"/>
        <v>0</v>
      </c>
      <c r="AC400" s="15">
        <f t="shared" si="559"/>
        <v>0</v>
      </c>
      <c r="AD400" s="15">
        <f t="shared" si="559"/>
        <v>0</v>
      </c>
      <c r="AE400" s="15">
        <f t="shared" si="559"/>
        <v>0</v>
      </c>
      <c r="AF400" s="15">
        <f t="shared" si="559"/>
        <v>0</v>
      </c>
      <c r="AG400" s="15">
        <f t="shared" si="559"/>
        <v>0</v>
      </c>
      <c r="AH400" s="15">
        <f t="shared" si="559"/>
        <v>0</v>
      </c>
      <c r="AI400" s="15">
        <f t="shared" si="559"/>
        <v>0</v>
      </c>
      <c r="AJ400" s="15">
        <f t="shared" si="559"/>
        <v>0</v>
      </c>
      <c r="AK400" s="15">
        <f t="shared" si="559"/>
        <v>0</v>
      </c>
      <c r="AL400" s="16">
        <f t="shared" si="559"/>
        <v>0</v>
      </c>
      <c r="AM400" s="15">
        <f t="shared" si="559"/>
        <v>0</v>
      </c>
      <c r="AN400" s="15">
        <f t="shared" si="559"/>
        <v>0</v>
      </c>
      <c r="AO400" s="15">
        <f t="shared" si="559"/>
        <v>0</v>
      </c>
      <c r="AP400" s="16">
        <f t="shared" si="559"/>
        <v>0</v>
      </c>
      <c r="AQ400" s="15">
        <f t="shared" si="559"/>
        <v>0</v>
      </c>
      <c r="AR400" s="15">
        <f t="shared" si="559"/>
        <v>0</v>
      </c>
      <c r="AS400" s="15">
        <f t="shared" si="559"/>
        <v>0</v>
      </c>
      <c r="AT400" s="16">
        <f t="shared" si="559"/>
        <v>0</v>
      </c>
      <c r="AU400" s="15">
        <f t="shared" si="559"/>
        <v>0</v>
      </c>
      <c r="AV400" s="15">
        <f t="shared" si="559"/>
        <v>0</v>
      </c>
      <c r="AW400" s="15">
        <f t="shared" si="559"/>
        <v>0</v>
      </c>
      <c r="AX400" s="16">
        <f t="shared" si="559"/>
        <v>0</v>
      </c>
      <c r="AY400" s="15">
        <f t="shared" si="559"/>
        <v>0</v>
      </c>
      <c r="AZ400" s="15">
        <f t="shared" si="559"/>
        <v>0</v>
      </c>
      <c r="BA400" s="15">
        <f t="shared" si="559"/>
        <v>0</v>
      </c>
      <c r="BB400" s="15">
        <f t="shared" si="559"/>
        <v>0</v>
      </c>
      <c r="BC400" s="15">
        <f t="shared" ref="BB400:BI401" si="560">BC401</f>
        <v>0</v>
      </c>
      <c r="BD400" s="15">
        <f t="shared" si="560"/>
        <v>0</v>
      </c>
      <c r="BE400" s="15">
        <f t="shared" si="560"/>
        <v>0</v>
      </c>
      <c r="BF400" s="16">
        <f t="shared" si="560"/>
        <v>0</v>
      </c>
      <c r="BG400" s="15">
        <f t="shared" si="560"/>
        <v>0</v>
      </c>
      <c r="BH400" s="15">
        <f t="shared" si="560"/>
        <v>0</v>
      </c>
      <c r="BI400" s="15">
        <f t="shared" si="560"/>
        <v>0</v>
      </c>
      <c r="BJ400" s="19">
        <v>0</v>
      </c>
      <c r="BK400" s="19">
        <v>0</v>
      </c>
    </row>
    <row r="401" spans="1:63" ht="19.149999999999999" hidden="1" customHeight="1" x14ac:dyDescent="0.25">
      <c r="A401" s="125" t="s">
        <v>41</v>
      </c>
      <c r="B401" s="125"/>
      <c r="C401" s="125"/>
      <c r="D401" s="125"/>
      <c r="E401" s="122"/>
      <c r="F401" s="3" t="s">
        <v>58</v>
      </c>
      <c r="G401" s="3" t="s">
        <v>11</v>
      </c>
      <c r="H401" s="4" t="s">
        <v>674</v>
      </c>
      <c r="I401" s="3" t="s">
        <v>83</v>
      </c>
      <c r="J401" s="16">
        <f t="shared" si="559"/>
        <v>0</v>
      </c>
      <c r="K401" s="15">
        <f t="shared" si="559"/>
        <v>0</v>
      </c>
      <c r="L401" s="15">
        <f t="shared" si="559"/>
        <v>0</v>
      </c>
      <c r="M401" s="15">
        <f t="shared" si="559"/>
        <v>0</v>
      </c>
      <c r="N401" s="16">
        <f t="shared" si="559"/>
        <v>0</v>
      </c>
      <c r="O401" s="15">
        <f t="shared" si="559"/>
        <v>0</v>
      </c>
      <c r="P401" s="15">
        <f t="shared" si="559"/>
        <v>0</v>
      </c>
      <c r="Q401" s="15">
        <f t="shared" si="559"/>
        <v>0</v>
      </c>
      <c r="R401" s="16">
        <f t="shared" si="559"/>
        <v>0</v>
      </c>
      <c r="S401" s="15">
        <f t="shared" si="559"/>
        <v>0</v>
      </c>
      <c r="T401" s="15">
        <f t="shared" si="559"/>
        <v>0</v>
      </c>
      <c r="U401" s="15">
        <f t="shared" si="559"/>
        <v>0</v>
      </c>
      <c r="V401" s="16">
        <f t="shared" si="559"/>
        <v>0</v>
      </c>
      <c r="W401" s="15">
        <f t="shared" si="559"/>
        <v>0</v>
      </c>
      <c r="X401" s="15">
        <f t="shared" si="559"/>
        <v>0</v>
      </c>
      <c r="Y401" s="15">
        <f t="shared" si="559"/>
        <v>0</v>
      </c>
      <c r="Z401" s="16">
        <f t="shared" si="559"/>
        <v>0</v>
      </c>
      <c r="AA401" s="15">
        <f t="shared" si="559"/>
        <v>0</v>
      </c>
      <c r="AB401" s="15">
        <f t="shared" si="559"/>
        <v>0</v>
      </c>
      <c r="AC401" s="15">
        <f t="shared" si="559"/>
        <v>0</v>
      </c>
      <c r="AD401" s="15">
        <f t="shared" si="559"/>
        <v>0</v>
      </c>
      <c r="AE401" s="15">
        <f t="shared" si="559"/>
        <v>0</v>
      </c>
      <c r="AF401" s="15">
        <f t="shared" si="559"/>
        <v>0</v>
      </c>
      <c r="AG401" s="15">
        <f t="shared" si="559"/>
        <v>0</v>
      </c>
      <c r="AH401" s="15">
        <f t="shared" si="559"/>
        <v>0</v>
      </c>
      <c r="AI401" s="15">
        <f t="shared" si="559"/>
        <v>0</v>
      </c>
      <c r="AJ401" s="15">
        <f t="shared" si="559"/>
        <v>0</v>
      </c>
      <c r="AK401" s="15">
        <f t="shared" si="559"/>
        <v>0</v>
      </c>
      <c r="AL401" s="16">
        <f t="shared" si="559"/>
        <v>0</v>
      </c>
      <c r="AM401" s="15">
        <f t="shared" si="559"/>
        <v>0</v>
      </c>
      <c r="AN401" s="15">
        <f t="shared" si="559"/>
        <v>0</v>
      </c>
      <c r="AO401" s="15">
        <f t="shared" si="559"/>
        <v>0</v>
      </c>
      <c r="AP401" s="16">
        <f t="shared" si="559"/>
        <v>0</v>
      </c>
      <c r="AQ401" s="15">
        <f t="shared" si="559"/>
        <v>0</v>
      </c>
      <c r="AR401" s="15">
        <f t="shared" si="559"/>
        <v>0</v>
      </c>
      <c r="AS401" s="15">
        <f t="shared" si="559"/>
        <v>0</v>
      </c>
      <c r="AT401" s="16">
        <f t="shared" si="559"/>
        <v>0</v>
      </c>
      <c r="AU401" s="15">
        <f t="shared" si="559"/>
        <v>0</v>
      </c>
      <c r="AV401" s="15">
        <f t="shared" si="559"/>
        <v>0</v>
      </c>
      <c r="AW401" s="15">
        <f t="shared" si="559"/>
        <v>0</v>
      </c>
      <c r="AX401" s="16">
        <f t="shared" si="559"/>
        <v>0</v>
      </c>
      <c r="AY401" s="15">
        <f t="shared" si="559"/>
        <v>0</v>
      </c>
      <c r="AZ401" s="15">
        <f t="shared" si="559"/>
        <v>0</v>
      </c>
      <c r="BA401" s="15">
        <f t="shared" si="559"/>
        <v>0</v>
      </c>
      <c r="BB401" s="15">
        <f t="shared" si="560"/>
        <v>0</v>
      </c>
      <c r="BC401" s="15">
        <f t="shared" si="560"/>
        <v>0</v>
      </c>
      <c r="BD401" s="15">
        <f t="shared" si="560"/>
        <v>0</v>
      </c>
      <c r="BE401" s="15">
        <f t="shared" si="560"/>
        <v>0</v>
      </c>
      <c r="BF401" s="16">
        <f t="shared" si="560"/>
        <v>0</v>
      </c>
      <c r="BG401" s="15">
        <f t="shared" si="560"/>
        <v>0</v>
      </c>
      <c r="BH401" s="15">
        <f t="shared" si="560"/>
        <v>0</v>
      </c>
      <c r="BI401" s="15">
        <f t="shared" si="560"/>
        <v>0</v>
      </c>
      <c r="BJ401" s="19">
        <v>0</v>
      </c>
      <c r="BK401" s="19">
        <v>0</v>
      </c>
    </row>
    <row r="402" spans="1:63" ht="19.149999999999999" hidden="1" customHeight="1" x14ac:dyDescent="0.25">
      <c r="A402" s="125" t="s">
        <v>84</v>
      </c>
      <c r="B402" s="125"/>
      <c r="C402" s="125"/>
      <c r="D402" s="125"/>
      <c r="E402" s="122"/>
      <c r="F402" s="3" t="s">
        <v>58</v>
      </c>
      <c r="G402" s="3" t="s">
        <v>11</v>
      </c>
      <c r="H402" s="4" t="s">
        <v>674</v>
      </c>
      <c r="I402" s="3" t="s">
        <v>85</v>
      </c>
      <c r="J402" s="16">
        <f>'2.ВС'!J244</f>
        <v>0</v>
      </c>
      <c r="K402" s="15">
        <f>'2.ВС'!K244</f>
        <v>0</v>
      </c>
      <c r="L402" s="15">
        <f>'2.ВС'!L244</f>
        <v>0</v>
      </c>
      <c r="M402" s="15">
        <f>'2.ВС'!M244</f>
        <v>0</v>
      </c>
      <c r="N402" s="16">
        <f>'2.ВС'!N244</f>
        <v>0</v>
      </c>
      <c r="O402" s="15">
        <f>'2.ВС'!O244</f>
        <v>0</v>
      </c>
      <c r="P402" s="15">
        <f>'2.ВС'!P244</f>
        <v>0</v>
      </c>
      <c r="Q402" s="15">
        <f>'2.ВС'!Q244</f>
        <v>0</v>
      </c>
      <c r="R402" s="16">
        <f>'2.ВС'!R244</f>
        <v>0</v>
      </c>
      <c r="S402" s="15">
        <f>'2.ВС'!S244</f>
        <v>0</v>
      </c>
      <c r="T402" s="15">
        <f>'2.ВС'!T244</f>
        <v>0</v>
      </c>
      <c r="U402" s="15">
        <f>'2.ВС'!U244</f>
        <v>0</v>
      </c>
      <c r="V402" s="16">
        <f>'2.ВС'!V244</f>
        <v>0</v>
      </c>
      <c r="W402" s="15">
        <f>'2.ВС'!W244</f>
        <v>0</v>
      </c>
      <c r="X402" s="15">
        <f>'2.ВС'!X244</f>
        <v>0</v>
      </c>
      <c r="Y402" s="15">
        <f>'2.ВС'!Y244</f>
        <v>0</v>
      </c>
      <c r="Z402" s="16">
        <f>'2.ВС'!Z244</f>
        <v>0</v>
      </c>
      <c r="AA402" s="15">
        <f>'2.ВС'!AA244</f>
        <v>0</v>
      </c>
      <c r="AB402" s="15">
        <f>'2.ВС'!AB244</f>
        <v>0</v>
      </c>
      <c r="AC402" s="15">
        <f>'2.ВС'!AC244</f>
        <v>0</v>
      </c>
      <c r="AD402" s="15">
        <f>'2.ВС'!AD244</f>
        <v>0</v>
      </c>
      <c r="AE402" s="15">
        <f>'2.ВС'!AE244</f>
        <v>0</v>
      </c>
      <c r="AF402" s="15">
        <f>'2.ВС'!AF244</f>
        <v>0</v>
      </c>
      <c r="AG402" s="15">
        <f>'2.ВС'!AG244</f>
        <v>0</v>
      </c>
      <c r="AH402" s="15">
        <f>'2.ВС'!AH244</f>
        <v>0</v>
      </c>
      <c r="AI402" s="15">
        <f>'2.ВС'!AI244</f>
        <v>0</v>
      </c>
      <c r="AJ402" s="15">
        <f>'2.ВС'!AJ244</f>
        <v>0</v>
      </c>
      <c r="AK402" s="15">
        <f>'2.ВС'!AS244</f>
        <v>0</v>
      </c>
      <c r="AL402" s="16">
        <f>'2.ВС'!AL244</f>
        <v>0</v>
      </c>
      <c r="AM402" s="15">
        <f>'2.ВС'!AM244</f>
        <v>0</v>
      </c>
      <c r="AN402" s="15">
        <f>'2.ВС'!AN244</f>
        <v>0</v>
      </c>
      <c r="AO402" s="15">
        <f>'2.ВС'!AO244</f>
        <v>0</v>
      </c>
      <c r="AP402" s="16">
        <f>'2.ВС'!AP244</f>
        <v>0</v>
      </c>
      <c r="AQ402" s="15">
        <f>'2.ВС'!AQ244</f>
        <v>0</v>
      </c>
      <c r="AR402" s="15">
        <f>'2.ВС'!AR244</f>
        <v>0</v>
      </c>
      <c r="AS402" s="15">
        <f>'2.ВС'!AS244</f>
        <v>0</v>
      </c>
      <c r="AT402" s="16">
        <f>'2.ВС'!AT244</f>
        <v>0</v>
      </c>
      <c r="AU402" s="15">
        <f>'2.ВС'!AU244</f>
        <v>0</v>
      </c>
      <c r="AV402" s="15">
        <f>'2.ВС'!AV244</f>
        <v>0</v>
      </c>
      <c r="AW402" s="15">
        <f>'2.ВС'!AW244</f>
        <v>0</v>
      </c>
      <c r="AX402" s="16">
        <f>'2.ВС'!AX244</f>
        <v>0</v>
      </c>
      <c r="AY402" s="15">
        <f>'2.ВС'!AY244</f>
        <v>0</v>
      </c>
      <c r="AZ402" s="15">
        <f>'2.ВС'!AZ244</f>
        <v>0</v>
      </c>
      <c r="BA402" s="15">
        <f>'2.ВС'!BA244</f>
        <v>0</v>
      </c>
      <c r="BB402" s="15">
        <f>'2.ВС'!BB244</f>
        <v>0</v>
      </c>
      <c r="BC402" s="15">
        <f>'2.ВС'!BC244</f>
        <v>0</v>
      </c>
      <c r="BD402" s="15">
        <f>'2.ВС'!BD244</f>
        <v>0</v>
      </c>
      <c r="BE402" s="15">
        <f>'2.ВС'!BE244</f>
        <v>0</v>
      </c>
      <c r="BF402" s="16">
        <f>'2.ВС'!BF244</f>
        <v>0</v>
      </c>
      <c r="BG402" s="15">
        <f>'2.ВС'!BG244</f>
        <v>0</v>
      </c>
      <c r="BH402" s="15">
        <f>'2.ВС'!BH244</f>
        <v>0</v>
      </c>
      <c r="BI402" s="15">
        <f>'2.ВС'!BI244</f>
        <v>0</v>
      </c>
      <c r="BJ402" s="19">
        <v>0</v>
      </c>
      <c r="BK402" s="19">
        <v>0</v>
      </c>
    </row>
    <row r="403" spans="1:63" ht="19.149999999999999" hidden="1" customHeight="1" x14ac:dyDescent="0.25">
      <c r="A403" s="125" t="s">
        <v>247</v>
      </c>
      <c r="B403" s="125"/>
      <c r="C403" s="125"/>
      <c r="D403" s="125"/>
      <c r="E403" s="122">
        <v>851</v>
      </c>
      <c r="F403" s="3" t="s">
        <v>58</v>
      </c>
      <c r="G403" s="3" t="s">
        <v>11</v>
      </c>
      <c r="H403" s="4" t="s">
        <v>669</v>
      </c>
      <c r="I403" s="3"/>
      <c r="J403" s="16">
        <f t="shared" ref="J403:BB404" si="561">J404</f>
        <v>0</v>
      </c>
      <c r="K403" s="15">
        <f t="shared" si="561"/>
        <v>0</v>
      </c>
      <c r="L403" s="15">
        <f t="shared" si="561"/>
        <v>0</v>
      </c>
      <c r="M403" s="15">
        <f t="shared" si="561"/>
        <v>0</v>
      </c>
      <c r="N403" s="16">
        <f t="shared" si="561"/>
        <v>123599</v>
      </c>
      <c r="O403" s="15">
        <f t="shared" si="561"/>
        <v>0</v>
      </c>
      <c r="P403" s="15">
        <f t="shared" si="561"/>
        <v>123599</v>
      </c>
      <c r="Q403" s="15">
        <f t="shared" si="561"/>
        <v>0</v>
      </c>
      <c r="R403" s="16">
        <f t="shared" si="561"/>
        <v>123599</v>
      </c>
      <c r="S403" s="15">
        <f t="shared" si="561"/>
        <v>0</v>
      </c>
      <c r="T403" s="15">
        <f t="shared" si="561"/>
        <v>123599</v>
      </c>
      <c r="U403" s="15">
        <f t="shared" si="561"/>
        <v>0</v>
      </c>
      <c r="V403" s="16">
        <f t="shared" si="561"/>
        <v>85604</v>
      </c>
      <c r="W403" s="15">
        <f t="shared" si="561"/>
        <v>0</v>
      </c>
      <c r="X403" s="15">
        <f t="shared" si="561"/>
        <v>85604</v>
      </c>
      <c r="Y403" s="15">
        <f t="shared" si="561"/>
        <v>0</v>
      </c>
      <c r="Z403" s="16">
        <f t="shared" si="561"/>
        <v>209203</v>
      </c>
      <c r="AA403" s="15">
        <f t="shared" si="561"/>
        <v>0</v>
      </c>
      <c r="AB403" s="15">
        <f t="shared" si="561"/>
        <v>209203</v>
      </c>
      <c r="AC403" s="15">
        <f t="shared" si="561"/>
        <v>0</v>
      </c>
      <c r="AD403" s="15">
        <f t="shared" si="561"/>
        <v>0</v>
      </c>
      <c r="AE403" s="15">
        <f t="shared" si="561"/>
        <v>0</v>
      </c>
      <c r="AF403" s="15">
        <f t="shared" si="561"/>
        <v>0</v>
      </c>
      <c r="AG403" s="15">
        <f t="shared" si="561"/>
        <v>0</v>
      </c>
      <c r="AH403" s="15">
        <f t="shared" si="561"/>
        <v>209203</v>
      </c>
      <c r="AI403" s="15">
        <f t="shared" si="561"/>
        <v>0</v>
      </c>
      <c r="AJ403" s="15">
        <f t="shared" si="561"/>
        <v>209203</v>
      </c>
      <c r="AK403" s="15">
        <f t="shared" si="561"/>
        <v>0</v>
      </c>
      <c r="AL403" s="16">
        <f t="shared" si="561"/>
        <v>0</v>
      </c>
      <c r="AM403" s="15">
        <f t="shared" si="561"/>
        <v>0</v>
      </c>
      <c r="AN403" s="15">
        <f t="shared" si="561"/>
        <v>0</v>
      </c>
      <c r="AO403" s="15">
        <f t="shared" si="561"/>
        <v>0</v>
      </c>
      <c r="AP403" s="16">
        <f t="shared" si="561"/>
        <v>0</v>
      </c>
      <c r="AQ403" s="15">
        <f t="shared" si="561"/>
        <v>0</v>
      </c>
      <c r="AR403" s="15">
        <f t="shared" si="561"/>
        <v>0</v>
      </c>
      <c r="AS403" s="15">
        <f t="shared" si="561"/>
        <v>0</v>
      </c>
      <c r="AT403" s="16">
        <f t="shared" si="561"/>
        <v>0</v>
      </c>
      <c r="AU403" s="15">
        <f t="shared" si="561"/>
        <v>0</v>
      </c>
      <c r="AV403" s="15">
        <f t="shared" si="561"/>
        <v>0</v>
      </c>
      <c r="AW403" s="15">
        <f t="shared" si="561"/>
        <v>0</v>
      </c>
      <c r="AX403" s="16">
        <f t="shared" si="561"/>
        <v>0</v>
      </c>
      <c r="AY403" s="15">
        <f t="shared" si="561"/>
        <v>0</v>
      </c>
      <c r="AZ403" s="15">
        <f t="shared" si="561"/>
        <v>0</v>
      </c>
      <c r="BA403" s="15">
        <f t="shared" si="561"/>
        <v>0</v>
      </c>
      <c r="BB403" s="15">
        <f t="shared" si="561"/>
        <v>0</v>
      </c>
      <c r="BC403" s="15">
        <f t="shared" ref="BB403:BI404" si="562">BC404</f>
        <v>0</v>
      </c>
      <c r="BD403" s="15">
        <f t="shared" si="562"/>
        <v>0</v>
      </c>
      <c r="BE403" s="15">
        <f t="shared" si="562"/>
        <v>0</v>
      </c>
      <c r="BF403" s="16">
        <f t="shared" si="562"/>
        <v>0</v>
      </c>
      <c r="BG403" s="15">
        <f t="shared" si="562"/>
        <v>0</v>
      </c>
      <c r="BH403" s="15">
        <f t="shared" si="562"/>
        <v>0</v>
      </c>
      <c r="BI403" s="15">
        <f t="shared" si="562"/>
        <v>0</v>
      </c>
      <c r="BJ403" s="19">
        <v>0</v>
      </c>
      <c r="BK403" s="19">
        <v>0</v>
      </c>
    </row>
    <row r="404" spans="1:63" ht="19.149999999999999" hidden="1" customHeight="1" x14ac:dyDescent="0.25">
      <c r="A404" s="125" t="s">
        <v>20</v>
      </c>
      <c r="B404" s="125"/>
      <c r="C404" s="125"/>
      <c r="D404" s="125"/>
      <c r="E404" s="122">
        <v>851</v>
      </c>
      <c r="F404" s="3" t="s">
        <v>58</v>
      </c>
      <c r="G404" s="3" t="s">
        <v>11</v>
      </c>
      <c r="H404" s="4" t="s">
        <v>669</v>
      </c>
      <c r="I404" s="3" t="s">
        <v>21</v>
      </c>
      <c r="J404" s="16">
        <f t="shared" si="561"/>
        <v>0</v>
      </c>
      <c r="K404" s="15">
        <f t="shared" si="561"/>
        <v>0</v>
      </c>
      <c r="L404" s="15">
        <f t="shared" si="561"/>
        <v>0</v>
      </c>
      <c r="M404" s="15">
        <f t="shared" si="561"/>
        <v>0</v>
      </c>
      <c r="N404" s="16">
        <f t="shared" si="561"/>
        <v>123599</v>
      </c>
      <c r="O404" s="15">
        <f t="shared" si="561"/>
        <v>0</v>
      </c>
      <c r="P404" s="15">
        <f t="shared" si="561"/>
        <v>123599</v>
      </c>
      <c r="Q404" s="15">
        <f t="shared" si="561"/>
        <v>0</v>
      </c>
      <c r="R404" s="16">
        <f t="shared" si="561"/>
        <v>123599</v>
      </c>
      <c r="S404" s="15">
        <f t="shared" si="561"/>
        <v>0</v>
      </c>
      <c r="T404" s="15">
        <f t="shared" si="561"/>
        <v>123599</v>
      </c>
      <c r="U404" s="15">
        <f t="shared" si="561"/>
        <v>0</v>
      </c>
      <c r="V404" s="16">
        <f t="shared" si="561"/>
        <v>85604</v>
      </c>
      <c r="W404" s="15">
        <f t="shared" si="561"/>
        <v>0</v>
      </c>
      <c r="X404" s="15">
        <f t="shared" si="561"/>
        <v>85604</v>
      </c>
      <c r="Y404" s="15">
        <f t="shared" si="561"/>
        <v>0</v>
      </c>
      <c r="Z404" s="16">
        <f t="shared" si="561"/>
        <v>209203</v>
      </c>
      <c r="AA404" s="15">
        <f t="shared" si="561"/>
        <v>0</v>
      </c>
      <c r="AB404" s="15">
        <f t="shared" si="561"/>
        <v>209203</v>
      </c>
      <c r="AC404" s="15">
        <f t="shared" si="561"/>
        <v>0</v>
      </c>
      <c r="AD404" s="15">
        <f t="shared" si="561"/>
        <v>0</v>
      </c>
      <c r="AE404" s="15">
        <f t="shared" si="561"/>
        <v>0</v>
      </c>
      <c r="AF404" s="15">
        <f t="shared" si="561"/>
        <v>0</v>
      </c>
      <c r="AG404" s="15">
        <f t="shared" si="561"/>
        <v>0</v>
      </c>
      <c r="AH404" s="15">
        <f t="shared" si="561"/>
        <v>209203</v>
      </c>
      <c r="AI404" s="15">
        <f t="shared" si="561"/>
        <v>0</v>
      </c>
      <c r="AJ404" s="15">
        <f t="shared" si="561"/>
        <v>209203</v>
      </c>
      <c r="AK404" s="15">
        <f t="shared" si="561"/>
        <v>0</v>
      </c>
      <c r="AL404" s="16">
        <f t="shared" si="561"/>
        <v>0</v>
      </c>
      <c r="AM404" s="15">
        <f t="shared" si="561"/>
        <v>0</v>
      </c>
      <c r="AN404" s="15">
        <f t="shared" si="561"/>
        <v>0</v>
      </c>
      <c r="AO404" s="15">
        <f t="shared" si="561"/>
        <v>0</v>
      </c>
      <c r="AP404" s="16">
        <f t="shared" si="561"/>
        <v>0</v>
      </c>
      <c r="AQ404" s="15">
        <f t="shared" si="561"/>
        <v>0</v>
      </c>
      <c r="AR404" s="15">
        <f t="shared" si="561"/>
        <v>0</v>
      </c>
      <c r="AS404" s="15">
        <f t="shared" si="561"/>
        <v>0</v>
      </c>
      <c r="AT404" s="16">
        <f t="shared" si="561"/>
        <v>0</v>
      </c>
      <c r="AU404" s="15">
        <f t="shared" si="561"/>
        <v>0</v>
      </c>
      <c r="AV404" s="15">
        <f t="shared" si="561"/>
        <v>0</v>
      </c>
      <c r="AW404" s="15">
        <f t="shared" si="561"/>
        <v>0</v>
      </c>
      <c r="AX404" s="16">
        <f t="shared" si="561"/>
        <v>0</v>
      </c>
      <c r="AY404" s="15">
        <f t="shared" si="561"/>
        <v>0</v>
      </c>
      <c r="AZ404" s="15">
        <f t="shared" si="561"/>
        <v>0</v>
      </c>
      <c r="BA404" s="15">
        <f t="shared" si="561"/>
        <v>0</v>
      </c>
      <c r="BB404" s="15">
        <f t="shared" si="562"/>
        <v>0</v>
      </c>
      <c r="BC404" s="15">
        <f t="shared" si="562"/>
        <v>0</v>
      </c>
      <c r="BD404" s="15">
        <f t="shared" si="562"/>
        <v>0</v>
      </c>
      <c r="BE404" s="15">
        <f t="shared" si="562"/>
        <v>0</v>
      </c>
      <c r="BF404" s="16">
        <f t="shared" si="562"/>
        <v>0</v>
      </c>
      <c r="BG404" s="15">
        <f t="shared" si="562"/>
        <v>0</v>
      </c>
      <c r="BH404" s="15">
        <f t="shared" si="562"/>
        <v>0</v>
      </c>
      <c r="BI404" s="15">
        <f t="shared" si="562"/>
        <v>0</v>
      </c>
      <c r="BJ404" s="19">
        <v>0</v>
      </c>
      <c r="BK404" s="19">
        <v>0</v>
      </c>
    </row>
    <row r="405" spans="1:63" ht="19.149999999999999" hidden="1" customHeight="1" x14ac:dyDescent="0.25">
      <c r="A405" s="125" t="s">
        <v>9</v>
      </c>
      <c r="B405" s="125"/>
      <c r="C405" s="125"/>
      <c r="D405" s="125"/>
      <c r="E405" s="122">
        <v>851</v>
      </c>
      <c r="F405" s="3" t="s">
        <v>58</v>
      </c>
      <c r="G405" s="3" t="s">
        <v>11</v>
      </c>
      <c r="H405" s="4" t="s">
        <v>669</v>
      </c>
      <c r="I405" s="3" t="s">
        <v>22</v>
      </c>
      <c r="J405" s="16">
        <f>'2.ВС'!J247</f>
        <v>0</v>
      </c>
      <c r="K405" s="15">
        <f>'2.ВС'!K247</f>
        <v>0</v>
      </c>
      <c r="L405" s="15">
        <f>'2.ВС'!L247</f>
        <v>0</v>
      </c>
      <c r="M405" s="15">
        <f>'2.ВС'!M247</f>
        <v>0</v>
      </c>
      <c r="N405" s="16">
        <f>'2.ВС'!N247</f>
        <v>123599</v>
      </c>
      <c r="O405" s="15">
        <f>'2.ВС'!O247</f>
        <v>0</v>
      </c>
      <c r="P405" s="15">
        <f>'2.ВС'!P247</f>
        <v>123599</v>
      </c>
      <c r="Q405" s="15">
        <f>'2.ВС'!Q247</f>
        <v>0</v>
      </c>
      <c r="R405" s="16">
        <f>'2.ВС'!R247</f>
        <v>123599</v>
      </c>
      <c r="S405" s="15">
        <f>'2.ВС'!S247</f>
        <v>0</v>
      </c>
      <c r="T405" s="15">
        <f>'2.ВС'!T247</f>
        <v>123599</v>
      </c>
      <c r="U405" s="15">
        <f>'2.ВС'!U247</f>
        <v>0</v>
      </c>
      <c r="V405" s="16">
        <f>'2.ВС'!V247</f>
        <v>85604</v>
      </c>
      <c r="W405" s="15">
        <f>'2.ВС'!W247</f>
        <v>0</v>
      </c>
      <c r="X405" s="15">
        <f>'2.ВС'!X247</f>
        <v>85604</v>
      </c>
      <c r="Y405" s="15">
        <f>'2.ВС'!Y247</f>
        <v>0</v>
      </c>
      <c r="Z405" s="16">
        <f>'2.ВС'!Z247</f>
        <v>209203</v>
      </c>
      <c r="AA405" s="15">
        <f>'2.ВС'!AA247</f>
        <v>0</v>
      </c>
      <c r="AB405" s="15">
        <f>'2.ВС'!AB247</f>
        <v>209203</v>
      </c>
      <c r="AC405" s="15">
        <f>'2.ВС'!AC247</f>
        <v>0</v>
      </c>
      <c r="AD405" s="15">
        <f>'2.ВС'!AD247</f>
        <v>0</v>
      </c>
      <c r="AE405" s="15">
        <f>'2.ВС'!AE247</f>
        <v>0</v>
      </c>
      <c r="AF405" s="15">
        <f>'2.ВС'!AF247</f>
        <v>0</v>
      </c>
      <c r="AG405" s="15">
        <f>'2.ВС'!AG247</f>
        <v>0</v>
      </c>
      <c r="AH405" s="15">
        <f>'2.ВС'!AH247</f>
        <v>209203</v>
      </c>
      <c r="AI405" s="15">
        <f>'2.ВС'!AI247</f>
        <v>0</v>
      </c>
      <c r="AJ405" s="15">
        <f>'2.ВС'!AJ247</f>
        <v>209203</v>
      </c>
      <c r="AK405" s="15">
        <f>'2.ВС'!AS247</f>
        <v>0</v>
      </c>
      <c r="AL405" s="16">
        <f>'2.ВС'!AL247</f>
        <v>0</v>
      </c>
      <c r="AM405" s="15">
        <f>'2.ВС'!AM247</f>
        <v>0</v>
      </c>
      <c r="AN405" s="15">
        <f>'2.ВС'!AN247</f>
        <v>0</v>
      </c>
      <c r="AO405" s="15">
        <f>'2.ВС'!AO247</f>
        <v>0</v>
      </c>
      <c r="AP405" s="16">
        <f>'2.ВС'!AP247</f>
        <v>0</v>
      </c>
      <c r="AQ405" s="15">
        <f>'2.ВС'!AQ247</f>
        <v>0</v>
      </c>
      <c r="AR405" s="15">
        <f>'2.ВС'!AR247</f>
        <v>0</v>
      </c>
      <c r="AS405" s="15">
        <f>'2.ВС'!AS247</f>
        <v>0</v>
      </c>
      <c r="AT405" s="16">
        <f>'2.ВС'!AT247</f>
        <v>0</v>
      </c>
      <c r="AU405" s="15">
        <f>'2.ВС'!AU247</f>
        <v>0</v>
      </c>
      <c r="AV405" s="15">
        <f>'2.ВС'!AV247</f>
        <v>0</v>
      </c>
      <c r="AW405" s="15">
        <f>'2.ВС'!AW247</f>
        <v>0</v>
      </c>
      <c r="AX405" s="16">
        <f>'2.ВС'!AX247</f>
        <v>0</v>
      </c>
      <c r="AY405" s="15">
        <f>'2.ВС'!AY247</f>
        <v>0</v>
      </c>
      <c r="AZ405" s="15">
        <f>'2.ВС'!AZ247</f>
        <v>0</v>
      </c>
      <c r="BA405" s="15">
        <f>'2.ВС'!BA247</f>
        <v>0</v>
      </c>
      <c r="BB405" s="15">
        <f>'2.ВС'!BB247</f>
        <v>0</v>
      </c>
      <c r="BC405" s="15">
        <f>'2.ВС'!BC247</f>
        <v>0</v>
      </c>
      <c r="BD405" s="15">
        <f>'2.ВС'!BD247</f>
        <v>0</v>
      </c>
      <c r="BE405" s="15">
        <f>'2.ВС'!BE247</f>
        <v>0</v>
      </c>
      <c r="BF405" s="16">
        <f>'2.ВС'!BF247</f>
        <v>0</v>
      </c>
      <c r="BG405" s="15">
        <f>'2.ВС'!BG247</f>
        <v>0</v>
      </c>
      <c r="BH405" s="15">
        <f>'2.ВС'!BH247</f>
        <v>0</v>
      </c>
      <c r="BI405" s="15">
        <f>'2.ВС'!BI247</f>
        <v>0</v>
      </c>
      <c r="BJ405" s="19">
        <v>0</v>
      </c>
      <c r="BK405" s="19">
        <v>0</v>
      </c>
    </row>
    <row r="406" spans="1:63" ht="19.149999999999999" hidden="1" customHeight="1" x14ac:dyDescent="0.25">
      <c r="A406" s="124" t="s">
        <v>90</v>
      </c>
      <c r="B406" s="125"/>
      <c r="C406" s="125"/>
      <c r="D406" s="125"/>
      <c r="E406" s="122">
        <v>851</v>
      </c>
      <c r="F406" s="3" t="s">
        <v>58</v>
      </c>
      <c r="G406" s="3" t="s">
        <v>13</v>
      </c>
      <c r="H406" s="4"/>
      <c r="I406" s="3"/>
      <c r="J406" s="26">
        <f t="shared" ref="J406:BB408" si="563">J407</f>
        <v>5000</v>
      </c>
      <c r="K406" s="77">
        <f t="shared" si="563"/>
        <v>0</v>
      </c>
      <c r="L406" s="77">
        <f t="shared" si="563"/>
        <v>5000</v>
      </c>
      <c r="M406" s="77">
        <f t="shared" si="563"/>
        <v>0</v>
      </c>
      <c r="N406" s="26">
        <f t="shared" si="563"/>
        <v>0</v>
      </c>
      <c r="O406" s="77">
        <f t="shared" si="563"/>
        <v>0</v>
      </c>
      <c r="P406" s="77">
        <f t="shared" si="563"/>
        <v>0</v>
      </c>
      <c r="Q406" s="77">
        <f t="shared" si="563"/>
        <v>0</v>
      </c>
      <c r="R406" s="26">
        <f t="shared" si="563"/>
        <v>5000</v>
      </c>
      <c r="S406" s="77">
        <f t="shared" si="563"/>
        <v>0</v>
      </c>
      <c r="T406" s="77">
        <f t="shared" si="563"/>
        <v>5000</v>
      </c>
      <c r="U406" s="77">
        <f t="shared" si="563"/>
        <v>0</v>
      </c>
      <c r="V406" s="26">
        <f t="shared" si="563"/>
        <v>0</v>
      </c>
      <c r="W406" s="77">
        <f t="shared" si="563"/>
        <v>0</v>
      </c>
      <c r="X406" s="77">
        <f t="shared" si="563"/>
        <v>0</v>
      </c>
      <c r="Y406" s="77">
        <f t="shared" si="563"/>
        <v>0</v>
      </c>
      <c r="Z406" s="26">
        <f t="shared" si="563"/>
        <v>5000</v>
      </c>
      <c r="AA406" s="77">
        <f t="shared" si="563"/>
        <v>0</v>
      </c>
      <c r="AB406" s="77">
        <f t="shared" si="563"/>
        <v>5000</v>
      </c>
      <c r="AC406" s="77">
        <f t="shared" si="563"/>
        <v>0</v>
      </c>
      <c r="AD406" s="77">
        <f t="shared" si="563"/>
        <v>0</v>
      </c>
      <c r="AE406" s="77">
        <f t="shared" si="563"/>
        <v>0</v>
      </c>
      <c r="AF406" s="77">
        <f t="shared" si="563"/>
        <v>0</v>
      </c>
      <c r="AG406" s="77">
        <f t="shared" si="563"/>
        <v>0</v>
      </c>
      <c r="AH406" s="77">
        <f t="shared" si="563"/>
        <v>5000</v>
      </c>
      <c r="AI406" s="77">
        <f t="shared" si="563"/>
        <v>0</v>
      </c>
      <c r="AJ406" s="77">
        <f t="shared" si="563"/>
        <v>5000</v>
      </c>
      <c r="AK406" s="77">
        <f t="shared" si="563"/>
        <v>0</v>
      </c>
      <c r="AL406" s="26">
        <f t="shared" si="563"/>
        <v>0</v>
      </c>
      <c r="AM406" s="77">
        <f t="shared" si="563"/>
        <v>0</v>
      </c>
      <c r="AN406" s="77">
        <f t="shared" si="563"/>
        <v>0</v>
      </c>
      <c r="AO406" s="77">
        <f t="shared" si="563"/>
        <v>0</v>
      </c>
      <c r="AP406" s="26">
        <f t="shared" si="563"/>
        <v>0</v>
      </c>
      <c r="AQ406" s="77">
        <f t="shared" si="563"/>
        <v>0</v>
      </c>
      <c r="AR406" s="77">
        <f t="shared" si="563"/>
        <v>0</v>
      </c>
      <c r="AS406" s="77">
        <f t="shared" si="563"/>
        <v>0</v>
      </c>
      <c r="AT406" s="26">
        <f t="shared" si="563"/>
        <v>0</v>
      </c>
      <c r="AU406" s="77">
        <f t="shared" si="563"/>
        <v>0</v>
      </c>
      <c r="AV406" s="77">
        <f t="shared" si="563"/>
        <v>0</v>
      </c>
      <c r="AW406" s="77">
        <f t="shared" si="563"/>
        <v>0</v>
      </c>
      <c r="AX406" s="26">
        <f t="shared" si="563"/>
        <v>0</v>
      </c>
      <c r="AY406" s="77">
        <f t="shared" si="563"/>
        <v>0</v>
      </c>
      <c r="AZ406" s="77">
        <f t="shared" si="563"/>
        <v>0</v>
      </c>
      <c r="BA406" s="77">
        <f t="shared" si="563"/>
        <v>0</v>
      </c>
      <c r="BB406" s="77">
        <f t="shared" si="563"/>
        <v>0</v>
      </c>
      <c r="BC406" s="77">
        <f t="shared" ref="BB406:BI408" si="564">BC407</f>
        <v>0</v>
      </c>
      <c r="BD406" s="77">
        <f t="shared" si="564"/>
        <v>0</v>
      </c>
      <c r="BE406" s="77">
        <f t="shared" si="564"/>
        <v>0</v>
      </c>
      <c r="BF406" s="26">
        <f t="shared" si="564"/>
        <v>0</v>
      </c>
      <c r="BG406" s="77">
        <f t="shared" si="564"/>
        <v>0</v>
      </c>
      <c r="BH406" s="77">
        <f t="shared" si="564"/>
        <v>0</v>
      </c>
      <c r="BI406" s="77">
        <f t="shared" si="564"/>
        <v>0</v>
      </c>
      <c r="BJ406" s="19">
        <v>0</v>
      </c>
      <c r="BK406" s="19">
        <v>0</v>
      </c>
    </row>
    <row r="407" spans="1:63" ht="19.149999999999999" hidden="1" customHeight="1" x14ac:dyDescent="0.25">
      <c r="A407" s="124" t="s">
        <v>91</v>
      </c>
      <c r="B407" s="125"/>
      <c r="C407" s="125"/>
      <c r="D407" s="125"/>
      <c r="E407" s="122">
        <v>851</v>
      </c>
      <c r="F407" s="3" t="s">
        <v>58</v>
      </c>
      <c r="G407" s="3" t="s">
        <v>13</v>
      </c>
      <c r="H407" s="4" t="s">
        <v>676</v>
      </c>
      <c r="I407" s="3"/>
      <c r="J407" s="16">
        <f t="shared" si="563"/>
        <v>5000</v>
      </c>
      <c r="K407" s="15">
        <f t="shared" si="563"/>
        <v>0</v>
      </c>
      <c r="L407" s="15">
        <f t="shared" si="563"/>
        <v>5000</v>
      </c>
      <c r="M407" s="15">
        <f t="shared" si="563"/>
        <v>0</v>
      </c>
      <c r="N407" s="16">
        <f t="shared" si="563"/>
        <v>0</v>
      </c>
      <c r="O407" s="15">
        <f t="shared" si="563"/>
        <v>0</v>
      </c>
      <c r="P407" s="15">
        <f t="shared" si="563"/>
        <v>0</v>
      </c>
      <c r="Q407" s="15">
        <f t="shared" si="563"/>
        <v>0</v>
      </c>
      <c r="R407" s="16">
        <f t="shared" si="563"/>
        <v>5000</v>
      </c>
      <c r="S407" s="15">
        <f t="shared" si="563"/>
        <v>0</v>
      </c>
      <c r="T407" s="15">
        <f t="shared" si="563"/>
        <v>5000</v>
      </c>
      <c r="U407" s="15">
        <f t="shared" si="563"/>
        <v>0</v>
      </c>
      <c r="V407" s="16">
        <f t="shared" si="563"/>
        <v>0</v>
      </c>
      <c r="W407" s="15">
        <f t="shared" si="563"/>
        <v>0</v>
      </c>
      <c r="X407" s="15">
        <f t="shared" si="563"/>
        <v>0</v>
      </c>
      <c r="Y407" s="15">
        <f t="shared" si="563"/>
        <v>0</v>
      </c>
      <c r="Z407" s="16">
        <f t="shared" si="563"/>
        <v>5000</v>
      </c>
      <c r="AA407" s="15">
        <f t="shared" si="563"/>
        <v>0</v>
      </c>
      <c r="AB407" s="15">
        <f t="shared" si="563"/>
        <v>5000</v>
      </c>
      <c r="AC407" s="15">
        <f t="shared" si="563"/>
        <v>0</v>
      </c>
      <c r="AD407" s="15">
        <f t="shared" si="563"/>
        <v>0</v>
      </c>
      <c r="AE407" s="15">
        <f t="shared" si="563"/>
        <v>0</v>
      </c>
      <c r="AF407" s="15">
        <f t="shared" si="563"/>
        <v>0</v>
      </c>
      <c r="AG407" s="15">
        <f t="shared" si="563"/>
        <v>0</v>
      </c>
      <c r="AH407" s="15">
        <f t="shared" si="563"/>
        <v>5000</v>
      </c>
      <c r="AI407" s="15">
        <f t="shared" si="563"/>
        <v>0</v>
      </c>
      <c r="AJ407" s="15">
        <f t="shared" si="563"/>
        <v>5000</v>
      </c>
      <c r="AK407" s="15">
        <f t="shared" si="563"/>
        <v>0</v>
      </c>
      <c r="AL407" s="16">
        <f t="shared" si="563"/>
        <v>0</v>
      </c>
      <c r="AM407" s="15">
        <f t="shared" si="563"/>
        <v>0</v>
      </c>
      <c r="AN407" s="15">
        <f t="shared" si="563"/>
        <v>0</v>
      </c>
      <c r="AO407" s="15">
        <f t="shared" si="563"/>
        <v>0</v>
      </c>
      <c r="AP407" s="16">
        <f t="shared" si="563"/>
        <v>0</v>
      </c>
      <c r="AQ407" s="15">
        <f t="shared" si="563"/>
        <v>0</v>
      </c>
      <c r="AR407" s="15">
        <f t="shared" si="563"/>
        <v>0</v>
      </c>
      <c r="AS407" s="15">
        <f t="shared" si="563"/>
        <v>0</v>
      </c>
      <c r="AT407" s="16">
        <f t="shared" si="563"/>
        <v>0</v>
      </c>
      <c r="AU407" s="15">
        <f t="shared" si="563"/>
        <v>0</v>
      </c>
      <c r="AV407" s="15">
        <f t="shared" si="563"/>
        <v>0</v>
      </c>
      <c r="AW407" s="15">
        <f t="shared" si="563"/>
        <v>0</v>
      </c>
      <c r="AX407" s="16">
        <f t="shared" si="563"/>
        <v>0</v>
      </c>
      <c r="AY407" s="15">
        <f t="shared" si="563"/>
        <v>0</v>
      </c>
      <c r="AZ407" s="15">
        <f t="shared" si="563"/>
        <v>0</v>
      </c>
      <c r="BA407" s="15">
        <f t="shared" si="563"/>
        <v>0</v>
      </c>
      <c r="BB407" s="15">
        <f t="shared" si="564"/>
        <v>0</v>
      </c>
      <c r="BC407" s="15">
        <f t="shared" si="564"/>
        <v>0</v>
      </c>
      <c r="BD407" s="15">
        <f t="shared" si="564"/>
        <v>0</v>
      </c>
      <c r="BE407" s="15">
        <f t="shared" si="564"/>
        <v>0</v>
      </c>
      <c r="BF407" s="16">
        <f t="shared" si="564"/>
        <v>0</v>
      </c>
      <c r="BG407" s="15">
        <f t="shared" si="564"/>
        <v>0</v>
      </c>
      <c r="BH407" s="15">
        <f t="shared" si="564"/>
        <v>0</v>
      </c>
      <c r="BI407" s="15">
        <f t="shared" si="564"/>
        <v>0</v>
      </c>
      <c r="BJ407" s="19">
        <v>0</v>
      </c>
      <c r="BK407" s="19">
        <v>0</v>
      </c>
    </row>
    <row r="408" spans="1:63" ht="19.149999999999999" hidden="1" customHeight="1" x14ac:dyDescent="0.25">
      <c r="A408" s="125" t="s">
        <v>20</v>
      </c>
      <c r="B408" s="124"/>
      <c r="C408" s="124"/>
      <c r="D408" s="124"/>
      <c r="E408" s="122">
        <v>851</v>
      </c>
      <c r="F408" s="3" t="s">
        <v>58</v>
      </c>
      <c r="G408" s="3" t="s">
        <v>13</v>
      </c>
      <c r="H408" s="4" t="s">
        <v>676</v>
      </c>
      <c r="I408" s="3" t="s">
        <v>21</v>
      </c>
      <c r="J408" s="16">
        <f t="shared" si="563"/>
        <v>5000</v>
      </c>
      <c r="K408" s="15">
        <f t="shared" si="563"/>
        <v>0</v>
      </c>
      <c r="L408" s="15">
        <f t="shared" si="563"/>
        <v>5000</v>
      </c>
      <c r="M408" s="15">
        <f t="shared" si="563"/>
        <v>0</v>
      </c>
      <c r="N408" s="16">
        <f t="shared" si="563"/>
        <v>0</v>
      </c>
      <c r="O408" s="15">
        <f t="shared" si="563"/>
        <v>0</v>
      </c>
      <c r="P408" s="15">
        <f t="shared" si="563"/>
        <v>0</v>
      </c>
      <c r="Q408" s="15">
        <f t="shared" si="563"/>
        <v>0</v>
      </c>
      <c r="R408" s="16">
        <f t="shared" si="563"/>
        <v>5000</v>
      </c>
      <c r="S408" s="15">
        <f t="shared" si="563"/>
        <v>0</v>
      </c>
      <c r="T408" s="15">
        <f t="shared" si="563"/>
        <v>5000</v>
      </c>
      <c r="U408" s="15">
        <f t="shared" si="563"/>
        <v>0</v>
      </c>
      <c r="V408" s="16">
        <f t="shared" si="563"/>
        <v>0</v>
      </c>
      <c r="W408" s="15">
        <f t="shared" si="563"/>
        <v>0</v>
      </c>
      <c r="X408" s="15">
        <f t="shared" si="563"/>
        <v>0</v>
      </c>
      <c r="Y408" s="15">
        <f t="shared" si="563"/>
        <v>0</v>
      </c>
      <c r="Z408" s="16">
        <f t="shared" si="563"/>
        <v>5000</v>
      </c>
      <c r="AA408" s="15">
        <f t="shared" si="563"/>
        <v>0</v>
      </c>
      <c r="AB408" s="15">
        <f t="shared" si="563"/>
        <v>5000</v>
      </c>
      <c r="AC408" s="15">
        <f t="shared" si="563"/>
        <v>0</v>
      </c>
      <c r="AD408" s="15">
        <f t="shared" si="563"/>
        <v>0</v>
      </c>
      <c r="AE408" s="15">
        <f t="shared" si="563"/>
        <v>0</v>
      </c>
      <c r="AF408" s="15">
        <f t="shared" si="563"/>
        <v>0</v>
      </c>
      <c r="AG408" s="15">
        <f t="shared" si="563"/>
        <v>0</v>
      </c>
      <c r="AH408" s="15">
        <f t="shared" si="563"/>
        <v>5000</v>
      </c>
      <c r="AI408" s="15">
        <f t="shared" si="563"/>
        <v>0</v>
      </c>
      <c r="AJ408" s="15">
        <f t="shared" si="563"/>
        <v>5000</v>
      </c>
      <c r="AK408" s="15">
        <f t="shared" si="563"/>
        <v>0</v>
      </c>
      <c r="AL408" s="16">
        <f t="shared" si="563"/>
        <v>0</v>
      </c>
      <c r="AM408" s="15">
        <f t="shared" si="563"/>
        <v>0</v>
      </c>
      <c r="AN408" s="15">
        <f t="shared" si="563"/>
        <v>0</v>
      </c>
      <c r="AO408" s="15">
        <f t="shared" si="563"/>
        <v>0</v>
      </c>
      <c r="AP408" s="16">
        <f t="shared" si="563"/>
        <v>0</v>
      </c>
      <c r="AQ408" s="15">
        <f t="shared" si="563"/>
        <v>0</v>
      </c>
      <c r="AR408" s="15">
        <f t="shared" si="563"/>
        <v>0</v>
      </c>
      <c r="AS408" s="15">
        <f t="shared" si="563"/>
        <v>0</v>
      </c>
      <c r="AT408" s="16">
        <f t="shared" si="563"/>
        <v>0</v>
      </c>
      <c r="AU408" s="15">
        <f t="shared" si="563"/>
        <v>0</v>
      </c>
      <c r="AV408" s="15">
        <f t="shared" si="563"/>
        <v>0</v>
      </c>
      <c r="AW408" s="15">
        <f t="shared" si="563"/>
        <v>0</v>
      </c>
      <c r="AX408" s="16">
        <f t="shared" si="563"/>
        <v>0</v>
      </c>
      <c r="AY408" s="15">
        <f t="shared" si="563"/>
        <v>0</v>
      </c>
      <c r="AZ408" s="15">
        <f t="shared" si="563"/>
        <v>0</v>
      </c>
      <c r="BA408" s="15">
        <f t="shared" si="563"/>
        <v>0</v>
      </c>
      <c r="BB408" s="15">
        <f t="shared" si="564"/>
        <v>0</v>
      </c>
      <c r="BC408" s="15">
        <f t="shared" si="564"/>
        <v>0</v>
      </c>
      <c r="BD408" s="15">
        <f t="shared" si="564"/>
        <v>0</v>
      </c>
      <c r="BE408" s="15">
        <f t="shared" si="564"/>
        <v>0</v>
      </c>
      <c r="BF408" s="16">
        <f t="shared" si="564"/>
        <v>0</v>
      </c>
      <c r="BG408" s="15">
        <f t="shared" si="564"/>
        <v>0</v>
      </c>
      <c r="BH408" s="15">
        <f t="shared" si="564"/>
        <v>0</v>
      </c>
      <c r="BI408" s="15">
        <f t="shared" si="564"/>
        <v>0</v>
      </c>
      <c r="BJ408" s="19">
        <v>0</v>
      </c>
      <c r="BK408" s="19">
        <v>0</v>
      </c>
    </row>
    <row r="409" spans="1:63" ht="19.149999999999999" hidden="1" customHeight="1" x14ac:dyDescent="0.25">
      <c r="A409" s="125" t="s">
        <v>9</v>
      </c>
      <c r="B409" s="125"/>
      <c r="C409" s="125"/>
      <c r="D409" s="125"/>
      <c r="E409" s="122">
        <v>851</v>
      </c>
      <c r="F409" s="3" t="s">
        <v>58</v>
      </c>
      <c r="G409" s="3" t="s">
        <v>13</v>
      </c>
      <c r="H409" s="4" t="s">
        <v>676</v>
      </c>
      <c r="I409" s="3" t="s">
        <v>22</v>
      </c>
      <c r="J409" s="16">
        <f>'2.ВС'!J251</f>
        <v>5000</v>
      </c>
      <c r="K409" s="15">
        <f>'2.ВС'!K251</f>
        <v>0</v>
      </c>
      <c r="L409" s="15">
        <f>'2.ВС'!L251</f>
        <v>5000</v>
      </c>
      <c r="M409" s="15">
        <f>'2.ВС'!M251</f>
        <v>0</v>
      </c>
      <c r="N409" s="16">
        <f>'2.ВС'!N251</f>
        <v>0</v>
      </c>
      <c r="O409" s="15">
        <f>'2.ВС'!O251</f>
        <v>0</v>
      </c>
      <c r="P409" s="15">
        <f>'2.ВС'!P251</f>
        <v>0</v>
      </c>
      <c r="Q409" s="15">
        <f>'2.ВС'!Q251</f>
        <v>0</v>
      </c>
      <c r="R409" s="16">
        <f>'2.ВС'!R251</f>
        <v>5000</v>
      </c>
      <c r="S409" s="15">
        <f>'2.ВС'!S251</f>
        <v>0</v>
      </c>
      <c r="T409" s="15">
        <f>'2.ВС'!T251</f>
        <v>5000</v>
      </c>
      <c r="U409" s="15">
        <f>'2.ВС'!U251</f>
        <v>0</v>
      </c>
      <c r="V409" s="16">
        <f>'2.ВС'!V251</f>
        <v>0</v>
      </c>
      <c r="W409" s="15">
        <f>'2.ВС'!W251</f>
        <v>0</v>
      </c>
      <c r="X409" s="15">
        <f>'2.ВС'!X251</f>
        <v>0</v>
      </c>
      <c r="Y409" s="15">
        <f>'2.ВС'!Y251</f>
        <v>0</v>
      </c>
      <c r="Z409" s="16">
        <f>'2.ВС'!Z251</f>
        <v>5000</v>
      </c>
      <c r="AA409" s="15">
        <f>'2.ВС'!AA251</f>
        <v>0</v>
      </c>
      <c r="AB409" s="15">
        <f>'2.ВС'!AB251</f>
        <v>5000</v>
      </c>
      <c r="AC409" s="15">
        <f>'2.ВС'!AC251</f>
        <v>0</v>
      </c>
      <c r="AD409" s="15">
        <f>'2.ВС'!AD251</f>
        <v>0</v>
      </c>
      <c r="AE409" s="15">
        <f>'2.ВС'!AE251</f>
        <v>0</v>
      </c>
      <c r="AF409" s="15">
        <f>'2.ВС'!AF251</f>
        <v>0</v>
      </c>
      <c r="AG409" s="15">
        <f>'2.ВС'!AG251</f>
        <v>0</v>
      </c>
      <c r="AH409" s="15">
        <f>'2.ВС'!AH251</f>
        <v>5000</v>
      </c>
      <c r="AI409" s="15">
        <f>'2.ВС'!AI251</f>
        <v>0</v>
      </c>
      <c r="AJ409" s="15">
        <f>'2.ВС'!AJ251</f>
        <v>5000</v>
      </c>
      <c r="AK409" s="15">
        <f>'2.ВС'!AS251</f>
        <v>0</v>
      </c>
      <c r="AL409" s="16">
        <f>'2.ВС'!AL251</f>
        <v>0</v>
      </c>
      <c r="AM409" s="15">
        <f>'2.ВС'!AM251</f>
        <v>0</v>
      </c>
      <c r="AN409" s="15">
        <f>'2.ВС'!AN251</f>
        <v>0</v>
      </c>
      <c r="AO409" s="15">
        <f>'2.ВС'!AO251</f>
        <v>0</v>
      </c>
      <c r="AP409" s="16">
        <f>'2.ВС'!AP251</f>
        <v>0</v>
      </c>
      <c r="AQ409" s="15">
        <f>'2.ВС'!AQ251</f>
        <v>0</v>
      </c>
      <c r="AR409" s="15">
        <f>'2.ВС'!AR251</f>
        <v>0</v>
      </c>
      <c r="AS409" s="15">
        <f>'2.ВС'!AS251</f>
        <v>0</v>
      </c>
      <c r="AT409" s="16">
        <f>'2.ВС'!AT251</f>
        <v>0</v>
      </c>
      <c r="AU409" s="15">
        <f>'2.ВС'!AU251</f>
        <v>0</v>
      </c>
      <c r="AV409" s="15">
        <f>'2.ВС'!AV251</f>
        <v>0</v>
      </c>
      <c r="AW409" s="15">
        <f>'2.ВС'!AW251</f>
        <v>0</v>
      </c>
      <c r="AX409" s="16">
        <f>'2.ВС'!AX251</f>
        <v>0</v>
      </c>
      <c r="AY409" s="15">
        <f>'2.ВС'!AY251</f>
        <v>0</v>
      </c>
      <c r="AZ409" s="15">
        <f>'2.ВС'!AZ251</f>
        <v>0</v>
      </c>
      <c r="BA409" s="15">
        <f>'2.ВС'!BA251</f>
        <v>0</v>
      </c>
      <c r="BB409" s="15">
        <f>'2.ВС'!BB251</f>
        <v>0</v>
      </c>
      <c r="BC409" s="15">
        <f>'2.ВС'!BC251</f>
        <v>0</v>
      </c>
      <c r="BD409" s="15">
        <f>'2.ВС'!BD251</f>
        <v>0</v>
      </c>
      <c r="BE409" s="15">
        <f>'2.ВС'!BE251</f>
        <v>0</v>
      </c>
      <c r="BF409" s="16">
        <f>'2.ВС'!BF251</f>
        <v>0</v>
      </c>
      <c r="BG409" s="15">
        <f>'2.ВС'!BG251</f>
        <v>0</v>
      </c>
      <c r="BH409" s="15">
        <f>'2.ВС'!BH251</f>
        <v>0</v>
      </c>
      <c r="BI409" s="15">
        <f>'2.ВС'!BI251</f>
        <v>0</v>
      </c>
      <c r="BJ409" s="19">
        <v>0</v>
      </c>
      <c r="BK409" s="19">
        <v>0</v>
      </c>
    </row>
    <row r="410" spans="1:63" ht="19.899999999999999" customHeight="1" x14ac:dyDescent="0.25">
      <c r="A410" s="124" t="s">
        <v>92</v>
      </c>
      <c r="B410" s="125"/>
      <c r="C410" s="125"/>
      <c r="D410" s="125"/>
      <c r="E410" s="122">
        <v>852</v>
      </c>
      <c r="F410" s="3" t="s">
        <v>93</v>
      </c>
      <c r="G410" s="3"/>
      <c r="H410" s="4"/>
      <c r="I410" s="3"/>
      <c r="J410" s="16">
        <f t="shared" ref="J410:AX410" si="565">J411+J415+J419+J439</f>
        <v>24141715.800000001</v>
      </c>
      <c r="K410" s="15">
        <f t="shared" ref="K410:M410" si="566">K411+K415+K419+K439</f>
        <v>20005645</v>
      </c>
      <c r="L410" s="15">
        <f t="shared" si="566"/>
        <v>4136070.8</v>
      </c>
      <c r="M410" s="15">
        <f t="shared" si="566"/>
        <v>0</v>
      </c>
      <c r="N410" s="16">
        <f t="shared" ref="N410:U410" si="567">N411+N415+N419+N439</f>
        <v>20000</v>
      </c>
      <c r="O410" s="15">
        <f t="shared" si="567"/>
        <v>0</v>
      </c>
      <c r="P410" s="15">
        <f t="shared" si="567"/>
        <v>20000</v>
      </c>
      <c r="Q410" s="15">
        <f t="shared" si="567"/>
        <v>0</v>
      </c>
      <c r="R410" s="16">
        <f t="shared" si="567"/>
        <v>24161715.800000001</v>
      </c>
      <c r="S410" s="15">
        <f t="shared" si="567"/>
        <v>20005645</v>
      </c>
      <c r="T410" s="15">
        <f t="shared" si="567"/>
        <v>4156070.8</v>
      </c>
      <c r="U410" s="15">
        <f t="shared" si="567"/>
        <v>0</v>
      </c>
      <c r="V410" s="16">
        <f t="shared" ref="V410:AC410" si="568">V411+V415+V419+V439</f>
        <v>-1282284.3400000001</v>
      </c>
      <c r="W410" s="15">
        <f t="shared" si="568"/>
        <v>-1342284.34</v>
      </c>
      <c r="X410" s="15">
        <f t="shared" si="568"/>
        <v>60000</v>
      </c>
      <c r="Y410" s="15">
        <f t="shared" si="568"/>
        <v>0</v>
      </c>
      <c r="Z410" s="16">
        <f t="shared" si="568"/>
        <v>22879431.460000001</v>
      </c>
      <c r="AA410" s="15">
        <f t="shared" si="568"/>
        <v>18663360.66</v>
      </c>
      <c r="AB410" s="15">
        <f t="shared" si="568"/>
        <v>4216070.8</v>
      </c>
      <c r="AC410" s="15">
        <f t="shared" si="568"/>
        <v>0</v>
      </c>
      <c r="AD410" s="15">
        <f t="shared" ref="AD410:AJ410" si="569">AD411+AD415+AD419+AD439</f>
        <v>-427863.67</v>
      </c>
      <c r="AE410" s="15">
        <f t="shared" si="569"/>
        <v>-427863.67</v>
      </c>
      <c r="AF410" s="15">
        <f t="shared" si="569"/>
        <v>0</v>
      </c>
      <c r="AG410" s="15">
        <f t="shared" si="569"/>
        <v>0</v>
      </c>
      <c r="AH410" s="15">
        <f t="shared" si="569"/>
        <v>22451567.789999999</v>
      </c>
      <c r="AI410" s="15">
        <f t="shared" si="569"/>
        <v>18235496.990000002</v>
      </c>
      <c r="AJ410" s="15">
        <f t="shared" si="569"/>
        <v>4216070.8</v>
      </c>
      <c r="AK410" s="15">
        <f t="shared" ref="AK410" si="570">AK411+AK415+AK419+AK439</f>
        <v>0</v>
      </c>
      <c r="AL410" s="16">
        <f t="shared" si="565"/>
        <v>23954003.670000002</v>
      </c>
      <c r="AM410" s="15">
        <f t="shared" ref="AM410:AO410" si="571">AM411+AM415+AM419+AM439</f>
        <v>21458845</v>
      </c>
      <c r="AN410" s="15">
        <f t="shared" si="571"/>
        <v>2495158.67</v>
      </c>
      <c r="AO410" s="15">
        <f t="shared" si="571"/>
        <v>0</v>
      </c>
      <c r="AP410" s="16">
        <f t="shared" ref="AP410:AW410" si="572">AP411+AP415+AP419+AP439</f>
        <v>0</v>
      </c>
      <c r="AQ410" s="15">
        <f t="shared" si="572"/>
        <v>0</v>
      </c>
      <c r="AR410" s="15">
        <f t="shared" si="572"/>
        <v>0</v>
      </c>
      <c r="AS410" s="15">
        <f t="shared" si="572"/>
        <v>0</v>
      </c>
      <c r="AT410" s="16">
        <f t="shared" si="572"/>
        <v>23954003.670000002</v>
      </c>
      <c r="AU410" s="15">
        <f t="shared" si="572"/>
        <v>21458845</v>
      </c>
      <c r="AV410" s="15">
        <f t="shared" si="572"/>
        <v>2495158.67</v>
      </c>
      <c r="AW410" s="15">
        <f t="shared" si="572"/>
        <v>0</v>
      </c>
      <c r="AX410" s="16">
        <f t="shared" si="565"/>
        <v>26402589.780000001</v>
      </c>
      <c r="AY410" s="15">
        <f t="shared" ref="AY410:BA410" si="573">AY411+AY415+AY419+AY439</f>
        <v>22810345</v>
      </c>
      <c r="AZ410" s="15">
        <f t="shared" si="573"/>
        <v>3592244.7800000003</v>
      </c>
      <c r="BA410" s="15">
        <f t="shared" si="573"/>
        <v>0</v>
      </c>
      <c r="BB410" s="15">
        <f t="shared" ref="BB410:BF410" si="574">BB411+BB415+BB419+BB439</f>
        <v>0</v>
      </c>
      <c r="BC410" s="15">
        <f t="shared" si="574"/>
        <v>0</v>
      </c>
      <c r="BD410" s="15">
        <f t="shared" si="574"/>
        <v>0</v>
      </c>
      <c r="BE410" s="15">
        <f t="shared" si="574"/>
        <v>0</v>
      </c>
      <c r="BF410" s="16">
        <f t="shared" si="574"/>
        <v>26402589.780000001</v>
      </c>
      <c r="BG410" s="15">
        <f t="shared" ref="BG410:BI410" si="575">BG411+BG415+BG419+BG439</f>
        <v>22810345</v>
      </c>
      <c r="BH410" s="15">
        <f t="shared" si="575"/>
        <v>3592244.7800000003</v>
      </c>
      <c r="BI410" s="15">
        <f t="shared" si="575"/>
        <v>0</v>
      </c>
      <c r="BJ410" s="19">
        <v>0</v>
      </c>
      <c r="BK410" s="19">
        <v>0</v>
      </c>
    </row>
    <row r="411" spans="1:63" ht="19.149999999999999" hidden="1" customHeight="1" x14ac:dyDescent="0.25">
      <c r="A411" s="124" t="s">
        <v>94</v>
      </c>
      <c r="B411" s="125"/>
      <c r="C411" s="125"/>
      <c r="D411" s="125"/>
      <c r="E411" s="122">
        <v>851</v>
      </c>
      <c r="F411" s="3" t="s">
        <v>93</v>
      </c>
      <c r="G411" s="3" t="s">
        <v>11</v>
      </c>
      <c r="H411" s="4"/>
      <c r="I411" s="3"/>
      <c r="J411" s="16">
        <f t="shared" ref="J411:BB413" si="576">J412</f>
        <v>3235700</v>
      </c>
      <c r="K411" s="15">
        <f t="shared" si="576"/>
        <v>0</v>
      </c>
      <c r="L411" s="15">
        <f t="shared" si="576"/>
        <v>3235700</v>
      </c>
      <c r="M411" s="15">
        <f t="shared" si="576"/>
        <v>0</v>
      </c>
      <c r="N411" s="16">
        <f t="shared" si="576"/>
        <v>0</v>
      </c>
      <c r="O411" s="15">
        <f t="shared" si="576"/>
        <v>0</v>
      </c>
      <c r="P411" s="15">
        <f t="shared" si="576"/>
        <v>0</v>
      </c>
      <c r="Q411" s="15">
        <f t="shared" si="576"/>
        <v>0</v>
      </c>
      <c r="R411" s="16">
        <f t="shared" si="576"/>
        <v>3235700</v>
      </c>
      <c r="S411" s="15">
        <f t="shared" si="576"/>
        <v>0</v>
      </c>
      <c r="T411" s="15">
        <f t="shared" si="576"/>
        <v>3235700</v>
      </c>
      <c r="U411" s="15">
        <f t="shared" si="576"/>
        <v>0</v>
      </c>
      <c r="V411" s="16">
        <f t="shared" si="576"/>
        <v>0</v>
      </c>
      <c r="W411" s="15">
        <f t="shared" si="576"/>
        <v>0</v>
      </c>
      <c r="X411" s="15">
        <f t="shared" si="576"/>
        <v>0</v>
      </c>
      <c r="Y411" s="15">
        <f t="shared" si="576"/>
        <v>0</v>
      </c>
      <c r="Z411" s="16">
        <f t="shared" si="576"/>
        <v>3235700</v>
      </c>
      <c r="AA411" s="15">
        <f t="shared" si="576"/>
        <v>0</v>
      </c>
      <c r="AB411" s="15">
        <f t="shared" si="576"/>
        <v>3235700</v>
      </c>
      <c r="AC411" s="15">
        <f t="shared" si="576"/>
        <v>0</v>
      </c>
      <c r="AD411" s="15">
        <f t="shared" si="576"/>
        <v>0</v>
      </c>
      <c r="AE411" s="15">
        <f t="shared" si="576"/>
        <v>0</v>
      </c>
      <c r="AF411" s="15">
        <f t="shared" si="576"/>
        <v>0</v>
      </c>
      <c r="AG411" s="15">
        <f t="shared" si="576"/>
        <v>0</v>
      </c>
      <c r="AH411" s="15">
        <f t="shared" si="576"/>
        <v>3235700</v>
      </c>
      <c r="AI411" s="15">
        <f t="shared" si="576"/>
        <v>0</v>
      </c>
      <c r="AJ411" s="15">
        <f t="shared" si="576"/>
        <v>3235700</v>
      </c>
      <c r="AK411" s="15">
        <f t="shared" si="576"/>
        <v>0</v>
      </c>
      <c r="AL411" s="16">
        <f t="shared" si="576"/>
        <v>1594787.87</v>
      </c>
      <c r="AM411" s="15">
        <f t="shared" si="576"/>
        <v>0</v>
      </c>
      <c r="AN411" s="15">
        <f t="shared" si="576"/>
        <v>1594787.87</v>
      </c>
      <c r="AO411" s="15">
        <f t="shared" si="576"/>
        <v>0</v>
      </c>
      <c r="AP411" s="16">
        <f t="shared" si="576"/>
        <v>0</v>
      </c>
      <c r="AQ411" s="15">
        <f t="shared" si="576"/>
        <v>0</v>
      </c>
      <c r="AR411" s="15">
        <f t="shared" si="576"/>
        <v>0</v>
      </c>
      <c r="AS411" s="15">
        <f t="shared" si="576"/>
        <v>0</v>
      </c>
      <c r="AT411" s="16">
        <f t="shared" si="576"/>
        <v>1594787.87</v>
      </c>
      <c r="AU411" s="15">
        <f t="shared" si="576"/>
        <v>0</v>
      </c>
      <c r="AV411" s="15">
        <f t="shared" si="576"/>
        <v>1594787.87</v>
      </c>
      <c r="AW411" s="15">
        <f t="shared" si="576"/>
        <v>0</v>
      </c>
      <c r="AX411" s="16">
        <f t="shared" si="576"/>
        <v>2691873.98</v>
      </c>
      <c r="AY411" s="15">
        <f t="shared" si="576"/>
        <v>0</v>
      </c>
      <c r="AZ411" s="15">
        <f t="shared" si="576"/>
        <v>2691873.98</v>
      </c>
      <c r="BA411" s="15">
        <f t="shared" si="576"/>
        <v>0</v>
      </c>
      <c r="BB411" s="15">
        <f t="shared" si="576"/>
        <v>0</v>
      </c>
      <c r="BC411" s="15">
        <f t="shared" ref="BB411:BI413" si="577">BC412</f>
        <v>0</v>
      </c>
      <c r="BD411" s="15">
        <f t="shared" si="577"/>
        <v>0</v>
      </c>
      <c r="BE411" s="15">
        <f t="shared" si="577"/>
        <v>0</v>
      </c>
      <c r="BF411" s="16">
        <f t="shared" si="577"/>
        <v>2691873.98</v>
      </c>
      <c r="BG411" s="15">
        <f t="shared" si="577"/>
        <v>0</v>
      </c>
      <c r="BH411" s="15">
        <f t="shared" si="577"/>
        <v>2691873.98</v>
      </c>
      <c r="BI411" s="15">
        <f t="shared" si="577"/>
        <v>0</v>
      </c>
      <c r="BJ411" s="19">
        <v>0</v>
      </c>
      <c r="BK411" s="19">
        <v>0</v>
      </c>
    </row>
    <row r="412" spans="1:63" ht="19.149999999999999" hidden="1" customHeight="1" x14ac:dyDescent="0.25">
      <c r="A412" s="124" t="s">
        <v>95</v>
      </c>
      <c r="B412" s="125"/>
      <c r="C412" s="125"/>
      <c r="D412" s="125"/>
      <c r="E412" s="122">
        <v>851</v>
      </c>
      <c r="F412" s="3" t="s">
        <v>93</v>
      </c>
      <c r="G412" s="3" t="s">
        <v>11</v>
      </c>
      <c r="H412" s="4" t="s">
        <v>677</v>
      </c>
      <c r="I412" s="3"/>
      <c r="J412" s="16">
        <f t="shared" si="576"/>
        <v>3235700</v>
      </c>
      <c r="K412" s="15">
        <f t="shared" si="576"/>
        <v>0</v>
      </c>
      <c r="L412" s="15">
        <f t="shared" si="576"/>
        <v>3235700</v>
      </c>
      <c r="M412" s="15">
        <f t="shared" si="576"/>
        <v>0</v>
      </c>
      <c r="N412" s="16">
        <f t="shared" si="576"/>
        <v>0</v>
      </c>
      <c r="O412" s="15">
        <f t="shared" si="576"/>
        <v>0</v>
      </c>
      <c r="P412" s="15">
        <f t="shared" si="576"/>
        <v>0</v>
      </c>
      <c r="Q412" s="15">
        <f t="shared" si="576"/>
        <v>0</v>
      </c>
      <c r="R412" s="16">
        <f t="shared" si="576"/>
        <v>3235700</v>
      </c>
      <c r="S412" s="15">
        <f t="shared" si="576"/>
        <v>0</v>
      </c>
      <c r="T412" s="15">
        <f t="shared" si="576"/>
        <v>3235700</v>
      </c>
      <c r="U412" s="15">
        <f t="shared" si="576"/>
        <v>0</v>
      </c>
      <c r="V412" s="16">
        <f t="shared" si="576"/>
        <v>0</v>
      </c>
      <c r="W412" s="15">
        <f t="shared" si="576"/>
        <v>0</v>
      </c>
      <c r="X412" s="15">
        <f t="shared" si="576"/>
        <v>0</v>
      </c>
      <c r="Y412" s="15">
        <f t="shared" si="576"/>
        <v>0</v>
      </c>
      <c r="Z412" s="16">
        <f t="shared" si="576"/>
        <v>3235700</v>
      </c>
      <c r="AA412" s="15">
        <f t="shared" si="576"/>
        <v>0</v>
      </c>
      <c r="AB412" s="15">
        <f t="shared" si="576"/>
        <v>3235700</v>
      </c>
      <c r="AC412" s="15">
        <f t="shared" si="576"/>
        <v>0</v>
      </c>
      <c r="AD412" s="15">
        <f t="shared" si="576"/>
        <v>0</v>
      </c>
      <c r="AE412" s="15">
        <f t="shared" si="576"/>
        <v>0</v>
      </c>
      <c r="AF412" s="15">
        <f t="shared" si="576"/>
        <v>0</v>
      </c>
      <c r="AG412" s="15">
        <f t="shared" si="576"/>
        <v>0</v>
      </c>
      <c r="AH412" s="15">
        <f t="shared" si="576"/>
        <v>3235700</v>
      </c>
      <c r="AI412" s="15">
        <f t="shared" si="576"/>
        <v>0</v>
      </c>
      <c r="AJ412" s="15">
        <f t="shared" si="576"/>
        <v>3235700</v>
      </c>
      <c r="AK412" s="15">
        <f t="shared" si="576"/>
        <v>0</v>
      </c>
      <c r="AL412" s="16">
        <f t="shared" si="576"/>
        <v>1594787.87</v>
      </c>
      <c r="AM412" s="15">
        <f t="shared" si="576"/>
        <v>0</v>
      </c>
      <c r="AN412" s="15">
        <f t="shared" si="576"/>
        <v>1594787.87</v>
      </c>
      <c r="AO412" s="15">
        <f t="shared" si="576"/>
        <v>0</v>
      </c>
      <c r="AP412" s="16">
        <f t="shared" si="576"/>
        <v>0</v>
      </c>
      <c r="AQ412" s="15">
        <f t="shared" si="576"/>
        <v>0</v>
      </c>
      <c r="AR412" s="15">
        <f t="shared" si="576"/>
        <v>0</v>
      </c>
      <c r="AS412" s="15">
        <f t="shared" si="576"/>
        <v>0</v>
      </c>
      <c r="AT412" s="16">
        <f t="shared" si="576"/>
        <v>1594787.87</v>
      </c>
      <c r="AU412" s="15">
        <f t="shared" si="576"/>
        <v>0</v>
      </c>
      <c r="AV412" s="15">
        <f t="shared" si="576"/>
        <v>1594787.87</v>
      </c>
      <c r="AW412" s="15">
        <f t="shared" si="576"/>
        <v>0</v>
      </c>
      <c r="AX412" s="16">
        <f t="shared" si="576"/>
        <v>2691873.98</v>
      </c>
      <c r="AY412" s="15">
        <f t="shared" si="576"/>
        <v>0</v>
      </c>
      <c r="AZ412" s="15">
        <f t="shared" si="576"/>
        <v>2691873.98</v>
      </c>
      <c r="BA412" s="15">
        <f t="shared" si="576"/>
        <v>0</v>
      </c>
      <c r="BB412" s="15">
        <f t="shared" si="577"/>
        <v>0</v>
      </c>
      <c r="BC412" s="15">
        <f t="shared" si="577"/>
        <v>0</v>
      </c>
      <c r="BD412" s="15">
        <f t="shared" si="577"/>
        <v>0</v>
      </c>
      <c r="BE412" s="15">
        <f t="shared" si="577"/>
        <v>0</v>
      </c>
      <c r="BF412" s="16">
        <f t="shared" si="577"/>
        <v>2691873.98</v>
      </c>
      <c r="BG412" s="15">
        <f t="shared" si="577"/>
        <v>0</v>
      </c>
      <c r="BH412" s="15">
        <f t="shared" si="577"/>
        <v>2691873.98</v>
      </c>
      <c r="BI412" s="15">
        <f t="shared" si="577"/>
        <v>0</v>
      </c>
      <c r="BJ412" s="19">
        <v>0</v>
      </c>
      <c r="BK412" s="19">
        <v>0</v>
      </c>
    </row>
    <row r="413" spans="1:63" ht="19.149999999999999" hidden="1" customHeight="1" x14ac:dyDescent="0.25">
      <c r="A413" s="124" t="s">
        <v>96</v>
      </c>
      <c r="B413" s="124"/>
      <c r="C413" s="124"/>
      <c r="D413" s="124"/>
      <c r="E413" s="122">
        <v>851</v>
      </c>
      <c r="F413" s="3" t="s">
        <v>93</v>
      </c>
      <c r="G413" s="3" t="s">
        <v>11</v>
      </c>
      <c r="H413" s="4" t="s">
        <v>677</v>
      </c>
      <c r="I413" s="3" t="s">
        <v>97</v>
      </c>
      <c r="J413" s="16">
        <f t="shared" si="576"/>
        <v>3235700</v>
      </c>
      <c r="K413" s="15">
        <f t="shared" si="576"/>
        <v>0</v>
      </c>
      <c r="L413" s="15">
        <f t="shared" si="576"/>
        <v>3235700</v>
      </c>
      <c r="M413" s="15">
        <f t="shared" si="576"/>
        <v>0</v>
      </c>
      <c r="N413" s="16">
        <f t="shared" si="576"/>
        <v>0</v>
      </c>
      <c r="O413" s="15">
        <f t="shared" si="576"/>
        <v>0</v>
      </c>
      <c r="P413" s="15">
        <f t="shared" si="576"/>
        <v>0</v>
      </c>
      <c r="Q413" s="15">
        <f t="shared" si="576"/>
        <v>0</v>
      </c>
      <c r="R413" s="16">
        <f t="shared" si="576"/>
        <v>3235700</v>
      </c>
      <c r="S413" s="15">
        <f t="shared" si="576"/>
        <v>0</v>
      </c>
      <c r="T413" s="15">
        <f t="shared" si="576"/>
        <v>3235700</v>
      </c>
      <c r="U413" s="15">
        <f t="shared" si="576"/>
        <v>0</v>
      </c>
      <c r="V413" s="16">
        <f t="shared" si="576"/>
        <v>0</v>
      </c>
      <c r="W413" s="15">
        <f t="shared" si="576"/>
        <v>0</v>
      </c>
      <c r="X413" s="15">
        <f t="shared" si="576"/>
        <v>0</v>
      </c>
      <c r="Y413" s="15">
        <f t="shared" si="576"/>
        <v>0</v>
      </c>
      <c r="Z413" s="16">
        <f t="shared" si="576"/>
        <v>3235700</v>
      </c>
      <c r="AA413" s="15">
        <f t="shared" si="576"/>
        <v>0</v>
      </c>
      <c r="AB413" s="15">
        <f t="shared" si="576"/>
        <v>3235700</v>
      </c>
      <c r="AC413" s="15">
        <f t="shared" si="576"/>
        <v>0</v>
      </c>
      <c r="AD413" s="15">
        <f t="shared" si="576"/>
        <v>0</v>
      </c>
      <c r="AE413" s="15">
        <f t="shared" si="576"/>
        <v>0</v>
      </c>
      <c r="AF413" s="15">
        <f t="shared" si="576"/>
        <v>0</v>
      </c>
      <c r="AG413" s="15">
        <f t="shared" si="576"/>
        <v>0</v>
      </c>
      <c r="AH413" s="15">
        <f t="shared" si="576"/>
        <v>3235700</v>
      </c>
      <c r="AI413" s="15">
        <f t="shared" si="576"/>
        <v>0</v>
      </c>
      <c r="AJ413" s="15">
        <f t="shared" si="576"/>
        <v>3235700</v>
      </c>
      <c r="AK413" s="15">
        <f t="shared" si="576"/>
        <v>0</v>
      </c>
      <c r="AL413" s="16">
        <f t="shared" si="576"/>
        <v>1594787.87</v>
      </c>
      <c r="AM413" s="15">
        <f t="shared" si="576"/>
        <v>0</v>
      </c>
      <c r="AN413" s="15">
        <f t="shared" si="576"/>
        <v>1594787.87</v>
      </c>
      <c r="AO413" s="15">
        <f t="shared" si="576"/>
        <v>0</v>
      </c>
      <c r="AP413" s="16">
        <f t="shared" si="576"/>
        <v>0</v>
      </c>
      <c r="AQ413" s="15">
        <f t="shared" si="576"/>
        <v>0</v>
      </c>
      <c r="AR413" s="15">
        <f t="shared" si="576"/>
        <v>0</v>
      </c>
      <c r="AS413" s="15">
        <f t="shared" si="576"/>
        <v>0</v>
      </c>
      <c r="AT413" s="16">
        <f t="shared" si="576"/>
        <v>1594787.87</v>
      </c>
      <c r="AU413" s="15">
        <f t="shared" si="576"/>
        <v>0</v>
      </c>
      <c r="AV413" s="15">
        <f t="shared" si="576"/>
        <v>1594787.87</v>
      </c>
      <c r="AW413" s="15">
        <f t="shared" si="576"/>
        <v>0</v>
      </c>
      <c r="AX413" s="16">
        <f t="shared" si="576"/>
        <v>2691873.98</v>
      </c>
      <c r="AY413" s="15">
        <f t="shared" si="576"/>
        <v>0</v>
      </c>
      <c r="AZ413" s="15">
        <f t="shared" si="576"/>
        <v>2691873.98</v>
      </c>
      <c r="BA413" s="15">
        <f t="shared" si="576"/>
        <v>0</v>
      </c>
      <c r="BB413" s="15">
        <f t="shared" si="577"/>
        <v>0</v>
      </c>
      <c r="BC413" s="15">
        <f t="shared" si="577"/>
        <v>0</v>
      </c>
      <c r="BD413" s="15">
        <f t="shared" si="577"/>
        <v>0</v>
      </c>
      <c r="BE413" s="15">
        <f t="shared" si="577"/>
        <v>0</v>
      </c>
      <c r="BF413" s="16">
        <f t="shared" si="577"/>
        <v>2691873.98</v>
      </c>
      <c r="BG413" s="15">
        <f t="shared" si="577"/>
        <v>0</v>
      </c>
      <c r="BH413" s="15">
        <f t="shared" si="577"/>
        <v>2691873.98</v>
      </c>
      <c r="BI413" s="15">
        <f t="shared" si="577"/>
        <v>0</v>
      </c>
      <c r="BJ413" s="19">
        <v>0</v>
      </c>
      <c r="BK413" s="19">
        <v>0</v>
      </c>
    </row>
    <row r="414" spans="1:63" ht="19.149999999999999" hidden="1" customHeight="1" x14ac:dyDescent="0.25">
      <c r="A414" s="124" t="s">
        <v>98</v>
      </c>
      <c r="B414" s="125"/>
      <c r="C414" s="125"/>
      <c r="D414" s="19"/>
      <c r="E414" s="122">
        <v>851</v>
      </c>
      <c r="F414" s="3" t="s">
        <v>93</v>
      </c>
      <c r="G414" s="3" t="s">
        <v>11</v>
      </c>
      <c r="H414" s="4" t="s">
        <v>677</v>
      </c>
      <c r="I414" s="3" t="s">
        <v>99</v>
      </c>
      <c r="J414" s="16">
        <f>'2.ВС'!J256</f>
        <v>3235700</v>
      </c>
      <c r="K414" s="15">
        <f>'2.ВС'!K256</f>
        <v>0</v>
      </c>
      <c r="L414" s="15">
        <f>'2.ВС'!L256</f>
        <v>3235700</v>
      </c>
      <c r="M414" s="15">
        <f>'2.ВС'!M256</f>
        <v>0</v>
      </c>
      <c r="N414" s="16">
        <f>'2.ВС'!N256</f>
        <v>0</v>
      </c>
      <c r="O414" s="15">
        <f>'2.ВС'!O256</f>
        <v>0</v>
      </c>
      <c r="P414" s="15">
        <f>'2.ВС'!P256</f>
        <v>0</v>
      </c>
      <c r="Q414" s="15">
        <f>'2.ВС'!Q256</f>
        <v>0</v>
      </c>
      <c r="R414" s="16">
        <f>'2.ВС'!R256</f>
        <v>3235700</v>
      </c>
      <c r="S414" s="15">
        <f>'2.ВС'!S256</f>
        <v>0</v>
      </c>
      <c r="T414" s="15">
        <f>'2.ВС'!T256</f>
        <v>3235700</v>
      </c>
      <c r="U414" s="15">
        <f>'2.ВС'!U256</f>
        <v>0</v>
      </c>
      <c r="V414" s="16">
        <f>'2.ВС'!V256</f>
        <v>0</v>
      </c>
      <c r="W414" s="15">
        <f>'2.ВС'!W256</f>
        <v>0</v>
      </c>
      <c r="X414" s="15">
        <f>'2.ВС'!X256</f>
        <v>0</v>
      </c>
      <c r="Y414" s="15">
        <f>'2.ВС'!Y256</f>
        <v>0</v>
      </c>
      <c r="Z414" s="16">
        <f>'2.ВС'!Z256</f>
        <v>3235700</v>
      </c>
      <c r="AA414" s="15">
        <f>'2.ВС'!AA256</f>
        <v>0</v>
      </c>
      <c r="AB414" s="15">
        <f>'2.ВС'!AB256</f>
        <v>3235700</v>
      </c>
      <c r="AC414" s="15">
        <f>'2.ВС'!AC256</f>
        <v>0</v>
      </c>
      <c r="AD414" s="15">
        <f>'2.ВС'!AD256</f>
        <v>0</v>
      </c>
      <c r="AE414" s="15">
        <f>'2.ВС'!AE256</f>
        <v>0</v>
      </c>
      <c r="AF414" s="15">
        <f>'2.ВС'!AF256</f>
        <v>0</v>
      </c>
      <c r="AG414" s="15">
        <f>'2.ВС'!AG256</f>
        <v>0</v>
      </c>
      <c r="AH414" s="15">
        <f>'2.ВС'!AH256</f>
        <v>3235700</v>
      </c>
      <c r="AI414" s="15">
        <f>'2.ВС'!AI256</f>
        <v>0</v>
      </c>
      <c r="AJ414" s="15">
        <f>'2.ВС'!AJ256</f>
        <v>3235700</v>
      </c>
      <c r="AK414" s="15">
        <f>'2.ВС'!AS256</f>
        <v>0</v>
      </c>
      <c r="AL414" s="16">
        <f>'2.ВС'!AL256</f>
        <v>1594787.87</v>
      </c>
      <c r="AM414" s="15">
        <f>'2.ВС'!AM256</f>
        <v>0</v>
      </c>
      <c r="AN414" s="15">
        <f>'2.ВС'!AN256</f>
        <v>1594787.87</v>
      </c>
      <c r="AO414" s="15">
        <f>'2.ВС'!AO256</f>
        <v>0</v>
      </c>
      <c r="AP414" s="16">
        <f>'2.ВС'!AP256</f>
        <v>0</v>
      </c>
      <c r="AQ414" s="15">
        <f>'2.ВС'!AQ256</f>
        <v>0</v>
      </c>
      <c r="AR414" s="15">
        <f>'2.ВС'!AR256</f>
        <v>0</v>
      </c>
      <c r="AS414" s="15">
        <f>'2.ВС'!AS256</f>
        <v>0</v>
      </c>
      <c r="AT414" s="16">
        <f>'2.ВС'!AT256</f>
        <v>1594787.87</v>
      </c>
      <c r="AU414" s="15">
        <f>'2.ВС'!AU256</f>
        <v>0</v>
      </c>
      <c r="AV414" s="15">
        <f>'2.ВС'!AV256</f>
        <v>1594787.87</v>
      </c>
      <c r="AW414" s="15">
        <f>'2.ВС'!AW256</f>
        <v>0</v>
      </c>
      <c r="AX414" s="16">
        <f>'2.ВС'!AX256</f>
        <v>2691873.98</v>
      </c>
      <c r="AY414" s="15">
        <f>'2.ВС'!AY256</f>
        <v>0</v>
      </c>
      <c r="AZ414" s="15">
        <f>'2.ВС'!AZ256</f>
        <v>2691873.98</v>
      </c>
      <c r="BA414" s="15">
        <f>'2.ВС'!BA256</f>
        <v>0</v>
      </c>
      <c r="BB414" s="15">
        <f>'2.ВС'!BB256</f>
        <v>0</v>
      </c>
      <c r="BC414" s="15">
        <f>'2.ВС'!BC256</f>
        <v>0</v>
      </c>
      <c r="BD414" s="15">
        <f>'2.ВС'!BD256</f>
        <v>0</v>
      </c>
      <c r="BE414" s="15">
        <f>'2.ВС'!BE256</f>
        <v>0</v>
      </c>
      <c r="BF414" s="16">
        <f>'2.ВС'!BF256</f>
        <v>2691873.98</v>
      </c>
      <c r="BG414" s="15">
        <f>'2.ВС'!BG256</f>
        <v>0</v>
      </c>
      <c r="BH414" s="15">
        <f>'2.ВС'!BH256</f>
        <v>2691873.98</v>
      </c>
      <c r="BI414" s="15">
        <f>'2.ВС'!BI256</f>
        <v>0</v>
      </c>
      <c r="BJ414" s="19">
        <v>0</v>
      </c>
      <c r="BK414" s="19">
        <v>0</v>
      </c>
    </row>
    <row r="415" spans="1:63" ht="19.149999999999999" hidden="1" customHeight="1" x14ac:dyDescent="0.25">
      <c r="A415" s="124" t="s">
        <v>100</v>
      </c>
      <c r="B415" s="125"/>
      <c r="C415" s="125"/>
      <c r="D415" s="125"/>
      <c r="E415" s="122">
        <v>852</v>
      </c>
      <c r="F415" s="3" t="s">
        <v>93</v>
      </c>
      <c r="G415" s="3" t="s">
        <v>46</v>
      </c>
      <c r="H415" s="4"/>
      <c r="I415" s="3"/>
      <c r="J415" s="16">
        <f t="shared" ref="J415:BB417" si="578">J416</f>
        <v>0</v>
      </c>
      <c r="K415" s="15">
        <f t="shared" si="578"/>
        <v>0</v>
      </c>
      <c r="L415" s="15">
        <f t="shared" si="578"/>
        <v>0</v>
      </c>
      <c r="M415" s="15">
        <f t="shared" si="578"/>
        <v>0</v>
      </c>
      <c r="N415" s="16">
        <f t="shared" si="578"/>
        <v>0</v>
      </c>
      <c r="O415" s="15">
        <f t="shared" si="578"/>
        <v>0</v>
      </c>
      <c r="P415" s="15">
        <f t="shared" si="578"/>
        <v>0</v>
      </c>
      <c r="Q415" s="15">
        <f t="shared" si="578"/>
        <v>0</v>
      </c>
      <c r="R415" s="16">
        <f t="shared" si="578"/>
        <v>0</v>
      </c>
      <c r="S415" s="15">
        <f t="shared" si="578"/>
        <v>0</v>
      </c>
      <c r="T415" s="15">
        <f t="shared" si="578"/>
        <v>0</v>
      </c>
      <c r="U415" s="15">
        <f t="shared" si="578"/>
        <v>0</v>
      </c>
      <c r="V415" s="16">
        <f t="shared" si="578"/>
        <v>0</v>
      </c>
      <c r="W415" s="15">
        <f t="shared" si="578"/>
        <v>0</v>
      </c>
      <c r="X415" s="15">
        <f t="shared" si="578"/>
        <v>0</v>
      </c>
      <c r="Y415" s="15">
        <f t="shared" si="578"/>
        <v>0</v>
      </c>
      <c r="Z415" s="16">
        <f t="shared" si="578"/>
        <v>0</v>
      </c>
      <c r="AA415" s="15">
        <f t="shared" si="578"/>
        <v>0</v>
      </c>
      <c r="AB415" s="15">
        <f t="shared" si="578"/>
        <v>0</v>
      </c>
      <c r="AC415" s="15">
        <f t="shared" si="578"/>
        <v>0</v>
      </c>
      <c r="AD415" s="15">
        <f t="shared" si="578"/>
        <v>0</v>
      </c>
      <c r="AE415" s="15">
        <f t="shared" si="578"/>
        <v>0</v>
      </c>
      <c r="AF415" s="15">
        <f t="shared" si="578"/>
        <v>0</v>
      </c>
      <c r="AG415" s="15">
        <f t="shared" si="578"/>
        <v>0</v>
      </c>
      <c r="AH415" s="15">
        <f t="shared" si="578"/>
        <v>0</v>
      </c>
      <c r="AI415" s="15">
        <f t="shared" si="578"/>
        <v>0</v>
      </c>
      <c r="AJ415" s="15">
        <f t="shared" si="578"/>
        <v>0</v>
      </c>
      <c r="AK415" s="15">
        <f t="shared" si="578"/>
        <v>0</v>
      </c>
      <c r="AL415" s="16">
        <f t="shared" si="578"/>
        <v>0</v>
      </c>
      <c r="AM415" s="15">
        <f t="shared" si="578"/>
        <v>0</v>
      </c>
      <c r="AN415" s="15">
        <f t="shared" si="578"/>
        <v>0</v>
      </c>
      <c r="AO415" s="15">
        <f t="shared" si="578"/>
        <v>0</v>
      </c>
      <c r="AP415" s="16">
        <f t="shared" si="578"/>
        <v>0</v>
      </c>
      <c r="AQ415" s="15">
        <f t="shared" si="578"/>
        <v>0</v>
      </c>
      <c r="AR415" s="15">
        <f t="shared" si="578"/>
        <v>0</v>
      </c>
      <c r="AS415" s="15">
        <f t="shared" si="578"/>
        <v>0</v>
      </c>
      <c r="AT415" s="16">
        <f t="shared" si="578"/>
        <v>0</v>
      </c>
      <c r="AU415" s="15">
        <f t="shared" si="578"/>
        <v>0</v>
      </c>
      <c r="AV415" s="15">
        <f t="shared" si="578"/>
        <v>0</v>
      </c>
      <c r="AW415" s="15">
        <f t="shared" si="578"/>
        <v>0</v>
      </c>
      <c r="AX415" s="16">
        <f t="shared" si="578"/>
        <v>0</v>
      </c>
      <c r="AY415" s="15">
        <f t="shared" si="578"/>
        <v>0</v>
      </c>
      <c r="AZ415" s="15">
        <f t="shared" si="578"/>
        <v>0</v>
      </c>
      <c r="BA415" s="15">
        <f t="shared" si="578"/>
        <v>0</v>
      </c>
      <c r="BB415" s="15">
        <f t="shared" si="578"/>
        <v>0</v>
      </c>
      <c r="BC415" s="15">
        <f t="shared" ref="BB415:BI417" si="579">BC416</f>
        <v>0</v>
      </c>
      <c r="BD415" s="15">
        <f t="shared" si="579"/>
        <v>0</v>
      </c>
      <c r="BE415" s="15">
        <f t="shared" si="579"/>
        <v>0</v>
      </c>
      <c r="BF415" s="16">
        <f t="shared" si="579"/>
        <v>0</v>
      </c>
      <c r="BG415" s="15">
        <f t="shared" si="579"/>
        <v>0</v>
      </c>
      <c r="BH415" s="15">
        <f t="shared" si="579"/>
        <v>0</v>
      </c>
      <c r="BI415" s="15">
        <f t="shared" si="579"/>
        <v>0</v>
      </c>
      <c r="BJ415" s="19">
        <v>0</v>
      </c>
      <c r="BK415" s="19">
        <v>0</v>
      </c>
    </row>
    <row r="416" spans="1:63" ht="19.149999999999999" hidden="1" customHeight="1" x14ac:dyDescent="0.25">
      <c r="A416" s="124" t="s">
        <v>128</v>
      </c>
      <c r="B416" s="125"/>
      <c r="C416" s="125"/>
      <c r="D416" s="125"/>
      <c r="E416" s="122">
        <v>852</v>
      </c>
      <c r="F416" s="3" t="s">
        <v>93</v>
      </c>
      <c r="G416" s="3" t="s">
        <v>46</v>
      </c>
      <c r="H416" s="4" t="s">
        <v>710</v>
      </c>
      <c r="I416" s="3"/>
      <c r="J416" s="16">
        <f t="shared" si="578"/>
        <v>0</v>
      </c>
      <c r="K416" s="15">
        <f t="shared" si="578"/>
        <v>0</v>
      </c>
      <c r="L416" s="15">
        <f t="shared" si="578"/>
        <v>0</v>
      </c>
      <c r="M416" s="15">
        <f t="shared" si="578"/>
        <v>0</v>
      </c>
      <c r="N416" s="16">
        <f t="shared" si="578"/>
        <v>0</v>
      </c>
      <c r="O416" s="15">
        <f t="shared" si="578"/>
        <v>0</v>
      </c>
      <c r="P416" s="15">
        <f t="shared" si="578"/>
        <v>0</v>
      </c>
      <c r="Q416" s="15">
        <f t="shared" si="578"/>
        <v>0</v>
      </c>
      <c r="R416" s="16">
        <f t="shared" si="578"/>
        <v>0</v>
      </c>
      <c r="S416" s="15">
        <f t="shared" si="578"/>
        <v>0</v>
      </c>
      <c r="T416" s="15">
        <f t="shared" si="578"/>
        <v>0</v>
      </c>
      <c r="U416" s="15">
        <f t="shared" si="578"/>
        <v>0</v>
      </c>
      <c r="V416" s="16">
        <f t="shared" si="578"/>
        <v>0</v>
      </c>
      <c r="W416" s="15">
        <f t="shared" si="578"/>
        <v>0</v>
      </c>
      <c r="X416" s="15">
        <f t="shared" si="578"/>
        <v>0</v>
      </c>
      <c r="Y416" s="15">
        <f t="shared" si="578"/>
        <v>0</v>
      </c>
      <c r="Z416" s="16">
        <f t="shared" si="578"/>
        <v>0</v>
      </c>
      <c r="AA416" s="15">
        <f t="shared" si="578"/>
        <v>0</v>
      </c>
      <c r="AB416" s="15">
        <f t="shared" si="578"/>
        <v>0</v>
      </c>
      <c r="AC416" s="15">
        <f t="shared" si="578"/>
        <v>0</v>
      </c>
      <c r="AD416" s="15">
        <f t="shared" si="578"/>
        <v>0</v>
      </c>
      <c r="AE416" s="15">
        <f t="shared" si="578"/>
        <v>0</v>
      </c>
      <c r="AF416" s="15">
        <f t="shared" si="578"/>
        <v>0</v>
      </c>
      <c r="AG416" s="15">
        <f t="shared" si="578"/>
        <v>0</v>
      </c>
      <c r="AH416" s="15">
        <f t="shared" si="578"/>
        <v>0</v>
      </c>
      <c r="AI416" s="15">
        <f t="shared" si="578"/>
        <v>0</v>
      </c>
      <c r="AJ416" s="15">
        <f t="shared" si="578"/>
        <v>0</v>
      </c>
      <c r="AK416" s="15">
        <f t="shared" si="578"/>
        <v>0</v>
      </c>
      <c r="AL416" s="16">
        <f t="shared" si="578"/>
        <v>0</v>
      </c>
      <c r="AM416" s="15">
        <f t="shared" si="578"/>
        <v>0</v>
      </c>
      <c r="AN416" s="15">
        <f t="shared" si="578"/>
        <v>0</v>
      </c>
      <c r="AO416" s="15">
        <f t="shared" si="578"/>
        <v>0</v>
      </c>
      <c r="AP416" s="16">
        <f t="shared" si="578"/>
        <v>0</v>
      </c>
      <c r="AQ416" s="15">
        <f t="shared" si="578"/>
        <v>0</v>
      </c>
      <c r="AR416" s="15">
        <f t="shared" si="578"/>
        <v>0</v>
      </c>
      <c r="AS416" s="15">
        <f t="shared" si="578"/>
        <v>0</v>
      </c>
      <c r="AT416" s="16">
        <f t="shared" si="578"/>
        <v>0</v>
      </c>
      <c r="AU416" s="15">
        <f t="shared" si="578"/>
        <v>0</v>
      </c>
      <c r="AV416" s="15">
        <f t="shared" si="578"/>
        <v>0</v>
      </c>
      <c r="AW416" s="15">
        <f t="shared" si="578"/>
        <v>0</v>
      </c>
      <c r="AX416" s="16">
        <f t="shared" si="578"/>
        <v>0</v>
      </c>
      <c r="AY416" s="15">
        <f t="shared" si="578"/>
        <v>0</v>
      </c>
      <c r="AZ416" s="15">
        <f t="shared" si="578"/>
        <v>0</v>
      </c>
      <c r="BA416" s="15">
        <f t="shared" si="578"/>
        <v>0</v>
      </c>
      <c r="BB416" s="15">
        <f t="shared" si="579"/>
        <v>0</v>
      </c>
      <c r="BC416" s="15">
        <f t="shared" si="579"/>
        <v>0</v>
      </c>
      <c r="BD416" s="15">
        <f t="shared" si="579"/>
        <v>0</v>
      </c>
      <c r="BE416" s="15">
        <f t="shared" si="579"/>
        <v>0</v>
      </c>
      <c r="BF416" s="16">
        <f t="shared" si="579"/>
        <v>0</v>
      </c>
      <c r="BG416" s="15">
        <f t="shared" si="579"/>
        <v>0</v>
      </c>
      <c r="BH416" s="15">
        <f t="shared" si="579"/>
        <v>0</v>
      </c>
      <c r="BI416" s="15">
        <f t="shared" si="579"/>
        <v>0</v>
      </c>
      <c r="BJ416" s="19">
        <v>0</v>
      </c>
      <c r="BK416" s="19">
        <v>0</v>
      </c>
    </row>
    <row r="417" spans="1:63" ht="19.149999999999999" hidden="1" customHeight="1" x14ac:dyDescent="0.25">
      <c r="A417" s="124" t="s">
        <v>96</v>
      </c>
      <c r="B417" s="124"/>
      <c r="C417" s="124"/>
      <c r="D417" s="124"/>
      <c r="E417" s="122">
        <v>852</v>
      </c>
      <c r="F417" s="3" t="s">
        <v>93</v>
      </c>
      <c r="G417" s="3" t="s">
        <v>46</v>
      </c>
      <c r="H417" s="4" t="s">
        <v>710</v>
      </c>
      <c r="I417" s="3" t="s">
        <v>97</v>
      </c>
      <c r="J417" s="16">
        <f t="shared" si="578"/>
        <v>0</v>
      </c>
      <c r="K417" s="15">
        <f t="shared" si="578"/>
        <v>0</v>
      </c>
      <c r="L417" s="15">
        <f t="shared" si="578"/>
        <v>0</v>
      </c>
      <c r="M417" s="15">
        <f t="shared" si="578"/>
        <v>0</v>
      </c>
      <c r="N417" s="16">
        <f t="shared" si="578"/>
        <v>0</v>
      </c>
      <c r="O417" s="15">
        <f t="shared" si="578"/>
        <v>0</v>
      </c>
      <c r="P417" s="15">
        <f t="shared" si="578"/>
        <v>0</v>
      </c>
      <c r="Q417" s="15">
        <f t="shared" si="578"/>
        <v>0</v>
      </c>
      <c r="R417" s="16">
        <f t="shared" si="578"/>
        <v>0</v>
      </c>
      <c r="S417" s="15">
        <f t="shared" si="578"/>
        <v>0</v>
      </c>
      <c r="T417" s="15">
        <f t="shared" si="578"/>
        <v>0</v>
      </c>
      <c r="U417" s="15">
        <f t="shared" si="578"/>
        <v>0</v>
      </c>
      <c r="V417" s="16">
        <f t="shared" si="578"/>
        <v>0</v>
      </c>
      <c r="W417" s="15">
        <f t="shared" si="578"/>
        <v>0</v>
      </c>
      <c r="X417" s="15">
        <f t="shared" si="578"/>
        <v>0</v>
      </c>
      <c r="Y417" s="15">
        <f t="shared" si="578"/>
        <v>0</v>
      </c>
      <c r="Z417" s="16">
        <f t="shared" si="578"/>
        <v>0</v>
      </c>
      <c r="AA417" s="15">
        <f t="shared" si="578"/>
        <v>0</v>
      </c>
      <c r="AB417" s="15">
        <f t="shared" si="578"/>
        <v>0</v>
      </c>
      <c r="AC417" s="15">
        <f t="shared" si="578"/>
        <v>0</v>
      </c>
      <c r="AD417" s="15">
        <f t="shared" si="578"/>
        <v>0</v>
      </c>
      <c r="AE417" s="15">
        <f t="shared" si="578"/>
        <v>0</v>
      </c>
      <c r="AF417" s="15">
        <f t="shared" si="578"/>
        <v>0</v>
      </c>
      <c r="AG417" s="15">
        <f t="shared" si="578"/>
        <v>0</v>
      </c>
      <c r="AH417" s="15">
        <f t="shared" si="578"/>
        <v>0</v>
      </c>
      <c r="AI417" s="15">
        <f t="shared" si="578"/>
        <v>0</v>
      </c>
      <c r="AJ417" s="15">
        <f t="shared" si="578"/>
        <v>0</v>
      </c>
      <c r="AK417" s="15">
        <f t="shared" si="578"/>
        <v>0</v>
      </c>
      <c r="AL417" s="16">
        <f t="shared" si="578"/>
        <v>0</v>
      </c>
      <c r="AM417" s="15">
        <f t="shared" si="578"/>
        <v>0</v>
      </c>
      <c r="AN417" s="15">
        <f t="shared" si="578"/>
        <v>0</v>
      </c>
      <c r="AO417" s="15">
        <f t="shared" si="578"/>
        <v>0</v>
      </c>
      <c r="AP417" s="16">
        <f t="shared" si="578"/>
        <v>0</v>
      </c>
      <c r="AQ417" s="15">
        <f t="shared" si="578"/>
        <v>0</v>
      </c>
      <c r="AR417" s="15">
        <f t="shared" si="578"/>
        <v>0</v>
      </c>
      <c r="AS417" s="15">
        <f t="shared" si="578"/>
        <v>0</v>
      </c>
      <c r="AT417" s="16">
        <f t="shared" si="578"/>
        <v>0</v>
      </c>
      <c r="AU417" s="15">
        <f t="shared" si="578"/>
        <v>0</v>
      </c>
      <c r="AV417" s="15">
        <f t="shared" si="578"/>
        <v>0</v>
      </c>
      <c r="AW417" s="15">
        <f t="shared" si="578"/>
        <v>0</v>
      </c>
      <c r="AX417" s="16">
        <f t="shared" si="578"/>
        <v>0</v>
      </c>
      <c r="AY417" s="15">
        <f t="shared" si="578"/>
        <v>0</v>
      </c>
      <c r="AZ417" s="15">
        <f t="shared" si="578"/>
        <v>0</v>
      </c>
      <c r="BA417" s="15">
        <f t="shared" si="578"/>
        <v>0</v>
      </c>
      <c r="BB417" s="15">
        <f t="shared" si="579"/>
        <v>0</v>
      </c>
      <c r="BC417" s="15">
        <f t="shared" si="579"/>
        <v>0</v>
      </c>
      <c r="BD417" s="15">
        <f t="shared" si="579"/>
        <v>0</v>
      </c>
      <c r="BE417" s="15">
        <f t="shared" si="579"/>
        <v>0</v>
      </c>
      <c r="BF417" s="16">
        <f t="shared" si="579"/>
        <v>0</v>
      </c>
      <c r="BG417" s="15">
        <f t="shared" si="579"/>
        <v>0</v>
      </c>
      <c r="BH417" s="15">
        <f t="shared" si="579"/>
        <v>0</v>
      </c>
      <c r="BI417" s="15">
        <f t="shared" si="579"/>
        <v>0</v>
      </c>
      <c r="BJ417" s="19">
        <v>0</v>
      </c>
      <c r="BK417" s="19">
        <v>0</v>
      </c>
    </row>
    <row r="418" spans="1:63" ht="19.149999999999999" hidden="1" customHeight="1" x14ac:dyDescent="0.25">
      <c r="A418" s="124" t="s">
        <v>98</v>
      </c>
      <c r="B418" s="124"/>
      <c r="C418" s="124"/>
      <c r="D418" s="124"/>
      <c r="E418" s="122">
        <v>852</v>
      </c>
      <c r="F418" s="3" t="s">
        <v>93</v>
      </c>
      <c r="G418" s="3" t="s">
        <v>46</v>
      </c>
      <c r="H418" s="4" t="s">
        <v>710</v>
      </c>
      <c r="I418" s="3" t="s">
        <v>99</v>
      </c>
      <c r="J418" s="16">
        <f>'2.ВС'!J438</f>
        <v>0</v>
      </c>
      <c r="K418" s="15">
        <f>'2.ВС'!K438</f>
        <v>0</v>
      </c>
      <c r="L418" s="15">
        <f>'2.ВС'!L438</f>
        <v>0</v>
      </c>
      <c r="M418" s="15">
        <f>'2.ВС'!M438</f>
        <v>0</v>
      </c>
      <c r="N418" s="16">
        <f>'2.ВС'!N438</f>
        <v>0</v>
      </c>
      <c r="O418" s="15">
        <f>'2.ВС'!O438</f>
        <v>0</v>
      </c>
      <c r="P418" s="15">
        <f>'2.ВС'!P438</f>
        <v>0</v>
      </c>
      <c r="Q418" s="15">
        <f>'2.ВС'!Q438</f>
        <v>0</v>
      </c>
      <c r="R418" s="16">
        <f>'2.ВС'!R438</f>
        <v>0</v>
      </c>
      <c r="S418" s="15">
        <f>'2.ВС'!S438</f>
        <v>0</v>
      </c>
      <c r="T418" s="15">
        <f>'2.ВС'!T438</f>
        <v>0</v>
      </c>
      <c r="U418" s="15">
        <f>'2.ВС'!U438</f>
        <v>0</v>
      </c>
      <c r="V418" s="16">
        <f>'2.ВС'!V438</f>
        <v>0</v>
      </c>
      <c r="W418" s="15">
        <f>'2.ВС'!W438</f>
        <v>0</v>
      </c>
      <c r="X418" s="15">
        <f>'2.ВС'!X438</f>
        <v>0</v>
      </c>
      <c r="Y418" s="15">
        <f>'2.ВС'!Y438</f>
        <v>0</v>
      </c>
      <c r="Z418" s="16">
        <f>'2.ВС'!Z438</f>
        <v>0</v>
      </c>
      <c r="AA418" s="15">
        <f>'2.ВС'!AA438</f>
        <v>0</v>
      </c>
      <c r="AB418" s="15">
        <f>'2.ВС'!AB438</f>
        <v>0</v>
      </c>
      <c r="AC418" s="15">
        <f>'2.ВС'!AC438</f>
        <v>0</v>
      </c>
      <c r="AD418" s="15">
        <f>'2.ВС'!AD438</f>
        <v>0</v>
      </c>
      <c r="AE418" s="15">
        <f>'2.ВС'!AE438</f>
        <v>0</v>
      </c>
      <c r="AF418" s="15">
        <f>'2.ВС'!AF438</f>
        <v>0</v>
      </c>
      <c r="AG418" s="15">
        <f>'2.ВС'!AG438</f>
        <v>0</v>
      </c>
      <c r="AH418" s="15">
        <f>'2.ВС'!AH438</f>
        <v>0</v>
      </c>
      <c r="AI418" s="15">
        <f>'2.ВС'!AI438</f>
        <v>0</v>
      </c>
      <c r="AJ418" s="15">
        <f>'2.ВС'!AJ438</f>
        <v>0</v>
      </c>
      <c r="AK418" s="15">
        <f>'2.ВС'!AS438</f>
        <v>0</v>
      </c>
      <c r="AL418" s="16">
        <f>'2.ВС'!AL438</f>
        <v>0</v>
      </c>
      <c r="AM418" s="15">
        <f>'2.ВС'!AM438</f>
        <v>0</v>
      </c>
      <c r="AN418" s="15">
        <f>'2.ВС'!AN438</f>
        <v>0</v>
      </c>
      <c r="AO418" s="15">
        <f>'2.ВС'!AO438</f>
        <v>0</v>
      </c>
      <c r="AP418" s="16">
        <f>'2.ВС'!AP438</f>
        <v>0</v>
      </c>
      <c r="AQ418" s="15">
        <f>'2.ВС'!AQ438</f>
        <v>0</v>
      </c>
      <c r="AR418" s="15">
        <f>'2.ВС'!AR438</f>
        <v>0</v>
      </c>
      <c r="AS418" s="15">
        <f>'2.ВС'!AS438</f>
        <v>0</v>
      </c>
      <c r="AT418" s="16">
        <f>'2.ВС'!AT438</f>
        <v>0</v>
      </c>
      <c r="AU418" s="15">
        <f>'2.ВС'!AU438</f>
        <v>0</v>
      </c>
      <c r="AV418" s="15">
        <f>'2.ВС'!AV438</f>
        <v>0</v>
      </c>
      <c r="AW418" s="15">
        <f>'2.ВС'!AW438</f>
        <v>0</v>
      </c>
      <c r="AX418" s="16">
        <f>'2.ВС'!AX438</f>
        <v>0</v>
      </c>
      <c r="AY418" s="15">
        <f>'2.ВС'!AY438</f>
        <v>0</v>
      </c>
      <c r="AZ418" s="15">
        <f>'2.ВС'!AZ438</f>
        <v>0</v>
      </c>
      <c r="BA418" s="15">
        <f>'2.ВС'!BA438</f>
        <v>0</v>
      </c>
      <c r="BB418" s="15">
        <f>'2.ВС'!BB438</f>
        <v>0</v>
      </c>
      <c r="BC418" s="15">
        <f>'2.ВС'!BC438</f>
        <v>0</v>
      </c>
      <c r="BD418" s="15">
        <f>'2.ВС'!BD438</f>
        <v>0</v>
      </c>
      <c r="BE418" s="15">
        <f>'2.ВС'!BE438</f>
        <v>0</v>
      </c>
      <c r="BF418" s="16">
        <f>'2.ВС'!BF438</f>
        <v>0</v>
      </c>
      <c r="BG418" s="15">
        <f>'2.ВС'!BG438</f>
        <v>0</v>
      </c>
      <c r="BH418" s="15">
        <f>'2.ВС'!BH438</f>
        <v>0</v>
      </c>
      <c r="BI418" s="15">
        <f>'2.ВС'!BI438</f>
        <v>0</v>
      </c>
      <c r="BJ418" s="19">
        <v>0</v>
      </c>
      <c r="BK418" s="19">
        <v>0</v>
      </c>
    </row>
    <row r="419" spans="1:63" ht="19.899999999999999" customHeight="1" x14ac:dyDescent="0.25">
      <c r="A419" s="124" t="s">
        <v>102</v>
      </c>
      <c r="B419" s="125"/>
      <c r="C419" s="125"/>
      <c r="D419" s="125"/>
      <c r="E419" s="122">
        <v>852</v>
      </c>
      <c r="F419" s="3" t="s">
        <v>93</v>
      </c>
      <c r="G419" s="3" t="s">
        <v>13</v>
      </c>
      <c r="H419" s="4"/>
      <c r="I419" s="3"/>
      <c r="J419" s="16">
        <f t="shared" ref="J419:AX419" si="580">J423+J420+J429+J426+J432+J436</f>
        <v>20859015.800000001</v>
      </c>
      <c r="K419" s="15">
        <f t="shared" ref="K419:M419" si="581">K423+K420+K429+K426+K432+K436</f>
        <v>19958645</v>
      </c>
      <c r="L419" s="15">
        <f t="shared" si="581"/>
        <v>900370.8</v>
      </c>
      <c r="M419" s="15">
        <f t="shared" si="581"/>
        <v>0</v>
      </c>
      <c r="N419" s="16">
        <f t="shared" ref="N419:U419" si="582">N423+N420+N429+N426+N432+N436</f>
        <v>0</v>
      </c>
      <c r="O419" s="15">
        <f t="shared" si="582"/>
        <v>0</v>
      </c>
      <c r="P419" s="15">
        <f t="shared" si="582"/>
        <v>0</v>
      </c>
      <c r="Q419" s="15">
        <f t="shared" si="582"/>
        <v>0</v>
      </c>
      <c r="R419" s="16">
        <f t="shared" si="582"/>
        <v>20859015.800000001</v>
      </c>
      <c r="S419" s="15">
        <f t="shared" si="582"/>
        <v>19958645</v>
      </c>
      <c r="T419" s="15">
        <f t="shared" si="582"/>
        <v>900370.8</v>
      </c>
      <c r="U419" s="15">
        <f t="shared" si="582"/>
        <v>0</v>
      </c>
      <c r="V419" s="16">
        <f t="shared" ref="V419:AC419" si="583">V423+V420+V429+V426+V432+V436</f>
        <v>-1338284.3400000001</v>
      </c>
      <c r="W419" s="15">
        <f t="shared" si="583"/>
        <v>-1338284.3400000001</v>
      </c>
      <c r="X419" s="15">
        <f t="shared" si="583"/>
        <v>0</v>
      </c>
      <c r="Y419" s="15">
        <f t="shared" si="583"/>
        <v>0</v>
      </c>
      <c r="Z419" s="16">
        <f t="shared" si="583"/>
        <v>19520731.460000001</v>
      </c>
      <c r="AA419" s="15">
        <f t="shared" si="583"/>
        <v>18620360.66</v>
      </c>
      <c r="AB419" s="15">
        <f t="shared" si="583"/>
        <v>900370.8</v>
      </c>
      <c r="AC419" s="15">
        <f t="shared" si="583"/>
        <v>0</v>
      </c>
      <c r="AD419" s="15">
        <f t="shared" ref="AD419:AJ419" si="584">AD423+AD420+AD429+AD426+AD432+AD436</f>
        <v>-427863.67</v>
      </c>
      <c r="AE419" s="15">
        <f t="shared" si="584"/>
        <v>-427863.67</v>
      </c>
      <c r="AF419" s="15">
        <f t="shared" si="584"/>
        <v>0</v>
      </c>
      <c r="AG419" s="15">
        <f t="shared" si="584"/>
        <v>0</v>
      </c>
      <c r="AH419" s="15">
        <f t="shared" si="584"/>
        <v>19092867.789999999</v>
      </c>
      <c r="AI419" s="15">
        <f t="shared" si="584"/>
        <v>18192496.990000002</v>
      </c>
      <c r="AJ419" s="15">
        <f t="shared" si="584"/>
        <v>900370.8</v>
      </c>
      <c r="AK419" s="15">
        <f t="shared" ref="AK419" si="585">AK423+AK420+AK429+AK426+AK432+AK436</f>
        <v>0</v>
      </c>
      <c r="AL419" s="16">
        <f t="shared" si="580"/>
        <v>22301215.800000001</v>
      </c>
      <c r="AM419" s="15">
        <f t="shared" ref="AM419:AO419" si="586">AM423+AM420+AM429+AM426+AM432+AM436</f>
        <v>21400845</v>
      </c>
      <c r="AN419" s="15">
        <f t="shared" si="586"/>
        <v>900370.8</v>
      </c>
      <c r="AO419" s="15">
        <f t="shared" si="586"/>
        <v>0</v>
      </c>
      <c r="AP419" s="16">
        <f t="shared" ref="AP419:AW419" si="587">AP423+AP420+AP429+AP426+AP432+AP436</f>
        <v>0</v>
      </c>
      <c r="AQ419" s="15">
        <f t="shared" si="587"/>
        <v>0</v>
      </c>
      <c r="AR419" s="15">
        <f t="shared" si="587"/>
        <v>0</v>
      </c>
      <c r="AS419" s="15">
        <f t="shared" si="587"/>
        <v>0</v>
      </c>
      <c r="AT419" s="16">
        <f t="shared" si="587"/>
        <v>22301215.800000001</v>
      </c>
      <c r="AU419" s="15">
        <f t="shared" si="587"/>
        <v>21400845</v>
      </c>
      <c r="AV419" s="15">
        <f t="shared" si="587"/>
        <v>900370.8</v>
      </c>
      <c r="AW419" s="15">
        <f t="shared" si="587"/>
        <v>0</v>
      </c>
      <c r="AX419" s="16">
        <f t="shared" si="580"/>
        <v>23652715.800000001</v>
      </c>
      <c r="AY419" s="15">
        <f t="shared" ref="AY419:BA419" si="588">AY423+AY420+AY429+AY426+AY432+AY436</f>
        <v>22752345</v>
      </c>
      <c r="AZ419" s="15">
        <f t="shared" si="588"/>
        <v>900370.8</v>
      </c>
      <c r="BA419" s="15">
        <f t="shared" si="588"/>
        <v>0</v>
      </c>
      <c r="BB419" s="15">
        <f t="shared" ref="BB419:BF419" si="589">BB423+BB420+BB429+BB426+BB432+BB436</f>
        <v>0</v>
      </c>
      <c r="BC419" s="15">
        <f t="shared" si="589"/>
        <v>0</v>
      </c>
      <c r="BD419" s="15">
        <f t="shared" si="589"/>
        <v>0</v>
      </c>
      <c r="BE419" s="15">
        <f t="shared" si="589"/>
        <v>0</v>
      </c>
      <c r="BF419" s="16">
        <f t="shared" si="589"/>
        <v>23652715.800000001</v>
      </c>
      <c r="BG419" s="15">
        <f t="shared" ref="BG419:BI419" si="590">BG423+BG420+BG429+BG426+BG432+BG436</f>
        <v>22752345</v>
      </c>
      <c r="BH419" s="15">
        <f t="shared" si="590"/>
        <v>900370.8</v>
      </c>
      <c r="BI419" s="15">
        <f t="shared" si="590"/>
        <v>0</v>
      </c>
      <c r="BJ419" s="19">
        <v>0</v>
      </c>
      <c r="BK419" s="19">
        <v>0</v>
      </c>
    </row>
    <row r="420" spans="1:63" ht="67.150000000000006" customHeight="1" x14ac:dyDescent="0.25">
      <c r="A420" s="124" t="s">
        <v>239</v>
      </c>
      <c r="B420" s="125"/>
      <c r="C420" s="125"/>
      <c r="D420" s="125"/>
      <c r="E420" s="122">
        <v>851</v>
      </c>
      <c r="F420" s="4" t="s">
        <v>93</v>
      </c>
      <c r="G420" s="4" t="s">
        <v>13</v>
      </c>
      <c r="H420" s="4" t="s">
        <v>678</v>
      </c>
      <c r="I420" s="4"/>
      <c r="J420" s="16">
        <f t="shared" ref="J420:BB421" si="591">J421</f>
        <v>9026160</v>
      </c>
      <c r="K420" s="15">
        <f t="shared" si="591"/>
        <v>9026160</v>
      </c>
      <c r="L420" s="15">
        <f t="shared" si="591"/>
        <v>0</v>
      </c>
      <c r="M420" s="15">
        <f t="shared" si="591"/>
        <v>0</v>
      </c>
      <c r="N420" s="16">
        <f t="shared" si="591"/>
        <v>0</v>
      </c>
      <c r="O420" s="15">
        <f t="shared" si="591"/>
        <v>0</v>
      </c>
      <c r="P420" s="15">
        <f t="shared" si="591"/>
        <v>0</v>
      </c>
      <c r="Q420" s="15">
        <f t="shared" si="591"/>
        <v>0</v>
      </c>
      <c r="R420" s="16">
        <f t="shared" si="591"/>
        <v>9026160</v>
      </c>
      <c r="S420" s="15">
        <f t="shared" si="591"/>
        <v>9026160</v>
      </c>
      <c r="T420" s="15">
        <f t="shared" si="591"/>
        <v>0</v>
      </c>
      <c r="U420" s="15">
        <f t="shared" si="591"/>
        <v>0</v>
      </c>
      <c r="V420" s="16">
        <f t="shared" si="591"/>
        <v>1153315.6599999999</v>
      </c>
      <c r="W420" s="15">
        <f t="shared" si="591"/>
        <v>1153315.6599999999</v>
      </c>
      <c r="X420" s="15">
        <f t="shared" si="591"/>
        <v>0</v>
      </c>
      <c r="Y420" s="15">
        <f t="shared" si="591"/>
        <v>0</v>
      </c>
      <c r="Z420" s="16">
        <f t="shared" si="591"/>
        <v>10179475.66</v>
      </c>
      <c r="AA420" s="15">
        <f t="shared" si="591"/>
        <v>10179475.66</v>
      </c>
      <c r="AB420" s="15">
        <f t="shared" si="591"/>
        <v>0</v>
      </c>
      <c r="AC420" s="15">
        <f t="shared" si="591"/>
        <v>0</v>
      </c>
      <c r="AD420" s="15">
        <f t="shared" si="591"/>
        <v>-386118.67</v>
      </c>
      <c r="AE420" s="15">
        <f t="shared" si="591"/>
        <v>-386118.67</v>
      </c>
      <c r="AF420" s="15">
        <f t="shared" si="591"/>
        <v>0</v>
      </c>
      <c r="AG420" s="15">
        <f t="shared" si="591"/>
        <v>0</v>
      </c>
      <c r="AH420" s="15">
        <f t="shared" si="591"/>
        <v>9793356.9900000002</v>
      </c>
      <c r="AI420" s="15">
        <f t="shared" si="591"/>
        <v>9793356.9900000002</v>
      </c>
      <c r="AJ420" s="15">
        <f t="shared" si="591"/>
        <v>0</v>
      </c>
      <c r="AK420" s="15">
        <f t="shared" si="591"/>
        <v>0</v>
      </c>
      <c r="AL420" s="16">
        <f t="shared" si="591"/>
        <v>9026160</v>
      </c>
      <c r="AM420" s="15">
        <f t="shared" si="591"/>
        <v>9026160</v>
      </c>
      <c r="AN420" s="15">
        <f t="shared" si="591"/>
        <v>0</v>
      </c>
      <c r="AO420" s="15">
        <f t="shared" si="591"/>
        <v>0</v>
      </c>
      <c r="AP420" s="16">
        <f t="shared" si="591"/>
        <v>0</v>
      </c>
      <c r="AQ420" s="15">
        <f t="shared" si="591"/>
        <v>0</v>
      </c>
      <c r="AR420" s="15">
        <f t="shared" si="591"/>
        <v>0</v>
      </c>
      <c r="AS420" s="15">
        <f t="shared" si="591"/>
        <v>0</v>
      </c>
      <c r="AT420" s="16">
        <f t="shared" si="591"/>
        <v>9026160</v>
      </c>
      <c r="AU420" s="15">
        <f t="shared" si="591"/>
        <v>9026160</v>
      </c>
      <c r="AV420" s="15">
        <f t="shared" si="591"/>
        <v>0</v>
      </c>
      <c r="AW420" s="15">
        <f t="shared" si="591"/>
        <v>0</v>
      </c>
      <c r="AX420" s="16">
        <f t="shared" si="591"/>
        <v>9026160</v>
      </c>
      <c r="AY420" s="15">
        <f t="shared" si="591"/>
        <v>9026160</v>
      </c>
      <c r="AZ420" s="15">
        <f t="shared" si="591"/>
        <v>0</v>
      </c>
      <c r="BA420" s="15">
        <f t="shared" si="591"/>
        <v>0</v>
      </c>
      <c r="BB420" s="15">
        <f t="shared" si="591"/>
        <v>0</v>
      </c>
      <c r="BC420" s="15">
        <f t="shared" ref="BB420:BI421" si="592">BC421</f>
        <v>0</v>
      </c>
      <c r="BD420" s="15">
        <f t="shared" si="592"/>
        <v>0</v>
      </c>
      <c r="BE420" s="15">
        <f t="shared" si="592"/>
        <v>0</v>
      </c>
      <c r="BF420" s="16">
        <f t="shared" si="592"/>
        <v>9026160</v>
      </c>
      <c r="BG420" s="15">
        <f t="shared" si="592"/>
        <v>9026160</v>
      </c>
      <c r="BH420" s="15">
        <f t="shared" si="592"/>
        <v>0</v>
      </c>
      <c r="BI420" s="15">
        <f t="shared" si="592"/>
        <v>0</v>
      </c>
      <c r="BJ420" s="19">
        <v>0</v>
      </c>
      <c r="BK420" s="19">
        <v>0</v>
      </c>
    </row>
    <row r="421" spans="1:63" ht="43.9" customHeight="1" x14ac:dyDescent="0.25">
      <c r="A421" s="125" t="s">
        <v>71</v>
      </c>
      <c r="B421" s="125"/>
      <c r="C421" s="125"/>
      <c r="D421" s="125"/>
      <c r="E421" s="122">
        <v>851</v>
      </c>
      <c r="F421" s="4" t="s">
        <v>93</v>
      </c>
      <c r="G421" s="4" t="s">
        <v>13</v>
      </c>
      <c r="H421" s="4" t="s">
        <v>678</v>
      </c>
      <c r="I421" s="4" t="s">
        <v>72</v>
      </c>
      <c r="J421" s="16">
        <f t="shared" si="591"/>
        <v>9026160</v>
      </c>
      <c r="K421" s="15">
        <f t="shared" si="591"/>
        <v>9026160</v>
      </c>
      <c r="L421" s="15">
        <f t="shared" si="591"/>
        <v>0</v>
      </c>
      <c r="M421" s="15">
        <f t="shared" si="591"/>
        <v>0</v>
      </c>
      <c r="N421" s="16">
        <f t="shared" si="591"/>
        <v>0</v>
      </c>
      <c r="O421" s="15">
        <f t="shared" si="591"/>
        <v>0</v>
      </c>
      <c r="P421" s="15">
        <f t="shared" si="591"/>
        <v>0</v>
      </c>
      <c r="Q421" s="15">
        <f t="shared" si="591"/>
        <v>0</v>
      </c>
      <c r="R421" s="16">
        <f t="shared" si="591"/>
        <v>9026160</v>
      </c>
      <c r="S421" s="15">
        <f t="shared" si="591"/>
        <v>9026160</v>
      </c>
      <c r="T421" s="15">
        <f t="shared" si="591"/>
        <v>0</v>
      </c>
      <c r="U421" s="15">
        <f t="shared" si="591"/>
        <v>0</v>
      </c>
      <c r="V421" s="16">
        <f t="shared" si="591"/>
        <v>1153315.6599999999</v>
      </c>
      <c r="W421" s="15">
        <f t="shared" si="591"/>
        <v>1153315.6599999999</v>
      </c>
      <c r="X421" s="15">
        <f t="shared" si="591"/>
        <v>0</v>
      </c>
      <c r="Y421" s="15">
        <f t="shared" si="591"/>
        <v>0</v>
      </c>
      <c r="Z421" s="16">
        <f t="shared" si="591"/>
        <v>10179475.66</v>
      </c>
      <c r="AA421" s="15">
        <f t="shared" si="591"/>
        <v>10179475.66</v>
      </c>
      <c r="AB421" s="15">
        <f t="shared" si="591"/>
        <v>0</v>
      </c>
      <c r="AC421" s="15">
        <f t="shared" si="591"/>
        <v>0</v>
      </c>
      <c r="AD421" s="15">
        <f t="shared" si="591"/>
        <v>-386118.67</v>
      </c>
      <c r="AE421" s="15">
        <f t="shared" si="591"/>
        <v>-386118.67</v>
      </c>
      <c r="AF421" s="15">
        <f t="shared" si="591"/>
        <v>0</v>
      </c>
      <c r="AG421" s="15">
        <f t="shared" si="591"/>
        <v>0</v>
      </c>
      <c r="AH421" s="15">
        <f t="shared" si="591"/>
        <v>9793356.9900000002</v>
      </c>
      <c r="AI421" s="15">
        <f t="shared" si="591"/>
        <v>9793356.9900000002</v>
      </c>
      <c r="AJ421" s="15">
        <f t="shared" si="591"/>
        <v>0</v>
      </c>
      <c r="AK421" s="15">
        <f t="shared" si="591"/>
        <v>0</v>
      </c>
      <c r="AL421" s="16">
        <f t="shared" si="591"/>
        <v>9026160</v>
      </c>
      <c r="AM421" s="15">
        <f t="shared" si="591"/>
        <v>9026160</v>
      </c>
      <c r="AN421" s="15">
        <f t="shared" si="591"/>
        <v>0</v>
      </c>
      <c r="AO421" s="15">
        <f t="shared" si="591"/>
        <v>0</v>
      </c>
      <c r="AP421" s="16">
        <f t="shared" si="591"/>
        <v>0</v>
      </c>
      <c r="AQ421" s="15">
        <f t="shared" si="591"/>
        <v>0</v>
      </c>
      <c r="AR421" s="15">
        <f t="shared" si="591"/>
        <v>0</v>
      </c>
      <c r="AS421" s="15">
        <f t="shared" si="591"/>
        <v>0</v>
      </c>
      <c r="AT421" s="16">
        <f t="shared" si="591"/>
        <v>9026160</v>
      </c>
      <c r="AU421" s="15">
        <f t="shared" si="591"/>
        <v>9026160</v>
      </c>
      <c r="AV421" s="15">
        <f t="shared" si="591"/>
        <v>0</v>
      </c>
      <c r="AW421" s="15">
        <f t="shared" si="591"/>
        <v>0</v>
      </c>
      <c r="AX421" s="16">
        <f t="shared" si="591"/>
        <v>9026160</v>
      </c>
      <c r="AY421" s="15">
        <f t="shared" si="591"/>
        <v>9026160</v>
      </c>
      <c r="AZ421" s="15">
        <f t="shared" si="591"/>
        <v>0</v>
      </c>
      <c r="BA421" s="15">
        <f t="shared" si="591"/>
        <v>0</v>
      </c>
      <c r="BB421" s="15">
        <f t="shared" si="592"/>
        <v>0</v>
      </c>
      <c r="BC421" s="15">
        <f t="shared" si="592"/>
        <v>0</v>
      </c>
      <c r="BD421" s="15">
        <f t="shared" si="592"/>
        <v>0</v>
      </c>
      <c r="BE421" s="15">
        <f t="shared" si="592"/>
        <v>0</v>
      </c>
      <c r="BF421" s="16">
        <f t="shared" si="592"/>
        <v>9026160</v>
      </c>
      <c r="BG421" s="15">
        <f t="shared" si="592"/>
        <v>9026160</v>
      </c>
      <c r="BH421" s="15">
        <f t="shared" si="592"/>
        <v>0</v>
      </c>
      <c r="BI421" s="15">
        <f t="shared" si="592"/>
        <v>0</v>
      </c>
      <c r="BJ421" s="19">
        <v>0</v>
      </c>
      <c r="BK421" s="19">
        <v>0</v>
      </c>
    </row>
    <row r="422" spans="1:63" ht="19.5" customHeight="1" x14ac:dyDescent="0.25">
      <c r="A422" s="125" t="s">
        <v>73</v>
      </c>
      <c r="B422" s="125"/>
      <c r="C422" s="125"/>
      <c r="D422" s="125"/>
      <c r="E422" s="122">
        <v>851</v>
      </c>
      <c r="F422" s="4" t="s">
        <v>93</v>
      </c>
      <c r="G422" s="4" t="s">
        <v>13</v>
      </c>
      <c r="H422" s="4" t="s">
        <v>678</v>
      </c>
      <c r="I422" s="4" t="s">
        <v>74</v>
      </c>
      <c r="J422" s="16">
        <f>'2.ВС'!J260</f>
        <v>9026160</v>
      </c>
      <c r="K422" s="15">
        <f>'2.ВС'!K260</f>
        <v>9026160</v>
      </c>
      <c r="L422" s="15">
        <f>'2.ВС'!L260</f>
        <v>0</v>
      </c>
      <c r="M422" s="15">
        <f>'2.ВС'!M260</f>
        <v>0</v>
      </c>
      <c r="N422" s="16">
        <f>'2.ВС'!N260</f>
        <v>0</v>
      </c>
      <c r="O422" s="15">
        <f>'2.ВС'!O260</f>
        <v>0</v>
      </c>
      <c r="P422" s="15">
        <f>'2.ВС'!P260</f>
        <v>0</v>
      </c>
      <c r="Q422" s="15">
        <f>'2.ВС'!Q260</f>
        <v>0</v>
      </c>
      <c r="R422" s="16">
        <f>'2.ВС'!R260</f>
        <v>9026160</v>
      </c>
      <c r="S422" s="15">
        <f>'2.ВС'!S260</f>
        <v>9026160</v>
      </c>
      <c r="T422" s="15">
        <f>'2.ВС'!T260</f>
        <v>0</v>
      </c>
      <c r="U422" s="15">
        <f>'2.ВС'!U260</f>
        <v>0</v>
      </c>
      <c r="V422" s="16">
        <f>'2.ВС'!V260</f>
        <v>1153315.6599999999</v>
      </c>
      <c r="W422" s="15">
        <f>'2.ВС'!W260</f>
        <v>1153315.6599999999</v>
      </c>
      <c r="X422" s="15">
        <f>'2.ВС'!X260</f>
        <v>0</v>
      </c>
      <c r="Y422" s="15">
        <f>'2.ВС'!Y260</f>
        <v>0</v>
      </c>
      <c r="Z422" s="16">
        <f>'2.ВС'!Z260</f>
        <v>10179475.66</v>
      </c>
      <c r="AA422" s="15">
        <f>'2.ВС'!AA260</f>
        <v>10179475.66</v>
      </c>
      <c r="AB422" s="15">
        <f>'2.ВС'!AB260</f>
        <v>0</v>
      </c>
      <c r="AC422" s="15">
        <f>'2.ВС'!AC260</f>
        <v>0</v>
      </c>
      <c r="AD422" s="15">
        <f>'2.ВС'!AD260</f>
        <v>-386118.67</v>
      </c>
      <c r="AE422" s="15">
        <f>'2.ВС'!AE260</f>
        <v>-386118.67</v>
      </c>
      <c r="AF422" s="15">
        <f>'2.ВС'!AF260</f>
        <v>0</v>
      </c>
      <c r="AG422" s="15">
        <f>'2.ВС'!AG260</f>
        <v>0</v>
      </c>
      <c r="AH422" s="15">
        <f>'2.ВС'!AH260</f>
        <v>9793356.9900000002</v>
      </c>
      <c r="AI422" s="15">
        <f>'2.ВС'!AI260</f>
        <v>9793356.9900000002</v>
      </c>
      <c r="AJ422" s="15">
        <f>'2.ВС'!AJ260</f>
        <v>0</v>
      </c>
      <c r="AK422" s="15">
        <f>'2.ВС'!AS260</f>
        <v>0</v>
      </c>
      <c r="AL422" s="16">
        <f>'2.ВС'!AL260</f>
        <v>9026160</v>
      </c>
      <c r="AM422" s="15">
        <f>'2.ВС'!AM260</f>
        <v>9026160</v>
      </c>
      <c r="AN422" s="15">
        <f>'2.ВС'!AN260</f>
        <v>0</v>
      </c>
      <c r="AO422" s="15">
        <f>'2.ВС'!AO260</f>
        <v>0</v>
      </c>
      <c r="AP422" s="16">
        <f>'2.ВС'!AP260</f>
        <v>0</v>
      </c>
      <c r="AQ422" s="15">
        <f>'2.ВС'!AQ260</f>
        <v>0</v>
      </c>
      <c r="AR422" s="15">
        <f>'2.ВС'!AR260</f>
        <v>0</v>
      </c>
      <c r="AS422" s="15">
        <f>'2.ВС'!AS260</f>
        <v>0</v>
      </c>
      <c r="AT422" s="16">
        <f>'2.ВС'!AT260</f>
        <v>9026160</v>
      </c>
      <c r="AU422" s="15">
        <f>'2.ВС'!AU260</f>
        <v>9026160</v>
      </c>
      <c r="AV422" s="15">
        <f>'2.ВС'!AV260</f>
        <v>0</v>
      </c>
      <c r="AW422" s="15">
        <f>'2.ВС'!AW260</f>
        <v>0</v>
      </c>
      <c r="AX422" s="16">
        <f>'2.ВС'!AX260</f>
        <v>9026160</v>
      </c>
      <c r="AY422" s="15">
        <f>'2.ВС'!AY260</f>
        <v>9026160</v>
      </c>
      <c r="AZ422" s="15">
        <f>'2.ВС'!AZ260</f>
        <v>0</v>
      </c>
      <c r="BA422" s="15">
        <f>'2.ВС'!BA260</f>
        <v>0</v>
      </c>
      <c r="BB422" s="15">
        <f>'2.ВС'!BB260</f>
        <v>0</v>
      </c>
      <c r="BC422" s="15">
        <f>'2.ВС'!BC260</f>
        <v>0</v>
      </c>
      <c r="BD422" s="15">
        <f>'2.ВС'!BD260</f>
        <v>0</v>
      </c>
      <c r="BE422" s="15">
        <f>'2.ВС'!BE260</f>
        <v>0</v>
      </c>
      <c r="BF422" s="16">
        <f>'2.ВС'!BF260</f>
        <v>9026160</v>
      </c>
      <c r="BG422" s="15">
        <f>'2.ВС'!BG260</f>
        <v>9026160</v>
      </c>
      <c r="BH422" s="15">
        <f>'2.ВС'!BH260</f>
        <v>0</v>
      </c>
      <c r="BI422" s="15">
        <f>'2.ВС'!BI260</f>
        <v>0</v>
      </c>
      <c r="BJ422" s="19">
        <v>0</v>
      </c>
      <c r="BK422" s="19">
        <v>0</v>
      </c>
    </row>
    <row r="423" spans="1:63" ht="27.75" hidden="1" customHeight="1" x14ac:dyDescent="0.25">
      <c r="A423" s="124" t="s">
        <v>255</v>
      </c>
      <c r="B423" s="124"/>
      <c r="C423" s="124"/>
      <c r="D423" s="124"/>
      <c r="E423" s="122">
        <v>851</v>
      </c>
      <c r="F423" s="3" t="s">
        <v>93</v>
      </c>
      <c r="G423" s="3" t="s">
        <v>13</v>
      </c>
      <c r="H423" s="4" t="s">
        <v>679</v>
      </c>
      <c r="I423" s="3"/>
      <c r="J423" s="16">
        <f t="shared" ref="J423:BB424" si="593">J424</f>
        <v>3151297.8</v>
      </c>
      <c r="K423" s="15">
        <f t="shared" si="593"/>
        <v>2250927</v>
      </c>
      <c r="L423" s="15">
        <f t="shared" si="593"/>
        <v>900370.8</v>
      </c>
      <c r="M423" s="15">
        <f t="shared" si="593"/>
        <v>0</v>
      </c>
      <c r="N423" s="16">
        <f t="shared" si="593"/>
        <v>0</v>
      </c>
      <c r="O423" s="15">
        <f t="shared" si="593"/>
        <v>0</v>
      </c>
      <c r="P423" s="15">
        <f t="shared" si="593"/>
        <v>0</v>
      </c>
      <c r="Q423" s="15">
        <f t="shared" si="593"/>
        <v>0</v>
      </c>
      <c r="R423" s="16">
        <f t="shared" si="593"/>
        <v>3151297.8</v>
      </c>
      <c r="S423" s="15">
        <f t="shared" si="593"/>
        <v>2250927</v>
      </c>
      <c r="T423" s="15">
        <f t="shared" si="593"/>
        <v>900370.8</v>
      </c>
      <c r="U423" s="15">
        <f t="shared" si="593"/>
        <v>0</v>
      </c>
      <c r="V423" s="16">
        <f t="shared" si="593"/>
        <v>0</v>
      </c>
      <c r="W423" s="15">
        <f t="shared" si="593"/>
        <v>0</v>
      </c>
      <c r="X423" s="15">
        <f t="shared" si="593"/>
        <v>0</v>
      </c>
      <c r="Y423" s="15">
        <f t="shared" si="593"/>
        <v>0</v>
      </c>
      <c r="Z423" s="16">
        <f t="shared" si="593"/>
        <v>3151297.8</v>
      </c>
      <c r="AA423" s="15">
        <f t="shared" si="593"/>
        <v>2250927</v>
      </c>
      <c r="AB423" s="15">
        <f t="shared" si="593"/>
        <v>900370.8</v>
      </c>
      <c r="AC423" s="15">
        <f t="shared" si="593"/>
        <v>0</v>
      </c>
      <c r="AD423" s="15">
        <f t="shared" si="593"/>
        <v>0</v>
      </c>
      <c r="AE423" s="15">
        <f t="shared" si="593"/>
        <v>0</v>
      </c>
      <c r="AF423" s="15">
        <f t="shared" si="593"/>
        <v>0</v>
      </c>
      <c r="AG423" s="15">
        <f t="shared" si="593"/>
        <v>0</v>
      </c>
      <c r="AH423" s="15">
        <f t="shared" si="593"/>
        <v>3151297.8</v>
      </c>
      <c r="AI423" s="15">
        <f t="shared" si="593"/>
        <v>2250927</v>
      </c>
      <c r="AJ423" s="15">
        <f t="shared" si="593"/>
        <v>900370.8</v>
      </c>
      <c r="AK423" s="15">
        <f t="shared" si="593"/>
        <v>0</v>
      </c>
      <c r="AL423" s="16">
        <f t="shared" si="593"/>
        <v>3151297.8</v>
      </c>
      <c r="AM423" s="15">
        <f t="shared" si="593"/>
        <v>2250927</v>
      </c>
      <c r="AN423" s="15">
        <f t="shared" si="593"/>
        <v>900370.8</v>
      </c>
      <c r="AO423" s="15">
        <f t="shared" si="593"/>
        <v>0</v>
      </c>
      <c r="AP423" s="16">
        <f t="shared" si="593"/>
        <v>0</v>
      </c>
      <c r="AQ423" s="15">
        <f t="shared" si="593"/>
        <v>0</v>
      </c>
      <c r="AR423" s="15">
        <f t="shared" si="593"/>
        <v>0</v>
      </c>
      <c r="AS423" s="15">
        <f t="shared" si="593"/>
        <v>0</v>
      </c>
      <c r="AT423" s="16">
        <f t="shared" si="593"/>
        <v>3151297.8</v>
      </c>
      <c r="AU423" s="15">
        <f t="shared" si="593"/>
        <v>2250927</v>
      </c>
      <c r="AV423" s="15">
        <f t="shared" si="593"/>
        <v>900370.8</v>
      </c>
      <c r="AW423" s="15">
        <f t="shared" si="593"/>
        <v>0</v>
      </c>
      <c r="AX423" s="16">
        <f t="shared" si="593"/>
        <v>3151297.8</v>
      </c>
      <c r="AY423" s="15">
        <f t="shared" si="593"/>
        <v>2250927</v>
      </c>
      <c r="AZ423" s="15">
        <f t="shared" si="593"/>
        <v>900370.8</v>
      </c>
      <c r="BA423" s="15">
        <f t="shared" si="593"/>
        <v>0</v>
      </c>
      <c r="BB423" s="15">
        <f t="shared" si="593"/>
        <v>0</v>
      </c>
      <c r="BC423" s="15">
        <f t="shared" ref="BB423:BI424" si="594">BC424</f>
        <v>0</v>
      </c>
      <c r="BD423" s="15">
        <f t="shared" si="594"/>
        <v>0</v>
      </c>
      <c r="BE423" s="15">
        <f t="shared" si="594"/>
        <v>0</v>
      </c>
      <c r="BF423" s="16">
        <f t="shared" si="594"/>
        <v>3151297.8</v>
      </c>
      <c r="BG423" s="15">
        <f t="shared" si="594"/>
        <v>2250927</v>
      </c>
      <c r="BH423" s="15">
        <f t="shared" si="594"/>
        <v>900370.8</v>
      </c>
      <c r="BI423" s="15">
        <f t="shared" si="594"/>
        <v>0</v>
      </c>
      <c r="BJ423" s="19">
        <v>0</v>
      </c>
      <c r="BK423" s="19">
        <v>0</v>
      </c>
    </row>
    <row r="424" spans="1:63" ht="27.75" hidden="1" customHeight="1" x14ac:dyDescent="0.25">
      <c r="A424" s="124" t="s">
        <v>96</v>
      </c>
      <c r="B424" s="124"/>
      <c r="C424" s="124"/>
      <c r="D424" s="124"/>
      <c r="E424" s="122">
        <v>851</v>
      </c>
      <c r="F424" s="3" t="s">
        <v>93</v>
      </c>
      <c r="G424" s="3" t="s">
        <v>13</v>
      </c>
      <c r="H424" s="4" t="s">
        <v>679</v>
      </c>
      <c r="I424" s="3" t="s">
        <v>97</v>
      </c>
      <c r="J424" s="16">
        <f t="shared" si="593"/>
        <v>3151297.8</v>
      </c>
      <c r="K424" s="15">
        <f t="shared" si="593"/>
        <v>2250927</v>
      </c>
      <c r="L424" s="15">
        <f t="shared" si="593"/>
        <v>900370.8</v>
      </c>
      <c r="M424" s="15">
        <f t="shared" si="593"/>
        <v>0</v>
      </c>
      <c r="N424" s="16">
        <f t="shared" si="593"/>
        <v>0</v>
      </c>
      <c r="O424" s="15">
        <f t="shared" si="593"/>
        <v>0</v>
      </c>
      <c r="P424" s="15">
        <f t="shared" si="593"/>
        <v>0</v>
      </c>
      <c r="Q424" s="15">
        <f t="shared" si="593"/>
        <v>0</v>
      </c>
      <c r="R424" s="16">
        <f t="shared" si="593"/>
        <v>3151297.8</v>
      </c>
      <c r="S424" s="15">
        <f t="shared" si="593"/>
        <v>2250927</v>
      </c>
      <c r="T424" s="15">
        <f t="shared" si="593"/>
        <v>900370.8</v>
      </c>
      <c r="U424" s="15">
        <f t="shared" si="593"/>
        <v>0</v>
      </c>
      <c r="V424" s="16">
        <f t="shared" si="593"/>
        <v>0</v>
      </c>
      <c r="W424" s="15">
        <f t="shared" si="593"/>
        <v>0</v>
      </c>
      <c r="X424" s="15">
        <f t="shared" si="593"/>
        <v>0</v>
      </c>
      <c r="Y424" s="15">
        <f t="shared" si="593"/>
        <v>0</v>
      </c>
      <c r="Z424" s="16">
        <f t="shared" si="593"/>
        <v>3151297.8</v>
      </c>
      <c r="AA424" s="15">
        <f t="shared" si="593"/>
        <v>2250927</v>
      </c>
      <c r="AB424" s="15">
        <f t="shared" si="593"/>
        <v>900370.8</v>
      </c>
      <c r="AC424" s="15">
        <f t="shared" si="593"/>
        <v>0</v>
      </c>
      <c r="AD424" s="15">
        <f t="shared" si="593"/>
        <v>0</v>
      </c>
      <c r="AE424" s="15">
        <f t="shared" si="593"/>
        <v>0</v>
      </c>
      <c r="AF424" s="15">
        <f t="shared" si="593"/>
        <v>0</v>
      </c>
      <c r="AG424" s="15">
        <f t="shared" si="593"/>
        <v>0</v>
      </c>
      <c r="AH424" s="15">
        <f t="shared" si="593"/>
        <v>3151297.8</v>
      </c>
      <c r="AI424" s="15">
        <f t="shared" si="593"/>
        <v>2250927</v>
      </c>
      <c r="AJ424" s="15">
        <f t="shared" si="593"/>
        <v>900370.8</v>
      </c>
      <c r="AK424" s="15">
        <f t="shared" si="593"/>
        <v>0</v>
      </c>
      <c r="AL424" s="16">
        <f t="shared" si="593"/>
        <v>3151297.8</v>
      </c>
      <c r="AM424" s="15">
        <f t="shared" si="593"/>
        <v>2250927</v>
      </c>
      <c r="AN424" s="15">
        <f t="shared" si="593"/>
        <v>900370.8</v>
      </c>
      <c r="AO424" s="15">
        <f t="shared" si="593"/>
        <v>0</v>
      </c>
      <c r="AP424" s="16">
        <f t="shared" si="593"/>
        <v>0</v>
      </c>
      <c r="AQ424" s="15">
        <f t="shared" si="593"/>
        <v>0</v>
      </c>
      <c r="AR424" s="15">
        <f t="shared" si="593"/>
        <v>0</v>
      </c>
      <c r="AS424" s="15">
        <f t="shared" si="593"/>
        <v>0</v>
      </c>
      <c r="AT424" s="16">
        <f t="shared" si="593"/>
        <v>3151297.8</v>
      </c>
      <c r="AU424" s="15">
        <f t="shared" si="593"/>
        <v>2250927</v>
      </c>
      <c r="AV424" s="15">
        <f t="shared" si="593"/>
        <v>900370.8</v>
      </c>
      <c r="AW424" s="15">
        <f t="shared" si="593"/>
        <v>0</v>
      </c>
      <c r="AX424" s="16">
        <f t="shared" si="593"/>
        <v>3151297.8</v>
      </c>
      <c r="AY424" s="15">
        <f t="shared" si="593"/>
        <v>2250927</v>
      </c>
      <c r="AZ424" s="15">
        <f t="shared" si="593"/>
        <v>900370.8</v>
      </c>
      <c r="BA424" s="15">
        <f t="shared" si="593"/>
        <v>0</v>
      </c>
      <c r="BB424" s="15">
        <f t="shared" si="594"/>
        <v>0</v>
      </c>
      <c r="BC424" s="15">
        <f t="shared" si="594"/>
        <v>0</v>
      </c>
      <c r="BD424" s="15">
        <f t="shared" si="594"/>
        <v>0</v>
      </c>
      <c r="BE424" s="15">
        <f t="shared" si="594"/>
        <v>0</v>
      </c>
      <c r="BF424" s="16">
        <f t="shared" si="594"/>
        <v>3151297.8</v>
      </c>
      <c r="BG424" s="15">
        <f t="shared" si="594"/>
        <v>2250927</v>
      </c>
      <c r="BH424" s="15">
        <f t="shared" si="594"/>
        <v>900370.8</v>
      </c>
      <c r="BI424" s="15">
        <f t="shared" si="594"/>
        <v>0</v>
      </c>
      <c r="BJ424" s="19">
        <v>0</v>
      </c>
      <c r="BK424" s="19">
        <v>0</v>
      </c>
    </row>
    <row r="425" spans="1:63" ht="27.75" hidden="1" customHeight="1" x14ac:dyDescent="0.25">
      <c r="A425" s="124" t="s">
        <v>98</v>
      </c>
      <c r="B425" s="124"/>
      <c r="C425" s="124"/>
      <c r="D425" s="124"/>
      <c r="E425" s="122">
        <v>851</v>
      </c>
      <c r="F425" s="3" t="s">
        <v>93</v>
      </c>
      <c r="G425" s="3" t="s">
        <v>13</v>
      </c>
      <c r="H425" s="4" t="s">
        <v>679</v>
      </c>
      <c r="I425" s="3" t="s">
        <v>99</v>
      </c>
      <c r="J425" s="16">
        <f>'2.ВС'!J263</f>
        <v>3151297.8</v>
      </c>
      <c r="K425" s="15">
        <f>'2.ВС'!K263</f>
        <v>2250927</v>
      </c>
      <c r="L425" s="15">
        <f>'2.ВС'!L263</f>
        <v>900370.8</v>
      </c>
      <c r="M425" s="15">
        <f>'2.ВС'!M263</f>
        <v>0</v>
      </c>
      <c r="N425" s="16">
        <f>'2.ВС'!N263</f>
        <v>0</v>
      </c>
      <c r="O425" s="15">
        <f>'2.ВС'!O263</f>
        <v>0</v>
      </c>
      <c r="P425" s="15">
        <f>'2.ВС'!P263</f>
        <v>0</v>
      </c>
      <c r="Q425" s="15">
        <f>'2.ВС'!Q263</f>
        <v>0</v>
      </c>
      <c r="R425" s="16">
        <f>'2.ВС'!R263</f>
        <v>3151297.8</v>
      </c>
      <c r="S425" s="15">
        <f>'2.ВС'!S263</f>
        <v>2250927</v>
      </c>
      <c r="T425" s="15">
        <f>'2.ВС'!T263</f>
        <v>900370.8</v>
      </c>
      <c r="U425" s="15">
        <f>'2.ВС'!U263</f>
        <v>0</v>
      </c>
      <c r="V425" s="16">
        <f>'2.ВС'!V263</f>
        <v>0</v>
      </c>
      <c r="W425" s="15">
        <f>'2.ВС'!W263</f>
        <v>0</v>
      </c>
      <c r="X425" s="15">
        <f>'2.ВС'!X263</f>
        <v>0</v>
      </c>
      <c r="Y425" s="15">
        <f>'2.ВС'!Y263</f>
        <v>0</v>
      </c>
      <c r="Z425" s="16">
        <f>'2.ВС'!Z263</f>
        <v>3151297.8</v>
      </c>
      <c r="AA425" s="15">
        <f>'2.ВС'!AA263</f>
        <v>2250927</v>
      </c>
      <c r="AB425" s="15">
        <f>'2.ВС'!AB263</f>
        <v>900370.8</v>
      </c>
      <c r="AC425" s="15">
        <f>'2.ВС'!AC263</f>
        <v>0</v>
      </c>
      <c r="AD425" s="15">
        <f>'2.ВС'!AD263</f>
        <v>0</v>
      </c>
      <c r="AE425" s="15">
        <f>'2.ВС'!AE263</f>
        <v>0</v>
      </c>
      <c r="AF425" s="15">
        <f>'2.ВС'!AF263</f>
        <v>0</v>
      </c>
      <c r="AG425" s="15">
        <f>'2.ВС'!AG263</f>
        <v>0</v>
      </c>
      <c r="AH425" s="15">
        <f>'2.ВС'!AH263</f>
        <v>3151297.8</v>
      </c>
      <c r="AI425" s="15">
        <f>'2.ВС'!AI263</f>
        <v>2250927</v>
      </c>
      <c r="AJ425" s="15">
        <f>'2.ВС'!AJ263</f>
        <v>900370.8</v>
      </c>
      <c r="AK425" s="15">
        <f>'2.ВС'!AS263</f>
        <v>0</v>
      </c>
      <c r="AL425" s="16">
        <f>'2.ВС'!AL263</f>
        <v>3151297.8</v>
      </c>
      <c r="AM425" s="15">
        <f>'2.ВС'!AM263</f>
        <v>2250927</v>
      </c>
      <c r="AN425" s="15">
        <f>'2.ВС'!AN263</f>
        <v>900370.8</v>
      </c>
      <c r="AO425" s="15">
        <f>'2.ВС'!AO263</f>
        <v>0</v>
      </c>
      <c r="AP425" s="16">
        <f>'2.ВС'!AP263</f>
        <v>0</v>
      </c>
      <c r="AQ425" s="15">
        <f>'2.ВС'!AQ263</f>
        <v>0</v>
      </c>
      <c r="AR425" s="15">
        <f>'2.ВС'!AR263</f>
        <v>0</v>
      </c>
      <c r="AS425" s="15">
        <f>'2.ВС'!AS263</f>
        <v>0</v>
      </c>
      <c r="AT425" s="16">
        <f>'2.ВС'!AT263</f>
        <v>3151297.8</v>
      </c>
      <c r="AU425" s="15">
        <f>'2.ВС'!AU263</f>
        <v>2250927</v>
      </c>
      <c r="AV425" s="15">
        <f>'2.ВС'!AV263</f>
        <v>900370.8</v>
      </c>
      <c r="AW425" s="15">
        <f>'2.ВС'!AW263</f>
        <v>0</v>
      </c>
      <c r="AX425" s="16">
        <f>'2.ВС'!AX263</f>
        <v>3151297.8</v>
      </c>
      <c r="AY425" s="15">
        <f>'2.ВС'!AY263</f>
        <v>2250927</v>
      </c>
      <c r="AZ425" s="15">
        <f>'2.ВС'!AZ263</f>
        <v>900370.8</v>
      </c>
      <c r="BA425" s="15">
        <f>'2.ВС'!BA263</f>
        <v>0</v>
      </c>
      <c r="BB425" s="15">
        <f>'2.ВС'!BB263</f>
        <v>0</v>
      </c>
      <c r="BC425" s="15">
        <f>'2.ВС'!BC263</f>
        <v>0</v>
      </c>
      <c r="BD425" s="15">
        <f>'2.ВС'!BD263</f>
        <v>0</v>
      </c>
      <c r="BE425" s="15">
        <f>'2.ВС'!BE263</f>
        <v>0</v>
      </c>
      <c r="BF425" s="16">
        <f>'2.ВС'!BF263</f>
        <v>3151297.8</v>
      </c>
      <c r="BG425" s="15">
        <f>'2.ВС'!BG263</f>
        <v>2250927</v>
      </c>
      <c r="BH425" s="15">
        <f>'2.ВС'!BH263</f>
        <v>900370.8</v>
      </c>
      <c r="BI425" s="15">
        <f>'2.ВС'!BI263</f>
        <v>0</v>
      </c>
      <c r="BJ425" s="19">
        <v>0</v>
      </c>
      <c r="BK425" s="19">
        <v>0</v>
      </c>
    </row>
    <row r="426" spans="1:63" ht="27.75" hidden="1" customHeight="1" x14ac:dyDescent="0.25">
      <c r="A426" s="124" t="s">
        <v>129</v>
      </c>
      <c r="B426" s="125"/>
      <c r="C426" s="125"/>
      <c r="D426" s="125"/>
      <c r="E426" s="122">
        <v>852</v>
      </c>
      <c r="F426" s="3" t="s">
        <v>93</v>
      </c>
      <c r="G426" s="3" t="s">
        <v>13</v>
      </c>
      <c r="H426" s="4" t="s">
        <v>711</v>
      </c>
      <c r="I426" s="3"/>
      <c r="J426" s="16">
        <f t="shared" ref="J426:BB427" si="595">J427</f>
        <v>867418</v>
      </c>
      <c r="K426" s="15">
        <f t="shared" si="595"/>
        <v>867418</v>
      </c>
      <c r="L426" s="15">
        <f t="shared" si="595"/>
        <v>0</v>
      </c>
      <c r="M426" s="15">
        <f t="shared" si="595"/>
        <v>0</v>
      </c>
      <c r="N426" s="16">
        <f t="shared" si="595"/>
        <v>0</v>
      </c>
      <c r="O426" s="15">
        <f t="shared" si="595"/>
        <v>0</v>
      </c>
      <c r="P426" s="15">
        <f t="shared" si="595"/>
        <v>0</v>
      </c>
      <c r="Q426" s="15">
        <f t="shared" si="595"/>
        <v>0</v>
      </c>
      <c r="R426" s="16">
        <f t="shared" si="595"/>
        <v>867418</v>
      </c>
      <c r="S426" s="15">
        <f t="shared" si="595"/>
        <v>867418</v>
      </c>
      <c r="T426" s="15">
        <f t="shared" si="595"/>
        <v>0</v>
      </c>
      <c r="U426" s="15">
        <f t="shared" si="595"/>
        <v>0</v>
      </c>
      <c r="V426" s="16">
        <f t="shared" si="595"/>
        <v>0</v>
      </c>
      <c r="W426" s="15">
        <f t="shared" si="595"/>
        <v>0</v>
      </c>
      <c r="X426" s="15">
        <f t="shared" si="595"/>
        <v>0</v>
      </c>
      <c r="Y426" s="15">
        <f t="shared" si="595"/>
        <v>0</v>
      </c>
      <c r="Z426" s="16">
        <f t="shared" si="595"/>
        <v>867418</v>
      </c>
      <c r="AA426" s="15">
        <f t="shared" si="595"/>
        <v>867418</v>
      </c>
      <c r="AB426" s="15">
        <f t="shared" si="595"/>
        <v>0</v>
      </c>
      <c r="AC426" s="15">
        <f t="shared" si="595"/>
        <v>0</v>
      </c>
      <c r="AD426" s="15">
        <f t="shared" si="595"/>
        <v>-33745</v>
      </c>
      <c r="AE426" s="15">
        <f t="shared" si="595"/>
        <v>-33745</v>
      </c>
      <c r="AF426" s="15">
        <f t="shared" si="595"/>
        <v>0</v>
      </c>
      <c r="AG426" s="15">
        <f t="shared" si="595"/>
        <v>0</v>
      </c>
      <c r="AH426" s="15">
        <f t="shared" si="595"/>
        <v>833673</v>
      </c>
      <c r="AI426" s="15">
        <f t="shared" si="595"/>
        <v>833673</v>
      </c>
      <c r="AJ426" s="15">
        <f t="shared" si="595"/>
        <v>0</v>
      </c>
      <c r="AK426" s="15">
        <f t="shared" si="595"/>
        <v>0</v>
      </c>
      <c r="AL426" s="16">
        <f t="shared" si="595"/>
        <v>867418</v>
      </c>
      <c r="AM426" s="15">
        <f t="shared" si="595"/>
        <v>867418</v>
      </c>
      <c r="AN426" s="15">
        <f t="shared" si="595"/>
        <v>0</v>
      </c>
      <c r="AO426" s="15">
        <f t="shared" si="595"/>
        <v>0</v>
      </c>
      <c r="AP426" s="16">
        <f t="shared" si="595"/>
        <v>0</v>
      </c>
      <c r="AQ426" s="15">
        <f t="shared" si="595"/>
        <v>0</v>
      </c>
      <c r="AR426" s="15">
        <f t="shared" si="595"/>
        <v>0</v>
      </c>
      <c r="AS426" s="15">
        <f t="shared" si="595"/>
        <v>0</v>
      </c>
      <c r="AT426" s="16">
        <f t="shared" si="595"/>
        <v>867418</v>
      </c>
      <c r="AU426" s="15">
        <f t="shared" si="595"/>
        <v>867418</v>
      </c>
      <c r="AV426" s="15">
        <f t="shared" si="595"/>
        <v>0</v>
      </c>
      <c r="AW426" s="15">
        <f t="shared" si="595"/>
        <v>0</v>
      </c>
      <c r="AX426" s="16">
        <f t="shared" si="595"/>
        <v>867418</v>
      </c>
      <c r="AY426" s="15">
        <f t="shared" si="595"/>
        <v>867418</v>
      </c>
      <c r="AZ426" s="15">
        <f t="shared" si="595"/>
        <v>0</v>
      </c>
      <c r="BA426" s="15">
        <f t="shared" si="595"/>
        <v>0</v>
      </c>
      <c r="BB426" s="15">
        <f t="shared" si="595"/>
        <v>0</v>
      </c>
      <c r="BC426" s="15">
        <f t="shared" ref="BB426:BI427" si="596">BC427</f>
        <v>0</v>
      </c>
      <c r="BD426" s="15">
        <f t="shared" si="596"/>
        <v>0</v>
      </c>
      <c r="BE426" s="15">
        <f t="shared" si="596"/>
        <v>0</v>
      </c>
      <c r="BF426" s="16">
        <f t="shared" si="596"/>
        <v>867418</v>
      </c>
      <c r="BG426" s="15">
        <f t="shared" si="596"/>
        <v>867418</v>
      </c>
      <c r="BH426" s="15">
        <f t="shared" si="596"/>
        <v>0</v>
      </c>
      <c r="BI426" s="15">
        <f t="shared" si="596"/>
        <v>0</v>
      </c>
      <c r="BJ426" s="19">
        <v>0</v>
      </c>
      <c r="BK426" s="19">
        <v>0</v>
      </c>
    </row>
    <row r="427" spans="1:63" ht="27.75" hidden="1" customHeight="1" x14ac:dyDescent="0.25">
      <c r="A427" s="124" t="s">
        <v>96</v>
      </c>
      <c r="B427" s="124"/>
      <c r="C427" s="124"/>
      <c r="D427" s="124"/>
      <c r="E427" s="122">
        <v>852</v>
      </c>
      <c r="F427" s="3" t="s">
        <v>93</v>
      </c>
      <c r="G427" s="3" t="s">
        <v>13</v>
      </c>
      <c r="H427" s="4" t="s">
        <v>711</v>
      </c>
      <c r="I427" s="3" t="s">
        <v>97</v>
      </c>
      <c r="J427" s="16">
        <f t="shared" si="595"/>
        <v>867418</v>
      </c>
      <c r="K427" s="15">
        <f t="shared" si="595"/>
        <v>867418</v>
      </c>
      <c r="L427" s="15">
        <f t="shared" si="595"/>
        <v>0</v>
      </c>
      <c r="M427" s="15">
        <f t="shared" si="595"/>
        <v>0</v>
      </c>
      <c r="N427" s="16">
        <f t="shared" si="595"/>
        <v>0</v>
      </c>
      <c r="O427" s="15">
        <f t="shared" si="595"/>
        <v>0</v>
      </c>
      <c r="P427" s="15">
        <f t="shared" si="595"/>
        <v>0</v>
      </c>
      <c r="Q427" s="15">
        <f t="shared" si="595"/>
        <v>0</v>
      </c>
      <c r="R427" s="16">
        <f t="shared" si="595"/>
        <v>867418</v>
      </c>
      <c r="S427" s="15">
        <f t="shared" si="595"/>
        <v>867418</v>
      </c>
      <c r="T427" s="15">
        <f t="shared" si="595"/>
        <v>0</v>
      </c>
      <c r="U427" s="15">
        <f t="shared" si="595"/>
        <v>0</v>
      </c>
      <c r="V427" s="16">
        <f t="shared" si="595"/>
        <v>0</v>
      </c>
      <c r="W427" s="15">
        <f t="shared" si="595"/>
        <v>0</v>
      </c>
      <c r="X427" s="15">
        <f t="shared" si="595"/>
        <v>0</v>
      </c>
      <c r="Y427" s="15">
        <f t="shared" si="595"/>
        <v>0</v>
      </c>
      <c r="Z427" s="16">
        <f t="shared" si="595"/>
        <v>867418</v>
      </c>
      <c r="AA427" s="15">
        <f t="shared" si="595"/>
        <v>867418</v>
      </c>
      <c r="AB427" s="15">
        <f t="shared" si="595"/>
        <v>0</v>
      </c>
      <c r="AC427" s="15">
        <f t="shared" si="595"/>
        <v>0</v>
      </c>
      <c r="AD427" s="15">
        <f t="shared" si="595"/>
        <v>-33745</v>
      </c>
      <c r="AE427" s="15">
        <f t="shared" si="595"/>
        <v>-33745</v>
      </c>
      <c r="AF427" s="15">
        <f t="shared" si="595"/>
        <v>0</v>
      </c>
      <c r="AG427" s="15">
        <f t="shared" si="595"/>
        <v>0</v>
      </c>
      <c r="AH427" s="15">
        <f t="shared" si="595"/>
        <v>833673</v>
      </c>
      <c r="AI427" s="15">
        <f t="shared" si="595"/>
        <v>833673</v>
      </c>
      <c r="AJ427" s="15">
        <f t="shared" si="595"/>
        <v>0</v>
      </c>
      <c r="AK427" s="15">
        <f t="shared" si="595"/>
        <v>0</v>
      </c>
      <c r="AL427" s="16">
        <f t="shared" si="595"/>
        <v>867418</v>
      </c>
      <c r="AM427" s="15">
        <f t="shared" si="595"/>
        <v>867418</v>
      </c>
      <c r="AN427" s="15">
        <f t="shared" si="595"/>
        <v>0</v>
      </c>
      <c r="AO427" s="15">
        <f t="shared" si="595"/>
        <v>0</v>
      </c>
      <c r="AP427" s="16">
        <f t="shared" si="595"/>
        <v>0</v>
      </c>
      <c r="AQ427" s="15">
        <f t="shared" si="595"/>
        <v>0</v>
      </c>
      <c r="AR427" s="15">
        <f t="shared" si="595"/>
        <v>0</v>
      </c>
      <c r="AS427" s="15">
        <f t="shared" si="595"/>
        <v>0</v>
      </c>
      <c r="AT427" s="16">
        <f t="shared" si="595"/>
        <v>867418</v>
      </c>
      <c r="AU427" s="15">
        <f t="shared" si="595"/>
        <v>867418</v>
      </c>
      <c r="AV427" s="15">
        <f t="shared" si="595"/>
        <v>0</v>
      </c>
      <c r="AW427" s="15">
        <f t="shared" si="595"/>
        <v>0</v>
      </c>
      <c r="AX427" s="16">
        <f t="shared" si="595"/>
        <v>867418</v>
      </c>
      <c r="AY427" s="15">
        <f t="shared" si="595"/>
        <v>867418</v>
      </c>
      <c r="AZ427" s="15">
        <f t="shared" si="595"/>
        <v>0</v>
      </c>
      <c r="BA427" s="15">
        <f t="shared" si="595"/>
        <v>0</v>
      </c>
      <c r="BB427" s="15">
        <f t="shared" si="596"/>
        <v>0</v>
      </c>
      <c r="BC427" s="15">
        <f t="shared" si="596"/>
        <v>0</v>
      </c>
      <c r="BD427" s="15">
        <f t="shared" si="596"/>
        <v>0</v>
      </c>
      <c r="BE427" s="15">
        <f t="shared" si="596"/>
        <v>0</v>
      </c>
      <c r="BF427" s="16">
        <f t="shared" si="596"/>
        <v>867418</v>
      </c>
      <c r="BG427" s="15">
        <f t="shared" si="596"/>
        <v>867418</v>
      </c>
      <c r="BH427" s="15">
        <f t="shared" si="596"/>
        <v>0</v>
      </c>
      <c r="BI427" s="15">
        <f t="shared" si="596"/>
        <v>0</v>
      </c>
      <c r="BJ427" s="19">
        <v>0</v>
      </c>
      <c r="BK427" s="19">
        <v>0</v>
      </c>
    </row>
    <row r="428" spans="1:63" ht="27.75" hidden="1" customHeight="1" x14ac:dyDescent="0.25">
      <c r="A428" s="124" t="s">
        <v>98</v>
      </c>
      <c r="B428" s="124"/>
      <c r="C428" s="124"/>
      <c r="D428" s="124"/>
      <c r="E428" s="122">
        <v>852</v>
      </c>
      <c r="F428" s="3" t="s">
        <v>93</v>
      </c>
      <c r="G428" s="3" t="s">
        <v>13</v>
      </c>
      <c r="H428" s="4" t="s">
        <v>711</v>
      </c>
      <c r="I428" s="3" t="s">
        <v>99</v>
      </c>
      <c r="J428" s="16">
        <f>'2.ВС'!J442</f>
        <v>867418</v>
      </c>
      <c r="K428" s="15">
        <f>'2.ВС'!K442</f>
        <v>867418</v>
      </c>
      <c r="L428" s="15">
        <f>'2.ВС'!L442</f>
        <v>0</v>
      </c>
      <c r="M428" s="15">
        <f>'2.ВС'!M442</f>
        <v>0</v>
      </c>
      <c r="N428" s="16">
        <f>'2.ВС'!N442</f>
        <v>0</v>
      </c>
      <c r="O428" s="15">
        <f>'2.ВС'!O442</f>
        <v>0</v>
      </c>
      <c r="P428" s="15">
        <f>'2.ВС'!P442</f>
        <v>0</v>
      </c>
      <c r="Q428" s="15">
        <f>'2.ВС'!Q442</f>
        <v>0</v>
      </c>
      <c r="R428" s="16">
        <f>'2.ВС'!R442</f>
        <v>867418</v>
      </c>
      <c r="S428" s="15">
        <f>'2.ВС'!S442</f>
        <v>867418</v>
      </c>
      <c r="T428" s="15">
        <f>'2.ВС'!T442</f>
        <v>0</v>
      </c>
      <c r="U428" s="15">
        <f>'2.ВС'!U442</f>
        <v>0</v>
      </c>
      <c r="V428" s="16">
        <f>'2.ВС'!V442</f>
        <v>0</v>
      </c>
      <c r="W428" s="15">
        <f>'2.ВС'!W442</f>
        <v>0</v>
      </c>
      <c r="X428" s="15">
        <f>'2.ВС'!X442</f>
        <v>0</v>
      </c>
      <c r="Y428" s="15">
        <f>'2.ВС'!Y442</f>
        <v>0</v>
      </c>
      <c r="Z428" s="16">
        <f>'2.ВС'!Z442</f>
        <v>867418</v>
      </c>
      <c r="AA428" s="15">
        <f>'2.ВС'!AA442</f>
        <v>867418</v>
      </c>
      <c r="AB428" s="15">
        <f>'2.ВС'!AB442</f>
        <v>0</v>
      </c>
      <c r="AC428" s="15">
        <f>'2.ВС'!AC442</f>
        <v>0</v>
      </c>
      <c r="AD428" s="15">
        <f>'2.ВС'!AD442</f>
        <v>-33745</v>
      </c>
      <c r="AE428" s="15">
        <f>'2.ВС'!AE442</f>
        <v>-33745</v>
      </c>
      <c r="AF428" s="15">
        <f>'2.ВС'!AF442</f>
        <v>0</v>
      </c>
      <c r="AG428" s="15">
        <f>'2.ВС'!AG442</f>
        <v>0</v>
      </c>
      <c r="AH428" s="15">
        <f>'2.ВС'!AH442</f>
        <v>833673</v>
      </c>
      <c r="AI428" s="15">
        <f>'2.ВС'!AI442</f>
        <v>833673</v>
      </c>
      <c r="AJ428" s="15">
        <f>'2.ВС'!AJ442</f>
        <v>0</v>
      </c>
      <c r="AK428" s="15">
        <f>'2.ВС'!AS442</f>
        <v>0</v>
      </c>
      <c r="AL428" s="16">
        <f>'2.ВС'!AL442</f>
        <v>867418</v>
      </c>
      <c r="AM428" s="15">
        <f>'2.ВС'!AM442</f>
        <v>867418</v>
      </c>
      <c r="AN428" s="15">
        <f>'2.ВС'!AN442</f>
        <v>0</v>
      </c>
      <c r="AO428" s="15">
        <f>'2.ВС'!AO442</f>
        <v>0</v>
      </c>
      <c r="AP428" s="16">
        <f>'2.ВС'!AP442</f>
        <v>0</v>
      </c>
      <c r="AQ428" s="15">
        <f>'2.ВС'!AQ442</f>
        <v>0</v>
      </c>
      <c r="AR428" s="15">
        <f>'2.ВС'!AR442</f>
        <v>0</v>
      </c>
      <c r="AS428" s="15">
        <f>'2.ВС'!AS442</f>
        <v>0</v>
      </c>
      <c r="AT428" s="16">
        <f>'2.ВС'!AT442</f>
        <v>867418</v>
      </c>
      <c r="AU428" s="15">
        <f>'2.ВС'!AU442</f>
        <v>867418</v>
      </c>
      <c r="AV428" s="15">
        <f>'2.ВС'!AV442</f>
        <v>0</v>
      </c>
      <c r="AW428" s="15">
        <f>'2.ВС'!AW442</f>
        <v>0</v>
      </c>
      <c r="AX428" s="16">
        <f>'2.ВС'!AX442</f>
        <v>867418</v>
      </c>
      <c r="AY428" s="15">
        <f>'2.ВС'!AY442</f>
        <v>867418</v>
      </c>
      <c r="AZ428" s="15">
        <f>'2.ВС'!AZ442</f>
        <v>0</v>
      </c>
      <c r="BA428" s="15">
        <f>'2.ВС'!BA442</f>
        <v>0</v>
      </c>
      <c r="BB428" s="15">
        <f>'2.ВС'!BB442</f>
        <v>0</v>
      </c>
      <c r="BC428" s="15">
        <f>'2.ВС'!BC442</f>
        <v>0</v>
      </c>
      <c r="BD428" s="15">
        <f>'2.ВС'!BD442</f>
        <v>0</v>
      </c>
      <c r="BE428" s="15">
        <f>'2.ВС'!BE442</f>
        <v>0</v>
      </c>
      <c r="BF428" s="16">
        <f>'2.ВС'!BF442</f>
        <v>867418</v>
      </c>
      <c r="BG428" s="15">
        <f>'2.ВС'!BG442</f>
        <v>867418</v>
      </c>
      <c r="BH428" s="15">
        <f>'2.ВС'!BH442</f>
        <v>0</v>
      </c>
      <c r="BI428" s="15">
        <f>'2.ВС'!BI442</f>
        <v>0</v>
      </c>
      <c r="BJ428" s="19">
        <v>0</v>
      </c>
      <c r="BK428" s="19">
        <v>0</v>
      </c>
    </row>
    <row r="429" spans="1:63" ht="59.45" customHeight="1" x14ac:dyDescent="0.25">
      <c r="A429" s="124" t="s">
        <v>128</v>
      </c>
      <c r="B429" s="125"/>
      <c r="C429" s="125"/>
      <c r="D429" s="125"/>
      <c r="E429" s="122">
        <v>852</v>
      </c>
      <c r="F429" s="3" t="s">
        <v>93</v>
      </c>
      <c r="G429" s="3" t="s">
        <v>13</v>
      </c>
      <c r="H429" s="4" t="s">
        <v>710</v>
      </c>
      <c r="I429" s="3"/>
      <c r="J429" s="16">
        <f t="shared" ref="J429:BB430" si="597">J430</f>
        <v>267600</v>
      </c>
      <c r="K429" s="15">
        <f t="shared" si="597"/>
        <v>267600</v>
      </c>
      <c r="L429" s="15">
        <f t="shared" si="597"/>
        <v>0</v>
      </c>
      <c r="M429" s="15">
        <f t="shared" si="597"/>
        <v>0</v>
      </c>
      <c r="N429" s="16">
        <f t="shared" si="597"/>
        <v>0</v>
      </c>
      <c r="O429" s="15">
        <f t="shared" si="597"/>
        <v>0</v>
      </c>
      <c r="P429" s="15">
        <f t="shared" si="597"/>
        <v>0</v>
      </c>
      <c r="Q429" s="15">
        <f t="shared" si="597"/>
        <v>0</v>
      </c>
      <c r="R429" s="16">
        <f t="shared" si="597"/>
        <v>267600</v>
      </c>
      <c r="S429" s="15">
        <f t="shared" si="597"/>
        <v>267600</v>
      </c>
      <c r="T429" s="15">
        <f t="shared" si="597"/>
        <v>0</v>
      </c>
      <c r="U429" s="15">
        <f t="shared" si="597"/>
        <v>0</v>
      </c>
      <c r="V429" s="16">
        <f t="shared" si="597"/>
        <v>0</v>
      </c>
      <c r="W429" s="15">
        <f t="shared" si="597"/>
        <v>0</v>
      </c>
      <c r="X429" s="15">
        <f t="shared" si="597"/>
        <v>0</v>
      </c>
      <c r="Y429" s="15">
        <f t="shared" si="597"/>
        <v>0</v>
      </c>
      <c r="Z429" s="16">
        <f t="shared" si="597"/>
        <v>267600</v>
      </c>
      <c r="AA429" s="15">
        <f t="shared" si="597"/>
        <v>267600</v>
      </c>
      <c r="AB429" s="15">
        <f t="shared" si="597"/>
        <v>0</v>
      </c>
      <c r="AC429" s="15">
        <f t="shared" si="597"/>
        <v>0</v>
      </c>
      <c r="AD429" s="15">
        <f t="shared" si="597"/>
        <v>-8000</v>
      </c>
      <c r="AE429" s="15">
        <f t="shared" si="597"/>
        <v>-8000</v>
      </c>
      <c r="AF429" s="15">
        <f t="shared" si="597"/>
        <v>0</v>
      </c>
      <c r="AG429" s="15">
        <f t="shared" si="597"/>
        <v>0</v>
      </c>
      <c r="AH429" s="15">
        <f t="shared" si="597"/>
        <v>259600</v>
      </c>
      <c r="AI429" s="15">
        <f t="shared" si="597"/>
        <v>259600</v>
      </c>
      <c r="AJ429" s="15">
        <f t="shared" si="597"/>
        <v>0</v>
      </c>
      <c r="AK429" s="15">
        <f t="shared" si="597"/>
        <v>0</v>
      </c>
      <c r="AL429" s="16">
        <f t="shared" si="597"/>
        <v>267600</v>
      </c>
      <c r="AM429" s="15">
        <f t="shared" si="597"/>
        <v>267600</v>
      </c>
      <c r="AN429" s="15">
        <f t="shared" si="597"/>
        <v>0</v>
      </c>
      <c r="AO429" s="15">
        <f t="shared" si="597"/>
        <v>0</v>
      </c>
      <c r="AP429" s="16">
        <f t="shared" si="597"/>
        <v>0</v>
      </c>
      <c r="AQ429" s="15">
        <f t="shared" si="597"/>
        <v>0</v>
      </c>
      <c r="AR429" s="15">
        <f t="shared" si="597"/>
        <v>0</v>
      </c>
      <c r="AS429" s="15">
        <f t="shared" si="597"/>
        <v>0</v>
      </c>
      <c r="AT429" s="16">
        <f t="shared" si="597"/>
        <v>267600</v>
      </c>
      <c r="AU429" s="15">
        <f t="shared" si="597"/>
        <v>267600</v>
      </c>
      <c r="AV429" s="15">
        <f t="shared" si="597"/>
        <v>0</v>
      </c>
      <c r="AW429" s="15">
        <f t="shared" si="597"/>
        <v>0</v>
      </c>
      <c r="AX429" s="16">
        <f t="shared" si="597"/>
        <v>267600</v>
      </c>
      <c r="AY429" s="15">
        <f t="shared" si="597"/>
        <v>267600</v>
      </c>
      <c r="AZ429" s="15">
        <f t="shared" si="597"/>
        <v>0</v>
      </c>
      <c r="BA429" s="15">
        <f t="shared" si="597"/>
        <v>0</v>
      </c>
      <c r="BB429" s="15">
        <f t="shared" si="597"/>
        <v>0</v>
      </c>
      <c r="BC429" s="15">
        <f t="shared" ref="BB429:BI430" si="598">BC430</f>
        <v>0</v>
      </c>
      <c r="BD429" s="15">
        <f t="shared" si="598"/>
        <v>0</v>
      </c>
      <c r="BE429" s="15">
        <f t="shared" si="598"/>
        <v>0</v>
      </c>
      <c r="BF429" s="16">
        <f t="shared" si="598"/>
        <v>267600</v>
      </c>
      <c r="BG429" s="15">
        <f t="shared" si="598"/>
        <v>267600</v>
      </c>
      <c r="BH429" s="15">
        <f t="shared" si="598"/>
        <v>0</v>
      </c>
      <c r="BI429" s="15">
        <f t="shared" si="598"/>
        <v>0</v>
      </c>
      <c r="BJ429" s="19">
        <v>0</v>
      </c>
      <c r="BK429" s="19">
        <v>0</v>
      </c>
    </row>
    <row r="430" spans="1:63" ht="33" customHeight="1" x14ac:dyDescent="0.25">
      <c r="A430" s="124" t="s">
        <v>96</v>
      </c>
      <c r="B430" s="124"/>
      <c r="C430" s="124"/>
      <c r="D430" s="124"/>
      <c r="E430" s="122">
        <v>852</v>
      </c>
      <c r="F430" s="3" t="s">
        <v>93</v>
      </c>
      <c r="G430" s="3" t="s">
        <v>13</v>
      </c>
      <c r="H430" s="4" t="s">
        <v>710</v>
      </c>
      <c r="I430" s="3" t="s">
        <v>97</v>
      </c>
      <c r="J430" s="16">
        <f t="shared" si="597"/>
        <v>267600</v>
      </c>
      <c r="K430" s="15">
        <f t="shared" si="597"/>
        <v>267600</v>
      </c>
      <c r="L430" s="15">
        <f t="shared" si="597"/>
        <v>0</v>
      </c>
      <c r="M430" s="15">
        <f t="shared" si="597"/>
        <v>0</v>
      </c>
      <c r="N430" s="16">
        <f t="shared" si="597"/>
        <v>0</v>
      </c>
      <c r="O430" s="15">
        <f t="shared" si="597"/>
        <v>0</v>
      </c>
      <c r="P430" s="15">
        <f t="shared" si="597"/>
        <v>0</v>
      </c>
      <c r="Q430" s="15">
        <f t="shared" si="597"/>
        <v>0</v>
      </c>
      <c r="R430" s="16">
        <f t="shared" si="597"/>
        <v>267600</v>
      </c>
      <c r="S430" s="15">
        <f t="shared" si="597"/>
        <v>267600</v>
      </c>
      <c r="T430" s="15">
        <f t="shared" si="597"/>
        <v>0</v>
      </c>
      <c r="U430" s="15">
        <f t="shared" si="597"/>
        <v>0</v>
      </c>
      <c r="V430" s="16">
        <f t="shared" si="597"/>
        <v>0</v>
      </c>
      <c r="W430" s="15">
        <f t="shared" si="597"/>
        <v>0</v>
      </c>
      <c r="X430" s="15">
        <f t="shared" si="597"/>
        <v>0</v>
      </c>
      <c r="Y430" s="15">
        <f t="shared" si="597"/>
        <v>0</v>
      </c>
      <c r="Z430" s="16">
        <f t="shared" si="597"/>
        <v>267600</v>
      </c>
      <c r="AA430" s="15">
        <f t="shared" si="597"/>
        <v>267600</v>
      </c>
      <c r="AB430" s="15">
        <f t="shared" si="597"/>
        <v>0</v>
      </c>
      <c r="AC430" s="15">
        <f t="shared" si="597"/>
        <v>0</v>
      </c>
      <c r="AD430" s="15">
        <f t="shared" si="597"/>
        <v>-8000</v>
      </c>
      <c r="AE430" s="15">
        <f t="shared" si="597"/>
        <v>-8000</v>
      </c>
      <c r="AF430" s="15">
        <f t="shared" si="597"/>
        <v>0</v>
      </c>
      <c r="AG430" s="15">
        <f t="shared" si="597"/>
        <v>0</v>
      </c>
      <c r="AH430" s="15">
        <f t="shared" si="597"/>
        <v>259600</v>
      </c>
      <c r="AI430" s="15">
        <f t="shared" si="597"/>
        <v>259600</v>
      </c>
      <c r="AJ430" s="15">
        <f t="shared" si="597"/>
        <v>0</v>
      </c>
      <c r="AK430" s="15">
        <f t="shared" si="597"/>
        <v>0</v>
      </c>
      <c r="AL430" s="16">
        <f t="shared" si="597"/>
        <v>267600</v>
      </c>
      <c r="AM430" s="15">
        <f t="shared" si="597"/>
        <v>267600</v>
      </c>
      <c r="AN430" s="15">
        <f t="shared" si="597"/>
        <v>0</v>
      </c>
      <c r="AO430" s="15">
        <f t="shared" si="597"/>
        <v>0</v>
      </c>
      <c r="AP430" s="16">
        <f t="shared" si="597"/>
        <v>0</v>
      </c>
      <c r="AQ430" s="15">
        <f t="shared" si="597"/>
        <v>0</v>
      </c>
      <c r="AR430" s="15">
        <f t="shared" si="597"/>
        <v>0</v>
      </c>
      <c r="AS430" s="15">
        <f t="shared" si="597"/>
        <v>0</v>
      </c>
      <c r="AT430" s="16">
        <f t="shared" si="597"/>
        <v>267600</v>
      </c>
      <c r="AU430" s="15">
        <f t="shared" si="597"/>
        <v>267600</v>
      </c>
      <c r="AV430" s="15">
        <f t="shared" si="597"/>
        <v>0</v>
      </c>
      <c r="AW430" s="15">
        <f t="shared" si="597"/>
        <v>0</v>
      </c>
      <c r="AX430" s="16">
        <f t="shared" si="597"/>
        <v>267600</v>
      </c>
      <c r="AY430" s="15">
        <f t="shared" si="597"/>
        <v>267600</v>
      </c>
      <c r="AZ430" s="15">
        <f t="shared" si="597"/>
        <v>0</v>
      </c>
      <c r="BA430" s="15">
        <f t="shared" si="597"/>
        <v>0</v>
      </c>
      <c r="BB430" s="15">
        <f t="shared" si="598"/>
        <v>0</v>
      </c>
      <c r="BC430" s="15">
        <f t="shared" si="598"/>
        <v>0</v>
      </c>
      <c r="BD430" s="15">
        <f t="shared" si="598"/>
        <v>0</v>
      </c>
      <c r="BE430" s="15">
        <f t="shared" si="598"/>
        <v>0</v>
      </c>
      <c r="BF430" s="16">
        <f t="shared" si="598"/>
        <v>267600</v>
      </c>
      <c r="BG430" s="15">
        <f t="shared" si="598"/>
        <v>267600</v>
      </c>
      <c r="BH430" s="15">
        <f t="shared" si="598"/>
        <v>0</v>
      </c>
      <c r="BI430" s="15">
        <f t="shared" si="598"/>
        <v>0</v>
      </c>
      <c r="BJ430" s="19">
        <v>0</v>
      </c>
      <c r="BK430" s="19">
        <v>0</v>
      </c>
    </row>
    <row r="431" spans="1:63" ht="29.45" customHeight="1" x14ac:dyDescent="0.25">
      <c r="A431" s="124" t="s">
        <v>98</v>
      </c>
      <c r="B431" s="124"/>
      <c r="C431" s="124"/>
      <c r="D431" s="124"/>
      <c r="E431" s="122">
        <v>852</v>
      </c>
      <c r="F431" s="3" t="s">
        <v>93</v>
      </c>
      <c r="G431" s="3" t="s">
        <v>13</v>
      </c>
      <c r="H431" s="4" t="s">
        <v>710</v>
      </c>
      <c r="I431" s="3" t="s">
        <v>99</v>
      </c>
      <c r="J431" s="16">
        <f>'2.ВС'!J445</f>
        <v>267600</v>
      </c>
      <c r="K431" s="15">
        <f>'2.ВС'!K445</f>
        <v>267600</v>
      </c>
      <c r="L431" s="15">
        <f>'2.ВС'!L445</f>
        <v>0</v>
      </c>
      <c r="M431" s="15">
        <f>'2.ВС'!M445</f>
        <v>0</v>
      </c>
      <c r="N431" s="16">
        <f>'2.ВС'!N445</f>
        <v>0</v>
      </c>
      <c r="O431" s="15">
        <f>'2.ВС'!O445</f>
        <v>0</v>
      </c>
      <c r="P431" s="15">
        <f>'2.ВС'!P445</f>
        <v>0</v>
      </c>
      <c r="Q431" s="15">
        <f>'2.ВС'!Q445</f>
        <v>0</v>
      </c>
      <c r="R431" s="16">
        <f>'2.ВС'!R445</f>
        <v>267600</v>
      </c>
      <c r="S431" s="15">
        <f>'2.ВС'!S445</f>
        <v>267600</v>
      </c>
      <c r="T431" s="15">
        <f>'2.ВС'!T445</f>
        <v>0</v>
      </c>
      <c r="U431" s="15">
        <f>'2.ВС'!U445</f>
        <v>0</v>
      </c>
      <c r="V431" s="16">
        <f>'2.ВС'!V445</f>
        <v>0</v>
      </c>
      <c r="W431" s="15">
        <f>'2.ВС'!W445</f>
        <v>0</v>
      </c>
      <c r="X431" s="15">
        <f>'2.ВС'!X445</f>
        <v>0</v>
      </c>
      <c r="Y431" s="15">
        <f>'2.ВС'!Y445</f>
        <v>0</v>
      </c>
      <c r="Z431" s="16">
        <f>'2.ВС'!Z445</f>
        <v>267600</v>
      </c>
      <c r="AA431" s="15">
        <f>'2.ВС'!AA445</f>
        <v>267600</v>
      </c>
      <c r="AB431" s="15">
        <f>'2.ВС'!AB445</f>
        <v>0</v>
      </c>
      <c r="AC431" s="15">
        <f>'2.ВС'!AC445</f>
        <v>0</v>
      </c>
      <c r="AD431" s="15">
        <f>'2.ВС'!AD445</f>
        <v>-8000</v>
      </c>
      <c r="AE431" s="15">
        <f>'2.ВС'!AE445</f>
        <v>-8000</v>
      </c>
      <c r="AF431" s="15">
        <f>'2.ВС'!AF445</f>
        <v>0</v>
      </c>
      <c r="AG431" s="15">
        <f>'2.ВС'!AG445</f>
        <v>0</v>
      </c>
      <c r="AH431" s="15">
        <f>'2.ВС'!AH445</f>
        <v>259600</v>
      </c>
      <c r="AI431" s="15">
        <f>'2.ВС'!AI445</f>
        <v>259600</v>
      </c>
      <c r="AJ431" s="15">
        <f>'2.ВС'!AJ445</f>
        <v>0</v>
      </c>
      <c r="AK431" s="15">
        <f>'2.ВС'!AS445</f>
        <v>0</v>
      </c>
      <c r="AL431" s="16">
        <f>'2.ВС'!AL445</f>
        <v>267600</v>
      </c>
      <c r="AM431" s="15">
        <f>'2.ВС'!AM445</f>
        <v>267600</v>
      </c>
      <c r="AN431" s="15">
        <f>'2.ВС'!AN445</f>
        <v>0</v>
      </c>
      <c r="AO431" s="15">
        <f>'2.ВС'!AO445</f>
        <v>0</v>
      </c>
      <c r="AP431" s="16">
        <f>'2.ВС'!AP445</f>
        <v>0</v>
      </c>
      <c r="AQ431" s="15">
        <f>'2.ВС'!AQ445</f>
        <v>0</v>
      </c>
      <c r="AR431" s="15">
        <f>'2.ВС'!AR445</f>
        <v>0</v>
      </c>
      <c r="AS431" s="15">
        <f>'2.ВС'!AS445</f>
        <v>0</v>
      </c>
      <c r="AT431" s="16">
        <f>'2.ВС'!AT445</f>
        <v>267600</v>
      </c>
      <c r="AU431" s="15">
        <f>'2.ВС'!AU445</f>
        <v>267600</v>
      </c>
      <c r="AV431" s="15">
        <f>'2.ВС'!AV445</f>
        <v>0</v>
      </c>
      <c r="AW431" s="15">
        <f>'2.ВС'!AW445</f>
        <v>0</v>
      </c>
      <c r="AX431" s="16">
        <f>'2.ВС'!AX445</f>
        <v>267600</v>
      </c>
      <c r="AY431" s="15">
        <f>'2.ВС'!AY445</f>
        <v>267600</v>
      </c>
      <c r="AZ431" s="15">
        <f>'2.ВС'!AZ445</f>
        <v>0</v>
      </c>
      <c r="BA431" s="15">
        <f>'2.ВС'!BA445</f>
        <v>0</v>
      </c>
      <c r="BB431" s="15">
        <f>'2.ВС'!BB445</f>
        <v>0</v>
      </c>
      <c r="BC431" s="15">
        <f>'2.ВС'!BC445</f>
        <v>0</v>
      </c>
      <c r="BD431" s="15">
        <f>'2.ВС'!BD445</f>
        <v>0</v>
      </c>
      <c r="BE431" s="15">
        <f>'2.ВС'!BE445</f>
        <v>0</v>
      </c>
      <c r="BF431" s="16">
        <f>'2.ВС'!BF445</f>
        <v>267600</v>
      </c>
      <c r="BG431" s="15">
        <f>'2.ВС'!BG445</f>
        <v>267600</v>
      </c>
      <c r="BH431" s="15">
        <f>'2.ВС'!BH445</f>
        <v>0</v>
      </c>
      <c r="BI431" s="15">
        <f>'2.ВС'!BI445</f>
        <v>0</v>
      </c>
      <c r="BJ431" s="19">
        <v>0</v>
      </c>
      <c r="BK431" s="19">
        <v>0</v>
      </c>
    </row>
    <row r="432" spans="1:63" ht="27.75" hidden="1" customHeight="1" x14ac:dyDescent="0.25">
      <c r="A432" s="125" t="s">
        <v>803</v>
      </c>
      <c r="B432" s="124"/>
      <c r="C432" s="124"/>
      <c r="D432" s="124"/>
      <c r="E432" s="122"/>
      <c r="F432" s="3" t="s">
        <v>93</v>
      </c>
      <c r="G432" s="3" t="s">
        <v>13</v>
      </c>
      <c r="H432" s="4" t="s">
        <v>712</v>
      </c>
      <c r="I432" s="3"/>
      <c r="J432" s="16">
        <f t="shared" ref="J432:BI432" si="599">J433</f>
        <v>7546540</v>
      </c>
      <c r="K432" s="15">
        <f t="shared" si="599"/>
        <v>7546540</v>
      </c>
      <c r="L432" s="15">
        <f t="shared" si="599"/>
        <v>0</v>
      </c>
      <c r="M432" s="15">
        <f t="shared" si="599"/>
        <v>0</v>
      </c>
      <c r="N432" s="16">
        <f t="shared" si="599"/>
        <v>0</v>
      </c>
      <c r="O432" s="15">
        <f t="shared" si="599"/>
        <v>0</v>
      </c>
      <c r="P432" s="15">
        <f t="shared" si="599"/>
        <v>0</v>
      </c>
      <c r="Q432" s="15">
        <f t="shared" si="599"/>
        <v>0</v>
      </c>
      <c r="R432" s="16">
        <f t="shared" si="599"/>
        <v>7546540</v>
      </c>
      <c r="S432" s="15">
        <f t="shared" si="599"/>
        <v>7546540</v>
      </c>
      <c r="T432" s="15">
        <f t="shared" si="599"/>
        <v>0</v>
      </c>
      <c r="U432" s="15">
        <f t="shared" si="599"/>
        <v>0</v>
      </c>
      <c r="V432" s="16">
        <f t="shared" si="599"/>
        <v>-2491600</v>
      </c>
      <c r="W432" s="15">
        <f t="shared" si="599"/>
        <v>-2491600</v>
      </c>
      <c r="X432" s="15">
        <f t="shared" si="599"/>
        <v>0</v>
      </c>
      <c r="Y432" s="15">
        <f t="shared" si="599"/>
        <v>0</v>
      </c>
      <c r="Z432" s="16">
        <f t="shared" si="599"/>
        <v>5054940</v>
      </c>
      <c r="AA432" s="15">
        <f t="shared" si="599"/>
        <v>5054940</v>
      </c>
      <c r="AB432" s="15">
        <f t="shared" si="599"/>
        <v>0</v>
      </c>
      <c r="AC432" s="15">
        <f t="shared" si="599"/>
        <v>0</v>
      </c>
      <c r="AD432" s="15">
        <f t="shared" si="599"/>
        <v>0</v>
      </c>
      <c r="AE432" s="15">
        <f t="shared" si="599"/>
        <v>0</v>
      </c>
      <c r="AF432" s="15">
        <f t="shared" si="599"/>
        <v>0</v>
      </c>
      <c r="AG432" s="15">
        <f t="shared" si="599"/>
        <v>0</v>
      </c>
      <c r="AH432" s="15">
        <f t="shared" si="599"/>
        <v>5054940</v>
      </c>
      <c r="AI432" s="15">
        <f t="shared" si="599"/>
        <v>5054940</v>
      </c>
      <c r="AJ432" s="15">
        <f t="shared" si="599"/>
        <v>0</v>
      </c>
      <c r="AK432" s="15">
        <f t="shared" si="599"/>
        <v>0</v>
      </c>
      <c r="AL432" s="16">
        <f t="shared" si="599"/>
        <v>8988740</v>
      </c>
      <c r="AM432" s="15">
        <f t="shared" si="599"/>
        <v>8988740</v>
      </c>
      <c r="AN432" s="15">
        <f t="shared" si="599"/>
        <v>0</v>
      </c>
      <c r="AO432" s="15">
        <f t="shared" si="599"/>
        <v>0</v>
      </c>
      <c r="AP432" s="16">
        <f t="shared" si="599"/>
        <v>0</v>
      </c>
      <c r="AQ432" s="15">
        <f t="shared" si="599"/>
        <v>0</v>
      </c>
      <c r="AR432" s="15">
        <f t="shared" si="599"/>
        <v>0</v>
      </c>
      <c r="AS432" s="15">
        <f t="shared" si="599"/>
        <v>0</v>
      </c>
      <c r="AT432" s="16">
        <f t="shared" si="599"/>
        <v>8988740</v>
      </c>
      <c r="AU432" s="15">
        <f t="shared" si="599"/>
        <v>8988740</v>
      </c>
      <c r="AV432" s="15">
        <f t="shared" si="599"/>
        <v>0</v>
      </c>
      <c r="AW432" s="15">
        <f t="shared" si="599"/>
        <v>0</v>
      </c>
      <c r="AX432" s="16">
        <f t="shared" si="599"/>
        <v>10340240</v>
      </c>
      <c r="AY432" s="15">
        <f t="shared" si="599"/>
        <v>10340240</v>
      </c>
      <c r="AZ432" s="15">
        <f t="shared" si="599"/>
        <v>0</v>
      </c>
      <c r="BA432" s="15">
        <f t="shared" si="599"/>
        <v>0</v>
      </c>
      <c r="BB432" s="15">
        <f t="shared" si="599"/>
        <v>0</v>
      </c>
      <c r="BC432" s="15">
        <f t="shared" si="599"/>
        <v>0</v>
      </c>
      <c r="BD432" s="15">
        <f t="shared" si="599"/>
        <v>0</v>
      </c>
      <c r="BE432" s="15">
        <f t="shared" si="599"/>
        <v>0</v>
      </c>
      <c r="BF432" s="16">
        <f t="shared" si="599"/>
        <v>10340240</v>
      </c>
      <c r="BG432" s="15">
        <f t="shared" si="599"/>
        <v>10340240</v>
      </c>
      <c r="BH432" s="15">
        <f t="shared" si="599"/>
        <v>0</v>
      </c>
      <c r="BI432" s="15">
        <f t="shared" si="599"/>
        <v>0</v>
      </c>
      <c r="BJ432" s="19"/>
      <c r="BK432" s="19"/>
    </row>
    <row r="433" spans="1:63" ht="27.75" hidden="1" customHeight="1" x14ac:dyDescent="0.25">
      <c r="A433" s="124" t="s">
        <v>96</v>
      </c>
      <c r="B433" s="124"/>
      <c r="C433" s="124"/>
      <c r="D433" s="124"/>
      <c r="E433" s="122">
        <v>852</v>
      </c>
      <c r="F433" s="3" t="s">
        <v>93</v>
      </c>
      <c r="G433" s="3" t="s">
        <v>13</v>
      </c>
      <c r="H433" s="4" t="s">
        <v>712</v>
      </c>
      <c r="I433" s="3" t="s">
        <v>97</v>
      </c>
      <c r="J433" s="16">
        <f t="shared" ref="J433:AX433" si="600">J434+J435</f>
        <v>7546540</v>
      </c>
      <c r="K433" s="15">
        <f t="shared" ref="K433:M433" si="601">K434+K435</f>
        <v>7546540</v>
      </c>
      <c r="L433" s="15">
        <f t="shared" si="601"/>
        <v>0</v>
      </c>
      <c r="M433" s="15">
        <f t="shared" si="601"/>
        <v>0</v>
      </c>
      <c r="N433" s="16">
        <f t="shared" ref="N433:U433" si="602">N434+N435</f>
        <v>0</v>
      </c>
      <c r="O433" s="15">
        <f t="shared" si="602"/>
        <v>0</v>
      </c>
      <c r="P433" s="15">
        <f t="shared" si="602"/>
        <v>0</v>
      </c>
      <c r="Q433" s="15">
        <f t="shared" si="602"/>
        <v>0</v>
      </c>
      <c r="R433" s="16">
        <f t="shared" si="602"/>
        <v>7546540</v>
      </c>
      <c r="S433" s="15">
        <f t="shared" si="602"/>
        <v>7546540</v>
      </c>
      <c r="T433" s="15">
        <f t="shared" si="602"/>
        <v>0</v>
      </c>
      <c r="U433" s="15">
        <f t="shared" si="602"/>
        <v>0</v>
      </c>
      <c r="V433" s="16">
        <f t="shared" ref="V433:AC433" si="603">V434+V435</f>
        <v>-2491600</v>
      </c>
      <c r="W433" s="15">
        <f t="shared" si="603"/>
        <v>-2491600</v>
      </c>
      <c r="X433" s="15">
        <f t="shared" si="603"/>
        <v>0</v>
      </c>
      <c r="Y433" s="15">
        <f t="shared" si="603"/>
        <v>0</v>
      </c>
      <c r="Z433" s="16">
        <f t="shared" si="603"/>
        <v>5054940</v>
      </c>
      <c r="AA433" s="15">
        <f t="shared" si="603"/>
        <v>5054940</v>
      </c>
      <c r="AB433" s="15">
        <f t="shared" si="603"/>
        <v>0</v>
      </c>
      <c r="AC433" s="15">
        <f t="shared" si="603"/>
        <v>0</v>
      </c>
      <c r="AD433" s="15">
        <f t="shared" ref="AD433:AJ433" si="604">AD434+AD435</f>
        <v>0</v>
      </c>
      <c r="AE433" s="15">
        <f t="shared" si="604"/>
        <v>0</v>
      </c>
      <c r="AF433" s="15">
        <f t="shared" si="604"/>
        <v>0</v>
      </c>
      <c r="AG433" s="15">
        <f t="shared" si="604"/>
        <v>0</v>
      </c>
      <c r="AH433" s="15">
        <f t="shared" si="604"/>
        <v>5054940</v>
      </c>
      <c r="AI433" s="15">
        <f t="shared" si="604"/>
        <v>5054940</v>
      </c>
      <c r="AJ433" s="15">
        <f t="shared" si="604"/>
        <v>0</v>
      </c>
      <c r="AK433" s="15">
        <f t="shared" ref="AK433" si="605">AK434+AK435</f>
        <v>0</v>
      </c>
      <c r="AL433" s="16">
        <f t="shared" si="600"/>
        <v>8988740</v>
      </c>
      <c r="AM433" s="15">
        <f t="shared" ref="AM433:AO433" si="606">AM434+AM435</f>
        <v>8988740</v>
      </c>
      <c r="AN433" s="15">
        <f t="shared" si="606"/>
        <v>0</v>
      </c>
      <c r="AO433" s="15">
        <f t="shared" si="606"/>
        <v>0</v>
      </c>
      <c r="AP433" s="16">
        <f t="shared" ref="AP433:AW433" si="607">AP434+AP435</f>
        <v>0</v>
      </c>
      <c r="AQ433" s="15">
        <f t="shared" si="607"/>
        <v>0</v>
      </c>
      <c r="AR433" s="15">
        <f t="shared" si="607"/>
        <v>0</v>
      </c>
      <c r="AS433" s="15">
        <f t="shared" si="607"/>
        <v>0</v>
      </c>
      <c r="AT433" s="16">
        <f t="shared" si="607"/>
        <v>8988740</v>
      </c>
      <c r="AU433" s="15">
        <f t="shared" si="607"/>
        <v>8988740</v>
      </c>
      <c r="AV433" s="15">
        <f t="shared" si="607"/>
        <v>0</v>
      </c>
      <c r="AW433" s="15">
        <f t="shared" si="607"/>
        <v>0</v>
      </c>
      <c r="AX433" s="16">
        <f t="shared" si="600"/>
        <v>10340240</v>
      </c>
      <c r="AY433" s="15">
        <f t="shared" ref="AY433:BA433" si="608">AY434+AY435</f>
        <v>10340240</v>
      </c>
      <c r="AZ433" s="15">
        <f t="shared" si="608"/>
        <v>0</v>
      </c>
      <c r="BA433" s="15">
        <f t="shared" si="608"/>
        <v>0</v>
      </c>
      <c r="BB433" s="15">
        <f t="shared" ref="BB433:BF433" si="609">BB434+BB435</f>
        <v>0</v>
      </c>
      <c r="BC433" s="15">
        <f t="shared" si="609"/>
        <v>0</v>
      </c>
      <c r="BD433" s="15">
        <f t="shared" si="609"/>
        <v>0</v>
      </c>
      <c r="BE433" s="15">
        <f t="shared" si="609"/>
        <v>0</v>
      </c>
      <c r="BF433" s="16">
        <f t="shared" si="609"/>
        <v>10340240</v>
      </c>
      <c r="BG433" s="15">
        <f t="shared" ref="BG433:BI433" si="610">BG434+BG435</f>
        <v>10340240</v>
      </c>
      <c r="BH433" s="15">
        <f t="shared" si="610"/>
        <v>0</v>
      </c>
      <c r="BI433" s="15">
        <f t="shared" si="610"/>
        <v>0</v>
      </c>
      <c r="BJ433" s="19"/>
      <c r="BK433" s="19"/>
    </row>
    <row r="434" spans="1:63" ht="27.75" hidden="1" customHeight="1" x14ac:dyDescent="0.25">
      <c r="A434" s="124" t="s">
        <v>105</v>
      </c>
      <c r="B434" s="124"/>
      <c r="C434" s="124"/>
      <c r="D434" s="124"/>
      <c r="E434" s="122">
        <v>852</v>
      </c>
      <c r="F434" s="3" t="s">
        <v>93</v>
      </c>
      <c r="G434" s="3" t="s">
        <v>13</v>
      </c>
      <c r="H434" s="4" t="s">
        <v>712</v>
      </c>
      <c r="I434" s="3" t="s">
        <v>106</v>
      </c>
      <c r="J434" s="16">
        <f>'2.ВС'!J448</f>
        <v>5587309</v>
      </c>
      <c r="K434" s="15">
        <f>'2.ВС'!K448</f>
        <v>5587309</v>
      </c>
      <c r="L434" s="15">
        <f>'2.ВС'!L448</f>
        <v>0</v>
      </c>
      <c r="M434" s="15">
        <f>'2.ВС'!M448</f>
        <v>0</v>
      </c>
      <c r="N434" s="16">
        <f>'2.ВС'!N448</f>
        <v>0</v>
      </c>
      <c r="O434" s="15">
        <f>'2.ВС'!O448</f>
        <v>0</v>
      </c>
      <c r="P434" s="15">
        <f>'2.ВС'!P448</f>
        <v>0</v>
      </c>
      <c r="Q434" s="15">
        <f>'2.ВС'!Q448</f>
        <v>0</v>
      </c>
      <c r="R434" s="16">
        <f>'2.ВС'!R448</f>
        <v>5587309</v>
      </c>
      <c r="S434" s="15">
        <f>'2.ВС'!S448</f>
        <v>5587309</v>
      </c>
      <c r="T434" s="15">
        <f>'2.ВС'!T448</f>
        <v>0</v>
      </c>
      <c r="U434" s="15">
        <f>'2.ВС'!U448</f>
        <v>0</v>
      </c>
      <c r="V434" s="16">
        <f>'2.ВС'!V448</f>
        <v>-2065812</v>
      </c>
      <c r="W434" s="15">
        <f>'2.ВС'!W448</f>
        <v>-2065812</v>
      </c>
      <c r="X434" s="15">
        <f>'2.ВС'!X448</f>
        <v>0</v>
      </c>
      <c r="Y434" s="15">
        <f>'2.ВС'!Y448</f>
        <v>0</v>
      </c>
      <c r="Z434" s="16">
        <f>'2.ВС'!Z448</f>
        <v>3521497</v>
      </c>
      <c r="AA434" s="15">
        <f>'2.ВС'!AA448</f>
        <v>3521497</v>
      </c>
      <c r="AB434" s="15">
        <f>'2.ВС'!AB448</f>
        <v>0</v>
      </c>
      <c r="AC434" s="15">
        <f>'2.ВС'!AC448</f>
        <v>0</v>
      </c>
      <c r="AD434" s="15">
        <f>'2.ВС'!AD448</f>
        <v>0</v>
      </c>
      <c r="AE434" s="15">
        <f>'2.ВС'!AE448</f>
        <v>0</v>
      </c>
      <c r="AF434" s="15">
        <f>'2.ВС'!AF448</f>
        <v>0</v>
      </c>
      <c r="AG434" s="15">
        <f>'2.ВС'!AG448</f>
        <v>0</v>
      </c>
      <c r="AH434" s="15">
        <f>'2.ВС'!AH448</f>
        <v>3521497</v>
      </c>
      <c r="AI434" s="15">
        <f>'2.ВС'!AI448</f>
        <v>3521497</v>
      </c>
      <c r="AJ434" s="15">
        <f>'2.ВС'!AJ448</f>
        <v>0</v>
      </c>
      <c r="AK434" s="15">
        <f>'2.ВС'!AS448</f>
        <v>0</v>
      </c>
      <c r="AL434" s="16">
        <f>'2.ВС'!AL448</f>
        <v>6559334</v>
      </c>
      <c r="AM434" s="15">
        <f>'2.ВС'!AM448</f>
        <v>6559334</v>
      </c>
      <c r="AN434" s="15">
        <f>'2.ВС'!AN448</f>
        <v>0</v>
      </c>
      <c r="AO434" s="15">
        <f>'2.ВС'!AO448</f>
        <v>0</v>
      </c>
      <c r="AP434" s="16">
        <f>'2.ВС'!AP448</f>
        <v>0</v>
      </c>
      <c r="AQ434" s="15">
        <f>'2.ВС'!AQ448</f>
        <v>0</v>
      </c>
      <c r="AR434" s="15">
        <f>'2.ВС'!AR448</f>
        <v>0</v>
      </c>
      <c r="AS434" s="15">
        <f>'2.ВС'!AS448</f>
        <v>0</v>
      </c>
      <c r="AT434" s="16">
        <f>'2.ВС'!AT448</f>
        <v>6559334</v>
      </c>
      <c r="AU434" s="15">
        <f>'2.ВС'!AU448</f>
        <v>6559334</v>
      </c>
      <c r="AV434" s="15">
        <f>'2.ВС'!AV448</f>
        <v>0</v>
      </c>
      <c r="AW434" s="15">
        <f>'2.ВС'!AW448</f>
        <v>0</v>
      </c>
      <c r="AX434" s="16">
        <f>'2.ВС'!AX448</f>
        <v>7573566</v>
      </c>
      <c r="AY434" s="15">
        <f>'2.ВС'!AY448</f>
        <v>7573566</v>
      </c>
      <c r="AZ434" s="15">
        <f>'2.ВС'!AZ448</f>
        <v>0</v>
      </c>
      <c r="BA434" s="15">
        <f>'2.ВС'!BA448</f>
        <v>0</v>
      </c>
      <c r="BB434" s="15">
        <f>'2.ВС'!BB448</f>
        <v>0</v>
      </c>
      <c r="BC434" s="15">
        <f>'2.ВС'!BC448</f>
        <v>0</v>
      </c>
      <c r="BD434" s="15">
        <f>'2.ВС'!BD448</f>
        <v>0</v>
      </c>
      <c r="BE434" s="15">
        <f>'2.ВС'!BE448</f>
        <v>0</v>
      </c>
      <c r="BF434" s="16">
        <f>'2.ВС'!BF448</f>
        <v>7573566</v>
      </c>
      <c r="BG434" s="15">
        <f>'2.ВС'!BG448</f>
        <v>7573566</v>
      </c>
      <c r="BH434" s="15">
        <f>'2.ВС'!BH448</f>
        <v>0</v>
      </c>
      <c r="BI434" s="15">
        <f>'2.ВС'!BI448</f>
        <v>0</v>
      </c>
      <c r="BJ434" s="19"/>
      <c r="BK434" s="19"/>
    </row>
    <row r="435" spans="1:63" ht="27.75" hidden="1" customHeight="1" x14ac:dyDescent="0.25">
      <c r="A435" s="124" t="s">
        <v>98</v>
      </c>
      <c r="B435" s="124"/>
      <c r="C435" s="124"/>
      <c r="D435" s="124"/>
      <c r="E435" s="122">
        <v>852</v>
      </c>
      <c r="F435" s="3" t="s">
        <v>93</v>
      </c>
      <c r="G435" s="3" t="s">
        <v>13</v>
      </c>
      <c r="H435" s="4" t="s">
        <v>712</v>
      </c>
      <c r="I435" s="3" t="s">
        <v>99</v>
      </c>
      <c r="J435" s="16">
        <f>'2.ВС'!J449</f>
        <v>1959231</v>
      </c>
      <c r="K435" s="15">
        <f>'2.ВС'!K449</f>
        <v>1959231</v>
      </c>
      <c r="L435" s="15">
        <f>'2.ВС'!L449</f>
        <v>0</v>
      </c>
      <c r="M435" s="15">
        <f>'2.ВС'!M449</f>
        <v>0</v>
      </c>
      <c r="N435" s="16">
        <f>'2.ВС'!N449</f>
        <v>0</v>
      </c>
      <c r="O435" s="15">
        <f>'2.ВС'!O449</f>
        <v>0</v>
      </c>
      <c r="P435" s="15">
        <f>'2.ВС'!P449</f>
        <v>0</v>
      </c>
      <c r="Q435" s="15">
        <f>'2.ВС'!Q449</f>
        <v>0</v>
      </c>
      <c r="R435" s="16">
        <f>'2.ВС'!R449</f>
        <v>1959231</v>
      </c>
      <c r="S435" s="15">
        <f>'2.ВС'!S449</f>
        <v>1959231</v>
      </c>
      <c r="T435" s="15">
        <f>'2.ВС'!T449</f>
        <v>0</v>
      </c>
      <c r="U435" s="15">
        <f>'2.ВС'!U449</f>
        <v>0</v>
      </c>
      <c r="V435" s="16">
        <f>'2.ВС'!V449</f>
        <v>-425788</v>
      </c>
      <c r="W435" s="15">
        <f>'2.ВС'!W449</f>
        <v>-425788</v>
      </c>
      <c r="X435" s="15">
        <f>'2.ВС'!X449</f>
        <v>0</v>
      </c>
      <c r="Y435" s="15">
        <f>'2.ВС'!Y449</f>
        <v>0</v>
      </c>
      <c r="Z435" s="16">
        <f>'2.ВС'!Z449</f>
        <v>1533443</v>
      </c>
      <c r="AA435" s="15">
        <f>'2.ВС'!AA449</f>
        <v>1533443</v>
      </c>
      <c r="AB435" s="15">
        <f>'2.ВС'!AB449</f>
        <v>0</v>
      </c>
      <c r="AC435" s="15">
        <f>'2.ВС'!AC449</f>
        <v>0</v>
      </c>
      <c r="AD435" s="15">
        <f>'2.ВС'!AD449</f>
        <v>0</v>
      </c>
      <c r="AE435" s="15">
        <f>'2.ВС'!AE449</f>
        <v>0</v>
      </c>
      <c r="AF435" s="15">
        <f>'2.ВС'!AF449</f>
        <v>0</v>
      </c>
      <c r="AG435" s="15">
        <f>'2.ВС'!AG449</f>
        <v>0</v>
      </c>
      <c r="AH435" s="15">
        <f>'2.ВС'!AH449</f>
        <v>1533443</v>
      </c>
      <c r="AI435" s="15">
        <f>'2.ВС'!AI449</f>
        <v>1533443</v>
      </c>
      <c r="AJ435" s="15">
        <f>'2.ВС'!AJ449</f>
        <v>0</v>
      </c>
      <c r="AK435" s="15">
        <f>'2.ВС'!AS449</f>
        <v>0</v>
      </c>
      <c r="AL435" s="16">
        <f>'2.ВС'!AL449</f>
        <v>2429406</v>
      </c>
      <c r="AM435" s="15">
        <f>'2.ВС'!AM449</f>
        <v>2429406</v>
      </c>
      <c r="AN435" s="15">
        <f>'2.ВС'!AN449</f>
        <v>0</v>
      </c>
      <c r="AO435" s="15">
        <f>'2.ВС'!AO449</f>
        <v>0</v>
      </c>
      <c r="AP435" s="16">
        <f>'2.ВС'!AP449</f>
        <v>0</v>
      </c>
      <c r="AQ435" s="15">
        <f>'2.ВС'!AQ449</f>
        <v>0</v>
      </c>
      <c r="AR435" s="15">
        <f>'2.ВС'!AR449</f>
        <v>0</v>
      </c>
      <c r="AS435" s="15">
        <f>'2.ВС'!AS449</f>
        <v>0</v>
      </c>
      <c r="AT435" s="16">
        <f>'2.ВС'!AT449</f>
        <v>2429406</v>
      </c>
      <c r="AU435" s="15">
        <f>'2.ВС'!AU449</f>
        <v>2429406</v>
      </c>
      <c r="AV435" s="15">
        <f>'2.ВС'!AV449</f>
        <v>0</v>
      </c>
      <c r="AW435" s="15">
        <f>'2.ВС'!AW449</f>
        <v>0</v>
      </c>
      <c r="AX435" s="16">
        <f>'2.ВС'!AX449</f>
        <v>2766674</v>
      </c>
      <c r="AY435" s="15">
        <f>'2.ВС'!AY449</f>
        <v>2766674</v>
      </c>
      <c r="AZ435" s="15">
        <f>'2.ВС'!AZ449</f>
        <v>0</v>
      </c>
      <c r="BA435" s="15">
        <f>'2.ВС'!BA449</f>
        <v>0</v>
      </c>
      <c r="BB435" s="15">
        <f>'2.ВС'!BB449</f>
        <v>0</v>
      </c>
      <c r="BC435" s="15">
        <f>'2.ВС'!BC449</f>
        <v>0</v>
      </c>
      <c r="BD435" s="15">
        <f>'2.ВС'!BD449</f>
        <v>0</v>
      </c>
      <c r="BE435" s="15">
        <f>'2.ВС'!BE449</f>
        <v>0</v>
      </c>
      <c r="BF435" s="16">
        <f>'2.ВС'!BF449</f>
        <v>2766674</v>
      </c>
      <c r="BG435" s="15">
        <f>'2.ВС'!BG449</f>
        <v>2766674</v>
      </c>
      <c r="BH435" s="15">
        <f>'2.ВС'!BH449</f>
        <v>0</v>
      </c>
      <c r="BI435" s="15">
        <f>'2.ВС'!BI449</f>
        <v>0</v>
      </c>
      <c r="BJ435" s="19"/>
      <c r="BK435" s="19"/>
    </row>
    <row r="436" spans="1:63" ht="27.75" hidden="1" customHeight="1" x14ac:dyDescent="0.25">
      <c r="A436" s="124" t="s">
        <v>130</v>
      </c>
      <c r="B436" s="124"/>
      <c r="C436" s="124"/>
      <c r="D436" s="124"/>
      <c r="E436" s="122">
        <v>852</v>
      </c>
      <c r="F436" s="3" t="s">
        <v>93</v>
      </c>
      <c r="G436" s="3" t="s">
        <v>13</v>
      </c>
      <c r="H436" s="4" t="s">
        <v>713</v>
      </c>
      <c r="I436" s="3"/>
      <c r="J436" s="16">
        <f t="shared" ref="J436:BB437" si="611">J437</f>
        <v>0</v>
      </c>
      <c r="K436" s="15">
        <f t="shared" si="611"/>
        <v>0</v>
      </c>
      <c r="L436" s="15">
        <f t="shared" si="611"/>
        <v>0</v>
      </c>
      <c r="M436" s="15">
        <f t="shared" si="611"/>
        <v>0</v>
      </c>
      <c r="N436" s="16">
        <f t="shared" si="611"/>
        <v>0</v>
      </c>
      <c r="O436" s="15">
        <f t="shared" si="611"/>
        <v>0</v>
      </c>
      <c r="P436" s="15">
        <f t="shared" si="611"/>
        <v>0</v>
      </c>
      <c r="Q436" s="15">
        <f t="shared" si="611"/>
        <v>0</v>
      </c>
      <c r="R436" s="16">
        <f t="shared" si="611"/>
        <v>0</v>
      </c>
      <c r="S436" s="15">
        <f t="shared" si="611"/>
        <v>0</v>
      </c>
      <c r="T436" s="15">
        <f t="shared" si="611"/>
        <v>0</v>
      </c>
      <c r="U436" s="15">
        <f t="shared" si="611"/>
        <v>0</v>
      </c>
      <c r="V436" s="16">
        <f t="shared" si="611"/>
        <v>0</v>
      </c>
      <c r="W436" s="15">
        <f t="shared" si="611"/>
        <v>0</v>
      </c>
      <c r="X436" s="15">
        <f t="shared" si="611"/>
        <v>0</v>
      </c>
      <c r="Y436" s="15">
        <f t="shared" si="611"/>
        <v>0</v>
      </c>
      <c r="Z436" s="16">
        <f t="shared" si="611"/>
        <v>0</v>
      </c>
      <c r="AA436" s="15">
        <f t="shared" si="611"/>
        <v>0</v>
      </c>
      <c r="AB436" s="15">
        <f t="shared" si="611"/>
        <v>0</v>
      </c>
      <c r="AC436" s="15">
        <f t="shared" si="611"/>
        <v>0</v>
      </c>
      <c r="AD436" s="15">
        <f t="shared" si="611"/>
        <v>0</v>
      </c>
      <c r="AE436" s="15">
        <f t="shared" si="611"/>
        <v>0</v>
      </c>
      <c r="AF436" s="15">
        <f t="shared" si="611"/>
        <v>0</v>
      </c>
      <c r="AG436" s="15">
        <f t="shared" si="611"/>
        <v>0</v>
      </c>
      <c r="AH436" s="15">
        <f t="shared" si="611"/>
        <v>0</v>
      </c>
      <c r="AI436" s="15">
        <f t="shared" si="611"/>
        <v>0</v>
      </c>
      <c r="AJ436" s="15">
        <f t="shared" si="611"/>
        <v>0</v>
      </c>
      <c r="AK436" s="15">
        <f t="shared" si="611"/>
        <v>0</v>
      </c>
      <c r="AL436" s="16">
        <f t="shared" si="611"/>
        <v>0</v>
      </c>
      <c r="AM436" s="15">
        <f t="shared" si="611"/>
        <v>0</v>
      </c>
      <c r="AN436" s="15">
        <f t="shared" si="611"/>
        <v>0</v>
      </c>
      <c r="AO436" s="15">
        <f t="shared" si="611"/>
        <v>0</v>
      </c>
      <c r="AP436" s="16">
        <f t="shared" si="611"/>
        <v>0</v>
      </c>
      <c r="AQ436" s="15">
        <f t="shared" si="611"/>
        <v>0</v>
      </c>
      <c r="AR436" s="15">
        <f t="shared" si="611"/>
        <v>0</v>
      </c>
      <c r="AS436" s="15">
        <f t="shared" si="611"/>
        <v>0</v>
      </c>
      <c r="AT436" s="16">
        <f t="shared" si="611"/>
        <v>0</v>
      </c>
      <c r="AU436" s="15">
        <f t="shared" si="611"/>
        <v>0</v>
      </c>
      <c r="AV436" s="15">
        <f t="shared" si="611"/>
        <v>0</v>
      </c>
      <c r="AW436" s="15">
        <f t="shared" si="611"/>
        <v>0</v>
      </c>
      <c r="AX436" s="16">
        <f t="shared" si="611"/>
        <v>0</v>
      </c>
      <c r="AY436" s="15">
        <f t="shared" si="611"/>
        <v>0</v>
      </c>
      <c r="AZ436" s="15">
        <f t="shared" si="611"/>
        <v>0</v>
      </c>
      <c r="BA436" s="15">
        <f t="shared" si="611"/>
        <v>0</v>
      </c>
      <c r="BB436" s="15">
        <f t="shared" si="611"/>
        <v>0</v>
      </c>
      <c r="BC436" s="15">
        <f t="shared" ref="BB436:BI437" si="612">BC437</f>
        <v>0</v>
      </c>
      <c r="BD436" s="15">
        <f t="shared" si="612"/>
        <v>0</v>
      </c>
      <c r="BE436" s="15">
        <f t="shared" si="612"/>
        <v>0</v>
      </c>
      <c r="BF436" s="16">
        <f t="shared" si="612"/>
        <v>0</v>
      </c>
      <c r="BG436" s="15">
        <f t="shared" si="612"/>
        <v>0</v>
      </c>
      <c r="BH436" s="15">
        <f t="shared" si="612"/>
        <v>0</v>
      </c>
      <c r="BI436" s="15">
        <f t="shared" si="612"/>
        <v>0</v>
      </c>
      <c r="BJ436" s="19"/>
      <c r="BK436" s="19"/>
    </row>
    <row r="437" spans="1:63" ht="27.75" hidden="1" customHeight="1" x14ac:dyDescent="0.25">
      <c r="A437" s="124" t="s">
        <v>96</v>
      </c>
      <c r="B437" s="124"/>
      <c r="C437" s="124"/>
      <c r="D437" s="124"/>
      <c r="E437" s="122">
        <v>852</v>
      </c>
      <c r="F437" s="3" t="s">
        <v>93</v>
      </c>
      <c r="G437" s="3" t="s">
        <v>13</v>
      </c>
      <c r="H437" s="4" t="s">
        <v>713</v>
      </c>
      <c r="I437" s="3" t="s">
        <v>97</v>
      </c>
      <c r="J437" s="16">
        <f t="shared" si="611"/>
        <v>0</v>
      </c>
      <c r="K437" s="15">
        <f t="shared" si="611"/>
        <v>0</v>
      </c>
      <c r="L437" s="15">
        <f t="shared" si="611"/>
        <v>0</v>
      </c>
      <c r="M437" s="15">
        <f t="shared" si="611"/>
        <v>0</v>
      </c>
      <c r="N437" s="16">
        <f t="shared" si="611"/>
        <v>0</v>
      </c>
      <c r="O437" s="15">
        <f t="shared" si="611"/>
        <v>0</v>
      </c>
      <c r="P437" s="15">
        <f t="shared" si="611"/>
        <v>0</v>
      </c>
      <c r="Q437" s="15">
        <f t="shared" si="611"/>
        <v>0</v>
      </c>
      <c r="R437" s="16">
        <f t="shared" si="611"/>
        <v>0</v>
      </c>
      <c r="S437" s="15">
        <f t="shared" si="611"/>
        <v>0</v>
      </c>
      <c r="T437" s="15">
        <f t="shared" si="611"/>
        <v>0</v>
      </c>
      <c r="U437" s="15">
        <f t="shared" si="611"/>
        <v>0</v>
      </c>
      <c r="V437" s="16">
        <f t="shared" si="611"/>
        <v>0</v>
      </c>
      <c r="W437" s="15">
        <f t="shared" si="611"/>
        <v>0</v>
      </c>
      <c r="X437" s="15">
        <f t="shared" si="611"/>
        <v>0</v>
      </c>
      <c r="Y437" s="15">
        <f t="shared" si="611"/>
        <v>0</v>
      </c>
      <c r="Z437" s="16">
        <f t="shared" si="611"/>
        <v>0</v>
      </c>
      <c r="AA437" s="15">
        <f t="shared" si="611"/>
        <v>0</v>
      </c>
      <c r="AB437" s="15">
        <f t="shared" si="611"/>
        <v>0</v>
      </c>
      <c r="AC437" s="15">
        <f t="shared" si="611"/>
        <v>0</v>
      </c>
      <c r="AD437" s="15">
        <f t="shared" si="611"/>
        <v>0</v>
      </c>
      <c r="AE437" s="15">
        <f t="shared" si="611"/>
        <v>0</v>
      </c>
      <c r="AF437" s="15">
        <f t="shared" si="611"/>
        <v>0</v>
      </c>
      <c r="AG437" s="15">
        <f t="shared" si="611"/>
        <v>0</v>
      </c>
      <c r="AH437" s="15">
        <f t="shared" si="611"/>
        <v>0</v>
      </c>
      <c r="AI437" s="15">
        <f t="shared" si="611"/>
        <v>0</v>
      </c>
      <c r="AJ437" s="15">
        <f t="shared" si="611"/>
        <v>0</v>
      </c>
      <c r="AK437" s="15">
        <f t="shared" si="611"/>
        <v>0</v>
      </c>
      <c r="AL437" s="16">
        <f t="shared" si="611"/>
        <v>0</v>
      </c>
      <c r="AM437" s="15">
        <f t="shared" si="611"/>
        <v>0</v>
      </c>
      <c r="AN437" s="15">
        <f t="shared" si="611"/>
        <v>0</v>
      </c>
      <c r="AO437" s="15">
        <f t="shared" si="611"/>
        <v>0</v>
      </c>
      <c r="AP437" s="16">
        <f t="shared" si="611"/>
        <v>0</v>
      </c>
      <c r="AQ437" s="15">
        <f t="shared" si="611"/>
        <v>0</v>
      </c>
      <c r="AR437" s="15">
        <f t="shared" si="611"/>
        <v>0</v>
      </c>
      <c r="AS437" s="15">
        <f t="shared" si="611"/>
        <v>0</v>
      </c>
      <c r="AT437" s="16">
        <f t="shared" si="611"/>
        <v>0</v>
      </c>
      <c r="AU437" s="15">
        <f t="shared" si="611"/>
        <v>0</v>
      </c>
      <c r="AV437" s="15">
        <f t="shared" si="611"/>
        <v>0</v>
      </c>
      <c r="AW437" s="15">
        <f t="shared" si="611"/>
        <v>0</v>
      </c>
      <c r="AX437" s="16">
        <f t="shared" si="611"/>
        <v>0</v>
      </c>
      <c r="AY437" s="15">
        <f t="shared" si="611"/>
        <v>0</v>
      </c>
      <c r="AZ437" s="15">
        <f t="shared" si="611"/>
        <v>0</v>
      </c>
      <c r="BA437" s="15">
        <f t="shared" si="611"/>
        <v>0</v>
      </c>
      <c r="BB437" s="15">
        <f t="shared" si="612"/>
        <v>0</v>
      </c>
      <c r="BC437" s="15">
        <f t="shared" si="612"/>
        <v>0</v>
      </c>
      <c r="BD437" s="15">
        <f t="shared" si="612"/>
        <v>0</v>
      </c>
      <c r="BE437" s="15">
        <f t="shared" si="612"/>
        <v>0</v>
      </c>
      <c r="BF437" s="16">
        <f t="shared" si="612"/>
        <v>0</v>
      </c>
      <c r="BG437" s="15">
        <f t="shared" si="612"/>
        <v>0</v>
      </c>
      <c r="BH437" s="15">
        <f t="shared" si="612"/>
        <v>0</v>
      </c>
      <c r="BI437" s="15">
        <f t="shared" si="612"/>
        <v>0</v>
      </c>
      <c r="BJ437" s="19"/>
      <c r="BK437" s="19"/>
    </row>
    <row r="438" spans="1:63" ht="27.75" hidden="1" customHeight="1" x14ac:dyDescent="0.25">
      <c r="A438" s="124" t="s">
        <v>105</v>
      </c>
      <c r="B438" s="124"/>
      <c r="C438" s="124"/>
      <c r="D438" s="124"/>
      <c r="E438" s="122">
        <v>852</v>
      </c>
      <c r="F438" s="3" t="s">
        <v>93</v>
      </c>
      <c r="G438" s="3" t="s">
        <v>13</v>
      </c>
      <c r="H438" s="4" t="s">
        <v>713</v>
      </c>
      <c r="I438" s="3" t="s">
        <v>106</v>
      </c>
      <c r="J438" s="16">
        <f>'2.ВС'!J452</f>
        <v>0</v>
      </c>
      <c r="K438" s="15">
        <f>'2.ВС'!K452</f>
        <v>0</v>
      </c>
      <c r="L438" s="15">
        <f>'2.ВС'!L452</f>
        <v>0</v>
      </c>
      <c r="M438" s="15">
        <f>'2.ВС'!M452</f>
        <v>0</v>
      </c>
      <c r="N438" s="16">
        <f>'2.ВС'!N452</f>
        <v>0</v>
      </c>
      <c r="O438" s="15">
        <f>'2.ВС'!O452</f>
        <v>0</v>
      </c>
      <c r="P438" s="15">
        <f>'2.ВС'!P452</f>
        <v>0</v>
      </c>
      <c r="Q438" s="15">
        <f>'2.ВС'!Q452</f>
        <v>0</v>
      </c>
      <c r="R438" s="16">
        <f>'2.ВС'!R452</f>
        <v>0</v>
      </c>
      <c r="S438" s="15">
        <f>'2.ВС'!S452</f>
        <v>0</v>
      </c>
      <c r="T438" s="15">
        <f>'2.ВС'!T452</f>
        <v>0</v>
      </c>
      <c r="U438" s="15">
        <f>'2.ВС'!U452</f>
        <v>0</v>
      </c>
      <c r="V438" s="16">
        <f>'2.ВС'!V452</f>
        <v>0</v>
      </c>
      <c r="W438" s="15">
        <f>'2.ВС'!W452</f>
        <v>0</v>
      </c>
      <c r="X438" s="15">
        <f>'2.ВС'!X452</f>
        <v>0</v>
      </c>
      <c r="Y438" s="15">
        <f>'2.ВС'!Y452</f>
        <v>0</v>
      </c>
      <c r="Z438" s="16">
        <f>'2.ВС'!Z452</f>
        <v>0</v>
      </c>
      <c r="AA438" s="15">
        <f>'2.ВС'!AA452</f>
        <v>0</v>
      </c>
      <c r="AB438" s="15">
        <f>'2.ВС'!AB452</f>
        <v>0</v>
      </c>
      <c r="AC438" s="15">
        <f>'2.ВС'!AC452</f>
        <v>0</v>
      </c>
      <c r="AD438" s="15">
        <f>'2.ВС'!AD452</f>
        <v>0</v>
      </c>
      <c r="AE438" s="15">
        <f>'2.ВС'!AE452</f>
        <v>0</v>
      </c>
      <c r="AF438" s="15">
        <f>'2.ВС'!AF452</f>
        <v>0</v>
      </c>
      <c r="AG438" s="15">
        <f>'2.ВС'!AG452</f>
        <v>0</v>
      </c>
      <c r="AH438" s="15">
        <f>'2.ВС'!AH452</f>
        <v>0</v>
      </c>
      <c r="AI438" s="15">
        <f>'2.ВС'!AI452</f>
        <v>0</v>
      </c>
      <c r="AJ438" s="15">
        <f>'2.ВС'!AJ452</f>
        <v>0</v>
      </c>
      <c r="AK438" s="15">
        <f>'2.ВС'!AS452</f>
        <v>0</v>
      </c>
      <c r="AL438" s="16">
        <f>'2.ВС'!AL452</f>
        <v>0</v>
      </c>
      <c r="AM438" s="15">
        <f>'2.ВС'!AM452</f>
        <v>0</v>
      </c>
      <c r="AN438" s="15">
        <f>'2.ВС'!AN452</f>
        <v>0</v>
      </c>
      <c r="AO438" s="15">
        <f>'2.ВС'!AO452</f>
        <v>0</v>
      </c>
      <c r="AP438" s="16">
        <f>'2.ВС'!AP452</f>
        <v>0</v>
      </c>
      <c r="AQ438" s="15">
        <f>'2.ВС'!AQ452</f>
        <v>0</v>
      </c>
      <c r="AR438" s="15">
        <f>'2.ВС'!AR452</f>
        <v>0</v>
      </c>
      <c r="AS438" s="15">
        <f>'2.ВС'!AS452</f>
        <v>0</v>
      </c>
      <c r="AT438" s="16">
        <f>'2.ВС'!AT452</f>
        <v>0</v>
      </c>
      <c r="AU438" s="15">
        <f>'2.ВС'!AU452</f>
        <v>0</v>
      </c>
      <c r="AV438" s="15">
        <f>'2.ВС'!AV452</f>
        <v>0</v>
      </c>
      <c r="AW438" s="15">
        <f>'2.ВС'!AW452</f>
        <v>0</v>
      </c>
      <c r="AX438" s="16">
        <f>'2.ВС'!AX452</f>
        <v>0</v>
      </c>
      <c r="AY438" s="15">
        <f>'2.ВС'!AY452</f>
        <v>0</v>
      </c>
      <c r="AZ438" s="15">
        <f>'2.ВС'!AZ452</f>
        <v>0</v>
      </c>
      <c r="BA438" s="15">
        <f>'2.ВС'!BA452</f>
        <v>0</v>
      </c>
      <c r="BB438" s="15">
        <f>'2.ВС'!BB452</f>
        <v>0</v>
      </c>
      <c r="BC438" s="15">
        <f>'2.ВС'!BC452</f>
        <v>0</v>
      </c>
      <c r="BD438" s="15">
        <f>'2.ВС'!BD452</f>
        <v>0</v>
      </c>
      <c r="BE438" s="15">
        <f>'2.ВС'!BE452</f>
        <v>0</v>
      </c>
      <c r="BF438" s="16">
        <f>'2.ВС'!BF452</f>
        <v>0</v>
      </c>
      <c r="BG438" s="15">
        <f>'2.ВС'!BG452</f>
        <v>0</v>
      </c>
      <c r="BH438" s="15">
        <f>'2.ВС'!BH452</f>
        <v>0</v>
      </c>
      <c r="BI438" s="15">
        <f>'2.ВС'!BI452</f>
        <v>0</v>
      </c>
      <c r="BJ438" s="19"/>
      <c r="BK438" s="19"/>
    </row>
    <row r="439" spans="1:63" ht="27.75" hidden="1" customHeight="1" x14ac:dyDescent="0.25">
      <c r="A439" s="124" t="s">
        <v>103</v>
      </c>
      <c r="B439" s="125"/>
      <c r="C439" s="125"/>
      <c r="D439" s="125"/>
      <c r="E439" s="122">
        <v>852</v>
      </c>
      <c r="F439" s="3" t="s">
        <v>93</v>
      </c>
      <c r="G439" s="3" t="s">
        <v>104</v>
      </c>
      <c r="H439" s="4"/>
      <c r="I439" s="3"/>
      <c r="J439" s="16">
        <f>J440+J443</f>
        <v>47000</v>
      </c>
      <c r="K439" s="15">
        <f t="shared" ref="K439:BA439" si="613">K440+K443</f>
        <v>47000</v>
      </c>
      <c r="L439" s="15">
        <f t="shared" si="613"/>
        <v>0</v>
      </c>
      <c r="M439" s="15">
        <f t="shared" si="613"/>
        <v>0</v>
      </c>
      <c r="N439" s="16">
        <f t="shared" ref="N439:U439" si="614">N440+N443</f>
        <v>20000</v>
      </c>
      <c r="O439" s="15">
        <f t="shared" si="614"/>
        <v>0</v>
      </c>
      <c r="P439" s="15">
        <f t="shared" si="614"/>
        <v>20000</v>
      </c>
      <c r="Q439" s="15">
        <f t="shared" si="614"/>
        <v>0</v>
      </c>
      <c r="R439" s="16">
        <f t="shared" si="614"/>
        <v>67000</v>
      </c>
      <c r="S439" s="15">
        <f t="shared" si="614"/>
        <v>47000</v>
      </c>
      <c r="T439" s="15">
        <f t="shared" si="614"/>
        <v>20000</v>
      </c>
      <c r="U439" s="15">
        <f t="shared" si="614"/>
        <v>0</v>
      </c>
      <c r="V439" s="16">
        <f t="shared" ref="V439:AC439" si="615">V440+V443</f>
        <v>56000</v>
      </c>
      <c r="W439" s="15">
        <f t="shared" si="615"/>
        <v>-4000</v>
      </c>
      <c r="X439" s="15">
        <f t="shared" si="615"/>
        <v>60000</v>
      </c>
      <c r="Y439" s="15">
        <f t="shared" si="615"/>
        <v>0</v>
      </c>
      <c r="Z439" s="16">
        <f t="shared" si="615"/>
        <v>123000</v>
      </c>
      <c r="AA439" s="15">
        <f t="shared" si="615"/>
        <v>43000</v>
      </c>
      <c r="AB439" s="15">
        <f t="shared" si="615"/>
        <v>80000</v>
      </c>
      <c r="AC439" s="15">
        <f t="shared" si="615"/>
        <v>0</v>
      </c>
      <c r="AD439" s="15">
        <f t="shared" ref="AD439:AJ439" si="616">AD440+AD443</f>
        <v>0</v>
      </c>
      <c r="AE439" s="15">
        <f t="shared" si="616"/>
        <v>0</v>
      </c>
      <c r="AF439" s="15">
        <f t="shared" si="616"/>
        <v>0</v>
      </c>
      <c r="AG439" s="15">
        <f t="shared" si="616"/>
        <v>0</v>
      </c>
      <c r="AH439" s="15">
        <f t="shared" si="616"/>
        <v>123000</v>
      </c>
      <c r="AI439" s="15">
        <f t="shared" si="616"/>
        <v>43000</v>
      </c>
      <c r="AJ439" s="15">
        <f t="shared" si="616"/>
        <v>80000</v>
      </c>
      <c r="AK439" s="15">
        <f t="shared" ref="AK439" si="617">AK440+AK443</f>
        <v>0</v>
      </c>
      <c r="AL439" s="16">
        <f t="shared" si="613"/>
        <v>58000</v>
      </c>
      <c r="AM439" s="15">
        <f t="shared" si="613"/>
        <v>58000</v>
      </c>
      <c r="AN439" s="15">
        <f t="shared" si="613"/>
        <v>0</v>
      </c>
      <c r="AO439" s="15">
        <f t="shared" si="613"/>
        <v>0</v>
      </c>
      <c r="AP439" s="16">
        <f t="shared" ref="AP439:AW439" si="618">AP440+AP443</f>
        <v>0</v>
      </c>
      <c r="AQ439" s="15">
        <f t="shared" si="618"/>
        <v>0</v>
      </c>
      <c r="AR439" s="15">
        <f t="shared" si="618"/>
        <v>0</v>
      </c>
      <c r="AS439" s="15">
        <f t="shared" si="618"/>
        <v>0</v>
      </c>
      <c r="AT439" s="16">
        <f t="shared" si="618"/>
        <v>58000</v>
      </c>
      <c r="AU439" s="15">
        <f t="shared" si="618"/>
        <v>58000</v>
      </c>
      <c r="AV439" s="15">
        <f t="shared" si="618"/>
        <v>0</v>
      </c>
      <c r="AW439" s="15">
        <f t="shared" si="618"/>
        <v>0</v>
      </c>
      <c r="AX439" s="16">
        <f t="shared" si="613"/>
        <v>58000</v>
      </c>
      <c r="AY439" s="15">
        <f t="shared" si="613"/>
        <v>58000</v>
      </c>
      <c r="AZ439" s="15">
        <f t="shared" si="613"/>
        <v>0</v>
      </c>
      <c r="BA439" s="15">
        <f t="shared" si="613"/>
        <v>0</v>
      </c>
      <c r="BB439" s="15">
        <f t="shared" ref="BB439:BF439" si="619">BB440+BB443</f>
        <v>0</v>
      </c>
      <c r="BC439" s="15">
        <f t="shared" si="619"/>
        <v>0</v>
      </c>
      <c r="BD439" s="15">
        <f t="shared" si="619"/>
        <v>0</v>
      </c>
      <c r="BE439" s="15">
        <f t="shared" si="619"/>
        <v>0</v>
      </c>
      <c r="BF439" s="16">
        <f t="shared" si="619"/>
        <v>58000</v>
      </c>
      <c r="BG439" s="15">
        <f t="shared" ref="BG439:BI439" si="620">BG440+BG443</f>
        <v>58000</v>
      </c>
      <c r="BH439" s="15">
        <f t="shared" si="620"/>
        <v>0</v>
      </c>
      <c r="BI439" s="15">
        <f t="shared" si="620"/>
        <v>0</v>
      </c>
      <c r="BJ439" s="19"/>
      <c r="BK439" s="19"/>
    </row>
    <row r="440" spans="1:63" ht="27.75" hidden="1" customHeight="1" x14ac:dyDescent="0.25">
      <c r="A440" s="124" t="s">
        <v>805</v>
      </c>
      <c r="B440" s="125"/>
      <c r="C440" s="125"/>
      <c r="D440" s="125"/>
      <c r="E440" s="122">
        <v>852</v>
      </c>
      <c r="F440" s="4" t="s">
        <v>93</v>
      </c>
      <c r="G440" s="4" t="s">
        <v>104</v>
      </c>
      <c r="H440" s="4" t="s">
        <v>715</v>
      </c>
      <c r="I440" s="3"/>
      <c r="J440" s="16">
        <f t="shared" ref="J440:BB441" si="621">J441</f>
        <v>47000</v>
      </c>
      <c r="K440" s="15">
        <f t="shared" si="621"/>
        <v>47000</v>
      </c>
      <c r="L440" s="15">
        <f t="shared" si="621"/>
        <v>0</v>
      </c>
      <c r="M440" s="15">
        <f t="shared" si="621"/>
        <v>0</v>
      </c>
      <c r="N440" s="16">
        <f t="shared" si="621"/>
        <v>0</v>
      </c>
      <c r="O440" s="15">
        <f t="shared" si="621"/>
        <v>0</v>
      </c>
      <c r="P440" s="15">
        <f t="shared" si="621"/>
        <v>0</v>
      </c>
      <c r="Q440" s="15">
        <f t="shared" si="621"/>
        <v>0</v>
      </c>
      <c r="R440" s="16">
        <f t="shared" si="621"/>
        <v>47000</v>
      </c>
      <c r="S440" s="15">
        <f t="shared" si="621"/>
        <v>47000</v>
      </c>
      <c r="T440" s="15">
        <f t="shared" si="621"/>
        <v>0</v>
      </c>
      <c r="U440" s="15">
        <f t="shared" si="621"/>
        <v>0</v>
      </c>
      <c r="V440" s="16">
        <f t="shared" si="621"/>
        <v>-4000</v>
      </c>
      <c r="W440" s="15">
        <f t="shared" si="621"/>
        <v>-4000</v>
      </c>
      <c r="X440" s="15">
        <f t="shared" si="621"/>
        <v>0</v>
      </c>
      <c r="Y440" s="15">
        <f t="shared" si="621"/>
        <v>0</v>
      </c>
      <c r="Z440" s="16">
        <f t="shared" si="621"/>
        <v>43000</v>
      </c>
      <c r="AA440" s="15">
        <f t="shared" si="621"/>
        <v>43000</v>
      </c>
      <c r="AB440" s="15">
        <f t="shared" si="621"/>
        <v>0</v>
      </c>
      <c r="AC440" s="15">
        <f t="shared" si="621"/>
        <v>0</v>
      </c>
      <c r="AD440" s="15">
        <f t="shared" si="621"/>
        <v>0</v>
      </c>
      <c r="AE440" s="15">
        <f t="shared" si="621"/>
        <v>0</v>
      </c>
      <c r="AF440" s="15">
        <f t="shared" si="621"/>
        <v>0</v>
      </c>
      <c r="AG440" s="15">
        <f t="shared" si="621"/>
        <v>0</v>
      </c>
      <c r="AH440" s="15">
        <f t="shared" si="621"/>
        <v>43000</v>
      </c>
      <c r="AI440" s="15">
        <f t="shared" si="621"/>
        <v>43000</v>
      </c>
      <c r="AJ440" s="15">
        <f t="shared" si="621"/>
        <v>0</v>
      </c>
      <c r="AK440" s="15">
        <f t="shared" si="621"/>
        <v>0</v>
      </c>
      <c r="AL440" s="16">
        <f t="shared" si="621"/>
        <v>58000</v>
      </c>
      <c r="AM440" s="15">
        <f t="shared" si="621"/>
        <v>58000</v>
      </c>
      <c r="AN440" s="15">
        <f t="shared" si="621"/>
        <v>0</v>
      </c>
      <c r="AO440" s="15">
        <f t="shared" si="621"/>
        <v>0</v>
      </c>
      <c r="AP440" s="16">
        <f t="shared" si="621"/>
        <v>0</v>
      </c>
      <c r="AQ440" s="15">
        <f t="shared" si="621"/>
        <v>0</v>
      </c>
      <c r="AR440" s="15">
        <f t="shared" si="621"/>
        <v>0</v>
      </c>
      <c r="AS440" s="15">
        <f t="shared" si="621"/>
        <v>0</v>
      </c>
      <c r="AT440" s="16">
        <f t="shared" si="621"/>
        <v>58000</v>
      </c>
      <c r="AU440" s="15">
        <f t="shared" si="621"/>
        <v>58000</v>
      </c>
      <c r="AV440" s="15">
        <f t="shared" si="621"/>
        <v>0</v>
      </c>
      <c r="AW440" s="15">
        <f t="shared" si="621"/>
        <v>0</v>
      </c>
      <c r="AX440" s="16">
        <f t="shared" si="621"/>
        <v>58000</v>
      </c>
      <c r="AY440" s="15">
        <f t="shared" si="621"/>
        <v>58000</v>
      </c>
      <c r="AZ440" s="15">
        <f t="shared" si="621"/>
        <v>0</v>
      </c>
      <c r="BA440" s="15">
        <f t="shared" si="621"/>
        <v>0</v>
      </c>
      <c r="BB440" s="15">
        <f t="shared" si="621"/>
        <v>0</v>
      </c>
      <c r="BC440" s="15">
        <f t="shared" ref="BB440:BI441" si="622">BC441</f>
        <v>0</v>
      </c>
      <c r="BD440" s="15">
        <f t="shared" si="622"/>
        <v>0</v>
      </c>
      <c r="BE440" s="15">
        <f t="shared" si="622"/>
        <v>0</v>
      </c>
      <c r="BF440" s="16">
        <f t="shared" si="622"/>
        <v>58000</v>
      </c>
      <c r="BG440" s="15">
        <f t="shared" si="622"/>
        <v>58000</v>
      </c>
      <c r="BH440" s="15">
        <f t="shared" si="622"/>
        <v>0</v>
      </c>
      <c r="BI440" s="15">
        <f t="shared" si="622"/>
        <v>0</v>
      </c>
      <c r="BJ440" s="19"/>
      <c r="BK440" s="19"/>
    </row>
    <row r="441" spans="1:63" ht="27.75" hidden="1" customHeight="1" x14ac:dyDescent="0.25">
      <c r="A441" s="125" t="s">
        <v>20</v>
      </c>
      <c r="B441" s="125"/>
      <c r="C441" s="125"/>
      <c r="D441" s="125"/>
      <c r="E441" s="122">
        <v>852</v>
      </c>
      <c r="F441" s="4" t="s">
        <v>93</v>
      </c>
      <c r="G441" s="4" t="s">
        <v>104</v>
      </c>
      <c r="H441" s="4" t="s">
        <v>715</v>
      </c>
      <c r="I441" s="3" t="s">
        <v>21</v>
      </c>
      <c r="J441" s="16">
        <f t="shared" si="621"/>
        <v>47000</v>
      </c>
      <c r="K441" s="15">
        <f t="shared" si="621"/>
        <v>47000</v>
      </c>
      <c r="L441" s="15">
        <f t="shared" si="621"/>
        <v>0</v>
      </c>
      <c r="M441" s="15">
        <f t="shared" si="621"/>
        <v>0</v>
      </c>
      <c r="N441" s="16">
        <f t="shared" si="621"/>
        <v>0</v>
      </c>
      <c r="O441" s="15">
        <f t="shared" si="621"/>
        <v>0</v>
      </c>
      <c r="P441" s="15">
        <f t="shared" si="621"/>
        <v>0</v>
      </c>
      <c r="Q441" s="15">
        <f t="shared" si="621"/>
        <v>0</v>
      </c>
      <c r="R441" s="16">
        <f t="shared" si="621"/>
        <v>47000</v>
      </c>
      <c r="S441" s="15">
        <f t="shared" si="621"/>
        <v>47000</v>
      </c>
      <c r="T441" s="15">
        <f t="shared" si="621"/>
        <v>0</v>
      </c>
      <c r="U441" s="15">
        <f t="shared" si="621"/>
        <v>0</v>
      </c>
      <c r="V441" s="16">
        <f t="shared" si="621"/>
        <v>-4000</v>
      </c>
      <c r="W441" s="15">
        <f t="shared" si="621"/>
        <v>-4000</v>
      </c>
      <c r="X441" s="15">
        <f t="shared" si="621"/>
        <v>0</v>
      </c>
      <c r="Y441" s="15">
        <f t="shared" si="621"/>
        <v>0</v>
      </c>
      <c r="Z441" s="16">
        <f t="shared" si="621"/>
        <v>43000</v>
      </c>
      <c r="AA441" s="15">
        <f t="shared" si="621"/>
        <v>43000</v>
      </c>
      <c r="AB441" s="15">
        <f t="shared" si="621"/>
        <v>0</v>
      </c>
      <c r="AC441" s="15">
        <f t="shared" si="621"/>
        <v>0</v>
      </c>
      <c r="AD441" s="15">
        <f t="shared" si="621"/>
        <v>0</v>
      </c>
      <c r="AE441" s="15">
        <f t="shared" si="621"/>
        <v>0</v>
      </c>
      <c r="AF441" s="15">
        <f t="shared" si="621"/>
        <v>0</v>
      </c>
      <c r="AG441" s="15">
        <f t="shared" si="621"/>
        <v>0</v>
      </c>
      <c r="AH441" s="15">
        <f t="shared" si="621"/>
        <v>43000</v>
      </c>
      <c r="AI441" s="15">
        <f t="shared" si="621"/>
        <v>43000</v>
      </c>
      <c r="AJ441" s="15">
        <f t="shared" si="621"/>
        <v>0</v>
      </c>
      <c r="AK441" s="15">
        <f t="shared" si="621"/>
        <v>0</v>
      </c>
      <c r="AL441" s="16">
        <f t="shared" si="621"/>
        <v>58000</v>
      </c>
      <c r="AM441" s="15">
        <f t="shared" si="621"/>
        <v>58000</v>
      </c>
      <c r="AN441" s="15">
        <f t="shared" si="621"/>
        <v>0</v>
      </c>
      <c r="AO441" s="15">
        <f t="shared" si="621"/>
        <v>0</v>
      </c>
      <c r="AP441" s="16">
        <f t="shared" si="621"/>
        <v>0</v>
      </c>
      <c r="AQ441" s="15">
        <f t="shared" si="621"/>
        <v>0</v>
      </c>
      <c r="AR441" s="15">
        <f t="shared" si="621"/>
        <v>0</v>
      </c>
      <c r="AS441" s="15">
        <f t="shared" si="621"/>
        <v>0</v>
      </c>
      <c r="AT441" s="16">
        <f t="shared" si="621"/>
        <v>58000</v>
      </c>
      <c r="AU441" s="15">
        <f t="shared" si="621"/>
        <v>58000</v>
      </c>
      <c r="AV441" s="15">
        <f t="shared" si="621"/>
        <v>0</v>
      </c>
      <c r="AW441" s="15">
        <f t="shared" si="621"/>
        <v>0</v>
      </c>
      <c r="AX441" s="16">
        <f t="shared" si="621"/>
        <v>58000</v>
      </c>
      <c r="AY441" s="15">
        <f t="shared" si="621"/>
        <v>58000</v>
      </c>
      <c r="AZ441" s="15">
        <f t="shared" si="621"/>
        <v>0</v>
      </c>
      <c r="BA441" s="15">
        <f t="shared" si="621"/>
        <v>0</v>
      </c>
      <c r="BB441" s="15">
        <f t="shared" si="622"/>
        <v>0</v>
      </c>
      <c r="BC441" s="15">
        <f t="shared" si="622"/>
        <v>0</v>
      </c>
      <c r="BD441" s="15">
        <f t="shared" si="622"/>
        <v>0</v>
      </c>
      <c r="BE441" s="15">
        <f t="shared" si="622"/>
        <v>0</v>
      </c>
      <c r="BF441" s="16">
        <f t="shared" si="622"/>
        <v>58000</v>
      </c>
      <c r="BG441" s="15">
        <f t="shared" si="622"/>
        <v>58000</v>
      </c>
      <c r="BH441" s="15">
        <f t="shared" si="622"/>
        <v>0</v>
      </c>
      <c r="BI441" s="15">
        <f t="shared" si="622"/>
        <v>0</v>
      </c>
      <c r="BJ441" s="19"/>
      <c r="BK441" s="19"/>
    </row>
    <row r="442" spans="1:63" ht="27.75" hidden="1" customHeight="1" x14ac:dyDescent="0.25">
      <c r="A442" s="125" t="s">
        <v>9</v>
      </c>
      <c r="B442" s="125"/>
      <c r="C442" s="125"/>
      <c r="D442" s="125"/>
      <c r="E442" s="122">
        <v>852</v>
      </c>
      <c r="F442" s="4" t="s">
        <v>93</v>
      </c>
      <c r="G442" s="4" t="s">
        <v>104</v>
      </c>
      <c r="H442" s="4" t="s">
        <v>715</v>
      </c>
      <c r="I442" s="3" t="s">
        <v>22</v>
      </c>
      <c r="J442" s="16">
        <f>'2.ВС'!J456</f>
        <v>47000</v>
      </c>
      <c r="K442" s="15">
        <f>'2.ВС'!K456</f>
        <v>47000</v>
      </c>
      <c r="L442" s="15">
        <f>'2.ВС'!L456</f>
        <v>0</v>
      </c>
      <c r="M442" s="15">
        <f>'2.ВС'!M456</f>
        <v>0</v>
      </c>
      <c r="N442" s="16">
        <f>'2.ВС'!N456</f>
        <v>0</v>
      </c>
      <c r="O442" s="15">
        <f>'2.ВС'!O456</f>
        <v>0</v>
      </c>
      <c r="P442" s="15">
        <f>'2.ВС'!P456</f>
        <v>0</v>
      </c>
      <c r="Q442" s="15">
        <f>'2.ВС'!Q456</f>
        <v>0</v>
      </c>
      <c r="R442" s="16">
        <f>'2.ВС'!R456</f>
        <v>47000</v>
      </c>
      <c r="S442" s="15">
        <f>'2.ВС'!S456</f>
        <v>47000</v>
      </c>
      <c r="T442" s="15">
        <f>'2.ВС'!T456</f>
        <v>0</v>
      </c>
      <c r="U442" s="15">
        <f>'2.ВС'!U456</f>
        <v>0</v>
      </c>
      <c r="V442" s="16">
        <f>'2.ВС'!V456</f>
        <v>-4000</v>
      </c>
      <c r="W442" s="15">
        <f>'2.ВС'!W456</f>
        <v>-4000</v>
      </c>
      <c r="X442" s="15">
        <f>'2.ВС'!X456</f>
        <v>0</v>
      </c>
      <c r="Y442" s="15">
        <f>'2.ВС'!Y456</f>
        <v>0</v>
      </c>
      <c r="Z442" s="16">
        <f>'2.ВС'!Z456</f>
        <v>43000</v>
      </c>
      <c r="AA442" s="15">
        <f>'2.ВС'!AA456</f>
        <v>43000</v>
      </c>
      <c r="AB442" s="15">
        <f>'2.ВС'!AB456</f>
        <v>0</v>
      </c>
      <c r="AC442" s="15">
        <f>'2.ВС'!AC456</f>
        <v>0</v>
      </c>
      <c r="AD442" s="15">
        <f>'2.ВС'!AD456</f>
        <v>0</v>
      </c>
      <c r="AE442" s="15">
        <f>'2.ВС'!AE456</f>
        <v>0</v>
      </c>
      <c r="AF442" s="15">
        <f>'2.ВС'!AF456</f>
        <v>0</v>
      </c>
      <c r="AG442" s="15">
        <f>'2.ВС'!AG456</f>
        <v>0</v>
      </c>
      <c r="AH442" s="15">
        <f>'2.ВС'!AH456</f>
        <v>43000</v>
      </c>
      <c r="AI442" s="15">
        <f>'2.ВС'!AI456</f>
        <v>43000</v>
      </c>
      <c r="AJ442" s="15">
        <f>'2.ВС'!AJ456</f>
        <v>0</v>
      </c>
      <c r="AK442" s="15">
        <f>'2.ВС'!AS456</f>
        <v>0</v>
      </c>
      <c r="AL442" s="16">
        <f>'2.ВС'!AL456</f>
        <v>58000</v>
      </c>
      <c r="AM442" s="15">
        <f>'2.ВС'!AM456</f>
        <v>58000</v>
      </c>
      <c r="AN442" s="15">
        <f>'2.ВС'!AN456</f>
        <v>0</v>
      </c>
      <c r="AO442" s="15">
        <f>'2.ВС'!AO456</f>
        <v>0</v>
      </c>
      <c r="AP442" s="16">
        <f>'2.ВС'!AP456</f>
        <v>0</v>
      </c>
      <c r="AQ442" s="15">
        <f>'2.ВС'!AQ456</f>
        <v>0</v>
      </c>
      <c r="AR442" s="15">
        <f>'2.ВС'!AR456</f>
        <v>0</v>
      </c>
      <c r="AS442" s="15">
        <f>'2.ВС'!AS456</f>
        <v>0</v>
      </c>
      <c r="AT442" s="16">
        <f>'2.ВС'!AT456</f>
        <v>58000</v>
      </c>
      <c r="AU442" s="15">
        <f>'2.ВС'!AU456</f>
        <v>58000</v>
      </c>
      <c r="AV442" s="15">
        <f>'2.ВС'!AV456</f>
        <v>0</v>
      </c>
      <c r="AW442" s="15">
        <f>'2.ВС'!AW456</f>
        <v>0</v>
      </c>
      <c r="AX442" s="16">
        <f>'2.ВС'!AX456</f>
        <v>58000</v>
      </c>
      <c r="AY442" s="15">
        <f>'2.ВС'!AY456</f>
        <v>58000</v>
      </c>
      <c r="AZ442" s="15">
        <f>'2.ВС'!AZ456</f>
        <v>0</v>
      </c>
      <c r="BA442" s="15">
        <f>'2.ВС'!BA456</f>
        <v>0</v>
      </c>
      <c r="BB442" s="15">
        <f>'2.ВС'!BB456</f>
        <v>0</v>
      </c>
      <c r="BC442" s="15">
        <f>'2.ВС'!BC456</f>
        <v>0</v>
      </c>
      <c r="BD442" s="15">
        <f>'2.ВС'!BD456</f>
        <v>0</v>
      </c>
      <c r="BE442" s="15">
        <f>'2.ВС'!BE456</f>
        <v>0</v>
      </c>
      <c r="BF442" s="16">
        <f>'2.ВС'!BF456</f>
        <v>58000</v>
      </c>
      <c r="BG442" s="15">
        <f>'2.ВС'!BG456</f>
        <v>58000</v>
      </c>
      <c r="BH442" s="15">
        <f>'2.ВС'!BH456</f>
        <v>0</v>
      </c>
      <c r="BI442" s="15">
        <f>'2.ВС'!BI456</f>
        <v>0</v>
      </c>
      <c r="BJ442" s="19"/>
      <c r="BK442" s="19"/>
    </row>
    <row r="443" spans="1:63" ht="27.75" hidden="1" customHeight="1" x14ac:dyDescent="0.25">
      <c r="A443" s="124" t="s">
        <v>101</v>
      </c>
      <c r="B443" s="125"/>
      <c r="C443" s="125"/>
      <c r="D443" s="19"/>
      <c r="E443" s="122">
        <v>851</v>
      </c>
      <c r="F443" s="3" t="s">
        <v>93</v>
      </c>
      <c r="G443" s="3" t="s">
        <v>104</v>
      </c>
      <c r="H443" s="4" t="s">
        <v>231</v>
      </c>
      <c r="I443" s="3"/>
      <c r="J443" s="16">
        <f t="shared" ref="J443:BB444" si="623">J444</f>
        <v>0</v>
      </c>
      <c r="K443" s="15">
        <f t="shared" si="623"/>
        <v>0</v>
      </c>
      <c r="L443" s="15">
        <f t="shared" si="623"/>
        <v>0</v>
      </c>
      <c r="M443" s="15">
        <f t="shared" si="623"/>
        <v>0</v>
      </c>
      <c r="N443" s="16">
        <f t="shared" si="623"/>
        <v>20000</v>
      </c>
      <c r="O443" s="15">
        <f t="shared" si="623"/>
        <v>0</v>
      </c>
      <c r="P443" s="15">
        <f t="shared" si="623"/>
        <v>20000</v>
      </c>
      <c r="Q443" s="15">
        <f t="shared" si="623"/>
        <v>0</v>
      </c>
      <c r="R443" s="16">
        <f t="shared" si="623"/>
        <v>20000</v>
      </c>
      <c r="S443" s="15">
        <f t="shared" si="623"/>
        <v>0</v>
      </c>
      <c r="T443" s="15">
        <f t="shared" si="623"/>
        <v>20000</v>
      </c>
      <c r="U443" s="15">
        <f t="shared" si="623"/>
        <v>0</v>
      </c>
      <c r="V443" s="16">
        <f t="shared" si="623"/>
        <v>60000</v>
      </c>
      <c r="W443" s="15">
        <f t="shared" si="623"/>
        <v>0</v>
      </c>
      <c r="X443" s="15">
        <f t="shared" si="623"/>
        <v>60000</v>
      </c>
      <c r="Y443" s="15">
        <f t="shared" si="623"/>
        <v>0</v>
      </c>
      <c r="Z443" s="16">
        <f t="shared" si="623"/>
        <v>80000</v>
      </c>
      <c r="AA443" s="15">
        <f t="shared" si="623"/>
        <v>0</v>
      </c>
      <c r="AB443" s="15">
        <f t="shared" si="623"/>
        <v>80000</v>
      </c>
      <c r="AC443" s="15">
        <f t="shared" si="623"/>
        <v>0</v>
      </c>
      <c r="AD443" s="15">
        <f t="shared" si="623"/>
        <v>0</v>
      </c>
      <c r="AE443" s="15">
        <f t="shared" si="623"/>
        <v>0</v>
      </c>
      <c r="AF443" s="15">
        <f t="shared" si="623"/>
        <v>0</v>
      </c>
      <c r="AG443" s="15">
        <f t="shared" si="623"/>
        <v>0</v>
      </c>
      <c r="AH443" s="15">
        <f t="shared" si="623"/>
        <v>80000</v>
      </c>
      <c r="AI443" s="15">
        <f t="shared" si="623"/>
        <v>0</v>
      </c>
      <c r="AJ443" s="15">
        <f t="shared" si="623"/>
        <v>80000</v>
      </c>
      <c r="AK443" s="15">
        <f t="shared" si="623"/>
        <v>0</v>
      </c>
      <c r="AL443" s="16">
        <f t="shared" si="623"/>
        <v>0</v>
      </c>
      <c r="AM443" s="15">
        <f t="shared" si="623"/>
        <v>0</v>
      </c>
      <c r="AN443" s="15">
        <f t="shared" si="623"/>
        <v>0</v>
      </c>
      <c r="AO443" s="15">
        <f t="shared" si="623"/>
        <v>0</v>
      </c>
      <c r="AP443" s="16">
        <f t="shared" si="623"/>
        <v>0</v>
      </c>
      <c r="AQ443" s="15">
        <f t="shared" si="623"/>
        <v>0</v>
      </c>
      <c r="AR443" s="15">
        <f t="shared" si="623"/>
        <v>0</v>
      </c>
      <c r="AS443" s="15">
        <f t="shared" si="623"/>
        <v>0</v>
      </c>
      <c r="AT443" s="16">
        <f t="shared" si="623"/>
        <v>0</v>
      </c>
      <c r="AU443" s="15">
        <f t="shared" si="623"/>
        <v>0</v>
      </c>
      <c r="AV443" s="15">
        <f t="shared" si="623"/>
        <v>0</v>
      </c>
      <c r="AW443" s="15">
        <f t="shared" si="623"/>
        <v>0</v>
      </c>
      <c r="AX443" s="16">
        <f t="shared" si="623"/>
        <v>0</v>
      </c>
      <c r="AY443" s="15">
        <f t="shared" si="623"/>
        <v>0</v>
      </c>
      <c r="AZ443" s="15">
        <f t="shared" si="623"/>
        <v>0</v>
      </c>
      <c r="BA443" s="15">
        <f t="shared" si="623"/>
        <v>0</v>
      </c>
      <c r="BB443" s="15">
        <f t="shared" si="623"/>
        <v>0</v>
      </c>
      <c r="BC443" s="15">
        <f t="shared" ref="BB443:BI444" si="624">BC444</f>
        <v>0</v>
      </c>
      <c r="BD443" s="15">
        <f t="shared" si="624"/>
        <v>0</v>
      </c>
      <c r="BE443" s="15">
        <f t="shared" si="624"/>
        <v>0</v>
      </c>
      <c r="BF443" s="16">
        <f t="shared" si="624"/>
        <v>0</v>
      </c>
      <c r="BG443" s="15">
        <f t="shared" si="624"/>
        <v>0</v>
      </c>
      <c r="BH443" s="15">
        <f t="shared" si="624"/>
        <v>0</v>
      </c>
      <c r="BI443" s="15">
        <f t="shared" si="624"/>
        <v>0</v>
      </c>
      <c r="BJ443" s="19"/>
      <c r="BK443" s="19"/>
    </row>
    <row r="444" spans="1:63" ht="27.75" hidden="1" customHeight="1" x14ac:dyDescent="0.25">
      <c r="A444" s="124" t="s">
        <v>96</v>
      </c>
      <c r="B444" s="125"/>
      <c r="C444" s="125"/>
      <c r="D444" s="19"/>
      <c r="E444" s="122">
        <v>851</v>
      </c>
      <c r="F444" s="3" t="s">
        <v>93</v>
      </c>
      <c r="G444" s="3" t="s">
        <v>104</v>
      </c>
      <c r="H444" s="4" t="s">
        <v>231</v>
      </c>
      <c r="I444" s="3" t="s">
        <v>97</v>
      </c>
      <c r="J444" s="16">
        <f t="shared" si="623"/>
        <v>0</v>
      </c>
      <c r="K444" s="15">
        <f t="shared" si="623"/>
        <v>0</v>
      </c>
      <c r="L444" s="15">
        <f t="shared" si="623"/>
        <v>0</v>
      </c>
      <c r="M444" s="15">
        <f t="shared" si="623"/>
        <v>0</v>
      </c>
      <c r="N444" s="16">
        <f t="shared" si="623"/>
        <v>20000</v>
      </c>
      <c r="O444" s="15">
        <f t="shared" si="623"/>
        <v>0</v>
      </c>
      <c r="P444" s="15">
        <f t="shared" si="623"/>
        <v>20000</v>
      </c>
      <c r="Q444" s="15">
        <f t="shared" si="623"/>
        <v>0</v>
      </c>
      <c r="R444" s="16">
        <f t="shared" si="623"/>
        <v>20000</v>
      </c>
      <c r="S444" s="15">
        <f t="shared" si="623"/>
        <v>0</v>
      </c>
      <c r="T444" s="15">
        <f t="shared" si="623"/>
        <v>20000</v>
      </c>
      <c r="U444" s="15">
        <f t="shared" si="623"/>
        <v>0</v>
      </c>
      <c r="V444" s="16">
        <f t="shared" si="623"/>
        <v>60000</v>
      </c>
      <c r="W444" s="15">
        <f t="shared" si="623"/>
        <v>0</v>
      </c>
      <c r="X444" s="15">
        <f t="shared" si="623"/>
        <v>60000</v>
      </c>
      <c r="Y444" s="15">
        <f t="shared" si="623"/>
        <v>0</v>
      </c>
      <c r="Z444" s="16">
        <f t="shared" si="623"/>
        <v>80000</v>
      </c>
      <c r="AA444" s="15">
        <f t="shared" si="623"/>
        <v>0</v>
      </c>
      <c r="AB444" s="15">
        <f t="shared" si="623"/>
        <v>80000</v>
      </c>
      <c r="AC444" s="15">
        <f t="shared" si="623"/>
        <v>0</v>
      </c>
      <c r="AD444" s="15">
        <f t="shared" si="623"/>
        <v>0</v>
      </c>
      <c r="AE444" s="15">
        <f t="shared" si="623"/>
        <v>0</v>
      </c>
      <c r="AF444" s="15">
        <f t="shared" si="623"/>
        <v>0</v>
      </c>
      <c r="AG444" s="15">
        <f t="shared" si="623"/>
        <v>0</v>
      </c>
      <c r="AH444" s="15">
        <f t="shared" si="623"/>
        <v>80000</v>
      </c>
      <c r="AI444" s="15">
        <f t="shared" si="623"/>
        <v>0</v>
      </c>
      <c r="AJ444" s="15">
        <f t="shared" si="623"/>
        <v>80000</v>
      </c>
      <c r="AK444" s="15">
        <f t="shared" si="623"/>
        <v>0</v>
      </c>
      <c r="AL444" s="16">
        <f t="shared" si="623"/>
        <v>0</v>
      </c>
      <c r="AM444" s="15">
        <f t="shared" si="623"/>
        <v>0</v>
      </c>
      <c r="AN444" s="15">
        <f t="shared" si="623"/>
        <v>0</v>
      </c>
      <c r="AO444" s="15">
        <f t="shared" si="623"/>
        <v>0</v>
      </c>
      <c r="AP444" s="16">
        <f t="shared" si="623"/>
        <v>0</v>
      </c>
      <c r="AQ444" s="15">
        <f t="shared" si="623"/>
        <v>0</v>
      </c>
      <c r="AR444" s="15">
        <f t="shared" si="623"/>
        <v>0</v>
      </c>
      <c r="AS444" s="15">
        <f t="shared" si="623"/>
        <v>0</v>
      </c>
      <c r="AT444" s="16">
        <f t="shared" si="623"/>
        <v>0</v>
      </c>
      <c r="AU444" s="15">
        <f t="shared" si="623"/>
        <v>0</v>
      </c>
      <c r="AV444" s="15">
        <f t="shared" si="623"/>
        <v>0</v>
      </c>
      <c r="AW444" s="15">
        <f t="shared" si="623"/>
        <v>0</v>
      </c>
      <c r="AX444" s="16">
        <f t="shared" si="623"/>
        <v>0</v>
      </c>
      <c r="AY444" s="15">
        <f t="shared" si="623"/>
        <v>0</v>
      </c>
      <c r="AZ444" s="15">
        <f t="shared" si="623"/>
        <v>0</v>
      </c>
      <c r="BA444" s="15">
        <f t="shared" si="623"/>
        <v>0</v>
      </c>
      <c r="BB444" s="15">
        <f t="shared" si="624"/>
        <v>0</v>
      </c>
      <c r="BC444" s="15">
        <f t="shared" si="624"/>
        <v>0</v>
      </c>
      <c r="BD444" s="15">
        <f t="shared" si="624"/>
        <v>0</v>
      </c>
      <c r="BE444" s="15">
        <f t="shared" si="624"/>
        <v>0</v>
      </c>
      <c r="BF444" s="16">
        <f t="shared" si="624"/>
        <v>0</v>
      </c>
      <c r="BG444" s="15">
        <f t="shared" si="624"/>
        <v>0</v>
      </c>
      <c r="BH444" s="15">
        <f t="shared" si="624"/>
        <v>0</v>
      </c>
      <c r="BI444" s="15">
        <f t="shared" si="624"/>
        <v>0</v>
      </c>
      <c r="BJ444" s="19"/>
      <c r="BK444" s="19"/>
    </row>
    <row r="445" spans="1:63" ht="27.75" hidden="1" customHeight="1" x14ac:dyDescent="0.25">
      <c r="A445" s="124" t="s">
        <v>98</v>
      </c>
      <c r="B445" s="125"/>
      <c r="C445" s="125"/>
      <c r="D445" s="19"/>
      <c r="E445" s="122">
        <v>851</v>
      </c>
      <c r="F445" s="3" t="s">
        <v>93</v>
      </c>
      <c r="G445" s="3" t="s">
        <v>104</v>
      </c>
      <c r="H445" s="4" t="s">
        <v>231</v>
      </c>
      <c r="I445" s="3" t="s">
        <v>99</v>
      </c>
      <c r="J445" s="16">
        <f>'2.ВС'!J267</f>
        <v>0</v>
      </c>
      <c r="K445" s="15">
        <f>'2.ВС'!K267</f>
        <v>0</v>
      </c>
      <c r="L445" s="15">
        <f>'2.ВС'!L267</f>
        <v>0</v>
      </c>
      <c r="M445" s="15">
        <f>'2.ВС'!M267</f>
        <v>0</v>
      </c>
      <c r="N445" s="16">
        <f>'2.ВС'!N267</f>
        <v>20000</v>
      </c>
      <c r="O445" s="15">
        <f>'2.ВС'!O267</f>
        <v>0</v>
      </c>
      <c r="P445" s="15">
        <f>'2.ВС'!P267</f>
        <v>20000</v>
      </c>
      <c r="Q445" s="15">
        <f>'2.ВС'!Q267</f>
        <v>0</v>
      </c>
      <c r="R445" s="16">
        <f>'2.ВС'!R267</f>
        <v>20000</v>
      </c>
      <c r="S445" s="15">
        <f>'2.ВС'!S267</f>
        <v>0</v>
      </c>
      <c r="T445" s="15">
        <f>'2.ВС'!T267</f>
        <v>20000</v>
      </c>
      <c r="U445" s="15">
        <f>'2.ВС'!U267</f>
        <v>0</v>
      </c>
      <c r="V445" s="16">
        <f>'2.ВС'!V267</f>
        <v>60000</v>
      </c>
      <c r="W445" s="15">
        <f>'2.ВС'!W267</f>
        <v>0</v>
      </c>
      <c r="X445" s="15">
        <f>'2.ВС'!X267</f>
        <v>60000</v>
      </c>
      <c r="Y445" s="15">
        <f>'2.ВС'!Y267</f>
        <v>0</v>
      </c>
      <c r="Z445" s="16">
        <f>'2.ВС'!Z267</f>
        <v>80000</v>
      </c>
      <c r="AA445" s="15">
        <f>'2.ВС'!AA267</f>
        <v>0</v>
      </c>
      <c r="AB445" s="15">
        <f>'2.ВС'!AB267</f>
        <v>80000</v>
      </c>
      <c r="AC445" s="15">
        <f>'2.ВС'!AC267</f>
        <v>0</v>
      </c>
      <c r="AD445" s="15">
        <f>'2.ВС'!AD267</f>
        <v>0</v>
      </c>
      <c r="AE445" s="15">
        <f>'2.ВС'!AE267</f>
        <v>0</v>
      </c>
      <c r="AF445" s="15">
        <f>'2.ВС'!AF267</f>
        <v>0</v>
      </c>
      <c r="AG445" s="15">
        <f>'2.ВС'!AG267</f>
        <v>0</v>
      </c>
      <c r="AH445" s="15">
        <f>'2.ВС'!AH267</f>
        <v>80000</v>
      </c>
      <c r="AI445" s="15">
        <f>'2.ВС'!AI267</f>
        <v>0</v>
      </c>
      <c r="AJ445" s="15">
        <f>'2.ВС'!AJ267</f>
        <v>80000</v>
      </c>
      <c r="AK445" s="15">
        <f>'2.ВС'!AS267</f>
        <v>0</v>
      </c>
      <c r="AL445" s="16">
        <f>'2.ВС'!AL267</f>
        <v>0</v>
      </c>
      <c r="AM445" s="15">
        <f>'2.ВС'!AM267</f>
        <v>0</v>
      </c>
      <c r="AN445" s="15">
        <f>'2.ВС'!AN267</f>
        <v>0</v>
      </c>
      <c r="AO445" s="15">
        <f>'2.ВС'!AO267</f>
        <v>0</v>
      </c>
      <c r="AP445" s="16">
        <f>'2.ВС'!AP267</f>
        <v>0</v>
      </c>
      <c r="AQ445" s="15">
        <f>'2.ВС'!AQ267</f>
        <v>0</v>
      </c>
      <c r="AR445" s="15">
        <f>'2.ВС'!AR267</f>
        <v>0</v>
      </c>
      <c r="AS445" s="15">
        <f>'2.ВС'!AS267</f>
        <v>0</v>
      </c>
      <c r="AT445" s="16">
        <f>'2.ВС'!AT267</f>
        <v>0</v>
      </c>
      <c r="AU445" s="15">
        <f>'2.ВС'!AU267</f>
        <v>0</v>
      </c>
      <c r="AV445" s="15">
        <f>'2.ВС'!AV267</f>
        <v>0</v>
      </c>
      <c r="AW445" s="15">
        <f>'2.ВС'!AW267</f>
        <v>0</v>
      </c>
      <c r="AX445" s="16">
        <f>'2.ВС'!AX267</f>
        <v>0</v>
      </c>
      <c r="AY445" s="15">
        <f>'2.ВС'!AY267</f>
        <v>0</v>
      </c>
      <c r="AZ445" s="15">
        <f>'2.ВС'!AZ267</f>
        <v>0</v>
      </c>
      <c r="BA445" s="15">
        <f>'2.ВС'!BA267</f>
        <v>0</v>
      </c>
      <c r="BB445" s="15">
        <f>'2.ВС'!BB267</f>
        <v>0</v>
      </c>
      <c r="BC445" s="15">
        <f>'2.ВС'!BC267</f>
        <v>0</v>
      </c>
      <c r="BD445" s="15">
        <f>'2.ВС'!BD267</f>
        <v>0</v>
      </c>
      <c r="BE445" s="15">
        <f>'2.ВС'!BE267</f>
        <v>0</v>
      </c>
      <c r="BF445" s="16">
        <f>'2.ВС'!BF267</f>
        <v>0</v>
      </c>
      <c r="BG445" s="15">
        <f>'2.ВС'!BG267</f>
        <v>0</v>
      </c>
      <c r="BH445" s="15">
        <f>'2.ВС'!BH267</f>
        <v>0</v>
      </c>
      <c r="BI445" s="15">
        <f>'2.ВС'!BI267</f>
        <v>0</v>
      </c>
      <c r="BJ445" s="19"/>
      <c r="BK445" s="19"/>
    </row>
    <row r="446" spans="1:63" ht="27.75" hidden="1" customHeight="1" x14ac:dyDescent="0.25">
      <c r="A446" s="124" t="s">
        <v>107</v>
      </c>
      <c r="B446" s="125"/>
      <c r="C446" s="125"/>
      <c r="D446" s="125"/>
      <c r="E446" s="122">
        <v>851</v>
      </c>
      <c r="F446" s="3" t="s">
        <v>108</v>
      </c>
      <c r="G446" s="3"/>
      <c r="H446" s="4"/>
      <c r="I446" s="3"/>
      <c r="J446" s="16">
        <f>J447+J451</f>
        <v>2634760</v>
      </c>
      <c r="K446" s="15">
        <f t="shared" ref="K446:M446" si="625">K447+K451</f>
        <v>1753947</v>
      </c>
      <c r="L446" s="15">
        <f t="shared" si="625"/>
        <v>612813</v>
      </c>
      <c r="M446" s="15">
        <f t="shared" si="625"/>
        <v>268000</v>
      </c>
      <c r="N446" s="16">
        <f t="shared" ref="N446:U446" si="626">N447+N451</f>
        <v>0</v>
      </c>
      <c r="O446" s="15">
        <f t="shared" si="626"/>
        <v>0</v>
      </c>
      <c r="P446" s="15">
        <f t="shared" si="626"/>
        <v>0</v>
      </c>
      <c r="Q446" s="15">
        <f t="shared" si="626"/>
        <v>0</v>
      </c>
      <c r="R446" s="16">
        <f t="shared" si="626"/>
        <v>2634760</v>
      </c>
      <c r="S446" s="15">
        <f t="shared" si="626"/>
        <v>1753947</v>
      </c>
      <c r="T446" s="15">
        <f t="shared" si="626"/>
        <v>612813</v>
      </c>
      <c r="U446" s="15">
        <f t="shared" si="626"/>
        <v>268000</v>
      </c>
      <c r="V446" s="16">
        <f t="shared" ref="V446:AC446" si="627">V447+V451</f>
        <v>-1846260</v>
      </c>
      <c r="W446" s="15">
        <f t="shared" si="627"/>
        <v>-1753947</v>
      </c>
      <c r="X446" s="15">
        <f t="shared" si="627"/>
        <v>-92313</v>
      </c>
      <c r="Y446" s="15">
        <f t="shared" si="627"/>
        <v>0</v>
      </c>
      <c r="Z446" s="16">
        <f t="shared" si="627"/>
        <v>788500</v>
      </c>
      <c r="AA446" s="15">
        <f t="shared" si="627"/>
        <v>0</v>
      </c>
      <c r="AB446" s="15">
        <f t="shared" si="627"/>
        <v>520500</v>
      </c>
      <c r="AC446" s="15">
        <f t="shared" si="627"/>
        <v>268000</v>
      </c>
      <c r="AD446" s="15">
        <f t="shared" ref="AD446:AJ446" si="628">AD447+AD451</f>
        <v>0</v>
      </c>
      <c r="AE446" s="15">
        <f t="shared" si="628"/>
        <v>0</v>
      </c>
      <c r="AF446" s="15">
        <f t="shared" si="628"/>
        <v>0</v>
      </c>
      <c r="AG446" s="15">
        <f t="shared" si="628"/>
        <v>0</v>
      </c>
      <c r="AH446" s="15">
        <f t="shared" si="628"/>
        <v>788500</v>
      </c>
      <c r="AI446" s="15">
        <f t="shared" si="628"/>
        <v>0</v>
      </c>
      <c r="AJ446" s="15">
        <f t="shared" si="628"/>
        <v>520500</v>
      </c>
      <c r="AK446" s="15">
        <f t="shared" ref="AK446" si="629">AK447+AK451</f>
        <v>268000</v>
      </c>
      <c r="AL446" s="16">
        <f t="shared" ref="AL446:AX446" si="630">AL447+AL451</f>
        <v>268000</v>
      </c>
      <c r="AM446" s="15">
        <f t="shared" ref="AM446:AO446" si="631">AM447+AM451</f>
        <v>0</v>
      </c>
      <c r="AN446" s="15">
        <f t="shared" si="631"/>
        <v>0</v>
      </c>
      <c r="AO446" s="15">
        <f t="shared" si="631"/>
        <v>268000</v>
      </c>
      <c r="AP446" s="16">
        <f t="shared" ref="AP446:AW446" si="632">AP447+AP451</f>
        <v>0</v>
      </c>
      <c r="AQ446" s="15">
        <f t="shared" si="632"/>
        <v>0</v>
      </c>
      <c r="AR446" s="15">
        <f t="shared" si="632"/>
        <v>0</v>
      </c>
      <c r="AS446" s="15">
        <f t="shared" si="632"/>
        <v>0</v>
      </c>
      <c r="AT446" s="16">
        <f t="shared" si="632"/>
        <v>268000</v>
      </c>
      <c r="AU446" s="15">
        <f t="shared" si="632"/>
        <v>0</v>
      </c>
      <c r="AV446" s="15">
        <f t="shared" si="632"/>
        <v>0</v>
      </c>
      <c r="AW446" s="15">
        <f t="shared" si="632"/>
        <v>268000</v>
      </c>
      <c r="AX446" s="16">
        <f t="shared" si="630"/>
        <v>268000</v>
      </c>
      <c r="AY446" s="15">
        <f t="shared" ref="AY446:BA446" si="633">AY447+AY451</f>
        <v>0</v>
      </c>
      <c r="AZ446" s="15">
        <f t="shared" si="633"/>
        <v>0</v>
      </c>
      <c r="BA446" s="15">
        <f t="shared" si="633"/>
        <v>268000</v>
      </c>
      <c r="BB446" s="15">
        <f t="shared" ref="BB446:BF446" si="634">BB447+BB451</f>
        <v>0</v>
      </c>
      <c r="BC446" s="15">
        <f t="shared" si="634"/>
        <v>0</v>
      </c>
      <c r="BD446" s="15">
        <f t="shared" si="634"/>
        <v>0</v>
      </c>
      <c r="BE446" s="15">
        <f t="shared" si="634"/>
        <v>0</v>
      </c>
      <c r="BF446" s="16">
        <f t="shared" si="634"/>
        <v>268000</v>
      </c>
      <c r="BG446" s="15">
        <f t="shared" ref="BG446:BI446" si="635">BG447+BG451</f>
        <v>0</v>
      </c>
      <c r="BH446" s="15">
        <f t="shared" si="635"/>
        <v>0</v>
      </c>
      <c r="BI446" s="15">
        <f t="shared" si="635"/>
        <v>268000</v>
      </c>
      <c r="BJ446" s="19"/>
      <c r="BK446" s="19"/>
    </row>
    <row r="447" spans="1:63" ht="27.75" hidden="1" customHeight="1" x14ac:dyDescent="0.25">
      <c r="A447" s="124" t="s">
        <v>286</v>
      </c>
      <c r="B447" s="125"/>
      <c r="C447" s="125"/>
      <c r="D447" s="125"/>
      <c r="E447" s="122"/>
      <c r="F447" s="3" t="s">
        <v>108</v>
      </c>
      <c r="G447" s="3" t="s">
        <v>11</v>
      </c>
      <c r="H447" s="4"/>
      <c r="I447" s="3"/>
      <c r="J447" s="16">
        <f t="shared" ref="J447:BB449" si="636">J448</f>
        <v>1846260</v>
      </c>
      <c r="K447" s="15">
        <f t="shared" si="636"/>
        <v>1753947</v>
      </c>
      <c r="L447" s="15">
        <f t="shared" si="636"/>
        <v>92313</v>
      </c>
      <c r="M447" s="15">
        <f t="shared" si="636"/>
        <v>0</v>
      </c>
      <c r="N447" s="16">
        <f t="shared" si="636"/>
        <v>0</v>
      </c>
      <c r="O447" s="15">
        <f t="shared" si="636"/>
        <v>0</v>
      </c>
      <c r="P447" s="15">
        <f t="shared" si="636"/>
        <v>0</v>
      </c>
      <c r="Q447" s="15">
        <f t="shared" si="636"/>
        <v>0</v>
      </c>
      <c r="R447" s="16">
        <f t="shared" si="636"/>
        <v>1846260</v>
      </c>
      <c r="S447" s="15">
        <f t="shared" si="636"/>
        <v>1753947</v>
      </c>
      <c r="T447" s="15">
        <f t="shared" si="636"/>
        <v>92313</v>
      </c>
      <c r="U447" s="15">
        <f t="shared" si="636"/>
        <v>0</v>
      </c>
      <c r="V447" s="16">
        <f t="shared" si="636"/>
        <v>-1846260</v>
      </c>
      <c r="W447" s="15">
        <f t="shared" si="636"/>
        <v>-1753947</v>
      </c>
      <c r="X447" s="15">
        <f t="shared" si="636"/>
        <v>-92313</v>
      </c>
      <c r="Y447" s="15">
        <f t="shared" si="636"/>
        <v>0</v>
      </c>
      <c r="Z447" s="16">
        <f t="shared" si="636"/>
        <v>0</v>
      </c>
      <c r="AA447" s="15">
        <f t="shared" si="636"/>
        <v>0</v>
      </c>
      <c r="AB447" s="15">
        <f t="shared" si="636"/>
        <v>0</v>
      </c>
      <c r="AC447" s="15">
        <f t="shared" si="636"/>
        <v>0</v>
      </c>
      <c r="AD447" s="15">
        <f t="shared" si="636"/>
        <v>0</v>
      </c>
      <c r="AE447" s="15">
        <f t="shared" si="636"/>
        <v>0</v>
      </c>
      <c r="AF447" s="15">
        <f t="shared" si="636"/>
        <v>0</v>
      </c>
      <c r="AG447" s="15">
        <f t="shared" si="636"/>
        <v>0</v>
      </c>
      <c r="AH447" s="15">
        <f t="shared" si="636"/>
        <v>0</v>
      </c>
      <c r="AI447" s="15">
        <f t="shared" si="636"/>
        <v>0</v>
      </c>
      <c r="AJ447" s="15">
        <f t="shared" si="636"/>
        <v>0</v>
      </c>
      <c r="AK447" s="15">
        <f t="shared" si="636"/>
        <v>0</v>
      </c>
      <c r="AL447" s="16">
        <f t="shared" si="636"/>
        <v>0</v>
      </c>
      <c r="AM447" s="15">
        <f t="shared" si="636"/>
        <v>0</v>
      </c>
      <c r="AN447" s="15">
        <f t="shared" si="636"/>
        <v>0</v>
      </c>
      <c r="AO447" s="15">
        <f t="shared" si="636"/>
        <v>0</v>
      </c>
      <c r="AP447" s="16">
        <f t="shared" si="636"/>
        <v>0</v>
      </c>
      <c r="AQ447" s="15">
        <f t="shared" si="636"/>
        <v>0</v>
      </c>
      <c r="AR447" s="15">
        <f t="shared" si="636"/>
        <v>0</v>
      </c>
      <c r="AS447" s="15">
        <f t="shared" si="636"/>
        <v>0</v>
      </c>
      <c r="AT447" s="16">
        <f t="shared" si="636"/>
        <v>0</v>
      </c>
      <c r="AU447" s="15">
        <f t="shared" si="636"/>
        <v>0</v>
      </c>
      <c r="AV447" s="15">
        <f t="shared" si="636"/>
        <v>0</v>
      </c>
      <c r="AW447" s="15">
        <f t="shared" si="636"/>
        <v>0</v>
      </c>
      <c r="AX447" s="16">
        <f t="shared" si="636"/>
        <v>0</v>
      </c>
      <c r="AY447" s="15">
        <f t="shared" si="636"/>
        <v>0</v>
      </c>
      <c r="AZ447" s="15">
        <f t="shared" si="636"/>
        <v>0</v>
      </c>
      <c r="BA447" s="15">
        <f t="shared" si="636"/>
        <v>0</v>
      </c>
      <c r="BB447" s="15">
        <f t="shared" si="636"/>
        <v>0</v>
      </c>
      <c r="BC447" s="15">
        <f t="shared" ref="BB447:BI449" si="637">BC448</f>
        <v>0</v>
      </c>
      <c r="BD447" s="15">
        <f t="shared" si="637"/>
        <v>0</v>
      </c>
      <c r="BE447" s="15">
        <f t="shared" si="637"/>
        <v>0</v>
      </c>
      <c r="BF447" s="16">
        <f t="shared" si="637"/>
        <v>0</v>
      </c>
      <c r="BG447" s="15">
        <f t="shared" si="637"/>
        <v>0</v>
      </c>
      <c r="BH447" s="15">
        <f t="shared" si="637"/>
        <v>0</v>
      </c>
      <c r="BI447" s="15">
        <f t="shared" si="637"/>
        <v>0</v>
      </c>
      <c r="BJ447" s="19"/>
      <c r="BK447" s="19"/>
    </row>
    <row r="448" spans="1:63" ht="27.75" hidden="1" customHeight="1" x14ac:dyDescent="0.25">
      <c r="A448" s="124" t="s">
        <v>620</v>
      </c>
      <c r="B448" s="125"/>
      <c r="C448" s="125"/>
      <c r="D448" s="125"/>
      <c r="E448" s="4">
        <v>851</v>
      </c>
      <c r="F448" s="3" t="s">
        <v>108</v>
      </c>
      <c r="G448" s="3" t="s">
        <v>11</v>
      </c>
      <c r="H448" s="4" t="s">
        <v>681</v>
      </c>
      <c r="I448" s="3"/>
      <c r="J448" s="16">
        <f t="shared" si="636"/>
        <v>1846260</v>
      </c>
      <c r="K448" s="15">
        <f t="shared" si="636"/>
        <v>1753947</v>
      </c>
      <c r="L448" s="15">
        <f t="shared" si="636"/>
        <v>92313</v>
      </c>
      <c r="M448" s="15">
        <f t="shared" si="636"/>
        <v>0</v>
      </c>
      <c r="N448" s="16">
        <f t="shared" si="636"/>
        <v>0</v>
      </c>
      <c r="O448" s="15">
        <f t="shared" si="636"/>
        <v>0</v>
      </c>
      <c r="P448" s="15">
        <f t="shared" si="636"/>
        <v>0</v>
      </c>
      <c r="Q448" s="15">
        <f t="shared" si="636"/>
        <v>0</v>
      </c>
      <c r="R448" s="16">
        <f t="shared" si="636"/>
        <v>1846260</v>
      </c>
      <c r="S448" s="15">
        <f t="shared" si="636"/>
        <v>1753947</v>
      </c>
      <c r="T448" s="15">
        <f t="shared" si="636"/>
        <v>92313</v>
      </c>
      <c r="U448" s="15">
        <f t="shared" si="636"/>
        <v>0</v>
      </c>
      <c r="V448" s="16">
        <f t="shared" si="636"/>
        <v>-1846260</v>
      </c>
      <c r="W448" s="15">
        <f t="shared" si="636"/>
        <v>-1753947</v>
      </c>
      <c r="X448" s="15">
        <f t="shared" si="636"/>
        <v>-92313</v>
      </c>
      <c r="Y448" s="15">
        <f t="shared" si="636"/>
        <v>0</v>
      </c>
      <c r="Z448" s="16">
        <f t="shared" si="636"/>
        <v>0</v>
      </c>
      <c r="AA448" s="15">
        <f t="shared" si="636"/>
        <v>0</v>
      </c>
      <c r="AB448" s="15">
        <f t="shared" si="636"/>
        <v>0</v>
      </c>
      <c r="AC448" s="15">
        <f t="shared" si="636"/>
        <v>0</v>
      </c>
      <c r="AD448" s="15">
        <f t="shared" si="636"/>
        <v>0</v>
      </c>
      <c r="AE448" s="15">
        <f t="shared" si="636"/>
        <v>0</v>
      </c>
      <c r="AF448" s="15">
        <f t="shared" si="636"/>
        <v>0</v>
      </c>
      <c r="AG448" s="15">
        <f t="shared" si="636"/>
        <v>0</v>
      </c>
      <c r="AH448" s="15">
        <f t="shared" si="636"/>
        <v>0</v>
      </c>
      <c r="AI448" s="15">
        <f t="shared" si="636"/>
        <v>0</v>
      </c>
      <c r="AJ448" s="15">
        <f t="shared" si="636"/>
        <v>0</v>
      </c>
      <c r="AK448" s="15">
        <f t="shared" si="636"/>
        <v>0</v>
      </c>
      <c r="AL448" s="16">
        <f t="shared" si="636"/>
        <v>0</v>
      </c>
      <c r="AM448" s="15">
        <f t="shared" si="636"/>
        <v>0</v>
      </c>
      <c r="AN448" s="15">
        <f t="shared" si="636"/>
        <v>0</v>
      </c>
      <c r="AO448" s="15">
        <f t="shared" si="636"/>
        <v>0</v>
      </c>
      <c r="AP448" s="16">
        <f t="shared" si="636"/>
        <v>0</v>
      </c>
      <c r="AQ448" s="15">
        <f t="shared" si="636"/>
        <v>0</v>
      </c>
      <c r="AR448" s="15">
        <f t="shared" si="636"/>
        <v>0</v>
      </c>
      <c r="AS448" s="15">
        <f t="shared" si="636"/>
        <v>0</v>
      </c>
      <c r="AT448" s="16">
        <f t="shared" si="636"/>
        <v>0</v>
      </c>
      <c r="AU448" s="15">
        <f t="shared" si="636"/>
        <v>0</v>
      </c>
      <c r="AV448" s="15">
        <f t="shared" si="636"/>
        <v>0</v>
      </c>
      <c r="AW448" s="15">
        <f t="shared" si="636"/>
        <v>0</v>
      </c>
      <c r="AX448" s="16">
        <f t="shared" si="636"/>
        <v>0</v>
      </c>
      <c r="AY448" s="15">
        <f t="shared" si="636"/>
        <v>0</v>
      </c>
      <c r="AZ448" s="15">
        <f t="shared" si="636"/>
        <v>0</v>
      </c>
      <c r="BA448" s="15">
        <f t="shared" si="636"/>
        <v>0</v>
      </c>
      <c r="BB448" s="15">
        <f t="shared" si="637"/>
        <v>0</v>
      </c>
      <c r="BC448" s="15">
        <f t="shared" si="637"/>
        <v>0</v>
      </c>
      <c r="BD448" s="15">
        <f t="shared" si="637"/>
        <v>0</v>
      </c>
      <c r="BE448" s="15">
        <f t="shared" si="637"/>
        <v>0</v>
      </c>
      <c r="BF448" s="16">
        <f t="shared" si="637"/>
        <v>0</v>
      </c>
      <c r="BG448" s="15">
        <f t="shared" si="637"/>
        <v>0</v>
      </c>
      <c r="BH448" s="15">
        <f t="shared" si="637"/>
        <v>0</v>
      </c>
      <c r="BI448" s="15">
        <f t="shared" si="637"/>
        <v>0</v>
      </c>
      <c r="BJ448" s="19"/>
      <c r="BK448" s="19"/>
    </row>
    <row r="449" spans="1:63" ht="27.75" hidden="1" customHeight="1" x14ac:dyDescent="0.25">
      <c r="A449" s="125" t="s">
        <v>71</v>
      </c>
      <c r="B449" s="125"/>
      <c r="C449" s="125"/>
      <c r="D449" s="125"/>
      <c r="E449" s="4">
        <v>851</v>
      </c>
      <c r="F449" s="3" t="s">
        <v>108</v>
      </c>
      <c r="G449" s="3" t="s">
        <v>11</v>
      </c>
      <c r="H449" s="4" t="s">
        <v>681</v>
      </c>
      <c r="I449" s="3" t="s">
        <v>72</v>
      </c>
      <c r="J449" s="16">
        <f t="shared" si="636"/>
        <v>1846260</v>
      </c>
      <c r="K449" s="15">
        <f t="shared" si="636"/>
        <v>1753947</v>
      </c>
      <c r="L449" s="15">
        <f t="shared" si="636"/>
        <v>92313</v>
      </c>
      <c r="M449" s="15">
        <f t="shared" si="636"/>
        <v>0</v>
      </c>
      <c r="N449" s="16">
        <f t="shared" si="636"/>
        <v>0</v>
      </c>
      <c r="O449" s="15">
        <f t="shared" si="636"/>
        <v>0</v>
      </c>
      <c r="P449" s="15">
        <f t="shared" si="636"/>
        <v>0</v>
      </c>
      <c r="Q449" s="15">
        <f t="shared" si="636"/>
        <v>0</v>
      </c>
      <c r="R449" s="16">
        <f t="shared" si="636"/>
        <v>1846260</v>
      </c>
      <c r="S449" s="15">
        <f t="shared" si="636"/>
        <v>1753947</v>
      </c>
      <c r="T449" s="15">
        <f t="shared" si="636"/>
        <v>92313</v>
      </c>
      <c r="U449" s="15">
        <f t="shared" si="636"/>
        <v>0</v>
      </c>
      <c r="V449" s="16">
        <f t="shared" si="636"/>
        <v>-1846260</v>
      </c>
      <c r="W449" s="15">
        <f t="shared" si="636"/>
        <v>-1753947</v>
      </c>
      <c r="X449" s="15">
        <f t="shared" si="636"/>
        <v>-92313</v>
      </c>
      <c r="Y449" s="15">
        <f t="shared" si="636"/>
        <v>0</v>
      </c>
      <c r="Z449" s="16">
        <f t="shared" si="636"/>
        <v>0</v>
      </c>
      <c r="AA449" s="15">
        <f t="shared" si="636"/>
        <v>0</v>
      </c>
      <c r="AB449" s="15">
        <f t="shared" si="636"/>
        <v>0</v>
      </c>
      <c r="AC449" s="15">
        <f t="shared" si="636"/>
        <v>0</v>
      </c>
      <c r="AD449" s="15">
        <f t="shared" si="636"/>
        <v>0</v>
      </c>
      <c r="AE449" s="15">
        <f t="shared" si="636"/>
        <v>0</v>
      </c>
      <c r="AF449" s="15">
        <f t="shared" si="636"/>
        <v>0</v>
      </c>
      <c r="AG449" s="15">
        <f t="shared" si="636"/>
        <v>0</v>
      </c>
      <c r="AH449" s="15">
        <f t="shared" si="636"/>
        <v>0</v>
      </c>
      <c r="AI449" s="15">
        <f t="shared" si="636"/>
        <v>0</v>
      </c>
      <c r="AJ449" s="15">
        <f t="shared" si="636"/>
        <v>0</v>
      </c>
      <c r="AK449" s="15">
        <f t="shared" si="636"/>
        <v>0</v>
      </c>
      <c r="AL449" s="16">
        <f t="shared" si="636"/>
        <v>0</v>
      </c>
      <c r="AM449" s="15">
        <f t="shared" si="636"/>
        <v>0</v>
      </c>
      <c r="AN449" s="15">
        <f t="shared" si="636"/>
        <v>0</v>
      </c>
      <c r="AO449" s="15">
        <f t="shared" si="636"/>
        <v>0</v>
      </c>
      <c r="AP449" s="16">
        <f t="shared" si="636"/>
        <v>0</v>
      </c>
      <c r="AQ449" s="15">
        <f t="shared" si="636"/>
        <v>0</v>
      </c>
      <c r="AR449" s="15">
        <f t="shared" si="636"/>
        <v>0</v>
      </c>
      <c r="AS449" s="15">
        <f t="shared" si="636"/>
        <v>0</v>
      </c>
      <c r="AT449" s="16">
        <f t="shared" si="636"/>
        <v>0</v>
      </c>
      <c r="AU449" s="15">
        <f t="shared" si="636"/>
        <v>0</v>
      </c>
      <c r="AV449" s="15">
        <f t="shared" si="636"/>
        <v>0</v>
      </c>
      <c r="AW449" s="15">
        <f t="shared" si="636"/>
        <v>0</v>
      </c>
      <c r="AX449" s="16">
        <f t="shared" si="636"/>
        <v>0</v>
      </c>
      <c r="AY449" s="15">
        <f t="shared" si="636"/>
        <v>0</v>
      </c>
      <c r="AZ449" s="15">
        <f t="shared" si="636"/>
        <v>0</v>
      </c>
      <c r="BA449" s="15">
        <f t="shared" si="636"/>
        <v>0</v>
      </c>
      <c r="BB449" s="15">
        <f t="shared" si="637"/>
        <v>0</v>
      </c>
      <c r="BC449" s="15">
        <f t="shared" si="637"/>
        <v>0</v>
      </c>
      <c r="BD449" s="15">
        <f t="shared" si="637"/>
        <v>0</v>
      </c>
      <c r="BE449" s="15">
        <f t="shared" si="637"/>
        <v>0</v>
      </c>
      <c r="BF449" s="16">
        <f t="shared" si="637"/>
        <v>0</v>
      </c>
      <c r="BG449" s="15">
        <f t="shared" si="637"/>
        <v>0</v>
      </c>
      <c r="BH449" s="15">
        <f t="shared" si="637"/>
        <v>0</v>
      </c>
      <c r="BI449" s="15">
        <f t="shared" si="637"/>
        <v>0</v>
      </c>
      <c r="BJ449" s="19"/>
      <c r="BK449" s="19"/>
    </row>
    <row r="450" spans="1:63" ht="27.75" hidden="1" customHeight="1" x14ac:dyDescent="0.25">
      <c r="A450" s="125" t="s">
        <v>73</v>
      </c>
      <c r="B450" s="125"/>
      <c r="C450" s="125"/>
      <c r="D450" s="125"/>
      <c r="E450" s="4">
        <v>851</v>
      </c>
      <c r="F450" s="3" t="s">
        <v>108</v>
      </c>
      <c r="G450" s="3" t="s">
        <v>11</v>
      </c>
      <c r="H450" s="4" t="s">
        <v>681</v>
      </c>
      <c r="I450" s="3" t="s">
        <v>74</v>
      </c>
      <c r="J450" s="16">
        <f>'2.ВС'!J275</f>
        <v>1846260</v>
      </c>
      <c r="K450" s="15">
        <f>'2.ВС'!K275</f>
        <v>1753947</v>
      </c>
      <c r="L450" s="15">
        <f>'2.ВС'!L275</f>
        <v>92313</v>
      </c>
      <c r="M450" s="15">
        <f>'2.ВС'!M275</f>
        <v>0</v>
      </c>
      <c r="N450" s="16">
        <f>'2.ВС'!N275</f>
        <v>0</v>
      </c>
      <c r="O450" s="15">
        <f>'2.ВС'!O275</f>
        <v>0</v>
      </c>
      <c r="P450" s="15">
        <f>'2.ВС'!P275</f>
        <v>0</v>
      </c>
      <c r="Q450" s="15">
        <f>'2.ВС'!Q275</f>
        <v>0</v>
      </c>
      <c r="R450" s="16">
        <f>'2.ВС'!R275</f>
        <v>1846260</v>
      </c>
      <c r="S450" s="15">
        <f>'2.ВС'!S275</f>
        <v>1753947</v>
      </c>
      <c r="T450" s="15">
        <f>'2.ВС'!T275</f>
        <v>92313</v>
      </c>
      <c r="U450" s="15">
        <f>'2.ВС'!U275</f>
        <v>0</v>
      </c>
      <c r="V450" s="16">
        <f>'2.ВС'!V275</f>
        <v>-1846260</v>
      </c>
      <c r="W450" s="15">
        <f>'2.ВС'!W275</f>
        <v>-1753947</v>
      </c>
      <c r="X450" s="15">
        <f>'2.ВС'!X275</f>
        <v>-92313</v>
      </c>
      <c r="Y450" s="15">
        <f>'2.ВС'!Y275</f>
        <v>0</v>
      </c>
      <c r="Z450" s="16">
        <f>'2.ВС'!Z275</f>
        <v>0</v>
      </c>
      <c r="AA450" s="15">
        <f>'2.ВС'!AA275</f>
        <v>0</v>
      </c>
      <c r="AB450" s="15">
        <f>'2.ВС'!AB275</f>
        <v>0</v>
      </c>
      <c r="AC450" s="15">
        <f>'2.ВС'!AC275</f>
        <v>0</v>
      </c>
      <c r="AD450" s="15">
        <f>'2.ВС'!AD275</f>
        <v>0</v>
      </c>
      <c r="AE450" s="15">
        <f>'2.ВС'!AE275</f>
        <v>0</v>
      </c>
      <c r="AF450" s="15">
        <f>'2.ВС'!AF275</f>
        <v>0</v>
      </c>
      <c r="AG450" s="15">
        <f>'2.ВС'!AG275</f>
        <v>0</v>
      </c>
      <c r="AH450" s="15">
        <f>'2.ВС'!AH275</f>
        <v>0</v>
      </c>
      <c r="AI450" s="15">
        <f>'2.ВС'!AI275</f>
        <v>0</v>
      </c>
      <c r="AJ450" s="15">
        <f>'2.ВС'!AJ275</f>
        <v>0</v>
      </c>
      <c r="AK450" s="15">
        <f>'2.ВС'!AS275</f>
        <v>0</v>
      </c>
      <c r="AL450" s="16">
        <f>'2.ВС'!AL275</f>
        <v>0</v>
      </c>
      <c r="AM450" s="15">
        <f>'2.ВС'!AM275</f>
        <v>0</v>
      </c>
      <c r="AN450" s="15">
        <f>'2.ВС'!AN275</f>
        <v>0</v>
      </c>
      <c r="AO450" s="15">
        <f>'2.ВС'!AO275</f>
        <v>0</v>
      </c>
      <c r="AP450" s="16">
        <f>'2.ВС'!AP275</f>
        <v>0</v>
      </c>
      <c r="AQ450" s="15">
        <f>'2.ВС'!AQ275</f>
        <v>0</v>
      </c>
      <c r="AR450" s="15">
        <f>'2.ВС'!AR275</f>
        <v>0</v>
      </c>
      <c r="AS450" s="15">
        <f>'2.ВС'!AS275</f>
        <v>0</v>
      </c>
      <c r="AT450" s="16">
        <f>'2.ВС'!AT275</f>
        <v>0</v>
      </c>
      <c r="AU450" s="15">
        <f>'2.ВС'!AU275</f>
        <v>0</v>
      </c>
      <c r="AV450" s="15">
        <f>'2.ВС'!AV275</f>
        <v>0</v>
      </c>
      <c r="AW450" s="15">
        <f>'2.ВС'!AW275</f>
        <v>0</v>
      </c>
      <c r="AX450" s="16">
        <f>'2.ВС'!AX275</f>
        <v>0</v>
      </c>
      <c r="AY450" s="15">
        <f>'2.ВС'!AY275</f>
        <v>0</v>
      </c>
      <c r="AZ450" s="15">
        <f>'2.ВС'!AZ275</f>
        <v>0</v>
      </c>
      <c r="BA450" s="15">
        <f>'2.ВС'!BA275</f>
        <v>0</v>
      </c>
      <c r="BB450" s="15">
        <f>'2.ВС'!BB275</f>
        <v>0</v>
      </c>
      <c r="BC450" s="15">
        <f>'2.ВС'!BC275</f>
        <v>0</v>
      </c>
      <c r="BD450" s="15">
        <f>'2.ВС'!BD275</f>
        <v>0</v>
      </c>
      <c r="BE450" s="15">
        <f>'2.ВС'!BE275</f>
        <v>0</v>
      </c>
      <c r="BF450" s="16">
        <f>'2.ВС'!BF275</f>
        <v>0</v>
      </c>
      <c r="BG450" s="15">
        <f>'2.ВС'!BG275</f>
        <v>0</v>
      </c>
      <c r="BH450" s="15">
        <f>'2.ВС'!BH275</f>
        <v>0</v>
      </c>
      <c r="BI450" s="15">
        <f>'2.ВС'!BI275</f>
        <v>0</v>
      </c>
      <c r="BJ450" s="19"/>
      <c r="BK450" s="19"/>
    </row>
    <row r="451" spans="1:63" ht="27.75" hidden="1" customHeight="1" x14ac:dyDescent="0.25">
      <c r="A451" s="19" t="s">
        <v>109</v>
      </c>
      <c r="B451" s="19"/>
      <c r="C451" s="19"/>
      <c r="D451" s="19"/>
      <c r="E451" s="122">
        <v>851</v>
      </c>
      <c r="F451" s="3" t="s">
        <v>108</v>
      </c>
      <c r="G451" s="3" t="s">
        <v>44</v>
      </c>
      <c r="H451" s="4"/>
      <c r="I451" s="3"/>
      <c r="J451" s="16">
        <f t="shared" ref="J451:AX451" si="638">J452+J457+J465+J462+J470</f>
        <v>788500</v>
      </c>
      <c r="K451" s="15">
        <f t="shared" ref="K451:M451" si="639">K452+K457+K465+K462+K470</f>
        <v>0</v>
      </c>
      <c r="L451" s="15">
        <f t="shared" si="639"/>
        <v>520500</v>
      </c>
      <c r="M451" s="15">
        <f t="shared" si="639"/>
        <v>268000</v>
      </c>
      <c r="N451" s="16">
        <f t="shared" ref="N451:U451" si="640">N452+N457+N465+N462+N470</f>
        <v>0</v>
      </c>
      <c r="O451" s="15">
        <f t="shared" si="640"/>
        <v>0</v>
      </c>
      <c r="P451" s="15">
        <f t="shared" si="640"/>
        <v>0</v>
      </c>
      <c r="Q451" s="15">
        <f t="shared" si="640"/>
        <v>0</v>
      </c>
      <c r="R451" s="16">
        <f t="shared" si="640"/>
        <v>788500</v>
      </c>
      <c r="S451" s="15">
        <f t="shared" si="640"/>
        <v>0</v>
      </c>
      <c r="T451" s="15">
        <f t="shared" si="640"/>
        <v>520500</v>
      </c>
      <c r="U451" s="15">
        <f t="shared" si="640"/>
        <v>268000</v>
      </c>
      <c r="V451" s="16">
        <f t="shared" ref="V451:AC451" si="641">V452+V457+V465+V462+V470</f>
        <v>0</v>
      </c>
      <c r="W451" s="15">
        <f t="shared" si="641"/>
        <v>0</v>
      </c>
      <c r="X451" s="15">
        <f t="shared" si="641"/>
        <v>0</v>
      </c>
      <c r="Y451" s="15">
        <f t="shared" si="641"/>
        <v>0</v>
      </c>
      <c r="Z451" s="16">
        <f t="shared" si="641"/>
        <v>788500</v>
      </c>
      <c r="AA451" s="15">
        <f t="shared" si="641"/>
        <v>0</v>
      </c>
      <c r="AB451" s="15">
        <f t="shared" si="641"/>
        <v>520500</v>
      </c>
      <c r="AC451" s="15">
        <f t="shared" si="641"/>
        <v>268000</v>
      </c>
      <c r="AD451" s="15">
        <f t="shared" ref="AD451:AJ451" si="642">AD452+AD457+AD465+AD462+AD470</f>
        <v>0</v>
      </c>
      <c r="AE451" s="15">
        <f t="shared" si="642"/>
        <v>0</v>
      </c>
      <c r="AF451" s="15">
        <f t="shared" si="642"/>
        <v>0</v>
      </c>
      <c r="AG451" s="15">
        <f t="shared" si="642"/>
        <v>0</v>
      </c>
      <c r="AH451" s="15">
        <f t="shared" si="642"/>
        <v>788500</v>
      </c>
      <c r="AI451" s="15">
        <f t="shared" si="642"/>
        <v>0</v>
      </c>
      <c r="AJ451" s="15">
        <f t="shared" si="642"/>
        <v>520500</v>
      </c>
      <c r="AK451" s="15">
        <f t="shared" ref="AK451" si="643">AK452+AK457+AK465+AK462+AK470</f>
        <v>268000</v>
      </c>
      <c r="AL451" s="16">
        <f t="shared" si="638"/>
        <v>268000</v>
      </c>
      <c r="AM451" s="15">
        <f t="shared" ref="AM451:AO451" si="644">AM452+AM457+AM465+AM462+AM470</f>
        <v>0</v>
      </c>
      <c r="AN451" s="15">
        <f t="shared" si="644"/>
        <v>0</v>
      </c>
      <c r="AO451" s="15">
        <f t="shared" si="644"/>
        <v>268000</v>
      </c>
      <c r="AP451" s="16">
        <f t="shared" ref="AP451:AW451" si="645">AP452+AP457+AP465+AP462+AP470</f>
        <v>0</v>
      </c>
      <c r="AQ451" s="15">
        <f t="shared" si="645"/>
        <v>0</v>
      </c>
      <c r="AR451" s="15">
        <f t="shared" si="645"/>
        <v>0</v>
      </c>
      <c r="AS451" s="15">
        <f t="shared" si="645"/>
        <v>0</v>
      </c>
      <c r="AT451" s="16">
        <f t="shared" si="645"/>
        <v>268000</v>
      </c>
      <c r="AU451" s="15">
        <f t="shared" si="645"/>
        <v>0</v>
      </c>
      <c r="AV451" s="15">
        <f t="shared" si="645"/>
        <v>0</v>
      </c>
      <c r="AW451" s="15">
        <f t="shared" si="645"/>
        <v>268000</v>
      </c>
      <c r="AX451" s="16">
        <f t="shared" si="638"/>
        <v>268000</v>
      </c>
      <c r="AY451" s="15">
        <f t="shared" ref="AY451:BA451" si="646">AY452+AY457+AY465+AY462+AY470</f>
        <v>0</v>
      </c>
      <c r="AZ451" s="15">
        <f t="shared" si="646"/>
        <v>0</v>
      </c>
      <c r="BA451" s="15">
        <f t="shared" si="646"/>
        <v>268000</v>
      </c>
      <c r="BB451" s="15">
        <f t="shared" ref="BB451:BF451" si="647">BB452+BB457+BB465+BB462+BB470</f>
        <v>0</v>
      </c>
      <c r="BC451" s="15">
        <f t="shared" si="647"/>
        <v>0</v>
      </c>
      <c r="BD451" s="15">
        <f t="shared" si="647"/>
        <v>0</v>
      </c>
      <c r="BE451" s="15">
        <f t="shared" si="647"/>
        <v>0</v>
      </c>
      <c r="BF451" s="16">
        <f t="shared" si="647"/>
        <v>268000</v>
      </c>
      <c r="BG451" s="15">
        <f t="shared" ref="BG451:BI451" si="648">BG452+BG457+BG465+BG462+BG470</f>
        <v>0</v>
      </c>
      <c r="BH451" s="15">
        <f t="shared" si="648"/>
        <v>0</v>
      </c>
      <c r="BI451" s="15">
        <f t="shared" si="648"/>
        <v>268000</v>
      </c>
      <c r="BJ451" s="19"/>
      <c r="BK451" s="19"/>
    </row>
    <row r="452" spans="1:63" s="78" customFormat="1" ht="27.75" hidden="1" customHeight="1" x14ac:dyDescent="0.25">
      <c r="A452" s="124" t="s">
        <v>110</v>
      </c>
      <c r="B452" s="125"/>
      <c r="C452" s="125"/>
      <c r="D452" s="125"/>
      <c r="E452" s="122">
        <v>851</v>
      </c>
      <c r="F452" s="3" t="s">
        <v>108</v>
      </c>
      <c r="G452" s="3" t="s">
        <v>44</v>
      </c>
      <c r="H452" s="4" t="s">
        <v>682</v>
      </c>
      <c r="I452" s="3"/>
      <c r="J452" s="16">
        <f t="shared" ref="J452:AX452" si="649">J453+J455</f>
        <v>90600</v>
      </c>
      <c r="K452" s="15">
        <f t="shared" ref="K452:M452" si="650">K453+K455</f>
        <v>0</v>
      </c>
      <c r="L452" s="15">
        <f t="shared" si="650"/>
        <v>90600</v>
      </c>
      <c r="M452" s="15">
        <f t="shared" si="650"/>
        <v>0</v>
      </c>
      <c r="N452" s="16">
        <f t="shared" ref="N452:U452" si="651">N453+N455</f>
        <v>0</v>
      </c>
      <c r="O452" s="15">
        <f t="shared" si="651"/>
        <v>0</v>
      </c>
      <c r="P452" s="15">
        <f t="shared" si="651"/>
        <v>0</v>
      </c>
      <c r="Q452" s="15">
        <f t="shared" si="651"/>
        <v>0</v>
      </c>
      <c r="R452" s="16">
        <f t="shared" si="651"/>
        <v>90600</v>
      </c>
      <c r="S452" s="15">
        <f t="shared" si="651"/>
        <v>0</v>
      </c>
      <c r="T452" s="15">
        <f t="shared" si="651"/>
        <v>90600</v>
      </c>
      <c r="U452" s="15">
        <f t="shared" si="651"/>
        <v>0</v>
      </c>
      <c r="V452" s="16">
        <f t="shared" ref="V452:AC452" si="652">V453+V455</f>
        <v>0</v>
      </c>
      <c r="W452" s="15">
        <f t="shared" si="652"/>
        <v>0</v>
      </c>
      <c r="X452" s="15">
        <f t="shared" si="652"/>
        <v>0</v>
      </c>
      <c r="Y452" s="15">
        <f t="shared" si="652"/>
        <v>0</v>
      </c>
      <c r="Z452" s="16">
        <f t="shared" si="652"/>
        <v>90600</v>
      </c>
      <c r="AA452" s="15">
        <f t="shared" si="652"/>
        <v>0</v>
      </c>
      <c r="AB452" s="15">
        <f t="shared" si="652"/>
        <v>90600</v>
      </c>
      <c r="AC452" s="15">
        <f t="shared" si="652"/>
        <v>0</v>
      </c>
      <c r="AD452" s="15">
        <f t="shared" ref="AD452:AJ452" si="653">AD453+AD455</f>
        <v>0</v>
      </c>
      <c r="AE452" s="15">
        <f t="shared" si="653"/>
        <v>0</v>
      </c>
      <c r="AF452" s="15">
        <f t="shared" si="653"/>
        <v>0</v>
      </c>
      <c r="AG452" s="15">
        <f t="shared" si="653"/>
        <v>0</v>
      </c>
      <c r="AH452" s="15">
        <f t="shared" si="653"/>
        <v>90600</v>
      </c>
      <c r="AI452" s="15">
        <f t="shared" si="653"/>
        <v>0</v>
      </c>
      <c r="AJ452" s="15">
        <f t="shared" si="653"/>
        <v>90600</v>
      </c>
      <c r="AK452" s="15">
        <f t="shared" ref="AK452" si="654">AK453+AK455</f>
        <v>0</v>
      </c>
      <c r="AL452" s="16">
        <f t="shared" si="649"/>
        <v>0</v>
      </c>
      <c r="AM452" s="15">
        <f t="shared" ref="AM452:AO452" si="655">AM453+AM455</f>
        <v>0</v>
      </c>
      <c r="AN452" s="15">
        <f t="shared" si="655"/>
        <v>0</v>
      </c>
      <c r="AO452" s="15">
        <f t="shared" si="655"/>
        <v>0</v>
      </c>
      <c r="AP452" s="16">
        <f t="shared" ref="AP452:AW452" si="656">AP453+AP455</f>
        <v>0</v>
      </c>
      <c r="AQ452" s="15">
        <f t="shared" si="656"/>
        <v>0</v>
      </c>
      <c r="AR452" s="15">
        <f t="shared" si="656"/>
        <v>0</v>
      </c>
      <c r="AS452" s="15">
        <f t="shared" si="656"/>
        <v>0</v>
      </c>
      <c r="AT452" s="16">
        <f t="shared" si="656"/>
        <v>0</v>
      </c>
      <c r="AU452" s="15">
        <f t="shared" si="656"/>
        <v>0</v>
      </c>
      <c r="AV452" s="15">
        <f t="shared" si="656"/>
        <v>0</v>
      </c>
      <c r="AW452" s="15">
        <f t="shared" si="656"/>
        <v>0</v>
      </c>
      <c r="AX452" s="16">
        <f t="shared" si="649"/>
        <v>0</v>
      </c>
      <c r="AY452" s="15">
        <f t="shared" ref="AY452:BA452" si="657">AY453+AY455</f>
        <v>0</v>
      </c>
      <c r="AZ452" s="15">
        <f t="shared" si="657"/>
        <v>0</v>
      </c>
      <c r="BA452" s="15">
        <f t="shared" si="657"/>
        <v>0</v>
      </c>
      <c r="BB452" s="15">
        <f t="shared" ref="BB452:BF452" si="658">BB453+BB455</f>
        <v>0</v>
      </c>
      <c r="BC452" s="15">
        <f t="shared" si="658"/>
        <v>0</v>
      </c>
      <c r="BD452" s="15">
        <f t="shared" si="658"/>
        <v>0</v>
      </c>
      <c r="BE452" s="15">
        <f t="shared" si="658"/>
        <v>0</v>
      </c>
      <c r="BF452" s="16">
        <f t="shared" si="658"/>
        <v>0</v>
      </c>
      <c r="BG452" s="15">
        <f t="shared" ref="BG452:BI452" si="659">BG453+BG455</f>
        <v>0</v>
      </c>
      <c r="BH452" s="15">
        <f t="shared" si="659"/>
        <v>0</v>
      </c>
      <c r="BI452" s="15">
        <f t="shared" si="659"/>
        <v>0</v>
      </c>
      <c r="BJ452" s="133"/>
      <c r="BK452" s="133"/>
    </row>
    <row r="453" spans="1:63" s="78" customFormat="1" ht="27.75" hidden="1" customHeight="1" x14ac:dyDescent="0.25">
      <c r="A453" s="124" t="s">
        <v>15</v>
      </c>
      <c r="B453" s="125"/>
      <c r="C453" s="125"/>
      <c r="D453" s="125"/>
      <c r="E453" s="122">
        <v>851</v>
      </c>
      <c r="F453" s="3" t="s">
        <v>108</v>
      </c>
      <c r="G453" s="3" t="s">
        <v>44</v>
      </c>
      <c r="H453" s="4" t="s">
        <v>682</v>
      </c>
      <c r="I453" s="3" t="s">
        <v>17</v>
      </c>
      <c r="J453" s="16">
        <f t="shared" ref="J453:BI453" si="660">J454</f>
        <v>26000</v>
      </c>
      <c r="K453" s="15">
        <f t="shared" si="660"/>
        <v>0</v>
      </c>
      <c r="L453" s="15">
        <f t="shared" si="660"/>
        <v>26000</v>
      </c>
      <c r="M453" s="15">
        <f t="shared" si="660"/>
        <v>0</v>
      </c>
      <c r="N453" s="16">
        <f t="shared" si="660"/>
        <v>0</v>
      </c>
      <c r="O453" s="15">
        <f t="shared" si="660"/>
        <v>0</v>
      </c>
      <c r="P453" s="15">
        <f t="shared" si="660"/>
        <v>0</v>
      </c>
      <c r="Q453" s="15">
        <f t="shared" si="660"/>
        <v>0</v>
      </c>
      <c r="R453" s="16">
        <f t="shared" si="660"/>
        <v>26000</v>
      </c>
      <c r="S453" s="15">
        <f t="shared" si="660"/>
        <v>0</v>
      </c>
      <c r="T453" s="15">
        <f t="shared" si="660"/>
        <v>26000</v>
      </c>
      <c r="U453" s="15">
        <f t="shared" si="660"/>
        <v>0</v>
      </c>
      <c r="V453" s="16">
        <f t="shared" si="660"/>
        <v>0</v>
      </c>
      <c r="W453" s="15">
        <f t="shared" si="660"/>
        <v>0</v>
      </c>
      <c r="X453" s="15">
        <f t="shared" si="660"/>
        <v>0</v>
      </c>
      <c r="Y453" s="15">
        <f t="shared" si="660"/>
        <v>0</v>
      </c>
      <c r="Z453" s="16">
        <f t="shared" si="660"/>
        <v>26000</v>
      </c>
      <c r="AA453" s="15">
        <f t="shared" si="660"/>
        <v>0</v>
      </c>
      <c r="AB453" s="15">
        <f t="shared" si="660"/>
        <v>26000</v>
      </c>
      <c r="AC453" s="15">
        <f t="shared" si="660"/>
        <v>0</v>
      </c>
      <c r="AD453" s="15">
        <f t="shared" si="660"/>
        <v>0</v>
      </c>
      <c r="AE453" s="15">
        <f t="shared" si="660"/>
        <v>0</v>
      </c>
      <c r="AF453" s="15">
        <f t="shared" si="660"/>
        <v>0</v>
      </c>
      <c r="AG453" s="15">
        <f t="shared" si="660"/>
        <v>0</v>
      </c>
      <c r="AH453" s="15">
        <f t="shared" si="660"/>
        <v>26000</v>
      </c>
      <c r="AI453" s="15">
        <f t="shared" si="660"/>
        <v>0</v>
      </c>
      <c r="AJ453" s="15">
        <f t="shared" si="660"/>
        <v>26000</v>
      </c>
      <c r="AK453" s="15">
        <f t="shared" si="660"/>
        <v>0</v>
      </c>
      <c r="AL453" s="16">
        <f t="shared" si="660"/>
        <v>0</v>
      </c>
      <c r="AM453" s="15">
        <f t="shared" si="660"/>
        <v>0</v>
      </c>
      <c r="AN453" s="15">
        <f t="shared" si="660"/>
        <v>0</v>
      </c>
      <c r="AO453" s="15">
        <f t="shared" si="660"/>
        <v>0</v>
      </c>
      <c r="AP453" s="16">
        <f t="shared" si="660"/>
        <v>0</v>
      </c>
      <c r="AQ453" s="15">
        <f t="shared" si="660"/>
        <v>0</v>
      </c>
      <c r="AR453" s="15">
        <f t="shared" si="660"/>
        <v>0</v>
      </c>
      <c r="AS453" s="15">
        <f t="shared" si="660"/>
        <v>0</v>
      </c>
      <c r="AT453" s="16">
        <f t="shared" si="660"/>
        <v>0</v>
      </c>
      <c r="AU453" s="15">
        <f t="shared" si="660"/>
        <v>0</v>
      </c>
      <c r="AV453" s="15">
        <f t="shared" si="660"/>
        <v>0</v>
      </c>
      <c r="AW453" s="15">
        <f t="shared" si="660"/>
        <v>0</v>
      </c>
      <c r="AX453" s="16">
        <f t="shared" si="660"/>
        <v>0</v>
      </c>
      <c r="AY453" s="15">
        <f t="shared" si="660"/>
        <v>0</v>
      </c>
      <c r="AZ453" s="15">
        <f t="shared" si="660"/>
        <v>0</v>
      </c>
      <c r="BA453" s="15">
        <f t="shared" si="660"/>
        <v>0</v>
      </c>
      <c r="BB453" s="15">
        <f t="shared" si="660"/>
        <v>0</v>
      </c>
      <c r="BC453" s="15">
        <f t="shared" si="660"/>
        <v>0</v>
      </c>
      <c r="BD453" s="15">
        <f t="shared" si="660"/>
        <v>0</v>
      </c>
      <c r="BE453" s="15">
        <f t="shared" si="660"/>
        <v>0</v>
      </c>
      <c r="BF453" s="16">
        <f t="shared" si="660"/>
        <v>0</v>
      </c>
      <c r="BG453" s="15">
        <f t="shared" si="660"/>
        <v>0</v>
      </c>
      <c r="BH453" s="15">
        <f t="shared" si="660"/>
        <v>0</v>
      </c>
      <c r="BI453" s="15">
        <f t="shared" si="660"/>
        <v>0</v>
      </c>
      <c r="BJ453" s="133"/>
      <c r="BK453" s="133"/>
    </row>
    <row r="454" spans="1:63" s="78" customFormat="1" ht="27.75" hidden="1" customHeight="1" x14ac:dyDescent="0.25">
      <c r="A454" s="125" t="s">
        <v>7</v>
      </c>
      <c r="B454" s="125"/>
      <c r="C454" s="125"/>
      <c r="D454" s="125"/>
      <c r="E454" s="122">
        <v>851</v>
      </c>
      <c r="F454" s="3" t="s">
        <v>108</v>
      </c>
      <c r="G454" s="3" t="s">
        <v>44</v>
      </c>
      <c r="H454" s="4" t="s">
        <v>682</v>
      </c>
      <c r="I454" s="3" t="s">
        <v>52</v>
      </c>
      <c r="J454" s="16">
        <f>'2.ВС'!J279</f>
        <v>26000</v>
      </c>
      <c r="K454" s="15">
        <f>'2.ВС'!K279</f>
        <v>0</v>
      </c>
      <c r="L454" s="15">
        <f>'2.ВС'!L279</f>
        <v>26000</v>
      </c>
      <c r="M454" s="15">
        <f>'2.ВС'!M279</f>
        <v>0</v>
      </c>
      <c r="N454" s="16">
        <f>'2.ВС'!N279</f>
        <v>0</v>
      </c>
      <c r="O454" s="15">
        <f>'2.ВС'!O279</f>
        <v>0</v>
      </c>
      <c r="P454" s="15">
        <f>'2.ВС'!P279</f>
        <v>0</v>
      </c>
      <c r="Q454" s="15">
        <f>'2.ВС'!Q279</f>
        <v>0</v>
      </c>
      <c r="R454" s="16">
        <f>'2.ВС'!R279</f>
        <v>26000</v>
      </c>
      <c r="S454" s="15">
        <f>'2.ВС'!S279</f>
        <v>0</v>
      </c>
      <c r="T454" s="15">
        <f>'2.ВС'!T279</f>
        <v>26000</v>
      </c>
      <c r="U454" s="15">
        <f>'2.ВС'!U279</f>
        <v>0</v>
      </c>
      <c r="V454" s="16">
        <f>'2.ВС'!V279</f>
        <v>0</v>
      </c>
      <c r="W454" s="15">
        <f>'2.ВС'!W279</f>
        <v>0</v>
      </c>
      <c r="X454" s="15">
        <f>'2.ВС'!X279</f>
        <v>0</v>
      </c>
      <c r="Y454" s="15">
        <f>'2.ВС'!Y279</f>
        <v>0</v>
      </c>
      <c r="Z454" s="16">
        <f>'2.ВС'!Z279</f>
        <v>26000</v>
      </c>
      <c r="AA454" s="15">
        <f>'2.ВС'!AA279</f>
        <v>0</v>
      </c>
      <c r="AB454" s="15">
        <f>'2.ВС'!AB279</f>
        <v>26000</v>
      </c>
      <c r="AC454" s="15">
        <f>'2.ВС'!AC279</f>
        <v>0</v>
      </c>
      <c r="AD454" s="15">
        <f>'2.ВС'!AD279</f>
        <v>0</v>
      </c>
      <c r="AE454" s="15">
        <f>'2.ВС'!AE279</f>
        <v>0</v>
      </c>
      <c r="AF454" s="15">
        <f>'2.ВС'!AF279</f>
        <v>0</v>
      </c>
      <c r="AG454" s="15">
        <f>'2.ВС'!AG279</f>
        <v>0</v>
      </c>
      <c r="AH454" s="15">
        <f>'2.ВС'!AH279</f>
        <v>26000</v>
      </c>
      <c r="AI454" s="15">
        <f>'2.ВС'!AI279</f>
        <v>0</v>
      </c>
      <c r="AJ454" s="15">
        <f>'2.ВС'!AJ279</f>
        <v>26000</v>
      </c>
      <c r="AK454" s="15">
        <f>'2.ВС'!AS279</f>
        <v>0</v>
      </c>
      <c r="AL454" s="16">
        <f>'2.ВС'!AL279</f>
        <v>0</v>
      </c>
      <c r="AM454" s="15">
        <f>'2.ВС'!AM279</f>
        <v>0</v>
      </c>
      <c r="AN454" s="15">
        <f>'2.ВС'!AN279</f>
        <v>0</v>
      </c>
      <c r="AO454" s="15">
        <f>'2.ВС'!AO279</f>
        <v>0</v>
      </c>
      <c r="AP454" s="16">
        <f>'2.ВС'!AP279</f>
        <v>0</v>
      </c>
      <c r="AQ454" s="15">
        <f>'2.ВС'!AQ279</f>
        <v>0</v>
      </c>
      <c r="AR454" s="15">
        <f>'2.ВС'!AR279</f>
        <v>0</v>
      </c>
      <c r="AS454" s="15">
        <f>'2.ВС'!AS279</f>
        <v>0</v>
      </c>
      <c r="AT454" s="16">
        <f>'2.ВС'!AT279</f>
        <v>0</v>
      </c>
      <c r="AU454" s="15">
        <f>'2.ВС'!AU279</f>
        <v>0</v>
      </c>
      <c r="AV454" s="15">
        <f>'2.ВС'!AV279</f>
        <v>0</v>
      </c>
      <c r="AW454" s="15">
        <f>'2.ВС'!AW279</f>
        <v>0</v>
      </c>
      <c r="AX454" s="16">
        <f>'2.ВС'!AX279</f>
        <v>0</v>
      </c>
      <c r="AY454" s="15">
        <f>'2.ВС'!AY279</f>
        <v>0</v>
      </c>
      <c r="AZ454" s="15">
        <f>'2.ВС'!AZ279</f>
        <v>0</v>
      </c>
      <c r="BA454" s="15">
        <f>'2.ВС'!BA279</f>
        <v>0</v>
      </c>
      <c r="BB454" s="15">
        <f>'2.ВС'!BB279</f>
        <v>0</v>
      </c>
      <c r="BC454" s="15">
        <f>'2.ВС'!BC279</f>
        <v>0</v>
      </c>
      <c r="BD454" s="15">
        <f>'2.ВС'!BD279</f>
        <v>0</v>
      </c>
      <c r="BE454" s="15">
        <f>'2.ВС'!BE279</f>
        <v>0</v>
      </c>
      <c r="BF454" s="16">
        <f>'2.ВС'!BF279</f>
        <v>0</v>
      </c>
      <c r="BG454" s="15">
        <f>'2.ВС'!BG279</f>
        <v>0</v>
      </c>
      <c r="BH454" s="15">
        <f>'2.ВС'!BH279</f>
        <v>0</v>
      </c>
      <c r="BI454" s="15">
        <f>'2.ВС'!BI279</f>
        <v>0</v>
      </c>
      <c r="BJ454" s="133"/>
      <c r="BK454" s="133"/>
    </row>
    <row r="455" spans="1:63" ht="27.75" hidden="1" customHeight="1" x14ac:dyDescent="0.25">
      <c r="A455" s="125" t="s">
        <v>20</v>
      </c>
      <c r="B455" s="124"/>
      <c r="C455" s="124"/>
      <c r="D455" s="124"/>
      <c r="E455" s="122">
        <v>851</v>
      </c>
      <c r="F455" s="3" t="s">
        <v>108</v>
      </c>
      <c r="G455" s="3" t="s">
        <v>44</v>
      </c>
      <c r="H455" s="4" t="s">
        <v>682</v>
      </c>
      <c r="I455" s="3" t="s">
        <v>21</v>
      </c>
      <c r="J455" s="16">
        <f t="shared" ref="J455:BI455" si="661">J456</f>
        <v>64600</v>
      </c>
      <c r="K455" s="15">
        <f t="shared" si="661"/>
        <v>0</v>
      </c>
      <c r="L455" s="15">
        <f t="shared" si="661"/>
        <v>64600</v>
      </c>
      <c r="M455" s="15">
        <f t="shared" si="661"/>
        <v>0</v>
      </c>
      <c r="N455" s="16">
        <f t="shared" si="661"/>
        <v>0</v>
      </c>
      <c r="O455" s="15">
        <f t="shared" si="661"/>
        <v>0</v>
      </c>
      <c r="P455" s="15">
        <f t="shared" si="661"/>
        <v>0</v>
      </c>
      <c r="Q455" s="15">
        <f t="shared" si="661"/>
        <v>0</v>
      </c>
      <c r="R455" s="16">
        <f t="shared" si="661"/>
        <v>64600</v>
      </c>
      <c r="S455" s="15">
        <f t="shared" si="661"/>
        <v>0</v>
      </c>
      <c r="T455" s="15">
        <f t="shared" si="661"/>
        <v>64600</v>
      </c>
      <c r="U455" s="15">
        <f t="shared" si="661"/>
        <v>0</v>
      </c>
      <c r="V455" s="16">
        <f t="shared" si="661"/>
        <v>0</v>
      </c>
      <c r="W455" s="15">
        <f t="shared" si="661"/>
        <v>0</v>
      </c>
      <c r="X455" s="15">
        <f t="shared" si="661"/>
        <v>0</v>
      </c>
      <c r="Y455" s="15">
        <f t="shared" si="661"/>
        <v>0</v>
      </c>
      <c r="Z455" s="16">
        <f t="shared" si="661"/>
        <v>64600</v>
      </c>
      <c r="AA455" s="15">
        <f t="shared" si="661"/>
        <v>0</v>
      </c>
      <c r="AB455" s="15">
        <f t="shared" si="661"/>
        <v>64600</v>
      </c>
      <c r="AC455" s="15">
        <f t="shared" si="661"/>
        <v>0</v>
      </c>
      <c r="AD455" s="15">
        <f t="shared" si="661"/>
        <v>0</v>
      </c>
      <c r="AE455" s="15">
        <f t="shared" si="661"/>
        <v>0</v>
      </c>
      <c r="AF455" s="15">
        <f t="shared" si="661"/>
        <v>0</v>
      </c>
      <c r="AG455" s="15">
        <f t="shared" si="661"/>
        <v>0</v>
      </c>
      <c r="AH455" s="15">
        <f t="shared" si="661"/>
        <v>64600</v>
      </c>
      <c r="AI455" s="15">
        <f t="shared" si="661"/>
        <v>0</v>
      </c>
      <c r="AJ455" s="15">
        <f t="shared" si="661"/>
        <v>64600</v>
      </c>
      <c r="AK455" s="15">
        <f t="shared" si="661"/>
        <v>0</v>
      </c>
      <c r="AL455" s="16">
        <f t="shared" si="661"/>
        <v>0</v>
      </c>
      <c r="AM455" s="15">
        <f t="shared" si="661"/>
        <v>0</v>
      </c>
      <c r="AN455" s="15">
        <f t="shared" si="661"/>
        <v>0</v>
      </c>
      <c r="AO455" s="15">
        <f t="shared" si="661"/>
        <v>0</v>
      </c>
      <c r="AP455" s="16">
        <f t="shared" si="661"/>
        <v>0</v>
      </c>
      <c r="AQ455" s="15">
        <f t="shared" si="661"/>
        <v>0</v>
      </c>
      <c r="AR455" s="15">
        <f t="shared" si="661"/>
        <v>0</v>
      </c>
      <c r="AS455" s="15">
        <f t="shared" si="661"/>
        <v>0</v>
      </c>
      <c r="AT455" s="16">
        <f t="shared" si="661"/>
        <v>0</v>
      </c>
      <c r="AU455" s="15">
        <f t="shared" si="661"/>
        <v>0</v>
      </c>
      <c r="AV455" s="15">
        <f t="shared" si="661"/>
        <v>0</v>
      </c>
      <c r="AW455" s="15">
        <f t="shared" si="661"/>
        <v>0</v>
      </c>
      <c r="AX455" s="16">
        <f t="shared" si="661"/>
        <v>0</v>
      </c>
      <c r="AY455" s="15">
        <f t="shared" si="661"/>
        <v>0</v>
      </c>
      <c r="AZ455" s="15">
        <f t="shared" si="661"/>
        <v>0</v>
      </c>
      <c r="BA455" s="15">
        <f t="shared" si="661"/>
        <v>0</v>
      </c>
      <c r="BB455" s="15">
        <f t="shared" si="661"/>
        <v>0</v>
      </c>
      <c r="BC455" s="15">
        <f t="shared" si="661"/>
        <v>0</v>
      </c>
      <c r="BD455" s="15">
        <f t="shared" si="661"/>
        <v>0</v>
      </c>
      <c r="BE455" s="15">
        <f t="shared" si="661"/>
        <v>0</v>
      </c>
      <c r="BF455" s="16">
        <f t="shared" si="661"/>
        <v>0</v>
      </c>
      <c r="BG455" s="15">
        <f t="shared" si="661"/>
        <v>0</v>
      </c>
      <c r="BH455" s="15">
        <f t="shared" si="661"/>
        <v>0</v>
      </c>
      <c r="BI455" s="15">
        <f t="shared" si="661"/>
        <v>0</v>
      </c>
      <c r="BJ455" s="19"/>
      <c r="BK455" s="19"/>
    </row>
    <row r="456" spans="1:63" ht="27.75" hidden="1" customHeight="1" x14ac:dyDescent="0.25">
      <c r="A456" s="125" t="s">
        <v>9</v>
      </c>
      <c r="B456" s="125"/>
      <c r="C456" s="125"/>
      <c r="D456" s="125"/>
      <c r="E456" s="122">
        <v>851</v>
      </c>
      <c r="F456" s="3" t="s">
        <v>108</v>
      </c>
      <c r="G456" s="3" t="s">
        <v>44</v>
      </c>
      <c r="H456" s="4" t="s">
        <v>682</v>
      </c>
      <c r="I456" s="3" t="s">
        <v>22</v>
      </c>
      <c r="J456" s="16">
        <f>'2.ВС'!J281</f>
        <v>64600</v>
      </c>
      <c r="K456" s="15">
        <f>'2.ВС'!K281</f>
        <v>0</v>
      </c>
      <c r="L456" s="15">
        <f>'2.ВС'!L281</f>
        <v>64600</v>
      </c>
      <c r="M456" s="15">
        <f>'2.ВС'!M281</f>
        <v>0</v>
      </c>
      <c r="N456" s="16">
        <f>'2.ВС'!N281</f>
        <v>0</v>
      </c>
      <c r="O456" s="15">
        <f>'2.ВС'!O281</f>
        <v>0</v>
      </c>
      <c r="P456" s="15">
        <f>'2.ВС'!P281</f>
        <v>0</v>
      </c>
      <c r="Q456" s="15">
        <f>'2.ВС'!Q281</f>
        <v>0</v>
      </c>
      <c r="R456" s="16">
        <f>'2.ВС'!R281</f>
        <v>64600</v>
      </c>
      <c r="S456" s="15">
        <f>'2.ВС'!S281</f>
        <v>0</v>
      </c>
      <c r="T456" s="15">
        <f>'2.ВС'!T281</f>
        <v>64600</v>
      </c>
      <c r="U456" s="15">
        <f>'2.ВС'!U281</f>
        <v>0</v>
      </c>
      <c r="V456" s="16">
        <f>'2.ВС'!V281</f>
        <v>0</v>
      </c>
      <c r="W456" s="15">
        <f>'2.ВС'!W281</f>
        <v>0</v>
      </c>
      <c r="X456" s="15">
        <f>'2.ВС'!X281</f>
        <v>0</v>
      </c>
      <c r="Y456" s="15">
        <f>'2.ВС'!Y281</f>
        <v>0</v>
      </c>
      <c r="Z456" s="16">
        <f>'2.ВС'!Z281</f>
        <v>64600</v>
      </c>
      <c r="AA456" s="15">
        <f>'2.ВС'!AA281</f>
        <v>0</v>
      </c>
      <c r="AB456" s="15">
        <f>'2.ВС'!AB281</f>
        <v>64600</v>
      </c>
      <c r="AC456" s="15">
        <f>'2.ВС'!AC281</f>
        <v>0</v>
      </c>
      <c r="AD456" s="15">
        <f>'2.ВС'!AD281</f>
        <v>0</v>
      </c>
      <c r="AE456" s="15">
        <f>'2.ВС'!AE281</f>
        <v>0</v>
      </c>
      <c r="AF456" s="15">
        <f>'2.ВС'!AF281</f>
        <v>0</v>
      </c>
      <c r="AG456" s="15">
        <f>'2.ВС'!AG281</f>
        <v>0</v>
      </c>
      <c r="AH456" s="15">
        <f>'2.ВС'!AH281</f>
        <v>64600</v>
      </c>
      <c r="AI456" s="15">
        <f>'2.ВС'!AI281</f>
        <v>0</v>
      </c>
      <c r="AJ456" s="15">
        <f>'2.ВС'!AJ281</f>
        <v>64600</v>
      </c>
      <c r="AK456" s="15">
        <f>'2.ВС'!AS281</f>
        <v>0</v>
      </c>
      <c r="AL456" s="16">
        <f>'2.ВС'!AL281</f>
        <v>0</v>
      </c>
      <c r="AM456" s="15">
        <f>'2.ВС'!AM281</f>
        <v>0</v>
      </c>
      <c r="AN456" s="15">
        <f>'2.ВС'!AN281</f>
        <v>0</v>
      </c>
      <c r="AO456" s="15">
        <f>'2.ВС'!AO281</f>
        <v>0</v>
      </c>
      <c r="AP456" s="16">
        <f>'2.ВС'!AP281</f>
        <v>0</v>
      </c>
      <c r="AQ456" s="15">
        <f>'2.ВС'!AQ281</f>
        <v>0</v>
      </c>
      <c r="AR456" s="15">
        <f>'2.ВС'!AR281</f>
        <v>0</v>
      </c>
      <c r="AS456" s="15">
        <f>'2.ВС'!AS281</f>
        <v>0</v>
      </c>
      <c r="AT456" s="16">
        <f>'2.ВС'!AT281</f>
        <v>0</v>
      </c>
      <c r="AU456" s="15">
        <f>'2.ВС'!AU281</f>
        <v>0</v>
      </c>
      <c r="AV456" s="15">
        <f>'2.ВС'!AV281</f>
        <v>0</v>
      </c>
      <c r="AW456" s="15">
        <f>'2.ВС'!AW281</f>
        <v>0</v>
      </c>
      <c r="AX456" s="16">
        <f>'2.ВС'!AX281</f>
        <v>0</v>
      </c>
      <c r="AY456" s="15">
        <f>'2.ВС'!AY281</f>
        <v>0</v>
      </c>
      <c r="AZ456" s="15">
        <f>'2.ВС'!AZ281</f>
        <v>0</v>
      </c>
      <c r="BA456" s="15">
        <f>'2.ВС'!BA281</f>
        <v>0</v>
      </c>
      <c r="BB456" s="15">
        <f>'2.ВС'!BB281</f>
        <v>0</v>
      </c>
      <c r="BC456" s="15">
        <f>'2.ВС'!BC281</f>
        <v>0</v>
      </c>
      <c r="BD456" s="15">
        <f>'2.ВС'!BD281</f>
        <v>0</v>
      </c>
      <c r="BE456" s="15">
        <f>'2.ВС'!BE281</f>
        <v>0</v>
      </c>
      <c r="BF456" s="16">
        <f>'2.ВС'!BF281</f>
        <v>0</v>
      </c>
      <c r="BG456" s="15">
        <f>'2.ВС'!BG281</f>
        <v>0</v>
      </c>
      <c r="BH456" s="15">
        <f>'2.ВС'!BH281</f>
        <v>0</v>
      </c>
      <c r="BI456" s="15">
        <f>'2.ВС'!BI281</f>
        <v>0</v>
      </c>
      <c r="BJ456" s="19"/>
      <c r="BK456" s="19"/>
    </row>
    <row r="457" spans="1:63" ht="27.75" hidden="1" customHeight="1" x14ac:dyDescent="0.25">
      <c r="A457" s="124" t="s">
        <v>111</v>
      </c>
      <c r="B457" s="19"/>
      <c r="C457" s="19"/>
      <c r="D457" s="19"/>
      <c r="E457" s="122">
        <v>851</v>
      </c>
      <c r="F457" s="3" t="s">
        <v>108</v>
      </c>
      <c r="G457" s="3" t="s">
        <v>44</v>
      </c>
      <c r="H457" s="4" t="s">
        <v>683</v>
      </c>
      <c r="I457" s="3"/>
      <c r="J457" s="16">
        <f t="shared" ref="J457:AX457" si="662">J460+J458</f>
        <v>419900</v>
      </c>
      <c r="K457" s="15">
        <f t="shared" ref="K457:M457" si="663">K460+K458</f>
        <v>0</v>
      </c>
      <c r="L457" s="15">
        <f t="shared" si="663"/>
        <v>419900</v>
      </c>
      <c r="M457" s="15">
        <f t="shared" si="663"/>
        <v>0</v>
      </c>
      <c r="N457" s="16">
        <f t="shared" ref="N457:U457" si="664">N460+N458</f>
        <v>0</v>
      </c>
      <c r="O457" s="15">
        <f t="shared" si="664"/>
        <v>0</v>
      </c>
      <c r="P457" s="15">
        <f t="shared" si="664"/>
        <v>0</v>
      </c>
      <c r="Q457" s="15">
        <f t="shared" si="664"/>
        <v>0</v>
      </c>
      <c r="R457" s="16">
        <f t="shared" si="664"/>
        <v>419900</v>
      </c>
      <c r="S457" s="15">
        <f t="shared" si="664"/>
        <v>0</v>
      </c>
      <c r="T457" s="15">
        <f t="shared" si="664"/>
        <v>419900</v>
      </c>
      <c r="U457" s="15">
        <f t="shared" si="664"/>
        <v>0</v>
      </c>
      <c r="V457" s="16">
        <f t="shared" ref="V457:AC457" si="665">V460+V458</f>
        <v>0</v>
      </c>
      <c r="W457" s="15">
        <f t="shared" si="665"/>
        <v>0</v>
      </c>
      <c r="X457" s="15">
        <f t="shared" si="665"/>
        <v>0</v>
      </c>
      <c r="Y457" s="15">
        <f t="shared" si="665"/>
        <v>0</v>
      </c>
      <c r="Z457" s="16">
        <f t="shared" si="665"/>
        <v>419900</v>
      </c>
      <c r="AA457" s="15">
        <f t="shared" si="665"/>
        <v>0</v>
      </c>
      <c r="AB457" s="15">
        <f t="shared" si="665"/>
        <v>419900</v>
      </c>
      <c r="AC457" s="15">
        <f t="shared" si="665"/>
        <v>0</v>
      </c>
      <c r="AD457" s="15">
        <f t="shared" ref="AD457:AJ457" si="666">AD460+AD458</f>
        <v>0</v>
      </c>
      <c r="AE457" s="15">
        <f t="shared" si="666"/>
        <v>0</v>
      </c>
      <c r="AF457" s="15">
        <f t="shared" si="666"/>
        <v>0</v>
      </c>
      <c r="AG457" s="15">
        <f t="shared" si="666"/>
        <v>0</v>
      </c>
      <c r="AH457" s="15">
        <f t="shared" si="666"/>
        <v>419900</v>
      </c>
      <c r="AI457" s="15">
        <f t="shared" si="666"/>
        <v>0</v>
      </c>
      <c r="AJ457" s="15">
        <f t="shared" si="666"/>
        <v>419900</v>
      </c>
      <c r="AK457" s="15">
        <f t="shared" ref="AK457" si="667">AK460+AK458</f>
        <v>0</v>
      </c>
      <c r="AL457" s="16">
        <f t="shared" si="662"/>
        <v>0</v>
      </c>
      <c r="AM457" s="15">
        <f t="shared" ref="AM457:AO457" si="668">AM460+AM458</f>
        <v>0</v>
      </c>
      <c r="AN457" s="15">
        <f t="shared" si="668"/>
        <v>0</v>
      </c>
      <c r="AO457" s="15">
        <f t="shared" si="668"/>
        <v>0</v>
      </c>
      <c r="AP457" s="16">
        <f t="shared" ref="AP457:AW457" si="669">AP460+AP458</f>
        <v>0</v>
      </c>
      <c r="AQ457" s="15">
        <f t="shared" si="669"/>
        <v>0</v>
      </c>
      <c r="AR457" s="15">
        <f t="shared" si="669"/>
        <v>0</v>
      </c>
      <c r="AS457" s="15">
        <f t="shared" si="669"/>
        <v>0</v>
      </c>
      <c r="AT457" s="16">
        <f t="shared" si="669"/>
        <v>0</v>
      </c>
      <c r="AU457" s="15">
        <f t="shared" si="669"/>
        <v>0</v>
      </c>
      <c r="AV457" s="15">
        <f t="shared" si="669"/>
        <v>0</v>
      </c>
      <c r="AW457" s="15">
        <f t="shared" si="669"/>
        <v>0</v>
      </c>
      <c r="AX457" s="16">
        <f t="shared" si="662"/>
        <v>0</v>
      </c>
      <c r="AY457" s="15">
        <f t="shared" ref="AY457:BA457" si="670">AY460+AY458</f>
        <v>0</v>
      </c>
      <c r="AZ457" s="15">
        <f t="shared" si="670"/>
        <v>0</v>
      </c>
      <c r="BA457" s="15">
        <f t="shared" si="670"/>
        <v>0</v>
      </c>
      <c r="BB457" s="15">
        <f t="shared" ref="BB457:BF457" si="671">BB460+BB458</f>
        <v>0</v>
      </c>
      <c r="BC457" s="15">
        <f t="shared" si="671"/>
        <v>0</v>
      </c>
      <c r="BD457" s="15">
        <f t="shared" si="671"/>
        <v>0</v>
      </c>
      <c r="BE457" s="15">
        <f t="shared" si="671"/>
        <v>0</v>
      </c>
      <c r="BF457" s="16">
        <f t="shared" si="671"/>
        <v>0</v>
      </c>
      <c r="BG457" s="15">
        <f t="shared" ref="BG457:BI457" si="672">BG460+BG458</f>
        <v>0</v>
      </c>
      <c r="BH457" s="15">
        <f t="shared" si="672"/>
        <v>0</v>
      </c>
      <c r="BI457" s="15">
        <f t="shared" si="672"/>
        <v>0</v>
      </c>
      <c r="BJ457" s="19"/>
      <c r="BK457" s="19"/>
    </row>
    <row r="458" spans="1:63" ht="27.75" hidden="1" customHeight="1" x14ac:dyDescent="0.25">
      <c r="A458" s="124" t="s">
        <v>15</v>
      </c>
      <c r="B458" s="125"/>
      <c r="C458" s="125"/>
      <c r="D458" s="125"/>
      <c r="E458" s="122">
        <v>851</v>
      </c>
      <c r="F458" s="3" t="s">
        <v>108</v>
      </c>
      <c r="G458" s="3" t="s">
        <v>44</v>
      </c>
      <c r="H458" s="4" t="s">
        <v>683</v>
      </c>
      <c r="I458" s="3" t="s">
        <v>17</v>
      </c>
      <c r="J458" s="16">
        <f t="shared" ref="J458:BI458" si="673">J459</f>
        <v>211200</v>
      </c>
      <c r="K458" s="15">
        <f t="shared" si="673"/>
        <v>0</v>
      </c>
      <c r="L458" s="15">
        <f t="shared" si="673"/>
        <v>211200</v>
      </c>
      <c r="M458" s="15">
        <f t="shared" si="673"/>
        <v>0</v>
      </c>
      <c r="N458" s="16">
        <f t="shared" si="673"/>
        <v>0</v>
      </c>
      <c r="O458" s="15">
        <f t="shared" si="673"/>
        <v>0</v>
      </c>
      <c r="P458" s="15">
        <f t="shared" si="673"/>
        <v>0</v>
      </c>
      <c r="Q458" s="15">
        <f t="shared" si="673"/>
        <v>0</v>
      </c>
      <c r="R458" s="16">
        <f t="shared" si="673"/>
        <v>211200</v>
      </c>
      <c r="S458" s="15">
        <f t="shared" si="673"/>
        <v>0</v>
      </c>
      <c r="T458" s="15">
        <f t="shared" si="673"/>
        <v>211200</v>
      </c>
      <c r="U458" s="15">
        <f t="shared" si="673"/>
        <v>0</v>
      </c>
      <c r="V458" s="16">
        <f t="shared" si="673"/>
        <v>0</v>
      </c>
      <c r="W458" s="15">
        <f t="shared" si="673"/>
        <v>0</v>
      </c>
      <c r="X458" s="15">
        <f t="shared" si="673"/>
        <v>0</v>
      </c>
      <c r="Y458" s="15">
        <f t="shared" si="673"/>
        <v>0</v>
      </c>
      <c r="Z458" s="16">
        <f t="shared" si="673"/>
        <v>211200</v>
      </c>
      <c r="AA458" s="15">
        <f t="shared" si="673"/>
        <v>0</v>
      </c>
      <c r="AB458" s="15">
        <f t="shared" si="673"/>
        <v>211200</v>
      </c>
      <c r="AC458" s="15">
        <f t="shared" si="673"/>
        <v>0</v>
      </c>
      <c r="AD458" s="15">
        <f t="shared" si="673"/>
        <v>0</v>
      </c>
      <c r="AE458" s="15">
        <f t="shared" si="673"/>
        <v>0</v>
      </c>
      <c r="AF458" s="15">
        <f t="shared" si="673"/>
        <v>0</v>
      </c>
      <c r="AG458" s="15">
        <f t="shared" si="673"/>
        <v>0</v>
      </c>
      <c r="AH458" s="15">
        <f t="shared" si="673"/>
        <v>211200</v>
      </c>
      <c r="AI458" s="15">
        <f t="shared" si="673"/>
        <v>0</v>
      </c>
      <c r="AJ458" s="15">
        <f t="shared" si="673"/>
        <v>211200</v>
      </c>
      <c r="AK458" s="15">
        <f t="shared" si="673"/>
        <v>0</v>
      </c>
      <c r="AL458" s="16">
        <f t="shared" si="673"/>
        <v>0</v>
      </c>
      <c r="AM458" s="15">
        <f t="shared" si="673"/>
        <v>0</v>
      </c>
      <c r="AN458" s="15">
        <f t="shared" si="673"/>
        <v>0</v>
      </c>
      <c r="AO458" s="15">
        <f t="shared" si="673"/>
        <v>0</v>
      </c>
      <c r="AP458" s="16">
        <f t="shared" si="673"/>
        <v>0</v>
      </c>
      <c r="AQ458" s="15">
        <f t="shared" si="673"/>
        <v>0</v>
      </c>
      <c r="AR458" s="15">
        <f t="shared" si="673"/>
        <v>0</v>
      </c>
      <c r="AS458" s="15">
        <f t="shared" si="673"/>
        <v>0</v>
      </c>
      <c r="AT458" s="16">
        <f t="shared" si="673"/>
        <v>0</v>
      </c>
      <c r="AU458" s="15">
        <f t="shared" si="673"/>
        <v>0</v>
      </c>
      <c r="AV458" s="15">
        <f t="shared" si="673"/>
        <v>0</v>
      </c>
      <c r="AW458" s="15">
        <f t="shared" si="673"/>
        <v>0</v>
      </c>
      <c r="AX458" s="16">
        <f t="shared" si="673"/>
        <v>0</v>
      </c>
      <c r="AY458" s="15">
        <f t="shared" si="673"/>
        <v>0</v>
      </c>
      <c r="AZ458" s="15">
        <f t="shared" si="673"/>
        <v>0</v>
      </c>
      <c r="BA458" s="15">
        <f t="shared" si="673"/>
        <v>0</v>
      </c>
      <c r="BB458" s="15">
        <f t="shared" si="673"/>
        <v>0</v>
      </c>
      <c r="BC458" s="15">
        <f t="shared" si="673"/>
        <v>0</v>
      </c>
      <c r="BD458" s="15">
        <f t="shared" si="673"/>
        <v>0</v>
      </c>
      <c r="BE458" s="15">
        <f t="shared" si="673"/>
        <v>0</v>
      </c>
      <c r="BF458" s="16">
        <f t="shared" si="673"/>
        <v>0</v>
      </c>
      <c r="BG458" s="15">
        <f t="shared" si="673"/>
        <v>0</v>
      </c>
      <c r="BH458" s="15">
        <f t="shared" si="673"/>
        <v>0</v>
      </c>
      <c r="BI458" s="15">
        <f t="shared" si="673"/>
        <v>0</v>
      </c>
      <c r="BJ458" s="19"/>
      <c r="BK458" s="19"/>
    </row>
    <row r="459" spans="1:63" ht="27.75" hidden="1" customHeight="1" x14ac:dyDescent="0.25">
      <c r="A459" s="125" t="s">
        <v>7</v>
      </c>
      <c r="B459" s="125"/>
      <c r="C459" s="125"/>
      <c r="D459" s="125"/>
      <c r="E459" s="122">
        <v>851</v>
      </c>
      <c r="F459" s="3" t="s">
        <v>108</v>
      </c>
      <c r="G459" s="3" t="s">
        <v>44</v>
      </c>
      <c r="H459" s="4" t="s">
        <v>683</v>
      </c>
      <c r="I459" s="3" t="s">
        <v>52</v>
      </c>
      <c r="J459" s="16">
        <f>'2.ВС'!J284</f>
        <v>211200</v>
      </c>
      <c r="K459" s="15">
        <f>'2.ВС'!K284</f>
        <v>0</v>
      </c>
      <c r="L459" s="15">
        <f>'2.ВС'!L284</f>
        <v>211200</v>
      </c>
      <c r="M459" s="15">
        <f>'2.ВС'!M284</f>
        <v>0</v>
      </c>
      <c r="N459" s="16">
        <f>'2.ВС'!N284</f>
        <v>0</v>
      </c>
      <c r="O459" s="15">
        <f>'2.ВС'!O284</f>
        <v>0</v>
      </c>
      <c r="P459" s="15">
        <f>'2.ВС'!P284</f>
        <v>0</v>
      </c>
      <c r="Q459" s="15">
        <f>'2.ВС'!Q284</f>
        <v>0</v>
      </c>
      <c r="R459" s="16">
        <f>'2.ВС'!R284</f>
        <v>211200</v>
      </c>
      <c r="S459" s="15">
        <f>'2.ВС'!S284</f>
        <v>0</v>
      </c>
      <c r="T459" s="15">
        <f>'2.ВС'!T284</f>
        <v>211200</v>
      </c>
      <c r="U459" s="15">
        <f>'2.ВС'!U284</f>
        <v>0</v>
      </c>
      <c r="V459" s="16">
        <f>'2.ВС'!V284</f>
        <v>0</v>
      </c>
      <c r="W459" s="15">
        <f>'2.ВС'!W284</f>
        <v>0</v>
      </c>
      <c r="X459" s="15">
        <f>'2.ВС'!X284</f>
        <v>0</v>
      </c>
      <c r="Y459" s="15">
        <f>'2.ВС'!Y284</f>
        <v>0</v>
      </c>
      <c r="Z459" s="16">
        <f>'2.ВС'!Z284</f>
        <v>211200</v>
      </c>
      <c r="AA459" s="15">
        <f>'2.ВС'!AA284</f>
        <v>0</v>
      </c>
      <c r="AB459" s="15">
        <f>'2.ВС'!AB284</f>
        <v>211200</v>
      </c>
      <c r="AC459" s="15">
        <f>'2.ВС'!AC284</f>
        <v>0</v>
      </c>
      <c r="AD459" s="15">
        <f>'2.ВС'!AD284</f>
        <v>0</v>
      </c>
      <c r="AE459" s="15">
        <f>'2.ВС'!AE284</f>
        <v>0</v>
      </c>
      <c r="AF459" s="15">
        <f>'2.ВС'!AF284</f>
        <v>0</v>
      </c>
      <c r="AG459" s="15">
        <f>'2.ВС'!AG284</f>
        <v>0</v>
      </c>
      <c r="AH459" s="15">
        <f>'2.ВС'!AH284</f>
        <v>211200</v>
      </c>
      <c r="AI459" s="15">
        <f>'2.ВС'!AI284</f>
        <v>0</v>
      </c>
      <c r="AJ459" s="15">
        <f>'2.ВС'!AJ284</f>
        <v>211200</v>
      </c>
      <c r="AK459" s="15">
        <f>'2.ВС'!AS284</f>
        <v>0</v>
      </c>
      <c r="AL459" s="16">
        <f>'2.ВС'!AL284</f>
        <v>0</v>
      </c>
      <c r="AM459" s="15">
        <f>'2.ВС'!AM284</f>
        <v>0</v>
      </c>
      <c r="AN459" s="15">
        <f>'2.ВС'!AN284</f>
        <v>0</v>
      </c>
      <c r="AO459" s="15">
        <f>'2.ВС'!AO284</f>
        <v>0</v>
      </c>
      <c r="AP459" s="16">
        <f>'2.ВС'!AP284</f>
        <v>0</v>
      </c>
      <c r="AQ459" s="15">
        <f>'2.ВС'!AQ284</f>
        <v>0</v>
      </c>
      <c r="AR459" s="15">
        <f>'2.ВС'!AR284</f>
        <v>0</v>
      </c>
      <c r="AS459" s="15">
        <f>'2.ВС'!AS284</f>
        <v>0</v>
      </c>
      <c r="AT459" s="16">
        <f>'2.ВС'!AT284</f>
        <v>0</v>
      </c>
      <c r="AU459" s="15">
        <f>'2.ВС'!AU284</f>
        <v>0</v>
      </c>
      <c r="AV459" s="15">
        <f>'2.ВС'!AV284</f>
        <v>0</v>
      </c>
      <c r="AW459" s="15">
        <f>'2.ВС'!AW284</f>
        <v>0</v>
      </c>
      <c r="AX459" s="16">
        <f>'2.ВС'!AX284</f>
        <v>0</v>
      </c>
      <c r="AY459" s="15">
        <f>'2.ВС'!AY284</f>
        <v>0</v>
      </c>
      <c r="AZ459" s="15">
        <f>'2.ВС'!AZ284</f>
        <v>0</v>
      </c>
      <c r="BA459" s="15">
        <f>'2.ВС'!BA284</f>
        <v>0</v>
      </c>
      <c r="BB459" s="15">
        <f>'2.ВС'!BB284</f>
        <v>0</v>
      </c>
      <c r="BC459" s="15">
        <f>'2.ВС'!BC284</f>
        <v>0</v>
      </c>
      <c r="BD459" s="15">
        <f>'2.ВС'!BD284</f>
        <v>0</v>
      </c>
      <c r="BE459" s="15">
        <f>'2.ВС'!BE284</f>
        <v>0</v>
      </c>
      <c r="BF459" s="16">
        <f>'2.ВС'!BF284</f>
        <v>0</v>
      </c>
      <c r="BG459" s="15">
        <f>'2.ВС'!BG284</f>
        <v>0</v>
      </c>
      <c r="BH459" s="15">
        <f>'2.ВС'!BH284</f>
        <v>0</v>
      </c>
      <c r="BI459" s="15">
        <f>'2.ВС'!BI284</f>
        <v>0</v>
      </c>
      <c r="BJ459" s="19"/>
      <c r="BK459" s="19"/>
    </row>
    <row r="460" spans="1:63" ht="27.75" hidden="1" customHeight="1" x14ac:dyDescent="0.25">
      <c r="A460" s="125" t="s">
        <v>20</v>
      </c>
      <c r="B460" s="19"/>
      <c r="C460" s="19"/>
      <c r="D460" s="19"/>
      <c r="E460" s="122">
        <v>851</v>
      </c>
      <c r="F460" s="3" t="s">
        <v>108</v>
      </c>
      <c r="G460" s="3" t="s">
        <v>44</v>
      </c>
      <c r="H460" s="4" t="s">
        <v>683</v>
      </c>
      <c r="I460" s="3" t="s">
        <v>21</v>
      </c>
      <c r="J460" s="16">
        <f t="shared" ref="J460:BI460" si="674">J461</f>
        <v>208700</v>
      </c>
      <c r="K460" s="15">
        <f t="shared" si="674"/>
        <v>0</v>
      </c>
      <c r="L460" s="15">
        <f t="shared" si="674"/>
        <v>208700</v>
      </c>
      <c r="M460" s="15">
        <f t="shared" si="674"/>
        <v>0</v>
      </c>
      <c r="N460" s="16">
        <f t="shared" si="674"/>
        <v>0</v>
      </c>
      <c r="O460" s="15">
        <f t="shared" si="674"/>
        <v>0</v>
      </c>
      <c r="P460" s="15">
        <f t="shared" si="674"/>
        <v>0</v>
      </c>
      <c r="Q460" s="15">
        <f t="shared" si="674"/>
        <v>0</v>
      </c>
      <c r="R460" s="16">
        <f t="shared" si="674"/>
        <v>208700</v>
      </c>
      <c r="S460" s="15">
        <f t="shared" si="674"/>
        <v>0</v>
      </c>
      <c r="T460" s="15">
        <f t="shared" si="674"/>
        <v>208700</v>
      </c>
      <c r="U460" s="15">
        <f t="shared" si="674"/>
        <v>0</v>
      </c>
      <c r="V460" s="16">
        <f t="shared" si="674"/>
        <v>0</v>
      </c>
      <c r="W460" s="15">
        <f t="shared" si="674"/>
        <v>0</v>
      </c>
      <c r="X460" s="15">
        <f t="shared" si="674"/>
        <v>0</v>
      </c>
      <c r="Y460" s="15">
        <f t="shared" si="674"/>
        <v>0</v>
      </c>
      <c r="Z460" s="16">
        <f t="shared" si="674"/>
        <v>208700</v>
      </c>
      <c r="AA460" s="15">
        <f t="shared" si="674"/>
        <v>0</v>
      </c>
      <c r="AB460" s="15">
        <f t="shared" si="674"/>
        <v>208700</v>
      </c>
      <c r="AC460" s="15">
        <f t="shared" si="674"/>
        <v>0</v>
      </c>
      <c r="AD460" s="15">
        <f t="shared" si="674"/>
        <v>0</v>
      </c>
      <c r="AE460" s="15">
        <f t="shared" si="674"/>
        <v>0</v>
      </c>
      <c r="AF460" s="15">
        <f t="shared" si="674"/>
        <v>0</v>
      </c>
      <c r="AG460" s="15">
        <f t="shared" si="674"/>
        <v>0</v>
      </c>
      <c r="AH460" s="15">
        <f t="shared" si="674"/>
        <v>208700</v>
      </c>
      <c r="AI460" s="15">
        <f t="shared" si="674"/>
        <v>0</v>
      </c>
      <c r="AJ460" s="15">
        <f t="shared" si="674"/>
        <v>208700</v>
      </c>
      <c r="AK460" s="15">
        <f t="shared" si="674"/>
        <v>0</v>
      </c>
      <c r="AL460" s="16">
        <f t="shared" si="674"/>
        <v>0</v>
      </c>
      <c r="AM460" s="15">
        <f t="shared" si="674"/>
        <v>0</v>
      </c>
      <c r="AN460" s="15">
        <f t="shared" si="674"/>
        <v>0</v>
      </c>
      <c r="AO460" s="15">
        <f t="shared" si="674"/>
        <v>0</v>
      </c>
      <c r="AP460" s="16">
        <f t="shared" si="674"/>
        <v>0</v>
      </c>
      <c r="AQ460" s="15">
        <f t="shared" si="674"/>
        <v>0</v>
      </c>
      <c r="AR460" s="15">
        <f t="shared" si="674"/>
        <v>0</v>
      </c>
      <c r="AS460" s="15">
        <f t="shared" si="674"/>
        <v>0</v>
      </c>
      <c r="AT460" s="16">
        <f t="shared" si="674"/>
        <v>0</v>
      </c>
      <c r="AU460" s="15">
        <f t="shared" si="674"/>
        <v>0</v>
      </c>
      <c r="AV460" s="15">
        <f t="shared" si="674"/>
        <v>0</v>
      </c>
      <c r="AW460" s="15">
        <f t="shared" si="674"/>
        <v>0</v>
      </c>
      <c r="AX460" s="16">
        <f t="shared" si="674"/>
        <v>0</v>
      </c>
      <c r="AY460" s="15">
        <f t="shared" si="674"/>
        <v>0</v>
      </c>
      <c r="AZ460" s="15">
        <f t="shared" si="674"/>
        <v>0</v>
      </c>
      <c r="BA460" s="15">
        <f t="shared" si="674"/>
        <v>0</v>
      </c>
      <c r="BB460" s="15">
        <f t="shared" si="674"/>
        <v>0</v>
      </c>
      <c r="BC460" s="15">
        <f t="shared" si="674"/>
        <v>0</v>
      </c>
      <c r="BD460" s="15">
        <f t="shared" si="674"/>
        <v>0</v>
      </c>
      <c r="BE460" s="15">
        <f t="shared" si="674"/>
        <v>0</v>
      </c>
      <c r="BF460" s="16">
        <f t="shared" si="674"/>
        <v>0</v>
      </c>
      <c r="BG460" s="15">
        <f t="shared" si="674"/>
        <v>0</v>
      </c>
      <c r="BH460" s="15">
        <f t="shared" si="674"/>
        <v>0</v>
      </c>
      <c r="BI460" s="15">
        <f t="shared" si="674"/>
        <v>0</v>
      </c>
      <c r="BJ460" s="19"/>
      <c r="BK460" s="19"/>
    </row>
    <row r="461" spans="1:63" ht="27.75" hidden="1" customHeight="1" x14ac:dyDescent="0.25">
      <c r="A461" s="125" t="s">
        <v>9</v>
      </c>
      <c r="B461" s="19"/>
      <c r="C461" s="19"/>
      <c r="D461" s="19"/>
      <c r="E461" s="122">
        <v>851</v>
      </c>
      <c r="F461" s="3" t="s">
        <v>108</v>
      </c>
      <c r="G461" s="3" t="s">
        <v>44</v>
      </c>
      <c r="H461" s="4" t="s">
        <v>683</v>
      </c>
      <c r="I461" s="3" t="s">
        <v>22</v>
      </c>
      <c r="J461" s="16">
        <f>'2.ВС'!J286</f>
        <v>208700</v>
      </c>
      <c r="K461" s="15">
        <f>'2.ВС'!K286</f>
        <v>0</v>
      </c>
      <c r="L461" s="15">
        <f>'2.ВС'!L286</f>
        <v>208700</v>
      </c>
      <c r="M461" s="15">
        <f>'2.ВС'!M286</f>
        <v>0</v>
      </c>
      <c r="N461" s="16">
        <f>'2.ВС'!N286</f>
        <v>0</v>
      </c>
      <c r="O461" s="15">
        <f>'2.ВС'!O286</f>
        <v>0</v>
      </c>
      <c r="P461" s="15">
        <f>'2.ВС'!P286</f>
        <v>0</v>
      </c>
      <c r="Q461" s="15">
        <f>'2.ВС'!Q286</f>
        <v>0</v>
      </c>
      <c r="R461" s="16">
        <f>'2.ВС'!R286</f>
        <v>208700</v>
      </c>
      <c r="S461" s="15">
        <f>'2.ВС'!S286</f>
        <v>0</v>
      </c>
      <c r="T461" s="15">
        <f>'2.ВС'!T286</f>
        <v>208700</v>
      </c>
      <c r="U461" s="15">
        <f>'2.ВС'!U286</f>
        <v>0</v>
      </c>
      <c r="V461" s="16">
        <f>'2.ВС'!V286</f>
        <v>0</v>
      </c>
      <c r="W461" s="15">
        <f>'2.ВС'!W286</f>
        <v>0</v>
      </c>
      <c r="X461" s="15">
        <f>'2.ВС'!X286</f>
        <v>0</v>
      </c>
      <c r="Y461" s="15">
        <f>'2.ВС'!Y286</f>
        <v>0</v>
      </c>
      <c r="Z461" s="16">
        <f>'2.ВС'!Z286</f>
        <v>208700</v>
      </c>
      <c r="AA461" s="15">
        <f>'2.ВС'!AA286</f>
        <v>0</v>
      </c>
      <c r="AB461" s="15">
        <f>'2.ВС'!AB286</f>
        <v>208700</v>
      </c>
      <c r="AC461" s="15">
        <f>'2.ВС'!AC286</f>
        <v>0</v>
      </c>
      <c r="AD461" s="15">
        <f>'2.ВС'!AD286</f>
        <v>0</v>
      </c>
      <c r="AE461" s="15">
        <f>'2.ВС'!AE286</f>
        <v>0</v>
      </c>
      <c r="AF461" s="15">
        <f>'2.ВС'!AF286</f>
        <v>0</v>
      </c>
      <c r="AG461" s="15">
        <f>'2.ВС'!AG286</f>
        <v>0</v>
      </c>
      <c r="AH461" s="15">
        <f>'2.ВС'!AH286</f>
        <v>208700</v>
      </c>
      <c r="AI461" s="15">
        <f>'2.ВС'!AI286</f>
        <v>0</v>
      </c>
      <c r="AJ461" s="15">
        <f>'2.ВС'!AJ286</f>
        <v>208700</v>
      </c>
      <c r="AK461" s="15">
        <f>'2.ВС'!AS286</f>
        <v>0</v>
      </c>
      <c r="AL461" s="16">
        <f>'2.ВС'!AL286</f>
        <v>0</v>
      </c>
      <c r="AM461" s="15">
        <f>'2.ВС'!AM286</f>
        <v>0</v>
      </c>
      <c r="AN461" s="15">
        <f>'2.ВС'!AN286</f>
        <v>0</v>
      </c>
      <c r="AO461" s="15">
        <f>'2.ВС'!AO286</f>
        <v>0</v>
      </c>
      <c r="AP461" s="16">
        <f>'2.ВС'!AP286</f>
        <v>0</v>
      </c>
      <c r="AQ461" s="15">
        <f>'2.ВС'!AQ286</f>
        <v>0</v>
      </c>
      <c r="AR461" s="15">
        <f>'2.ВС'!AR286</f>
        <v>0</v>
      </c>
      <c r="AS461" s="15">
        <f>'2.ВС'!AS286</f>
        <v>0</v>
      </c>
      <c r="AT461" s="16">
        <f>'2.ВС'!AT286</f>
        <v>0</v>
      </c>
      <c r="AU461" s="15">
        <f>'2.ВС'!AU286</f>
        <v>0</v>
      </c>
      <c r="AV461" s="15">
        <f>'2.ВС'!AV286</f>
        <v>0</v>
      </c>
      <c r="AW461" s="15">
        <f>'2.ВС'!AW286</f>
        <v>0</v>
      </c>
      <c r="AX461" s="16">
        <f>'2.ВС'!AX286</f>
        <v>0</v>
      </c>
      <c r="AY461" s="15">
        <f>'2.ВС'!AY286</f>
        <v>0</v>
      </c>
      <c r="AZ461" s="15">
        <f>'2.ВС'!AZ286</f>
        <v>0</v>
      </c>
      <c r="BA461" s="15">
        <f>'2.ВС'!BA286</f>
        <v>0</v>
      </c>
      <c r="BB461" s="15">
        <f>'2.ВС'!BB286</f>
        <v>0</v>
      </c>
      <c r="BC461" s="15">
        <f>'2.ВС'!BC286</f>
        <v>0</v>
      </c>
      <c r="BD461" s="15">
        <f>'2.ВС'!BD286</f>
        <v>0</v>
      </c>
      <c r="BE461" s="15">
        <f>'2.ВС'!BE286</f>
        <v>0</v>
      </c>
      <c r="BF461" s="16">
        <f>'2.ВС'!BF286</f>
        <v>0</v>
      </c>
      <c r="BG461" s="15">
        <f>'2.ВС'!BG286</f>
        <v>0</v>
      </c>
      <c r="BH461" s="15">
        <f>'2.ВС'!BH286</f>
        <v>0</v>
      </c>
      <c r="BI461" s="15">
        <f>'2.ВС'!BI286</f>
        <v>0</v>
      </c>
      <c r="BJ461" s="19"/>
      <c r="BK461" s="19"/>
    </row>
    <row r="462" spans="1:63" ht="27.75" hidden="1" customHeight="1" x14ac:dyDescent="0.25">
      <c r="A462" s="124" t="s">
        <v>113</v>
      </c>
      <c r="B462" s="19"/>
      <c r="C462" s="19"/>
      <c r="D462" s="19"/>
      <c r="E462" s="122">
        <v>851</v>
      </c>
      <c r="F462" s="3" t="s">
        <v>108</v>
      </c>
      <c r="G462" s="3" t="s">
        <v>44</v>
      </c>
      <c r="H462" s="4" t="s">
        <v>684</v>
      </c>
      <c r="I462" s="3"/>
      <c r="J462" s="16">
        <f t="shared" ref="J462:BB463" si="675">J463</f>
        <v>10000</v>
      </c>
      <c r="K462" s="15">
        <f t="shared" si="675"/>
        <v>0</v>
      </c>
      <c r="L462" s="15">
        <f t="shared" si="675"/>
        <v>10000</v>
      </c>
      <c r="M462" s="15">
        <f t="shared" si="675"/>
        <v>0</v>
      </c>
      <c r="N462" s="16">
        <f t="shared" si="675"/>
        <v>0</v>
      </c>
      <c r="O462" s="15">
        <f t="shared" si="675"/>
        <v>0</v>
      </c>
      <c r="P462" s="15">
        <f t="shared" si="675"/>
        <v>0</v>
      </c>
      <c r="Q462" s="15">
        <f t="shared" si="675"/>
        <v>0</v>
      </c>
      <c r="R462" s="16">
        <f t="shared" si="675"/>
        <v>10000</v>
      </c>
      <c r="S462" s="15">
        <f t="shared" si="675"/>
        <v>0</v>
      </c>
      <c r="T462" s="15">
        <f t="shared" si="675"/>
        <v>10000</v>
      </c>
      <c r="U462" s="15">
        <f t="shared" si="675"/>
        <v>0</v>
      </c>
      <c r="V462" s="16">
        <f t="shared" si="675"/>
        <v>0</v>
      </c>
      <c r="W462" s="15">
        <f t="shared" si="675"/>
        <v>0</v>
      </c>
      <c r="X462" s="15">
        <f t="shared" si="675"/>
        <v>0</v>
      </c>
      <c r="Y462" s="15">
        <f t="shared" si="675"/>
        <v>0</v>
      </c>
      <c r="Z462" s="16">
        <f t="shared" si="675"/>
        <v>10000</v>
      </c>
      <c r="AA462" s="15">
        <f t="shared" si="675"/>
        <v>0</v>
      </c>
      <c r="AB462" s="15">
        <f t="shared" si="675"/>
        <v>10000</v>
      </c>
      <c r="AC462" s="15">
        <f t="shared" si="675"/>
        <v>0</v>
      </c>
      <c r="AD462" s="15">
        <f t="shared" si="675"/>
        <v>0</v>
      </c>
      <c r="AE462" s="15">
        <f t="shared" si="675"/>
        <v>0</v>
      </c>
      <c r="AF462" s="15">
        <f t="shared" si="675"/>
        <v>0</v>
      </c>
      <c r="AG462" s="15">
        <f t="shared" si="675"/>
        <v>0</v>
      </c>
      <c r="AH462" s="15">
        <f t="shared" si="675"/>
        <v>10000</v>
      </c>
      <c r="AI462" s="15">
        <f t="shared" si="675"/>
        <v>0</v>
      </c>
      <c r="AJ462" s="15">
        <f t="shared" si="675"/>
        <v>10000</v>
      </c>
      <c r="AK462" s="15">
        <f t="shared" si="675"/>
        <v>0</v>
      </c>
      <c r="AL462" s="16">
        <f t="shared" si="675"/>
        <v>0</v>
      </c>
      <c r="AM462" s="15">
        <f t="shared" si="675"/>
        <v>0</v>
      </c>
      <c r="AN462" s="15">
        <f t="shared" si="675"/>
        <v>0</v>
      </c>
      <c r="AO462" s="15">
        <f t="shared" si="675"/>
        <v>0</v>
      </c>
      <c r="AP462" s="16">
        <f t="shared" si="675"/>
        <v>0</v>
      </c>
      <c r="AQ462" s="15">
        <f t="shared" si="675"/>
        <v>0</v>
      </c>
      <c r="AR462" s="15">
        <f t="shared" si="675"/>
        <v>0</v>
      </c>
      <c r="AS462" s="15">
        <f t="shared" si="675"/>
        <v>0</v>
      </c>
      <c r="AT462" s="16">
        <f t="shared" si="675"/>
        <v>0</v>
      </c>
      <c r="AU462" s="15">
        <f t="shared" si="675"/>
        <v>0</v>
      </c>
      <c r="AV462" s="15">
        <f t="shared" si="675"/>
        <v>0</v>
      </c>
      <c r="AW462" s="15">
        <f t="shared" si="675"/>
        <v>0</v>
      </c>
      <c r="AX462" s="16">
        <f t="shared" si="675"/>
        <v>0</v>
      </c>
      <c r="AY462" s="15">
        <f t="shared" si="675"/>
        <v>0</v>
      </c>
      <c r="AZ462" s="15">
        <f t="shared" si="675"/>
        <v>0</v>
      </c>
      <c r="BA462" s="15">
        <f t="shared" si="675"/>
        <v>0</v>
      </c>
      <c r="BB462" s="15">
        <f t="shared" si="675"/>
        <v>0</v>
      </c>
      <c r="BC462" s="15">
        <f t="shared" ref="BB462:BI463" si="676">BC463</f>
        <v>0</v>
      </c>
      <c r="BD462" s="15">
        <f t="shared" si="676"/>
        <v>0</v>
      </c>
      <c r="BE462" s="15">
        <f t="shared" si="676"/>
        <v>0</v>
      </c>
      <c r="BF462" s="16">
        <f t="shared" si="676"/>
        <v>0</v>
      </c>
      <c r="BG462" s="15">
        <f t="shared" si="676"/>
        <v>0</v>
      </c>
      <c r="BH462" s="15">
        <f t="shared" si="676"/>
        <v>0</v>
      </c>
      <c r="BI462" s="15">
        <f t="shared" si="676"/>
        <v>0</v>
      </c>
      <c r="BJ462" s="19"/>
      <c r="BK462" s="19"/>
    </row>
    <row r="463" spans="1:63" ht="27.75" hidden="1" customHeight="1" x14ac:dyDescent="0.25">
      <c r="A463" s="125" t="s">
        <v>20</v>
      </c>
      <c r="B463" s="19"/>
      <c r="C463" s="19"/>
      <c r="D463" s="19"/>
      <c r="E463" s="122">
        <v>851</v>
      </c>
      <c r="F463" s="3" t="s">
        <v>108</v>
      </c>
      <c r="G463" s="3" t="s">
        <v>44</v>
      </c>
      <c r="H463" s="4" t="s">
        <v>684</v>
      </c>
      <c r="I463" s="3" t="s">
        <v>21</v>
      </c>
      <c r="J463" s="16">
        <f t="shared" si="675"/>
        <v>10000</v>
      </c>
      <c r="K463" s="15">
        <f t="shared" si="675"/>
        <v>0</v>
      </c>
      <c r="L463" s="15">
        <f t="shared" si="675"/>
        <v>10000</v>
      </c>
      <c r="M463" s="15">
        <f t="shared" si="675"/>
        <v>0</v>
      </c>
      <c r="N463" s="16">
        <f t="shared" si="675"/>
        <v>0</v>
      </c>
      <c r="O463" s="15">
        <f t="shared" si="675"/>
        <v>0</v>
      </c>
      <c r="P463" s="15">
        <f t="shared" si="675"/>
        <v>0</v>
      </c>
      <c r="Q463" s="15">
        <f t="shared" si="675"/>
        <v>0</v>
      </c>
      <c r="R463" s="16">
        <f t="shared" si="675"/>
        <v>10000</v>
      </c>
      <c r="S463" s="15">
        <f t="shared" si="675"/>
        <v>0</v>
      </c>
      <c r="T463" s="15">
        <f t="shared" si="675"/>
        <v>10000</v>
      </c>
      <c r="U463" s="15">
        <f t="shared" si="675"/>
        <v>0</v>
      </c>
      <c r="V463" s="16">
        <f t="shared" si="675"/>
        <v>0</v>
      </c>
      <c r="W463" s="15">
        <f t="shared" si="675"/>
        <v>0</v>
      </c>
      <c r="X463" s="15">
        <f t="shared" si="675"/>
        <v>0</v>
      </c>
      <c r="Y463" s="15">
        <f t="shared" si="675"/>
        <v>0</v>
      </c>
      <c r="Z463" s="16">
        <f t="shared" si="675"/>
        <v>10000</v>
      </c>
      <c r="AA463" s="15">
        <f t="shared" si="675"/>
        <v>0</v>
      </c>
      <c r="AB463" s="15">
        <f t="shared" si="675"/>
        <v>10000</v>
      </c>
      <c r="AC463" s="15">
        <f t="shared" si="675"/>
        <v>0</v>
      </c>
      <c r="AD463" s="15">
        <f t="shared" si="675"/>
        <v>0</v>
      </c>
      <c r="AE463" s="15">
        <f t="shared" si="675"/>
        <v>0</v>
      </c>
      <c r="AF463" s="15">
        <f t="shared" si="675"/>
        <v>0</v>
      </c>
      <c r="AG463" s="15">
        <f t="shared" si="675"/>
        <v>0</v>
      </c>
      <c r="AH463" s="15">
        <f t="shared" si="675"/>
        <v>10000</v>
      </c>
      <c r="AI463" s="15">
        <f t="shared" si="675"/>
        <v>0</v>
      </c>
      <c r="AJ463" s="15">
        <f t="shared" si="675"/>
        <v>10000</v>
      </c>
      <c r="AK463" s="15">
        <f t="shared" si="675"/>
        <v>0</v>
      </c>
      <c r="AL463" s="16">
        <f t="shared" si="675"/>
        <v>0</v>
      </c>
      <c r="AM463" s="15">
        <f t="shared" si="675"/>
        <v>0</v>
      </c>
      <c r="AN463" s="15">
        <f t="shared" si="675"/>
        <v>0</v>
      </c>
      <c r="AO463" s="15">
        <f t="shared" si="675"/>
        <v>0</v>
      </c>
      <c r="AP463" s="16">
        <f t="shared" si="675"/>
        <v>0</v>
      </c>
      <c r="AQ463" s="15">
        <f t="shared" si="675"/>
        <v>0</v>
      </c>
      <c r="AR463" s="15">
        <f t="shared" si="675"/>
        <v>0</v>
      </c>
      <c r="AS463" s="15">
        <f t="shared" si="675"/>
        <v>0</v>
      </c>
      <c r="AT463" s="16">
        <f t="shared" si="675"/>
        <v>0</v>
      </c>
      <c r="AU463" s="15">
        <f t="shared" si="675"/>
        <v>0</v>
      </c>
      <c r="AV463" s="15">
        <f t="shared" si="675"/>
        <v>0</v>
      </c>
      <c r="AW463" s="15">
        <f t="shared" si="675"/>
        <v>0</v>
      </c>
      <c r="AX463" s="16">
        <f t="shared" si="675"/>
        <v>0</v>
      </c>
      <c r="AY463" s="15">
        <f t="shared" si="675"/>
        <v>0</v>
      </c>
      <c r="AZ463" s="15">
        <f t="shared" si="675"/>
        <v>0</v>
      </c>
      <c r="BA463" s="15">
        <f t="shared" si="675"/>
        <v>0</v>
      </c>
      <c r="BB463" s="15">
        <f t="shared" si="676"/>
        <v>0</v>
      </c>
      <c r="BC463" s="15">
        <f t="shared" si="676"/>
        <v>0</v>
      </c>
      <c r="BD463" s="15">
        <f t="shared" si="676"/>
        <v>0</v>
      </c>
      <c r="BE463" s="15">
        <f t="shared" si="676"/>
        <v>0</v>
      </c>
      <c r="BF463" s="16">
        <f t="shared" si="676"/>
        <v>0</v>
      </c>
      <c r="BG463" s="15">
        <f t="shared" si="676"/>
        <v>0</v>
      </c>
      <c r="BH463" s="15">
        <f t="shared" si="676"/>
        <v>0</v>
      </c>
      <c r="BI463" s="15">
        <f t="shared" si="676"/>
        <v>0</v>
      </c>
      <c r="BJ463" s="19"/>
      <c r="BK463" s="19"/>
    </row>
    <row r="464" spans="1:63" ht="27.75" hidden="1" customHeight="1" x14ac:dyDescent="0.25">
      <c r="A464" s="125" t="s">
        <v>9</v>
      </c>
      <c r="B464" s="19"/>
      <c r="C464" s="19"/>
      <c r="D464" s="19"/>
      <c r="E464" s="122">
        <v>851</v>
      </c>
      <c r="F464" s="3" t="s">
        <v>108</v>
      </c>
      <c r="G464" s="3" t="s">
        <v>44</v>
      </c>
      <c r="H464" s="4" t="s">
        <v>684</v>
      </c>
      <c r="I464" s="3" t="s">
        <v>22</v>
      </c>
      <c r="J464" s="16">
        <f>'2.ВС'!J289</f>
        <v>10000</v>
      </c>
      <c r="K464" s="15">
        <f>'2.ВС'!K289</f>
        <v>0</v>
      </c>
      <c r="L464" s="15">
        <f>'2.ВС'!L289</f>
        <v>10000</v>
      </c>
      <c r="M464" s="15">
        <f>'2.ВС'!M289</f>
        <v>0</v>
      </c>
      <c r="N464" s="16">
        <f>'2.ВС'!N289</f>
        <v>0</v>
      </c>
      <c r="O464" s="15">
        <f>'2.ВС'!O289</f>
        <v>0</v>
      </c>
      <c r="P464" s="15">
        <f>'2.ВС'!P289</f>
        <v>0</v>
      </c>
      <c r="Q464" s="15">
        <f>'2.ВС'!Q289</f>
        <v>0</v>
      </c>
      <c r="R464" s="16">
        <f>'2.ВС'!R289</f>
        <v>10000</v>
      </c>
      <c r="S464" s="15">
        <f>'2.ВС'!S289</f>
        <v>0</v>
      </c>
      <c r="T464" s="15">
        <f>'2.ВС'!T289</f>
        <v>10000</v>
      </c>
      <c r="U464" s="15">
        <f>'2.ВС'!U289</f>
        <v>0</v>
      </c>
      <c r="V464" s="16">
        <f>'2.ВС'!V289</f>
        <v>0</v>
      </c>
      <c r="W464" s="15">
        <f>'2.ВС'!W289</f>
        <v>0</v>
      </c>
      <c r="X464" s="15">
        <f>'2.ВС'!X289</f>
        <v>0</v>
      </c>
      <c r="Y464" s="15">
        <f>'2.ВС'!Y289</f>
        <v>0</v>
      </c>
      <c r="Z464" s="16">
        <f>'2.ВС'!Z289</f>
        <v>10000</v>
      </c>
      <c r="AA464" s="15">
        <f>'2.ВС'!AA289</f>
        <v>0</v>
      </c>
      <c r="AB464" s="15">
        <f>'2.ВС'!AB289</f>
        <v>10000</v>
      </c>
      <c r="AC464" s="15">
        <f>'2.ВС'!AC289</f>
        <v>0</v>
      </c>
      <c r="AD464" s="15">
        <f>'2.ВС'!AD289</f>
        <v>0</v>
      </c>
      <c r="AE464" s="15">
        <f>'2.ВС'!AE289</f>
        <v>0</v>
      </c>
      <c r="AF464" s="15">
        <f>'2.ВС'!AF289</f>
        <v>0</v>
      </c>
      <c r="AG464" s="15">
        <f>'2.ВС'!AG289</f>
        <v>0</v>
      </c>
      <c r="AH464" s="15">
        <f>'2.ВС'!AH289</f>
        <v>10000</v>
      </c>
      <c r="AI464" s="15">
        <f>'2.ВС'!AI289</f>
        <v>0</v>
      </c>
      <c r="AJ464" s="15">
        <f>'2.ВС'!AJ289</f>
        <v>10000</v>
      </c>
      <c r="AK464" s="15">
        <f>'2.ВС'!AS289</f>
        <v>0</v>
      </c>
      <c r="AL464" s="16">
        <f>'2.ВС'!AL289</f>
        <v>0</v>
      </c>
      <c r="AM464" s="15">
        <f>'2.ВС'!AM289</f>
        <v>0</v>
      </c>
      <c r="AN464" s="15">
        <f>'2.ВС'!AN289</f>
        <v>0</v>
      </c>
      <c r="AO464" s="15">
        <f>'2.ВС'!AO289</f>
        <v>0</v>
      </c>
      <c r="AP464" s="16">
        <f>'2.ВС'!AP289</f>
        <v>0</v>
      </c>
      <c r="AQ464" s="15">
        <f>'2.ВС'!AQ289</f>
        <v>0</v>
      </c>
      <c r="AR464" s="15">
        <f>'2.ВС'!AR289</f>
        <v>0</v>
      </c>
      <c r="AS464" s="15">
        <f>'2.ВС'!AS289</f>
        <v>0</v>
      </c>
      <c r="AT464" s="16">
        <f>'2.ВС'!AT289</f>
        <v>0</v>
      </c>
      <c r="AU464" s="15">
        <f>'2.ВС'!AU289</f>
        <v>0</v>
      </c>
      <c r="AV464" s="15">
        <f>'2.ВС'!AV289</f>
        <v>0</v>
      </c>
      <c r="AW464" s="15">
        <f>'2.ВС'!AW289</f>
        <v>0</v>
      </c>
      <c r="AX464" s="16">
        <f>'2.ВС'!AX289</f>
        <v>0</v>
      </c>
      <c r="AY464" s="15">
        <f>'2.ВС'!AY289</f>
        <v>0</v>
      </c>
      <c r="AZ464" s="15">
        <f>'2.ВС'!AZ289</f>
        <v>0</v>
      </c>
      <c r="BA464" s="15">
        <f>'2.ВС'!BA289</f>
        <v>0</v>
      </c>
      <c r="BB464" s="15">
        <f>'2.ВС'!BB289</f>
        <v>0</v>
      </c>
      <c r="BC464" s="15">
        <f>'2.ВС'!BC289</f>
        <v>0</v>
      </c>
      <c r="BD464" s="15">
        <f>'2.ВС'!BD289</f>
        <v>0</v>
      </c>
      <c r="BE464" s="15">
        <f>'2.ВС'!BE289</f>
        <v>0</v>
      </c>
      <c r="BF464" s="16">
        <f>'2.ВС'!BF289</f>
        <v>0</v>
      </c>
      <c r="BG464" s="15">
        <f>'2.ВС'!BG289</f>
        <v>0</v>
      </c>
      <c r="BH464" s="15">
        <f>'2.ВС'!BH289</f>
        <v>0</v>
      </c>
      <c r="BI464" s="15">
        <f>'2.ВС'!BI289</f>
        <v>0</v>
      </c>
      <c r="BJ464" s="19"/>
      <c r="BK464" s="19"/>
    </row>
    <row r="465" spans="1:63" ht="27.75" hidden="1" customHeight="1" x14ac:dyDescent="0.25">
      <c r="A465" s="124" t="s">
        <v>112</v>
      </c>
      <c r="B465" s="19"/>
      <c r="C465" s="19"/>
      <c r="D465" s="19"/>
      <c r="E465" s="122">
        <v>851</v>
      </c>
      <c r="F465" s="3" t="s">
        <v>108</v>
      </c>
      <c r="G465" s="3" t="s">
        <v>44</v>
      </c>
      <c r="H465" s="4" t="s">
        <v>685</v>
      </c>
      <c r="I465" s="3"/>
      <c r="J465" s="16">
        <f t="shared" ref="J465:AX465" si="677">J468+J466</f>
        <v>268000</v>
      </c>
      <c r="K465" s="15">
        <f t="shared" ref="K465:M465" si="678">K468+K466</f>
        <v>0</v>
      </c>
      <c r="L465" s="15">
        <f t="shared" si="678"/>
        <v>0</v>
      </c>
      <c r="M465" s="15">
        <f t="shared" si="678"/>
        <v>268000</v>
      </c>
      <c r="N465" s="16">
        <f t="shared" ref="N465:U465" si="679">N468+N466</f>
        <v>0</v>
      </c>
      <c r="O465" s="15">
        <f t="shared" si="679"/>
        <v>0</v>
      </c>
      <c r="P465" s="15">
        <f t="shared" si="679"/>
        <v>0</v>
      </c>
      <c r="Q465" s="15">
        <f t="shared" si="679"/>
        <v>0</v>
      </c>
      <c r="R465" s="16">
        <f t="shared" si="679"/>
        <v>268000</v>
      </c>
      <c r="S465" s="15">
        <f t="shared" si="679"/>
        <v>0</v>
      </c>
      <c r="T465" s="15">
        <f t="shared" si="679"/>
        <v>0</v>
      </c>
      <c r="U465" s="15">
        <f t="shared" si="679"/>
        <v>268000</v>
      </c>
      <c r="V465" s="16">
        <f t="shared" ref="V465:AC465" si="680">V468+V466</f>
        <v>0</v>
      </c>
      <c r="W465" s="15">
        <f t="shared" si="680"/>
        <v>0</v>
      </c>
      <c r="X465" s="15">
        <f t="shared" si="680"/>
        <v>0</v>
      </c>
      <c r="Y465" s="15">
        <f t="shared" si="680"/>
        <v>0</v>
      </c>
      <c r="Z465" s="16">
        <f t="shared" si="680"/>
        <v>268000</v>
      </c>
      <c r="AA465" s="15">
        <f t="shared" si="680"/>
        <v>0</v>
      </c>
      <c r="AB465" s="15">
        <f t="shared" si="680"/>
        <v>0</v>
      </c>
      <c r="AC465" s="15">
        <f t="shared" si="680"/>
        <v>268000</v>
      </c>
      <c r="AD465" s="15">
        <f t="shared" ref="AD465:AJ465" si="681">AD468+AD466</f>
        <v>0</v>
      </c>
      <c r="AE465" s="15">
        <f t="shared" si="681"/>
        <v>0</v>
      </c>
      <c r="AF465" s="15">
        <f t="shared" si="681"/>
        <v>0</v>
      </c>
      <c r="AG465" s="15">
        <f t="shared" si="681"/>
        <v>0</v>
      </c>
      <c r="AH465" s="15">
        <f t="shared" si="681"/>
        <v>268000</v>
      </c>
      <c r="AI465" s="15">
        <f t="shared" si="681"/>
        <v>0</v>
      </c>
      <c r="AJ465" s="15">
        <f t="shared" si="681"/>
        <v>0</v>
      </c>
      <c r="AK465" s="15">
        <f t="shared" ref="AK465" si="682">AK468+AK466</f>
        <v>268000</v>
      </c>
      <c r="AL465" s="16">
        <f t="shared" si="677"/>
        <v>268000</v>
      </c>
      <c r="AM465" s="15">
        <f t="shared" ref="AM465:AO465" si="683">AM468+AM466</f>
        <v>0</v>
      </c>
      <c r="AN465" s="15">
        <f t="shared" si="683"/>
        <v>0</v>
      </c>
      <c r="AO465" s="15">
        <f t="shared" si="683"/>
        <v>268000</v>
      </c>
      <c r="AP465" s="16">
        <f t="shared" ref="AP465:AW465" si="684">AP468+AP466</f>
        <v>0</v>
      </c>
      <c r="AQ465" s="15">
        <f t="shared" si="684"/>
        <v>0</v>
      </c>
      <c r="AR465" s="15">
        <f t="shared" si="684"/>
        <v>0</v>
      </c>
      <c r="AS465" s="15">
        <f t="shared" si="684"/>
        <v>0</v>
      </c>
      <c r="AT465" s="16">
        <f t="shared" si="684"/>
        <v>268000</v>
      </c>
      <c r="AU465" s="15">
        <f t="shared" si="684"/>
        <v>0</v>
      </c>
      <c r="AV465" s="15">
        <f t="shared" si="684"/>
        <v>0</v>
      </c>
      <c r="AW465" s="15">
        <f t="shared" si="684"/>
        <v>268000</v>
      </c>
      <c r="AX465" s="16">
        <f t="shared" si="677"/>
        <v>268000</v>
      </c>
      <c r="AY465" s="15">
        <f t="shared" ref="AY465:BA465" si="685">AY468+AY466</f>
        <v>0</v>
      </c>
      <c r="AZ465" s="15">
        <f t="shared" si="685"/>
        <v>0</v>
      </c>
      <c r="BA465" s="15">
        <f t="shared" si="685"/>
        <v>268000</v>
      </c>
      <c r="BB465" s="15">
        <f t="shared" ref="BB465:BF465" si="686">BB468+BB466</f>
        <v>0</v>
      </c>
      <c r="BC465" s="15">
        <f t="shared" si="686"/>
        <v>0</v>
      </c>
      <c r="BD465" s="15">
        <f t="shared" si="686"/>
        <v>0</v>
      </c>
      <c r="BE465" s="15">
        <f t="shared" si="686"/>
        <v>0</v>
      </c>
      <c r="BF465" s="16">
        <f t="shared" si="686"/>
        <v>268000</v>
      </c>
      <c r="BG465" s="15">
        <f t="shared" ref="BG465:BI465" si="687">BG468+BG466</f>
        <v>0</v>
      </c>
      <c r="BH465" s="15">
        <f t="shared" si="687"/>
        <v>0</v>
      </c>
      <c r="BI465" s="15">
        <f t="shared" si="687"/>
        <v>268000</v>
      </c>
      <c r="BJ465" s="19"/>
      <c r="BK465" s="19"/>
    </row>
    <row r="466" spans="1:63" ht="27.75" hidden="1" customHeight="1" x14ac:dyDescent="0.25">
      <c r="A466" s="124" t="s">
        <v>15</v>
      </c>
      <c r="B466" s="125"/>
      <c r="C466" s="125"/>
      <c r="D466" s="125"/>
      <c r="E466" s="122">
        <v>851</v>
      </c>
      <c r="F466" s="3" t="s">
        <v>108</v>
      </c>
      <c r="G466" s="3" t="s">
        <v>44</v>
      </c>
      <c r="H466" s="4" t="s">
        <v>685</v>
      </c>
      <c r="I466" s="3" t="s">
        <v>17</v>
      </c>
      <c r="J466" s="16">
        <f t="shared" ref="J466:BI466" si="688">J467</f>
        <v>71000</v>
      </c>
      <c r="K466" s="15">
        <f t="shared" si="688"/>
        <v>0</v>
      </c>
      <c r="L466" s="15">
        <f t="shared" si="688"/>
        <v>0</v>
      </c>
      <c r="M466" s="15">
        <f t="shared" si="688"/>
        <v>71000</v>
      </c>
      <c r="N466" s="16">
        <f t="shared" si="688"/>
        <v>0</v>
      </c>
      <c r="O466" s="15">
        <f t="shared" si="688"/>
        <v>0</v>
      </c>
      <c r="P466" s="15">
        <f t="shared" si="688"/>
        <v>0</v>
      </c>
      <c r="Q466" s="15">
        <f t="shared" si="688"/>
        <v>0</v>
      </c>
      <c r="R466" s="16">
        <f t="shared" si="688"/>
        <v>71000</v>
      </c>
      <c r="S466" s="15">
        <f t="shared" si="688"/>
        <v>0</v>
      </c>
      <c r="T466" s="15">
        <f t="shared" si="688"/>
        <v>0</v>
      </c>
      <c r="U466" s="15">
        <f t="shared" si="688"/>
        <v>71000</v>
      </c>
      <c r="V466" s="16">
        <f t="shared" si="688"/>
        <v>0</v>
      </c>
      <c r="W466" s="15">
        <f t="shared" si="688"/>
        <v>0</v>
      </c>
      <c r="X466" s="15">
        <f t="shared" si="688"/>
        <v>0</v>
      </c>
      <c r="Y466" s="15">
        <f t="shared" si="688"/>
        <v>0</v>
      </c>
      <c r="Z466" s="16">
        <f t="shared" si="688"/>
        <v>71000</v>
      </c>
      <c r="AA466" s="15">
        <f t="shared" si="688"/>
        <v>0</v>
      </c>
      <c r="AB466" s="15">
        <f t="shared" si="688"/>
        <v>0</v>
      </c>
      <c r="AC466" s="15">
        <f t="shared" si="688"/>
        <v>71000</v>
      </c>
      <c r="AD466" s="15">
        <f t="shared" si="688"/>
        <v>0</v>
      </c>
      <c r="AE466" s="15">
        <f t="shared" si="688"/>
        <v>0</v>
      </c>
      <c r="AF466" s="15">
        <f t="shared" si="688"/>
        <v>0</v>
      </c>
      <c r="AG466" s="15">
        <f t="shared" si="688"/>
        <v>0</v>
      </c>
      <c r="AH466" s="15">
        <f t="shared" si="688"/>
        <v>71000</v>
      </c>
      <c r="AI466" s="15">
        <f t="shared" si="688"/>
        <v>0</v>
      </c>
      <c r="AJ466" s="15">
        <f t="shared" si="688"/>
        <v>0</v>
      </c>
      <c r="AK466" s="15">
        <f t="shared" si="688"/>
        <v>71000</v>
      </c>
      <c r="AL466" s="16">
        <f t="shared" si="688"/>
        <v>71000</v>
      </c>
      <c r="AM466" s="15">
        <f t="shared" si="688"/>
        <v>0</v>
      </c>
      <c r="AN466" s="15">
        <f t="shared" si="688"/>
        <v>0</v>
      </c>
      <c r="AO466" s="15">
        <f t="shared" si="688"/>
        <v>71000</v>
      </c>
      <c r="AP466" s="16">
        <f t="shared" si="688"/>
        <v>0</v>
      </c>
      <c r="AQ466" s="15">
        <f t="shared" si="688"/>
        <v>0</v>
      </c>
      <c r="AR466" s="15">
        <f t="shared" si="688"/>
        <v>0</v>
      </c>
      <c r="AS466" s="15">
        <f t="shared" si="688"/>
        <v>0</v>
      </c>
      <c r="AT466" s="16">
        <f t="shared" si="688"/>
        <v>71000</v>
      </c>
      <c r="AU466" s="15">
        <f t="shared" si="688"/>
        <v>0</v>
      </c>
      <c r="AV466" s="15">
        <f t="shared" si="688"/>
        <v>0</v>
      </c>
      <c r="AW466" s="15">
        <f t="shared" si="688"/>
        <v>71000</v>
      </c>
      <c r="AX466" s="16">
        <f t="shared" si="688"/>
        <v>71000</v>
      </c>
      <c r="AY466" s="15">
        <f t="shared" si="688"/>
        <v>0</v>
      </c>
      <c r="AZ466" s="15">
        <f t="shared" si="688"/>
        <v>0</v>
      </c>
      <c r="BA466" s="15">
        <f t="shared" si="688"/>
        <v>71000</v>
      </c>
      <c r="BB466" s="15">
        <f t="shared" si="688"/>
        <v>0</v>
      </c>
      <c r="BC466" s="15">
        <f t="shared" si="688"/>
        <v>0</v>
      </c>
      <c r="BD466" s="15">
        <f t="shared" si="688"/>
        <v>0</v>
      </c>
      <c r="BE466" s="15">
        <f t="shared" si="688"/>
        <v>0</v>
      </c>
      <c r="BF466" s="16">
        <f t="shared" si="688"/>
        <v>71000</v>
      </c>
      <c r="BG466" s="15">
        <f t="shared" si="688"/>
        <v>0</v>
      </c>
      <c r="BH466" s="15">
        <f t="shared" si="688"/>
        <v>0</v>
      </c>
      <c r="BI466" s="15">
        <f t="shared" si="688"/>
        <v>71000</v>
      </c>
      <c r="BJ466" s="19"/>
      <c r="BK466" s="19"/>
    </row>
    <row r="467" spans="1:63" ht="27.75" hidden="1" customHeight="1" x14ac:dyDescent="0.25">
      <c r="A467" s="125" t="s">
        <v>7</v>
      </c>
      <c r="B467" s="125"/>
      <c r="C467" s="125"/>
      <c r="D467" s="125"/>
      <c r="E467" s="122">
        <v>851</v>
      </c>
      <c r="F467" s="3" t="s">
        <v>108</v>
      </c>
      <c r="G467" s="3" t="s">
        <v>44</v>
      </c>
      <c r="H467" s="4" t="s">
        <v>685</v>
      </c>
      <c r="I467" s="3" t="s">
        <v>52</v>
      </c>
      <c r="J467" s="16">
        <f>'2.ВС'!J292</f>
        <v>71000</v>
      </c>
      <c r="K467" s="15">
        <f>'2.ВС'!K292</f>
        <v>0</v>
      </c>
      <c r="L467" s="15">
        <f>'2.ВС'!L292</f>
        <v>0</v>
      </c>
      <c r="M467" s="15">
        <f>'2.ВС'!M292</f>
        <v>71000</v>
      </c>
      <c r="N467" s="16">
        <f>'2.ВС'!N292</f>
        <v>0</v>
      </c>
      <c r="O467" s="15">
        <f>'2.ВС'!O292</f>
        <v>0</v>
      </c>
      <c r="P467" s="15">
        <f>'2.ВС'!P292</f>
        <v>0</v>
      </c>
      <c r="Q467" s="15">
        <f>'2.ВС'!Q292</f>
        <v>0</v>
      </c>
      <c r="R467" s="16">
        <f>'2.ВС'!R292</f>
        <v>71000</v>
      </c>
      <c r="S467" s="15">
        <f>'2.ВС'!S292</f>
        <v>0</v>
      </c>
      <c r="T467" s="15">
        <f>'2.ВС'!T292</f>
        <v>0</v>
      </c>
      <c r="U467" s="15">
        <f>'2.ВС'!U292</f>
        <v>71000</v>
      </c>
      <c r="V467" s="16">
        <f>'2.ВС'!V292</f>
        <v>0</v>
      </c>
      <c r="W467" s="15">
        <f>'2.ВС'!W292</f>
        <v>0</v>
      </c>
      <c r="X467" s="15">
        <f>'2.ВС'!X292</f>
        <v>0</v>
      </c>
      <c r="Y467" s="15">
        <f>'2.ВС'!Y292</f>
        <v>0</v>
      </c>
      <c r="Z467" s="15">
        <f>'2.ВС'!Z292</f>
        <v>71000</v>
      </c>
      <c r="AA467" s="15">
        <f>'2.ВС'!AA292</f>
        <v>0</v>
      </c>
      <c r="AB467" s="15">
        <f>'2.ВС'!AB292</f>
        <v>0</v>
      </c>
      <c r="AC467" s="15">
        <f>'2.ВС'!AC292</f>
        <v>71000</v>
      </c>
      <c r="AD467" s="15">
        <f>'2.ВС'!AD292</f>
        <v>0</v>
      </c>
      <c r="AE467" s="15">
        <f>'2.ВС'!AE292</f>
        <v>0</v>
      </c>
      <c r="AF467" s="15">
        <f>'2.ВС'!AF292</f>
        <v>0</v>
      </c>
      <c r="AG467" s="15">
        <f>'2.ВС'!AG292</f>
        <v>0</v>
      </c>
      <c r="AH467" s="15">
        <f>'2.ВС'!AH292</f>
        <v>71000</v>
      </c>
      <c r="AI467" s="15">
        <f>'2.ВС'!AI292</f>
        <v>0</v>
      </c>
      <c r="AJ467" s="15">
        <f>'2.ВС'!AJ292</f>
        <v>0</v>
      </c>
      <c r="AK467" s="15">
        <f>'2.ВС'!AK292</f>
        <v>71000</v>
      </c>
      <c r="AL467" s="16">
        <f>'2.ВС'!AL292</f>
        <v>71000</v>
      </c>
      <c r="AM467" s="15">
        <f>'2.ВС'!AM292</f>
        <v>0</v>
      </c>
      <c r="AN467" s="15">
        <f>'2.ВС'!AN292</f>
        <v>0</v>
      </c>
      <c r="AO467" s="15">
        <f>'2.ВС'!AO292</f>
        <v>71000</v>
      </c>
      <c r="AP467" s="16">
        <f>'2.ВС'!AP292</f>
        <v>0</v>
      </c>
      <c r="AQ467" s="15">
        <f>'2.ВС'!AQ292</f>
        <v>0</v>
      </c>
      <c r="AR467" s="15">
        <f>'2.ВС'!AR292</f>
        <v>0</v>
      </c>
      <c r="AS467" s="15">
        <f>'2.ВС'!AS292</f>
        <v>0</v>
      </c>
      <c r="AT467" s="16">
        <f>'2.ВС'!AT292</f>
        <v>71000</v>
      </c>
      <c r="AU467" s="15">
        <f>'2.ВС'!AU292</f>
        <v>0</v>
      </c>
      <c r="AV467" s="15">
        <f>'2.ВС'!AV292</f>
        <v>0</v>
      </c>
      <c r="AW467" s="15">
        <f>'2.ВС'!AW292</f>
        <v>71000</v>
      </c>
      <c r="AX467" s="16">
        <f>'2.ВС'!AX292</f>
        <v>71000</v>
      </c>
      <c r="AY467" s="15">
        <f>'2.ВС'!AY292</f>
        <v>0</v>
      </c>
      <c r="AZ467" s="15">
        <f>'2.ВС'!AZ292</f>
        <v>0</v>
      </c>
      <c r="BA467" s="15">
        <f>'2.ВС'!BA292</f>
        <v>71000</v>
      </c>
      <c r="BB467" s="15">
        <f>'2.ВС'!BB292</f>
        <v>0</v>
      </c>
      <c r="BC467" s="15">
        <f>'2.ВС'!BC292</f>
        <v>0</v>
      </c>
      <c r="BD467" s="15">
        <f>'2.ВС'!BD292</f>
        <v>0</v>
      </c>
      <c r="BE467" s="15">
        <f>'2.ВС'!BE292</f>
        <v>0</v>
      </c>
      <c r="BF467" s="16">
        <f>'2.ВС'!BF292</f>
        <v>71000</v>
      </c>
      <c r="BG467" s="15">
        <f>'2.ВС'!BG292</f>
        <v>0</v>
      </c>
      <c r="BH467" s="15">
        <f>'2.ВС'!BH292</f>
        <v>0</v>
      </c>
      <c r="BI467" s="15">
        <f>'2.ВС'!BI292</f>
        <v>71000</v>
      </c>
      <c r="BJ467" s="19"/>
      <c r="BK467" s="19"/>
    </row>
    <row r="468" spans="1:63" ht="27.75" hidden="1" customHeight="1" x14ac:dyDescent="0.25">
      <c r="A468" s="125" t="s">
        <v>20</v>
      </c>
      <c r="B468" s="19"/>
      <c r="C468" s="19"/>
      <c r="D468" s="19"/>
      <c r="E468" s="122">
        <v>851</v>
      </c>
      <c r="F468" s="3" t="s">
        <v>108</v>
      </c>
      <c r="G468" s="3" t="s">
        <v>44</v>
      </c>
      <c r="H468" s="4" t="s">
        <v>685</v>
      </c>
      <c r="I468" s="3" t="s">
        <v>21</v>
      </c>
      <c r="J468" s="16">
        <f t="shared" ref="J468:BI468" si="689">J469</f>
        <v>197000</v>
      </c>
      <c r="K468" s="15">
        <f t="shared" si="689"/>
        <v>0</v>
      </c>
      <c r="L468" s="15">
        <f t="shared" si="689"/>
        <v>0</v>
      </c>
      <c r="M468" s="15">
        <f t="shared" si="689"/>
        <v>197000</v>
      </c>
      <c r="N468" s="16">
        <f t="shared" si="689"/>
        <v>0</v>
      </c>
      <c r="O468" s="15">
        <f t="shared" si="689"/>
        <v>0</v>
      </c>
      <c r="P468" s="15">
        <f t="shared" si="689"/>
        <v>0</v>
      </c>
      <c r="Q468" s="15">
        <f t="shared" si="689"/>
        <v>0</v>
      </c>
      <c r="R468" s="16">
        <f t="shared" si="689"/>
        <v>197000</v>
      </c>
      <c r="S468" s="15">
        <f t="shared" si="689"/>
        <v>0</v>
      </c>
      <c r="T468" s="15">
        <f t="shared" si="689"/>
        <v>0</v>
      </c>
      <c r="U468" s="15">
        <f t="shared" si="689"/>
        <v>197000</v>
      </c>
      <c r="V468" s="16">
        <f t="shared" si="689"/>
        <v>0</v>
      </c>
      <c r="W468" s="15">
        <f t="shared" si="689"/>
        <v>0</v>
      </c>
      <c r="X468" s="15">
        <f t="shared" si="689"/>
        <v>0</v>
      </c>
      <c r="Y468" s="15">
        <f t="shared" si="689"/>
        <v>0</v>
      </c>
      <c r="Z468" s="16">
        <f t="shared" si="689"/>
        <v>197000</v>
      </c>
      <c r="AA468" s="15">
        <f t="shared" si="689"/>
        <v>0</v>
      </c>
      <c r="AB468" s="15">
        <f t="shared" si="689"/>
        <v>0</v>
      </c>
      <c r="AC468" s="15">
        <f t="shared" si="689"/>
        <v>197000</v>
      </c>
      <c r="AD468" s="15">
        <f t="shared" si="689"/>
        <v>0</v>
      </c>
      <c r="AE468" s="15">
        <f t="shared" si="689"/>
        <v>0</v>
      </c>
      <c r="AF468" s="15">
        <f t="shared" si="689"/>
        <v>0</v>
      </c>
      <c r="AG468" s="15">
        <f t="shared" si="689"/>
        <v>0</v>
      </c>
      <c r="AH468" s="15">
        <f t="shared" si="689"/>
        <v>197000</v>
      </c>
      <c r="AI468" s="15">
        <f t="shared" si="689"/>
        <v>0</v>
      </c>
      <c r="AJ468" s="15">
        <f t="shared" si="689"/>
        <v>0</v>
      </c>
      <c r="AK468" s="15">
        <f t="shared" si="689"/>
        <v>197000</v>
      </c>
      <c r="AL468" s="16">
        <f t="shared" si="689"/>
        <v>197000</v>
      </c>
      <c r="AM468" s="15">
        <f t="shared" si="689"/>
        <v>0</v>
      </c>
      <c r="AN468" s="15">
        <f t="shared" si="689"/>
        <v>0</v>
      </c>
      <c r="AO468" s="15">
        <f t="shared" si="689"/>
        <v>197000</v>
      </c>
      <c r="AP468" s="16">
        <f t="shared" si="689"/>
        <v>0</v>
      </c>
      <c r="AQ468" s="15">
        <f t="shared" si="689"/>
        <v>0</v>
      </c>
      <c r="AR468" s="15">
        <f t="shared" si="689"/>
        <v>0</v>
      </c>
      <c r="AS468" s="15">
        <f t="shared" si="689"/>
        <v>0</v>
      </c>
      <c r="AT468" s="16">
        <f t="shared" si="689"/>
        <v>197000</v>
      </c>
      <c r="AU468" s="15">
        <f t="shared" si="689"/>
        <v>0</v>
      </c>
      <c r="AV468" s="15">
        <f t="shared" si="689"/>
        <v>0</v>
      </c>
      <c r="AW468" s="15">
        <f t="shared" si="689"/>
        <v>197000</v>
      </c>
      <c r="AX468" s="16">
        <f t="shared" si="689"/>
        <v>197000</v>
      </c>
      <c r="AY468" s="15">
        <f t="shared" si="689"/>
        <v>0</v>
      </c>
      <c r="AZ468" s="15">
        <f t="shared" si="689"/>
        <v>0</v>
      </c>
      <c r="BA468" s="15">
        <f t="shared" si="689"/>
        <v>197000</v>
      </c>
      <c r="BB468" s="15">
        <f t="shared" si="689"/>
        <v>0</v>
      </c>
      <c r="BC468" s="15">
        <f t="shared" si="689"/>
        <v>0</v>
      </c>
      <c r="BD468" s="15">
        <f t="shared" si="689"/>
        <v>0</v>
      </c>
      <c r="BE468" s="15">
        <f t="shared" si="689"/>
        <v>0</v>
      </c>
      <c r="BF468" s="16">
        <f t="shared" si="689"/>
        <v>197000</v>
      </c>
      <c r="BG468" s="15">
        <f t="shared" si="689"/>
        <v>0</v>
      </c>
      <c r="BH468" s="15">
        <f t="shared" si="689"/>
        <v>0</v>
      </c>
      <c r="BI468" s="15">
        <f t="shared" si="689"/>
        <v>197000</v>
      </c>
      <c r="BJ468" s="19"/>
      <c r="BK468" s="19"/>
    </row>
    <row r="469" spans="1:63" ht="27.75" hidden="1" customHeight="1" x14ac:dyDescent="0.25">
      <c r="A469" s="125" t="s">
        <v>9</v>
      </c>
      <c r="B469" s="19"/>
      <c r="C469" s="19"/>
      <c r="D469" s="19"/>
      <c r="E469" s="122">
        <v>851</v>
      </c>
      <c r="F469" s="3" t="s">
        <v>108</v>
      </c>
      <c r="G469" s="3" t="s">
        <v>44</v>
      </c>
      <c r="H469" s="4" t="s">
        <v>685</v>
      </c>
      <c r="I469" s="3" t="s">
        <v>22</v>
      </c>
      <c r="J469" s="16">
        <f>'2.ВС'!J294</f>
        <v>197000</v>
      </c>
      <c r="K469" s="15">
        <f>'2.ВС'!K294</f>
        <v>0</v>
      </c>
      <c r="L469" s="15">
        <f>'2.ВС'!L294</f>
        <v>0</v>
      </c>
      <c r="M469" s="15">
        <f>'2.ВС'!M294</f>
        <v>197000</v>
      </c>
      <c r="N469" s="16">
        <f>'2.ВС'!N294</f>
        <v>0</v>
      </c>
      <c r="O469" s="15">
        <f>'2.ВС'!O294</f>
        <v>0</v>
      </c>
      <c r="P469" s="15">
        <f>'2.ВС'!P294</f>
        <v>0</v>
      </c>
      <c r="Q469" s="15">
        <f>'2.ВС'!Q294</f>
        <v>0</v>
      </c>
      <c r="R469" s="16">
        <f>'2.ВС'!R294</f>
        <v>197000</v>
      </c>
      <c r="S469" s="15">
        <f>'2.ВС'!S294</f>
        <v>0</v>
      </c>
      <c r="T469" s="15">
        <f>'2.ВС'!T294</f>
        <v>0</v>
      </c>
      <c r="U469" s="15">
        <f>'2.ВС'!U294</f>
        <v>197000</v>
      </c>
      <c r="V469" s="16">
        <f>'2.ВС'!V294</f>
        <v>0</v>
      </c>
      <c r="W469" s="15">
        <f>'2.ВС'!W294</f>
        <v>0</v>
      </c>
      <c r="X469" s="15">
        <f>'2.ВС'!X294</f>
        <v>0</v>
      </c>
      <c r="Y469" s="15">
        <f>'2.ВС'!Y294</f>
        <v>0</v>
      </c>
      <c r="Z469" s="15">
        <f>'2.ВС'!Z294</f>
        <v>197000</v>
      </c>
      <c r="AA469" s="15">
        <f>'2.ВС'!AA294</f>
        <v>0</v>
      </c>
      <c r="AB469" s="15">
        <f>'2.ВС'!AB294</f>
        <v>0</v>
      </c>
      <c r="AC469" s="15">
        <f>'2.ВС'!AC294</f>
        <v>197000</v>
      </c>
      <c r="AD469" s="15">
        <f>'2.ВС'!AD294</f>
        <v>0</v>
      </c>
      <c r="AE469" s="15">
        <f>'2.ВС'!AE294</f>
        <v>0</v>
      </c>
      <c r="AF469" s="15">
        <f>'2.ВС'!AF294</f>
        <v>0</v>
      </c>
      <c r="AG469" s="15">
        <f>'2.ВС'!AG294</f>
        <v>0</v>
      </c>
      <c r="AH469" s="15">
        <f>'2.ВС'!AH294</f>
        <v>197000</v>
      </c>
      <c r="AI469" s="15">
        <f>'2.ВС'!AI294</f>
        <v>0</v>
      </c>
      <c r="AJ469" s="15">
        <f>'2.ВС'!AJ294</f>
        <v>0</v>
      </c>
      <c r="AK469" s="15">
        <f>'2.ВС'!AK294</f>
        <v>197000</v>
      </c>
      <c r="AL469" s="16">
        <f>'2.ВС'!AL294</f>
        <v>197000</v>
      </c>
      <c r="AM469" s="15">
        <f>'2.ВС'!AM294</f>
        <v>0</v>
      </c>
      <c r="AN469" s="15">
        <f>'2.ВС'!AN294</f>
        <v>0</v>
      </c>
      <c r="AO469" s="15">
        <f>'2.ВС'!AO294</f>
        <v>197000</v>
      </c>
      <c r="AP469" s="16">
        <f>'2.ВС'!AP294</f>
        <v>0</v>
      </c>
      <c r="AQ469" s="15">
        <f>'2.ВС'!AQ294</f>
        <v>0</v>
      </c>
      <c r="AR469" s="15">
        <f>'2.ВС'!AR294</f>
        <v>0</v>
      </c>
      <c r="AS469" s="15">
        <f>'2.ВС'!AS294</f>
        <v>0</v>
      </c>
      <c r="AT469" s="16">
        <f>'2.ВС'!AT294</f>
        <v>197000</v>
      </c>
      <c r="AU469" s="15">
        <f>'2.ВС'!AU294</f>
        <v>0</v>
      </c>
      <c r="AV469" s="15">
        <f>'2.ВС'!AV294</f>
        <v>0</v>
      </c>
      <c r="AW469" s="15">
        <f>'2.ВС'!AW294</f>
        <v>197000</v>
      </c>
      <c r="AX469" s="16">
        <f>'2.ВС'!AX294</f>
        <v>197000</v>
      </c>
      <c r="AY469" s="15">
        <f>'2.ВС'!AY294</f>
        <v>0</v>
      </c>
      <c r="AZ469" s="15">
        <f>'2.ВС'!AZ294</f>
        <v>0</v>
      </c>
      <c r="BA469" s="15">
        <f>'2.ВС'!BA294</f>
        <v>197000</v>
      </c>
      <c r="BB469" s="15">
        <f>'2.ВС'!BB294</f>
        <v>0</v>
      </c>
      <c r="BC469" s="15">
        <f>'2.ВС'!BC294</f>
        <v>0</v>
      </c>
      <c r="BD469" s="15">
        <f>'2.ВС'!BD294</f>
        <v>0</v>
      </c>
      <c r="BE469" s="15">
        <f>'2.ВС'!BE294</f>
        <v>0</v>
      </c>
      <c r="BF469" s="16">
        <f>'2.ВС'!BF294</f>
        <v>197000</v>
      </c>
      <c r="BG469" s="15">
        <f>'2.ВС'!BG294</f>
        <v>0</v>
      </c>
      <c r="BH469" s="15">
        <f>'2.ВС'!BH294</f>
        <v>0</v>
      </c>
      <c r="BI469" s="15">
        <f>'2.ВС'!BI294</f>
        <v>197000</v>
      </c>
      <c r="BJ469" s="19"/>
      <c r="BK469" s="19"/>
    </row>
    <row r="470" spans="1:63" ht="27.75" hidden="1" customHeight="1" x14ac:dyDescent="0.25">
      <c r="A470" s="125" t="s">
        <v>282</v>
      </c>
      <c r="B470" s="19"/>
      <c r="C470" s="19"/>
      <c r="D470" s="19"/>
      <c r="E470" s="31" t="s">
        <v>283</v>
      </c>
      <c r="F470" s="3" t="s">
        <v>108</v>
      </c>
      <c r="G470" s="3" t="s">
        <v>44</v>
      </c>
      <c r="H470" s="4" t="s">
        <v>686</v>
      </c>
      <c r="I470" s="3"/>
      <c r="J470" s="16">
        <f t="shared" ref="J470:BB471" si="690">J471</f>
        <v>0</v>
      </c>
      <c r="K470" s="15">
        <f t="shared" si="690"/>
        <v>0</v>
      </c>
      <c r="L470" s="15">
        <f t="shared" si="690"/>
        <v>0</v>
      </c>
      <c r="M470" s="15">
        <f t="shared" si="690"/>
        <v>0</v>
      </c>
      <c r="N470" s="16">
        <f t="shared" si="690"/>
        <v>0</v>
      </c>
      <c r="O470" s="15">
        <f t="shared" si="690"/>
        <v>0</v>
      </c>
      <c r="P470" s="15">
        <f t="shared" si="690"/>
        <v>0</v>
      </c>
      <c r="Q470" s="15">
        <f t="shared" si="690"/>
        <v>0</v>
      </c>
      <c r="R470" s="16">
        <f t="shared" si="690"/>
        <v>0</v>
      </c>
      <c r="S470" s="15">
        <f t="shared" si="690"/>
        <v>0</v>
      </c>
      <c r="T470" s="15">
        <f t="shared" si="690"/>
        <v>0</v>
      </c>
      <c r="U470" s="15">
        <f t="shared" si="690"/>
        <v>0</v>
      </c>
      <c r="V470" s="16">
        <f t="shared" si="690"/>
        <v>0</v>
      </c>
      <c r="W470" s="15">
        <f t="shared" si="690"/>
        <v>0</v>
      </c>
      <c r="X470" s="15">
        <f t="shared" si="690"/>
        <v>0</v>
      </c>
      <c r="Y470" s="15">
        <f t="shared" si="690"/>
        <v>0</v>
      </c>
      <c r="Z470" s="16">
        <f t="shared" si="690"/>
        <v>0</v>
      </c>
      <c r="AA470" s="15">
        <f t="shared" si="690"/>
        <v>0</v>
      </c>
      <c r="AB470" s="15">
        <f t="shared" si="690"/>
        <v>0</v>
      </c>
      <c r="AC470" s="15">
        <f t="shared" si="690"/>
        <v>0</v>
      </c>
      <c r="AD470" s="15">
        <f t="shared" si="690"/>
        <v>0</v>
      </c>
      <c r="AE470" s="15">
        <f t="shared" si="690"/>
        <v>0</v>
      </c>
      <c r="AF470" s="15">
        <f t="shared" si="690"/>
        <v>0</v>
      </c>
      <c r="AG470" s="15">
        <f t="shared" si="690"/>
        <v>0</v>
      </c>
      <c r="AH470" s="15">
        <f t="shared" si="690"/>
        <v>0</v>
      </c>
      <c r="AI470" s="15">
        <f t="shared" si="690"/>
        <v>0</v>
      </c>
      <c r="AJ470" s="15">
        <f t="shared" si="690"/>
        <v>0</v>
      </c>
      <c r="AK470" s="15">
        <f t="shared" si="690"/>
        <v>0</v>
      </c>
      <c r="AL470" s="16">
        <f t="shared" si="690"/>
        <v>0</v>
      </c>
      <c r="AM470" s="15">
        <f t="shared" si="690"/>
        <v>0</v>
      </c>
      <c r="AN470" s="15">
        <f t="shared" si="690"/>
        <v>0</v>
      </c>
      <c r="AO470" s="15">
        <f t="shared" si="690"/>
        <v>0</v>
      </c>
      <c r="AP470" s="16">
        <f t="shared" si="690"/>
        <v>0</v>
      </c>
      <c r="AQ470" s="15">
        <f t="shared" si="690"/>
        <v>0</v>
      </c>
      <c r="AR470" s="15">
        <f t="shared" si="690"/>
        <v>0</v>
      </c>
      <c r="AS470" s="15">
        <f t="shared" si="690"/>
        <v>0</v>
      </c>
      <c r="AT470" s="16">
        <f t="shared" si="690"/>
        <v>0</v>
      </c>
      <c r="AU470" s="15">
        <f t="shared" si="690"/>
        <v>0</v>
      </c>
      <c r="AV470" s="15">
        <f t="shared" si="690"/>
        <v>0</v>
      </c>
      <c r="AW470" s="15">
        <f t="shared" si="690"/>
        <v>0</v>
      </c>
      <c r="AX470" s="16">
        <f t="shared" si="690"/>
        <v>0</v>
      </c>
      <c r="AY470" s="15">
        <f t="shared" si="690"/>
        <v>0</v>
      </c>
      <c r="AZ470" s="15">
        <f t="shared" si="690"/>
        <v>0</v>
      </c>
      <c r="BA470" s="15">
        <f t="shared" si="690"/>
        <v>0</v>
      </c>
      <c r="BB470" s="15">
        <f t="shared" si="690"/>
        <v>0</v>
      </c>
      <c r="BC470" s="15">
        <f t="shared" ref="BB470:BI471" si="691">BC471</f>
        <v>0</v>
      </c>
      <c r="BD470" s="15">
        <f t="shared" si="691"/>
        <v>0</v>
      </c>
      <c r="BE470" s="15">
        <f t="shared" si="691"/>
        <v>0</v>
      </c>
      <c r="BF470" s="16">
        <f t="shared" si="691"/>
        <v>0</v>
      </c>
      <c r="BG470" s="15">
        <f t="shared" si="691"/>
        <v>0</v>
      </c>
      <c r="BH470" s="15">
        <f t="shared" si="691"/>
        <v>0</v>
      </c>
      <c r="BI470" s="15">
        <f t="shared" si="691"/>
        <v>0</v>
      </c>
      <c r="BJ470" s="19"/>
      <c r="BK470" s="19"/>
    </row>
    <row r="471" spans="1:63" ht="27.75" hidden="1" customHeight="1" x14ac:dyDescent="0.25">
      <c r="A471" s="125" t="s">
        <v>20</v>
      </c>
      <c r="B471" s="19"/>
      <c r="C471" s="19"/>
      <c r="D471" s="19"/>
      <c r="E471" s="31" t="s">
        <v>283</v>
      </c>
      <c r="F471" s="3" t="s">
        <v>108</v>
      </c>
      <c r="G471" s="3" t="s">
        <v>44</v>
      </c>
      <c r="H471" s="4" t="s">
        <v>686</v>
      </c>
      <c r="I471" s="3" t="s">
        <v>21</v>
      </c>
      <c r="J471" s="16">
        <f t="shared" si="690"/>
        <v>0</v>
      </c>
      <c r="K471" s="15">
        <f t="shared" si="690"/>
        <v>0</v>
      </c>
      <c r="L471" s="15">
        <f t="shared" si="690"/>
        <v>0</v>
      </c>
      <c r="M471" s="15">
        <f t="shared" si="690"/>
        <v>0</v>
      </c>
      <c r="N471" s="16">
        <f t="shared" si="690"/>
        <v>0</v>
      </c>
      <c r="O471" s="15">
        <f t="shared" si="690"/>
        <v>0</v>
      </c>
      <c r="P471" s="15">
        <f t="shared" si="690"/>
        <v>0</v>
      </c>
      <c r="Q471" s="15">
        <f t="shared" si="690"/>
        <v>0</v>
      </c>
      <c r="R471" s="16">
        <f t="shared" si="690"/>
        <v>0</v>
      </c>
      <c r="S471" s="15">
        <f t="shared" si="690"/>
        <v>0</v>
      </c>
      <c r="T471" s="15">
        <f t="shared" si="690"/>
        <v>0</v>
      </c>
      <c r="U471" s="15">
        <f t="shared" si="690"/>
        <v>0</v>
      </c>
      <c r="V471" s="16">
        <f t="shared" si="690"/>
        <v>0</v>
      </c>
      <c r="W471" s="15">
        <f t="shared" si="690"/>
        <v>0</v>
      </c>
      <c r="X471" s="15">
        <f t="shared" si="690"/>
        <v>0</v>
      </c>
      <c r="Y471" s="15">
        <f t="shared" si="690"/>
        <v>0</v>
      </c>
      <c r="Z471" s="16">
        <f t="shared" si="690"/>
        <v>0</v>
      </c>
      <c r="AA471" s="15">
        <f t="shared" si="690"/>
        <v>0</v>
      </c>
      <c r="AB471" s="15">
        <f t="shared" si="690"/>
        <v>0</v>
      </c>
      <c r="AC471" s="15">
        <f t="shared" si="690"/>
        <v>0</v>
      </c>
      <c r="AD471" s="15">
        <f t="shared" si="690"/>
        <v>0</v>
      </c>
      <c r="AE471" s="15">
        <f t="shared" si="690"/>
        <v>0</v>
      </c>
      <c r="AF471" s="15">
        <f t="shared" si="690"/>
        <v>0</v>
      </c>
      <c r="AG471" s="15">
        <f t="shared" si="690"/>
        <v>0</v>
      </c>
      <c r="AH471" s="15">
        <f t="shared" si="690"/>
        <v>0</v>
      </c>
      <c r="AI471" s="15">
        <f t="shared" si="690"/>
        <v>0</v>
      </c>
      <c r="AJ471" s="15">
        <f t="shared" si="690"/>
        <v>0</v>
      </c>
      <c r="AK471" s="15">
        <f t="shared" si="690"/>
        <v>0</v>
      </c>
      <c r="AL471" s="16">
        <f t="shared" si="690"/>
        <v>0</v>
      </c>
      <c r="AM471" s="15">
        <f t="shared" si="690"/>
        <v>0</v>
      </c>
      <c r="AN471" s="15">
        <f t="shared" si="690"/>
        <v>0</v>
      </c>
      <c r="AO471" s="15">
        <f t="shared" si="690"/>
        <v>0</v>
      </c>
      <c r="AP471" s="16">
        <f t="shared" si="690"/>
        <v>0</v>
      </c>
      <c r="AQ471" s="15">
        <f t="shared" si="690"/>
        <v>0</v>
      </c>
      <c r="AR471" s="15">
        <f t="shared" si="690"/>
        <v>0</v>
      </c>
      <c r="AS471" s="15">
        <f t="shared" si="690"/>
        <v>0</v>
      </c>
      <c r="AT471" s="16">
        <f t="shared" si="690"/>
        <v>0</v>
      </c>
      <c r="AU471" s="15">
        <f t="shared" si="690"/>
        <v>0</v>
      </c>
      <c r="AV471" s="15">
        <f t="shared" si="690"/>
        <v>0</v>
      </c>
      <c r="AW471" s="15">
        <f t="shared" si="690"/>
        <v>0</v>
      </c>
      <c r="AX471" s="16">
        <f t="shared" si="690"/>
        <v>0</v>
      </c>
      <c r="AY471" s="15">
        <f t="shared" si="690"/>
        <v>0</v>
      </c>
      <c r="AZ471" s="15">
        <f t="shared" si="690"/>
        <v>0</v>
      </c>
      <c r="BA471" s="15">
        <f t="shared" si="690"/>
        <v>0</v>
      </c>
      <c r="BB471" s="15">
        <f t="shared" si="691"/>
        <v>0</v>
      </c>
      <c r="BC471" s="15">
        <f t="shared" si="691"/>
        <v>0</v>
      </c>
      <c r="BD471" s="15">
        <f t="shared" si="691"/>
        <v>0</v>
      </c>
      <c r="BE471" s="15">
        <f t="shared" si="691"/>
        <v>0</v>
      </c>
      <c r="BF471" s="16">
        <f t="shared" si="691"/>
        <v>0</v>
      </c>
      <c r="BG471" s="15">
        <f t="shared" si="691"/>
        <v>0</v>
      </c>
      <c r="BH471" s="15">
        <f t="shared" si="691"/>
        <v>0</v>
      </c>
      <c r="BI471" s="15">
        <f t="shared" si="691"/>
        <v>0</v>
      </c>
      <c r="BJ471" s="19"/>
      <c r="BK471" s="19"/>
    </row>
    <row r="472" spans="1:63" ht="27.75" hidden="1" customHeight="1" x14ac:dyDescent="0.25">
      <c r="A472" s="125" t="s">
        <v>9</v>
      </c>
      <c r="B472" s="19"/>
      <c r="C472" s="19"/>
      <c r="D472" s="19"/>
      <c r="E472" s="31" t="s">
        <v>283</v>
      </c>
      <c r="F472" s="3" t="s">
        <v>108</v>
      </c>
      <c r="G472" s="3" t="s">
        <v>44</v>
      </c>
      <c r="H472" s="4" t="s">
        <v>686</v>
      </c>
      <c r="I472" s="3" t="s">
        <v>22</v>
      </c>
      <c r="J472" s="16">
        <f>'2.ВС'!J297</f>
        <v>0</v>
      </c>
      <c r="K472" s="15">
        <f>'2.ВС'!K297</f>
        <v>0</v>
      </c>
      <c r="L472" s="15">
        <f>'2.ВС'!L297</f>
        <v>0</v>
      </c>
      <c r="M472" s="15">
        <f>'2.ВС'!M297</f>
        <v>0</v>
      </c>
      <c r="N472" s="16">
        <f>'2.ВС'!N297</f>
        <v>0</v>
      </c>
      <c r="O472" s="15">
        <f>'2.ВС'!O297</f>
        <v>0</v>
      </c>
      <c r="P472" s="15">
        <f>'2.ВС'!P297</f>
        <v>0</v>
      </c>
      <c r="Q472" s="15">
        <f>'2.ВС'!Q297</f>
        <v>0</v>
      </c>
      <c r="R472" s="16">
        <f>'2.ВС'!R297</f>
        <v>0</v>
      </c>
      <c r="S472" s="15">
        <f>'2.ВС'!S297</f>
        <v>0</v>
      </c>
      <c r="T472" s="15">
        <f>'2.ВС'!T297</f>
        <v>0</v>
      </c>
      <c r="U472" s="15">
        <f>'2.ВС'!U297</f>
        <v>0</v>
      </c>
      <c r="V472" s="16">
        <f>'2.ВС'!V297</f>
        <v>0</v>
      </c>
      <c r="W472" s="15">
        <f>'2.ВС'!W297</f>
        <v>0</v>
      </c>
      <c r="X472" s="15">
        <f>'2.ВС'!X297</f>
        <v>0</v>
      </c>
      <c r="Y472" s="15">
        <f>'2.ВС'!Y297</f>
        <v>0</v>
      </c>
      <c r="Z472" s="16">
        <f>'2.ВС'!Z297</f>
        <v>0</v>
      </c>
      <c r="AA472" s="15">
        <f>'2.ВС'!AA297</f>
        <v>0</v>
      </c>
      <c r="AB472" s="15">
        <f>'2.ВС'!AB297</f>
        <v>0</v>
      </c>
      <c r="AC472" s="15">
        <f>'2.ВС'!AC297</f>
        <v>0</v>
      </c>
      <c r="AD472" s="15">
        <f>'2.ВС'!AD297</f>
        <v>0</v>
      </c>
      <c r="AE472" s="15">
        <f>'2.ВС'!AE297</f>
        <v>0</v>
      </c>
      <c r="AF472" s="15">
        <f>'2.ВС'!AF297</f>
        <v>0</v>
      </c>
      <c r="AG472" s="15">
        <f>'2.ВС'!AG297</f>
        <v>0</v>
      </c>
      <c r="AH472" s="15">
        <f>'2.ВС'!AH297</f>
        <v>0</v>
      </c>
      <c r="AI472" s="15">
        <f>'2.ВС'!AI297</f>
        <v>0</v>
      </c>
      <c r="AJ472" s="15">
        <f>'2.ВС'!AJ297</f>
        <v>0</v>
      </c>
      <c r="AK472" s="15">
        <f>'2.ВС'!AS297</f>
        <v>0</v>
      </c>
      <c r="AL472" s="16">
        <f>'2.ВС'!AL297</f>
        <v>0</v>
      </c>
      <c r="AM472" s="15">
        <f>'2.ВС'!AM297</f>
        <v>0</v>
      </c>
      <c r="AN472" s="15">
        <f>'2.ВС'!AN297</f>
        <v>0</v>
      </c>
      <c r="AO472" s="15">
        <f>'2.ВС'!AO297</f>
        <v>0</v>
      </c>
      <c r="AP472" s="16">
        <f>'2.ВС'!AP297</f>
        <v>0</v>
      </c>
      <c r="AQ472" s="15">
        <f>'2.ВС'!AQ297</f>
        <v>0</v>
      </c>
      <c r="AR472" s="15">
        <f>'2.ВС'!AR297</f>
        <v>0</v>
      </c>
      <c r="AS472" s="15">
        <f>'2.ВС'!AS297</f>
        <v>0</v>
      </c>
      <c r="AT472" s="16">
        <f>'2.ВС'!AT297</f>
        <v>0</v>
      </c>
      <c r="AU472" s="15">
        <f>'2.ВС'!AU297</f>
        <v>0</v>
      </c>
      <c r="AV472" s="15">
        <f>'2.ВС'!AV297</f>
        <v>0</v>
      </c>
      <c r="AW472" s="15">
        <f>'2.ВС'!AW297</f>
        <v>0</v>
      </c>
      <c r="AX472" s="16">
        <f>'2.ВС'!AX297</f>
        <v>0</v>
      </c>
      <c r="AY472" s="15">
        <f>'2.ВС'!AY297</f>
        <v>0</v>
      </c>
      <c r="AZ472" s="15">
        <f>'2.ВС'!AZ297</f>
        <v>0</v>
      </c>
      <c r="BA472" s="15">
        <f>'2.ВС'!BA297</f>
        <v>0</v>
      </c>
      <c r="BB472" s="15">
        <f>'2.ВС'!BB297</f>
        <v>0</v>
      </c>
      <c r="BC472" s="15">
        <f>'2.ВС'!BC297</f>
        <v>0</v>
      </c>
      <c r="BD472" s="15">
        <f>'2.ВС'!BD297</f>
        <v>0</v>
      </c>
      <c r="BE472" s="15">
        <f>'2.ВС'!BE297</f>
        <v>0</v>
      </c>
      <c r="BF472" s="16">
        <f>'2.ВС'!BF297</f>
        <v>0</v>
      </c>
      <c r="BG472" s="15">
        <f>'2.ВС'!BG297</f>
        <v>0</v>
      </c>
      <c r="BH472" s="15">
        <f>'2.ВС'!BH297</f>
        <v>0</v>
      </c>
      <c r="BI472" s="15">
        <f>'2.ВС'!BI297</f>
        <v>0</v>
      </c>
      <c r="BJ472" s="19"/>
      <c r="BK472" s="19"/>
    </row>
    <row r="473" spans="1:63" ht="27.75" hidden="1" customHeight="1" x14ac:dyDescent="0.25">
      <c r="A473" s="124" t="s">
        <v>136</v>
      </c>
      <c r="B473" s="125"/>
      <c r="C473" s="125"/>
      <c r="D473" s="125"/>
      <c r="E473" s="5">
        <v>853</v>
      </c>
      <c r="F473" s="4" t="s">
        <v>137</v>
      </c>
      <c r="G473" s="4"/>
      <c r="H473" s="4"/>
      <c r="I473" s="4"/>
      <c r="J473" s="45">
        <f t="shared" ref="J473:AX473" si="692">J474+J478</f>
        <v>2359000</v>
      </c>
      <c r="K473" s="7">
        <f t="shared" ref="K473:M473" si="693">K474+K478</f>
        <v>859000</v>
      </c>
      <c r="L473" s="7">
        <f t="shared" si="693"/>
        <v>1500000</v>
      </c>
      <c r="M473" s="7">
        <f t="shared" si="693"/>
        <v>0</v>
      </c>
      <c r="N473" s="45">
        <f t="shared" ref="N473:U473" si="694">N474+N478</f>
        <v>359000</v>
      </c>
      <c r="O473" s="7">
        <f t="shared" si="694"/>
        <v>0</v>
      </c>
      <c r="P473" s="7">
        <f t="shared" si="694"/>
        <v>359000</v>
      </c>
      <c r="Q473" s="7">
        <f t="shared" si="694"/>
        <v>0</v>
      </c>
      <c r="R473" s="45">
        <f t="shared" si="694"/>
        <v>2718000</v>
      </c>
      <c r="S473" s="7">
        <f t="shared" si="694"/>
        <v>859000</v>
      </c>
      <c r="T473" s="7">
        <f t="shared" si="694"/>
        <v>1859000</v>
      </c>
      <c r="U473" s="7">
        <f t="shared" si="694"/>
        <v>0</v>
      </c>
      <c r="V473" s="45">
        <f t="shared" ref="V473:AC473" si="695">V474+V478</f>
        <v>0</v>
      </c>
      <c r="W473" s="7">
        <f t="shared" si="695"/>
        <v>0</v>
      </c>
      <c r="X473" s="7">
        <f t="shared" si="695"/>
        <v>0</v>
      </c>
      <c r="Y473" s="7">
        <f t="shared" si="695"/>
        <v>0</v>
      </c>
      <c r="Z473" s="45">
        <f t="shared" si="695"/>
        <v>2718000</v>
      </c>
      <c r="AA473" s="7">
        <f t="shared" si="695"/>
        <v>859000</v>
      </c>
      <c r="AB473" s="7">
        <f t="shared" si="695"/>
        <v>1859000</v>
      </c>
      <c r="AC473" s="7">
        <f t="shared" si="695"/>
        <v>0</v>
      </c>
      <c r="AD473" s="7">
        <f t="shared" ref="AD473:AJ473" si="696">AD474+AD478</f>
        <v>0</v>
      </c>
      <c r="AE473" s="7">
        <f t="shared" si="696"/>
        <v>0</v>
      </c>
      <c r="AF473" s="7">
        <f t="shared" si="696"/>
        <v>0</v>
      </c>
      <c r="AG473" s="7">
        <f t="shared" si="696"/>
        <v>0</v>
      </c>
      <c r="AH473" s="7">
        <f t="shared" si="696"/>
        <v>2718000</v>
      </c>
      <c r="AI473" s="7">
        <f t="shared" si="696"/>
        <v>859000</v>
      </c>
      <c r="AJ473" s="7">
        <f t="shared" si="696"/>
        <v>1859000</v>
      </c>
      <c r="AK473" s="7">
        <f t="shared" ref="AK473" si="697">AK474+AK478</f>
        <v>0</v>
      </c>
      <c r="AL473" s="45">
        <f t="shared" si="692"/>
        <v>2359000</v>
      </c>
      <c r="AM473" s="7">
        <f t="shared" ref="AM473:AO473" si="698">AM474+AM478</f>
        <v>859000</v>
      </c>
      <c r="AN473" s="7">
        <f t="shared" si="698"/>
        <v>1500000</v>
      </c>
      <c r="AO473" s="7">
        <f t="shared" si="698"/>
        <v>0</v>
      </c>
      <c r="AP473" s="45">
        <f t="shared" ref="AP473:AW473" si="699">AP474+AP478</f>
        <v>0</v>
      </c>
      <c r="AQ473" s="7">
        <f t="shared" si="699"/>
        <v>0</v>
      </c>
      <c r="AR473" s="7">
        <f t="shared" si="699"/>
        <v>0</v>
      </c>
      <c r="AS473" s="7">
        <f t="shared" si="699"/>
        <v>0</v>
      </c>
      <c r="AT473" s="45">
        <f t="shared" si="699"/>
        <v>2359000</v>
      </c>
      <c r="AU473" s="7">
        <f t="shared" si="699"/>
        <v>859000</v>
      </c>
      <c r="AV473" s="7">
        <f t="shared" si="699"/>
        <v>1500000</v>
      </c>
      <c r="AW473" s="7">
        <f t="shared" si="699"/>
        <v>0</v>
      </c>
      <c r="AX473" s="45">
        <f t="shared" si="692"/>
        <v>2359000</v>
      </c>
      <c r="AY473" s="7">
        <f t="shared" ref="AY473:BA473" si="700">AY474+AY478</f>
        <v>859000</v>
      </c>
      <c r="AZ473" s="7">
        <f t="shared" si="700"/>
        <v>1500000</v>
      </c>
      <c r="BA473" s="7">
        <f t="shared" si="700"/>
        <v>0</v>
      </c>
      <c r="BB473" s="7">
        <f t="shared" ref="BB473:BF473" si="701">BB474+BB478</f>
        <v>0</v>
      </c>
      <c r="BC473" s="7">
        <f t="shared" si="701"/>
        <v>0</v>
      </c>
      <c r="BD473" s="7">
        <f t="shared" si="701"/>
        <v>0</v>
      </c>
      <c r="BE473" s="7">
        <f t="shared" si="701"/>
        <v>0</v>
      </c>
      <c r="BF473" s="45">
        <f t="shared" si="701"/>
        <v>2359000</v>
      </c>
      <c r="BG473" s="7">
        <f t="shared" ref="BG473:BI473" si="702">BG474+BG478</f>
        <v>859000</v>
      </c>
      <c r="BH473" s="7">
        <f t="shared" si="702"/>
        <v>1500000</v>
      </c>
      <c r="BI473" s="7">
        <f t="shared" si="702"/>
        <v>0</v>
      </c>
      <c r="BJ473" s="19"/>
      <c r="BK473" s="19"/>
    </row>
    <row r="474" spans="1:63" ht="27.75" hidden="1" customHeight="1" x14ac:dyDescent="0.25">
      <c r="A474" s="124" t="s">
        <v>138</v>
      </c>
      <c r="B474" s="125"/>
      <c r="C474" s="125"/>
      <c r="D474" s="125"/>
      <c r="E474" s="5">
        <v>853</v>
      </c>
      <c r="F474" s="4" t="s">
        <v>137</v>
      </c>
      <c r="G474" s="4" t="s">
        <v>11</v>
      </c>
      <c r="H474" s="79"/>
      <c r="I474" s="4"/>
      <c r="J474" s="14">
        <f t="shared" ref="J474:BB476" si="703">J475</f>
        <v>859000</v>
      </c>
      <c r="K474" s="34">
        <f t="shared" si="703"/>
        <v>859000</v>
      </c>
      <c r="L474" s="34">
        <f t="shared" si="703"/>
        <v>0</v>
      </c>
      <c r="M474" s="34">
        <f t="shared" si="703"/>
        <v>0</v>
      </c>
      <c r="N474" s="14">
        <f t="shared" si="703"/>
        <v>0</v>
      </c>
      <c r="O474" s="34">
        <f t="shared" si="703"/>
        <v>0</v>
      </c>
      <c r="P474" s="34">
        <f t="shared" si="703"/>
        <v>0</v>
      </c>
      <c r="Q474" s="34">
        <f t="shared" si="703"/>
        <v>0</v>
      </c>
      <c r="R474" s="14">
        <f t="shared" si="703"/>
        <v>859000</v>
      </c>
      <c r="S474" s="34">
        <f t="shared" si="703"/>
        <v>859000</v>
      </c>
      <c r="T474" s="34">
        <f t="shared" si="703"/>
        <v>0</v>
      </c>
      <c r="U474" s="34">
        <f t="shared" si="703"/>
        <v>0</v>
      </c>
      <c r="V474" s="14">
        <f t="shared" si="703"/>
        <v>0</v>
      </c>
      <c r="W474" s="34">
        <f t="shared" si="703"/>
        <v>0</v>
      </c>
      <c r="X474" s="34">
        <f t="shared" si="703"/>
        <v>0</v>
      </c>
      <c r="Y474" s="34">
        <f t="shared" si="703"/>
        <v>0</v>
      </c>
      <c r="Z474" s="14">
        <f t="shared" si="703"/>
        <v>859000</v>
      </c>
      <c r="AA474" s="34">
        <f t="shared" si="703"/>
        <v>859000</v>
      </c>
      <c r="AB474" s="34">
        <f t="shared" si="703"/>
        <v>0</v>
      </c>
      <c r="AC474" s="34">
        <f t="shared" si="703"/>
        <v>0</v>
      </c>
      <c r="AD474" s="34">
        <f t="shared" si="703"/>
        <v>0</v>
      </c>
      <c r="AE474" s="34">
        <f t="shared" si="703"/>
        <v>0</v>
      </c>
      <c r="AF474" s="34">
        <f t="shared" si="703"/>
        <v>0</v>
      </c>
      <c r="AG474" s="34">
        <f t="shared" si="703"/>
        <v>0</v>
      </c>
      <c r="AH474" s="34">
        <f t="shared" si="703"/>
        <v>859000</v>
      </c>
      <c r="AI474" s="34">
        <f t="shared" si="703"/>
        <v>859000</v>
      </c>
      <c r="AJ474" s="34">
        <f t="shared" si="703"/>
        <v>0</v>
      </c>
      <c r="AK474" s="34">
        <f t="shared" si="703"/>
        <v>0</v>
      </c>
      <c r="AL474" s="14">
        <f t="shared" si="703"/>
        <v>859000</v>
      </c>
      <c r="AM474" s="34">
        <f t="shared" si="703"/>
        <v>859000</v>
      </c>
      <c r="AN474" s="34">
        <f t="shared" si="703"/>
        <v>0</v>
      </c>
      <c r="AO474" s="34">
        <f t="shared" si="703"/>
        <v>0</v>
      </c>
      <c r="AP474" s="14">
        <f t="shared" si="703"/>
        <v>0</v>
      </c>
      <c r="AQ474" s="34">
        <f t="shared" si="703"/>
        <v>0</v>
      </c>
      <c r="AR474" s="34">
        <f t="shared" si="703"/>
        <v>0</v>
      </c>
      <c r="AS474" s="34">
        <f t="shared" si="703"/>
        <v>0</v>
      </c>
      <c r="AT474" s="14">
        <f t="shared" si="703"/>
        <v>859000</v>
      </c>
      <c r="AU474" s="34">
        <f t="shared" si="703"/>
        <v>859000</v>
      </c>
      <c r="AV474" s="34">
        <f t="shared" si="703"/>
        <v>0</v>
      </c>
      <c r="AW474" s="34">
        <f t="shared" si="703"/>
        <v>0</v>
      </c>
      <c r="AX474" s="14">
        <f t="shared" si="703"/>
        <v>859000</v>
      </c>
      <c r="AY474" s="34">
        <f t="shared" si="703"/>
        <v>859000</v>
      </c>
      <c r="AZ474" s="34">
        <f t="shared" si="703"/>
        <v>0</v>
      </c>
      <c r="BA474" s="34">
        <f t="shared" si="703"/>
        <v>0</v>
      </c>
      <c r="BB474" s="34">
        <f t="shared" si="703"/>
        <v>0</v>
      </c>
      <c r="BC474" s="34">
        <f t="shared" ref="BB474:BI476" si="704">BC475</f>
        <v>0</v>
      </c>
      <c r="BD474" s="34">
        <f t="shared" si="704"/>
        <v>0</v>
      </c>
      <c r="BE474" s="34">
        <f t="shared" si="704"/>
        <v>0</v>
      </c>
      <c r="BF474" s="14">
        <f t="shared" si="704"/>
        <v>859000</v>
      </c>
      <c r="BG474" s="34">
        <f t="shared" si="704"/>
        <v>859000</v>
      </c>
      <c r="BH474" s="34">
        <f t="shared" si="704"/>
        <v>0</v>
      </c>
      <c r="BI474" s="34">
        <f t="shared" si="704"/>
        <v>0</v>
      </c>
      <c r="BJ474" s="19"/>
      <c r="BK474" s="19"/>
    </row>
    <row r="475" spans="1:63" ht="27.75" hidden="1" customHeight="1" x14ac:dyDescent="0.25">
      <c r="A475" s="124" t="s">
        <v>236</v>
      </c>
      <c r="B475" s="125"/>
      <c r="C475" s="125"/>
      <c r="D475" s="125"/>
      <c r="E475" s="5">
        <v>853</v>
      </c>
      <c r="F475" s="4" t="s">
        <v>137</v>
      </c>
      <c r="G475" s="4" t="s">
        <v>11</v>
      </c>
      <c r="H475" s="4" t="s">
        <v>718</v>
      </c>
      <c r="I475" s="4"/>
      <c r="J475" s="16">
        <f t="shared" si="703"/>
        <v>859000</v>
      </c>
      <c r="K475" s="15">
        <f t="shared" si="703"/>
        <v>859000</v>
      </c>
      <c r="L475" s="15">
        <f t="shared" si="703"/>
        <v>0</v>
      </c>
      <c r="M475" s="15">
        <f t="shared" si="703"/>
        <v>0</v>
      </c>
      <c r="N475" s="16">
        <f t="shared" si="703"/>
        <v>0</v>
      </c>
      <c r="O475" s="15">
        <f t="shared" si="703"/>
        <v>0</v>
      </c>
      <c r="P475" s="15">
        <f t="shared" si="703"/>
        <v>0</v>
      </c>
      <c r="Q475" s="15">
        <f t="shared" si="703"/>
        <v>0</v>
      </c>
      <c r="R475" s="16">
        <f t="shared" si="703"/>
        <v>859000</v>
      </c>
      <c r="S475" s="15">
        <f t="shared" si="703"/>
        <v>859000</v>
      </c>
      <c r="T475" s="15">
        <f t="shared" si="703"/>
        <v>0</v>
      </c>
      <c r="U475" s="15">
        <f t="shared" si="703"/>
        <v>0</v>
      </c>
      <c r="V475" s="16">
        <f t="shared" si="703"/>
        <v>0</v>
      </c>
      <c r="W475" s="15">
        <f t="shared" si="703"/>
        <v>0</v>
      </c>
      <c r="X475" s="15">
        <f t="shared" si="703"/>
        <v>0</v>
      </c>
      <c r="Y475" s="15">
        <f t="shared" si="703"/>
        <v>0</v>
      </c>
      <c r="Z475" s="16">
        <f t="shared" si="703"/>
        <v>859000</v>
      </c>
      <c r="AA475" s="15">
        <f t="shared" si="703"/>
        <v>859000</v>
      </c>
      <c r="AB475" s="15">
        <f t="shared" si="703"/>
        <v>0</v>
      </c>
      <c r="AC475" s="15">
        <f t="shared" si="703"/>
        <v>0</v>
      </c>
      <c r="AD475" s="15">
        <f t="shared" si="703"/>
        <v>0</v>
      </c>
      <c r="AE475" s="15">
        <f t="shared" si="703"/>
        <v>0</v>
      </c>
      <c r="AF475" s="15">
        <f t="shared" si="703"/>
        <v>0</v>
      </c>
      <c r="AG475" s="15">
        <f t="shared" si="703"/>
        <v>0</v>
      </c>
      <c r="AH475" s="15">
        <f t="shared" si="703"/>
        <v>859000</v>
      </c>
      <c r="AI475" s="15">
        <f t="shared" si="703"/>
        <v>859000</v>
      </c>
      <c r="AJ475" s="15">
        <f t="shared" si="703"/>
        <v>0</v>
      </c>
      <c r="AK475" s="15">
        <f t="shared" si="703"/>
        <v>0</v>
      </c>
      <c r="AL475" s="16">
        <f t="shared" si="703"/>
        <v>859000</v>
      </c>
      <c r="AM475" s="15">
        <f t="shared" si="703"/>
        <v>859000</v>
      </c>
      <c r="AN475" s="15">
        <f t="shared" si="703"/>
        <v>0</v>
      </c>
      <c r="AO475" s="15">
        <f t="shared" si="703"/>
        <v>0</v>
      </c>
      <c r="AP475" s="16">
        <f t="shared" si="703"/>
        <v>0</v>
      </c>
      <c r="AQ475" s="15">
        <f t="shared" si="703"/>
        <v>0</v>
      </c>
      <c r="AR475" s="15">
        <f t="shared" si="703"/>
        <v>0</v>
      </c>
      <c r="AS475" s="15">
        <f t="shared" si="703"/>
        <v>0</v>
      </c>
      <c r="AT475" s="16">
        <f t="shared" si="703"/>
        <v>859000</v>
      </c>
      <c r="AU475" s="15">
        <f t="shared" si="703"/>
        <v>859000</v>
      </c>
      <c r="AV475" s="15">
        <f t="shared" si="703"/>
        <v>0</v>
      </c>
      <c r="AW475" s="15">
        <f t="shared" si="703"/>
        <v>0</v>
      </c>
      <c r="AX475" s="16">
        <f t="shared" si="703"/>
        <v>859000</v>
      </c>
      <c r="AY475" s="15">
        <f t="shared" si="703"/>
        <v>859000</v>
      </c>
      <c r="AZ475" s="15">
        <f t="shared" si="703"/>
        <v>0</v>
      </c>
      <c r="BA475" s="15">
        <f t="shared" si="703"/>
        <v>0</v>
      </c>
      <c r="BB475" s="15">
        <f t="shared" si="704"/>
        <v>0</v>
      </c>
      <c r="BC475" s="15">
        <f t="shared" si="704"/>
        <v>0</v>
      </c>
      <c r="BD475" s="15">
        <f t="shared" si="704"/>
        <v>0</v>
      </c>
      <c r="BE475" s="15">
        <f t="shared" si="704"/>
        <v>0</v>
      </c>
      <c r="BF475" s="16">
        <f t="shared" si="704"/>
        <v>859000</v>
      </c>
      <c r="BG475" s="15">
        <f t="shared" si="704"/>
        <v>859000</v>
      </c>
      <c r="BH475" s="15">
        <f t="shared" si="704"/>
        <v>0</v>
      </c>
      <c r="BI475" s="15">
        <f t="shared" si="704"/>
        <v>0</v>
      </c>
      <c r="BJ475" s="19"/>
      <c r="BK475" s="19"/>
    </row>
    <row r="476" spans="1:63" ht="27.75" hidden="1" customHeight="1" x14ac:dyDescent="0.25">
      <c r="A476" s="124" t="s">
        <v>34</v>
      </c>
      <c r="B476" s="124"/>
      <c r="C476" s="124"/>
      <c r="D476" s="124"/>
      <c r="E476" s="5">
        <v>853</v>
      </c>
      <c r="F476" s="3" t="s">
        <v>137</v>
      </c>
      <c r="G476" s="3" t="s">
        <v>11</v>
      </c>
      <c r="H476" s="4" t="s">
        <v>718</v>
      </c>
      <c r="I476" s="3" t="s">
        <v>35</v>
      </c>
      <c r="J476" s="16">
        <f t="shared" si="703"/>
        <v>859000</v>
      </c>
      <c r="K476" s="15">
        <f t="shared" si="703"/>
        <v>859000</v>
      </c>
      <c r="L476" s="15">
        <f t="shared" si="703"/>
        <v>0</v>
      </c>
      <c r="M476" s="15">
        <f t="shared" si="703"/>
        <v>0</v>
      </c>
      <c r="N476" s="16">
        <f t="shared" si="703"/>
        <v>0</v>
      </c>
      <c r="O476" s="15">
        <f t="shared" si="703"/>
        <v>0</v>
      </c>
      <c r="P476" s="15">
        <f t="shared" si="703"/>
        <v>0</v>
      </c>
      <c r="Q476" s="15">
        <f t="shared" si="703"/>
        <v>0</v>
      </c>
      <c r="R476" s="16">
        <f t="shared" si="703"/>
        <v>859000</v>
      </c>
      <c r="S476" s="15">
        <f t="shared" si="703"/>
        <v>859000</v>
      </c>
      <c r="T476" s="15">
        <f t="shared" si="703"/>
        <v>0</v>
      </c>
      <c r="U476" s="15">
        <f t="shared" si="703"/>
        <v>0</v>
      </c>
      <c r="V476" s="16">
        <f t="shared" si="703"/>
        <v>0</v>
      </c>
      <c r="W476" s="15">
        <f t="shared" si="703"/>
        <v>0</v>
      </c>
      <c r="X476" s="15">
        <f t="shared" si="703"/>
        <v>0</v>
      </c>
      <c r="Y476" s="15">
        <f t="shared" si="703"/>
        <v>0</v>
      </c>
      <c r="Z476" s="16">
        <f t="shared" si="703"/>
        <v>859000</v>
      </c>
      <c r="AA476" s="15">
        <f t="shared" si="703"/>
        <v>859000</v>
      </c>
      <c r="AB476" s="15">
        <f t="shared" si="703"/>
        <v>0</v>
      </c>
      <c r="AC476" s="15">
        <f t="shared" si="703"/>
        <v>0</v>
      </c>
      <c r="AD476" s="15">
        <f t="shared" si="703"/>
        <v>0</v>
      </c>
      <c r="AE476" s="15">
        <f t="shared" si="703"/>
        <v>0</v>
      </c>
      <c r="AF476" s="15">
        <f t="shared" si="703"/>
        <v>0</v>
      </c>
      <c r="AG476" s="15">
        <f t="shared" si="703"/>
        <v>0</v>
      </c>
      <c r="AH476" s="15">
        <f t="shared" si="703"/>
        <v>859000</v>
      </c>
      <c r="AI476" s="15">
        <f t="shared" si="703"/>
        <v>859000</v>
      </c>
      <c r="AJ476" s="15">
        <f t="shared" si="703"/>
        <v>0</v>
      </c>
      <c r="AK476" s="15">
        <f t="shared" si="703"/>
        <v>0</v>
      </c>
      <c r="AL476" s="16">
        <f t="shared" si="703"/>
        <v>859000</v>
      </c>
      <c r="AM476" s="15">
        <f t="shared" si="703"/>
        <v>859000</v>
      </c>
      <c r="AN476" s="15">
        <f t="shared" si="703"/>
        <v>0</v>
      </c>
      <c r="AO476" s="15">
        <f t="shared" si="703"/>
        <v>0</v>
      </c>
      <c r="AP476" s="16">
        <f t="shared" si="703"/>
        <v>0</v>
      </c>
      <c r="AQ476" s="15">
        <f t="shared" si="703"/>
        <v>0</v>
      </c>
      <c r="AR476" s="15">
        <f t="shared" si="703"/>
        <v>0</v>
      </c>
      <c r="AS476" s="15">
        <f t="shared" si="703"/>
        <v>0</v>
      </c>
      <c r="AT476" s="16">
        <f t="shared" si="703"/>
        <v>859000</v>
      </c>
      <c r="AU476" s="15">
        <f t="shared" si="703"/>
        <v>859000</v>
      </c>
      <c r="AV476" s="15">
        <f t="shared" si="703"/>
        <v>0</v>
      </c>
      <c r="AW476" s="15">
        <f t="shared" si="703"/>
        <v>0</v>
      </c>
      <c r="AX476" s="16">
        <f t="shared" si="703"/>
        <v>859000</v>
      </c>
      <c r="AY476" s="15">
        <f t="shared" si="703"/>
        <v>859000</v>
      </c>
      <c r="AZ476" s="15">
        <f t="shared" si="703"/>
        <v>0</v>
      </c>
      <c r="BA476" s="15">
        <f t="shared" si="703"/>
        <v>0</v>
      </c>
      <c r="BB476" s="15">
        <f t="shared" si="704"/>
        <v>0</v>
      </c>
      <c r="BC476" s="15">
        <f t="shared" si="704"/>
        <v>0</v>
      </c>
      <c r="BD476" s="15">
        <f t="shared" si="704"/>
        <v>0</v>
      </c>
      <c r="BE476" s="15">
        <f t="shared" si="704"/>
        <v>0</v>
      </c>
      <c r="BF476" s="16">
        <f t="shared" si="704"/>
        <v>859000</v>
      </c>
      <c r="BG476" s="15">
        <f t="shared" si="704"/>
        <v>859000</v>
      </c>
      <c r="BH476" s="15">
        <f t="shared" si="704"/>
        <v>0</v>
      </c>
      <c r="BI476" s="15">
        <f t="shared" si="704"/>
        <v>0</v>
      </c>
      <c r="BJ476" s="19"/>
      <c r="BK476" s="19"/>
    </row>
    <row r="477" spans="1:63" ht="27.75" hidden="1" customHeight="1" x14ac:dyDescent="0.25">
      <c r="A477" s="124" t="s">
        <v>139</v>
      </c>
      <c r="B477" s="124"/>
      <c r="C477" s="124"/>
      <c r="D477" s="124"/>
      <c r="E477" s="5">
        <v>853</v>
      </c>
      <c r="F477" s="3" t="s">
        <v>137</v>
      </c>
      <c r="G477" s="3" t="s">
        <v>11</v>
      </c>
      <c r="H477" s="4" t="s">
        <v>718</v>
      </c>
      <c r="I477" s="3" t="s">
        <v>140</v>
      </c>
      <c r="J477" s="16">
        <f>'2.ВС'!J483</f>
        <v>859000</v>
      </c>
      <c r="K477" s="15">
        <f>'2.ВС'!K483</f>
        <v>859000</v>
      </c>
      <c r="L477" s="15">
        <f>'2.ВС'!L483</f>
        <v>0</v>
      </c>
      <c r="M477" s="15">
        <f>'2.ВС'!M483</f>
        <v>0</v>
      </c>
      <c r="N477" s="16">
        <f>'2.ВС'!N483</f>
        <v>0</v>
      </c>
      <c r="O477" s="15">
        <f>'2.ВС'!O483</f>
        <v>0</v>
      </c>
      <c r="P477" s="15">
        <f>'2.ВС'!P483</f>
        <v>0</v>
      </c>
      <c r="Q477" s="15">
        <f>'2.ВС'!Q483</f>
        <v>0</v>
      </c>
      <c r="R477" s="16">
        <f>'2.ВС'!R483</f>
        <v>859000</v>
      </c>
      <c r="S477" s="15">
        <f>'2.ВС'!S483</f>
        <v>859000</v>
      </c>
      <c r="T477" s="15">
        <f>'2.ВС'!T483</f>
        <v>0</v>
      </c>
      <c r="U477" s="15">
        <f>'2.ВС'!U483</f>
        <v>0</v>
      </c>
      <c r="V477" s="16">
        <f>'2.ВС'!V483</f>
        <v>0</v>
      </c>
      <c r="W477" s="15">
        <f>'2.ВС'!W483</f>
        <v>0</v>
      </c>
      <c r="X477" s="15">
        <f>'2.ВС'!X483</f>
        <v>0</v>
      </c>
      <c r="Y477" s="15">
        <f>'2.ВС'!Y483</f>
        <v>0</v>
      </c>
      <c r="Z477" s="16">
        <f>'2.ВС'!Z483</f>
        <v>859000</v>
      </c>
      <c r="AA477" s="15">
        <f>'2.ВС'!AA483</f>
        <v>859000</v>
      </c>
      <c r="AB477" s="15">
        <f>'2.ВС'!AB483</f>
        <v>0</v>
      </c>
      <c r="AC477" s="15">
        <f>'2.ВС'!AC483</f>
        <v>0</v>
      </c>
      <c r="AD477" s="15">
        <f>'2.ВС'!AD483</f>
        <v>0</v>
      </c>
      <c r="AE477" s="15">
        <f>'2.ВС'!AE483</f>
        <v>0</v>
      </c>
      <c r="AF477" s="15">
        <f>'2.ВС'!AF483</f>
        <v>0</v>
      </c>
      <c r="AG477" s="15">
        <f>'2.ВС'!AG483</f>
        <v>0</v>
      </c>
      <c r="AH477" s="15">
        <f>'2.ВС'!AH483</f>
        <v>859000</v>
      </c>
      <c r="AI477" s="15">
        <f>'2.ВС'!AI483</f>
        <v>859000</v>
      </c>
      <c r="AJ477" s="15">
        <f>'2.ВС'!AJ483</f>
        <v>0</v>
      </c>
      <c r="AK477" s="15">
        <f>'2.ВС'!AS483</f>
        <v>0</v>
      </c>
      <c r="AL477" s="16">
        <f>'2.ВС'!AL483</f>
        <v>859000</v>
      </c>
      <c r="AM477" s="15">
        <f>'2.ВС'!AM483</f>
        <v>859000</v>
      </c>
      <c r="AN477" s="15">
        <f>'2.ВС'!AN483</f>
        <v>0</v>
      </c>
      <c r="AO477" s="15">
        <f>'2.ВС'!AO483</f>
        <v>0</v>
      </c>
      <c r="AP477" s="16">
        <f>'2.ВС'!AP483</f>
        <v>0</v>
      </c>
      <c r="AQ477" s="15">
        <f>'2.ВС'!AQ483</f>
        <v>0</v>
      </c>
      <c r="AR477" s="15">
        <f>'2.ВС'!AR483</f>
        <v>0</v>
      </c>
      <c r="AS477" s="15">
        <f>'2.ВС'!AS483</f>
        <v>0</v>
      </c>
      <c r="AT477" s="16">
        <f>'2.ВС'!AT483</f>
        <v>859000</v>
      </c>
      <c r="AU477" s="15">
        <f>'2.ВС'!AU483</f>
        <v>859000</v>
      </c>
      <c r="AV477" s="15">
        <f>'2.ВС'!AV483</f>
        <v>0</v>
      </c>
      <c r="AW477" s="15">
        <f>'2.ВС'!AW483</f>
        <v>0</v>
      </c>
      <c r="AX477" s="16">
        <f>'2.ВС'!AX483</f>
        <v>859000</v>
      </c>
      <c r="AY477" s="15">
        <f>'2.ВС'!AY483</f>
        <v>859000</v>
      </c>
      <c r="AZ477" s="15">
        <f>'2.ВС'!AZ483</f>
        <v>0</v>
      </c>
      <c r="BA477" s="15">
        <f>'2.ВС'!BA483</f>
        <v>0</v>
      </c>
      <c r="BB477" s="15">
        <f>'2.ВС'!BB483</f>
        <v>0</v>
      </c>
      <c r="BC477" s="15">
        <f>'2.ВС'!BC483</f>
        <v>0</v>
      </c>
      <c r="BD477" s="15">
        <f>'2.ВС'!BD483</f>
        <v>0</v>
      </c>
      <c r="BE477" s="15">
        <f>'2.ВС'!BE483</f>
        <v>0</v>
      </c>
      <c r="BF477" s="16">
        <f>'2.ВС'!BF483</f>
        <v>859000</v>
      </c>
      <c r="BG477" s="15">
        <f>'2.ВС'!BG483</f>
        <v>859000</v>
      </c>
      <c r="BH477" s="15">
        <f>'2.ВС'!BH483</f>
        <v>0</v>
      </c>
      <c r="BI477" s="15">
        <f>'2.ВС'!BI483</f>
        <v>0</v>
      </c>
      <c r="BJ477" s="19"/>
      <c r="BK477" s="19"/>
    </row>
    <row r="478" spans="1:63" ht="27.75" hidden="1" customHeight="1" x14ac:dyDescent="0.25">
      <c r="A478" s="19" t="s">
        <v>141</v>
      </c>
      <c r="B478" s="63"/>
      <c r="C478" s="63"/>
      <c r="D478" s="63"/>
      <c r="E478" s="5">
        <v>853</v>
      </c>
      <c r="F478" s="3" t="s">
        <v>137</v>
      </c>
      <c r="G478" s="3" t="s">
        <v>44</v>
      </c>
      <c r="H478" s="4" t="s">
        <v>48</v>
      </c>
      <c r="I478" s="3"/>
      <c r="J478" s="16">
        <f t="shared" ref="J478:BB480" si="705">J479</f>
        <v>1500000</v>
      </c>
      <c r="K478" s="15">
        <f t="shared" si="705"/>
        <v>0</v>
      </c>
      <c r="L478" s="15">
        <f t="shared" si="705"/>
        <v>1500000</v>
      </c>
      <c r="M478" s="15">
        <f t="shared" si="705"/>
        <v>0</v>
      </c>
      <c r="N478" s="16">
        <f t="shared" si="705"/>
        <v>359000</v>
      </c>
      <c r="O478" s="15">
        <f t="shared" si="705"/>
        <v>0</v>
      </c>
      <c r="P478" s="15">
        <f t="shared" si="705"/>
        <v>359000</v>
      </c>
      <c r="Q478" s="15">
        <f t="shared" si="705"/>
        <v>0</v>
      </c>
      <c r="R478" s="16">
        <f t="shared" si="705"/>
        <v>1859000</v>
      </c>
      <c r="S478" s="15">
        <f t="shared" si="705"/>
        <v>0</v>
      </c>
      <c r="T478" s="15">
        <f t="shared" si="705"/>
        <v>1859000</v>
      </c>
      <c r="U478" s="15">
        <f t="shared" si="705"/>
        <v>0</v>
      </c>
      <c r="V478" s="16">
        <f t="shared" si="705"/>
        <v>0</v>
      </c>
      <c r="W478" s="15">
        <f t="shared" si="705"/>
        <v>0</v>
      </c>
      <c r="X478" s="15">
        <f t="shared" si="705"/>
        <v>0</v>
      </c>
      <c r="Y478" s="15">
        <f t="shared" si="705"/>
        <v>0</v>
      </c>
      <c r="Z478" s="16">
        <f t="shared" si="705"/>
        <v>1859000</v>
      </c>
      <c r="AA478" s="15">
        <f t="shared" si="705"/>
        <v>0</v>
      </c>
      <c r="AB478" s="15">
        <f t="shared" si="705"/>
        <v>1859000</v>
      </c>
      <c r="AC478" s="15">
        <f t="shared" si="705"/>
        <v>0</v>
      </c>
      <c r="AD478" s="15">
        <f t="shared" si="705"/>
        <v>0</v>
      </c>
      <c r="AE478" s="15">
        <f t="shared" si="705"/>
        <v>0</v>
      </c>
      <c r="AF478" s="15">
        <f t="shared" si="705"/>
        <v>0</v>
      </c>
      <c r="AG478" s="15">
        <f t="shared" si="705"/>
        <v>0</v>
      </c>
      <c r="AH478" s="15">
        <f t="shared" si="705"/>
        <v>1859000</v>
      </c>
      <c r="AI478" s="15">
        <f t="shared" si="705"/>
        <v>0</v>
      </c>
      <c r="AJ478" s="15">
        <f t="shared" si="705"/>
        <v>1859000</v>
      </c>
      <c r="AK478" s="15">
        <f t="shared" si="705"/>
        <v>0</v>
      </c>
      <c r="AL478" s="16">
        <f t="shared" si="705"/>
        <v>1500000</v>
      </c>
      <c r="AM478" s="15">
        <f t="shared" si="705"/>
        <v>0</v>
      </c>
      <c r="AN478" s="15">
        <f t="shared" si="705"/>
        <v>1500000</v>
      </c>
      <c r="AO478" s="15">
        <f t="shared" si="705"/>
        <v>0</v>
      </c>
      <c r="AP478" s="16">
        <f t="shared" si="705"/>
        <v>0</v>
      </c>
      <c r="AQ478" s="15">
        <f t="shared" si="705"/>
        <v>0</v>
      </c>
      <c r="AR478" s="15">
        <f t="shared" si="705"/>
        <v>0</v>
      </c>
      <c r="AS478" s="15">
        <f t="shared" si="705"/>
        <v>0</v>
      </c>
      <c r="AT478" s="16">
        <f t="shared" si="705"/>
        <v>1500000</v>
      </c>
      <c r="AU478" s="15">
        <f t="shared" si="705"/>
        <v>0</v>
      </c>
      <c r="AV478" s="15">
        <f t="shared" si="705"/>
        <v>1500000</v>
      </c>
      <c r="AW478" s="15">
        <f t="shared" si="705"/>
        <v>0</v>
      </c>
      <c r="AX478" s="16">
        <f t="shared" si="705"/>
        <v>1500000</v>
      </c>
      <c r="AY478" s="15">
        <f t="shared" si="705"/>
        <v>0</v>
      </c>
      <c r="AZ478" s="15">
        <f t="shared" si="705"/>
        <v>1500000</v>
      </c>
      <c r="BA478" s="15">
        <f t="shared" si="705"/>
        <v>0</v>
      </c>
      <c r="BB478" s="15">
        <f t="shared" si="705"/>
        <v>0</v>
      </c>
      <c r="BC478" s="15">
        <f t="shared" ref="BB478:BI480" si="706">BC479</f>
        <v>0</v>
      </c>
      <c r="BD478" s="15">
        <f t="shared" si="706"/>
        <v>0</v>
      </c>
      <c r="BE478" s="15">
        <f t="shared" si="706"/>
        <v>0</v>
      </c>
      <c r="BF478" s="16">
        <f t="shared" si="706"/>
        <v>1500000</v>
      </c>
      <c r="BG478" s="15">
        <f t="shared" si="706"/>
        <v>0</v>
      </c>
      <c r="BH478" s="15">
        <f t="shared" si="706"/>
        <v>1500000</v>
      </c>
      <c r="BI478" s="15">
        <f t="shared" si="706"/>
        <v>0</v>
      </c>
      <c r="BJ478" s="19"/>
      <c r="BK478" s="19"/>
    </row>
    <row r="479" spans="1:63" ht="27.75" hidden="1" customHeight="1" x14ac:dyDescent="0.25">
      <c r="A479" s="124" t="s">
        <v>142</v>
      </c>
      <c r="B479" s="125"/>
      <c r="C479" s="125"/>
      <c r="D479" s="125"/>
      <c r="E479" s="5">
        <v>853</v>
      </c>
      <c r="F479" s="3" t="s">
        <v>137</v>
      </c>
      <c r="G479" s="3" t="s">
        <v>44</v>
      </c>
      <c r="H479" s="4" t="s">
        <v>719</v>
      </c>
      <c r="I479" s="3"/>
      <c r="J479" s="16">
        <f t="shared" si="705"/>
        <v>1500000</v>
      </c>
      <c r="K479" s="15">
        <f t="shared" si="705"/>
        <v>0</v>
      </c>
      <c r="L479" s="15">
        <f t="shared" si="705"/>
        <v>1500000</v>
      </c>
      <c r="M479" s="15">
        <f t="shared" si="705"/>
        <v>0</v>
      </c>
      <c r="N479" s="16">
        <f t="shared" si="705"/>
        <v>359000</v>
      </c>
      <c r="O479" s="15">
        <f t="shared" si="705"/>
        <v>0</v>
      </c>
      <c r="P479" s="15">
        <f t="shared" si="705"/>
        <v>359000</v>
      </c>
      <c r="Q479" s="15">
        <f t="shared" si="705"/>
        <v>0</v>
      </c>
      <c r="R479" s="16">
        <f t="shared" si="705"/>
        <v>1859000</v>
      </c>
      <c r="S479" s="15">
        <f t="shared" si="705"/>
        <v>0</v>
      </c>
      <c r="T479" s="15">
        <f t="shared" si="705"/>
        <v>1859000</v>
      </c>
      <c r="U479" s="15">
        <f t="shared" si="705"/>
        <v>0</v>
      </c>
      <c r="V479" s="16">
        <f t="shared" si="705"/>
        <v>0</v>
      </c>
      <c r="W479" s="15">
        <f t="shared" si="705"/>
        <v>0</v>
      </c>
      <c r="X479" s="15">
        <f t="shared" si="705"/>
        <v>0</v>
      </c>
      <c r="Y479" s="15">
        <f t="shared" si="705"/>
        <v>0</v>
      </c>
      <c r="Z479" s="16">
        <f t="shared" si="705"/>
        <v>1859000</v>
      </c>
      <c r="AA479" s="15">
        <f t="shared" si="705"/>
        <v>0</v>
      </c>
      <c r="AB479" s="15">
        <f t="shared" si="705"/>
        <v>1859000</v>
      </c>
      <c r="AC479" s="15">
        <f t="shared" si="705"/>
        <v>0</v>
      </c>
      <c r="AD479" s="15">
        <f t="shared" si="705"/>
        <v>0</v>
      </c>
      <c r="AE479" s="15">
        <f t="shared" si="705"/>
        <v>0</v>
      </c>
      <c r="AF479" s="15">
        <f t="shared" si="705"/>
        <v>0</v>
      </c>
      <c r="AG479" s="15">
        <f t="shared" si="705"/>
        <v>0</v>
      </c>
      <c r="AH479" s="15">
        <f t="shared" si="705"/>
        <v>1859000</v>
      </c>
      <c r="AI479" s="15">
        <f t="shared" si="705"/>
        <v>0</v>
      </c>
      <c r="AJ479" s="15">
        <f t="shared" si="705"/>
        <v>1859000</v>
      </c>
      <c r="AK479" s="15">
        <f t="shared" si="705"/>
        <v>0</v>
      </c>
      <c r="AL479" s="16">
        <f t="shared" si="705"/>
        <v>1500000</v>
      </c>
      <c r="AM479" s="15">
        <f t="shared" si="705"/>
        <v>0</v>
      </c>
      <c r="AN479" s="15">
        <f t="shared" si="705"/>
        <v>1500000</v>
      </c>
      <c r="AO479" s="15">
        <f t="shared" si="705"/>
        <v>0</v>
      </c>
      <c r="AP479" s="16">
        <f t="shared" si="705"/>
        <v>0</v>
      </c>
      <c r="AQ479" s="15">
        <f t="shared" si="705"/>
        <v>0</v>
      </c>
      <c r="AR479" s="15">
        <f t="shared" si="705"/>
        <v>0</v>
      </c>
      <c r="AS479" s="15">
        <f t="shared" si="705"/>
        <v>0</v>
      </c>
      <c r="AT479" s="16">
        <f t="shared" si="705"/>
        <v>1500000</v>
      </c>
      <c r="AU479" s="15">
        <f t="shared" si="705"/>
        <v>0</v>
      </c>
      <c r="AV479" s="15">
        <f t="shared" si="705"/>
        <v>1500000</v>
      </c>
      <c r="AW479" s="15">
        <f t="shared" si="705"/>
        <v>0</v>
      </c>
      <c r="AX479" s="16">
        <f t="shared" si="705"/>
        <v>1500000</v>
      </c>
      <c r="AY479" s="15">
        <f t="shared" si="705"/>
        <v>0</v>
      </c>
      <c r="AZ479" s="15">
        <f t="shared" si="705"/>
        <v>1500000</v>
      </c>
      <c r="BA479" s="15">
        <f t="shared" si="705"/>
        <v>0</v>
      </c>
      <c r="BB479" s="15">
        <f t="shared" si="706"/>
        <v>0</v>
      </c>
      <c r="BC479" s="15">
        <f t="shared" si="706"/>
        <v>0</v>
      </c>
      <c r="BD479" s="15">
        <f t="shared" si="706"/>
        <v>0</v>
      </c>
      <c r="BE479" s="15">
        <f t="shared" si="706"/>
        <v>0</v>
      </c>
      <c r="BF479" s="16">
        <f t="shared" si="706"/>
        <v>1500000</v>
      </c>
      <c r="BG479" s="15">
        <f t="shared" si="706"/>
        <v>0</v>
      </c>
      <c r="BH479" s="15">
        <f t="shared" si="706"/>
        <v>1500000</v>
      </c>
      <c r="BI479" s="15">
        <f t="shared" si="706"/>
        <v>0</v>
      </c>
      <c r="BJ479" s="19"/>
      <c r="BK479" s="19"/>
    </row>
    <row r="480" spans="1:63" hidden="1" x14ac:dyDescent="0.25">
      <c r="A480" s="124" t="s">
        <v>34</v>
      </c>
      <c r="B480" s="125"/>
      <c r="C480" s="125"/>
      <c r="D480" s="125"/>
      <c r="E480" s="5">
        <v>853</v>
      </c>
      <c r="F480" s="3" t="s">
        <v>137</v>
      </c>
      <c r="G480" s="3" t="s">
        <v>44</v>
      </c>
      <c r="H480" s="4" t="s">
        <v>719</v>
      </c>
      <c r="I480" s="3" t="s">
        <v>35</v>
      </c>
      <c r="J480" s="16">
        <f t="shared" si="705"/>
        <v>1500000</v>
      </c>
      <c r="K480" s="15">
        <f t="shared" si="705"/>
        <v>0</v>
      </c>
      <c r="L480" s="15">
        <f t="shared" si="705"/>
        <v>1500000</v>
      </c>
      <c r="M480" s="15">
        <f t="shared" si="705"/>
        <v>0</v>
      </c>
      <c r="N480" s="16">
        <f t="shared" si="705"/>
        <v>359000</v>
      </c>
      <c r="O480" s="15">
        <f t="shared" si="705"/>
        <v>0</v>
      </c>
      <c r="P480" s="15">
        <f t="shared" si="705"/>
        <v>359000</v>
      </c>
      <c r="Q480" s="15">
        <f t="shared" si="705"/>
        <v>0</v>
      </c>
      <c r="R480" s="16">
        <f t="shared" si="705"/>
        <v>1859000</v>
      </c>
      <c r="S480" s="15">
        <f t="shared" si="705"/>
        <v>0</v>
      </c>
      <c r="T480" s="15">
        <f t="shared" si="705"/>
        <v>1859000</v>
      </c>
      <c r="U480" s="15">
        <f t="shared" si="705"/>
        <v>0</v>
      </c>
      <c r="V480" s="16">
        <f t="shared" si="705"/>
        <v>0</v>
      </c>
      <c r="W480" s="15">
        <f t="shared" si="705"/>
        <v>0</v>
      </c>
      <c r="X480" s="15">
        <f t="shared" si="705"/>
        <v>0</v>
      </c>
      <c r="Y480" s="15">
        <f t="shared" si="705"/>
        <v>0</v>
      </c>
      <c r="Z480" s="16">
        <f t="shared" si="705"/>
        <v>1859000</v>
      </c>
      <c r="AA480" s="15">
        <f t="shared" si="705"/>
        <v>0</v>
      </c>
      <c r="AB480" s="15">
        <f t="shared" si="705"/>
        <v>1859000</v>
      </c>
      <c r="AC480" s="15">
        <f t="shared" si="705"/>
        <v>0</v>
      </c>
      <c r="AD480" s="15">
        <f t="shared" si="705"/>
        <v>0</v>
      </c>
      <c r="AE480" s="15">
        <f t="shared" si="705"/>
        <v>0</v>
      </c>
      <c r="AF480" s="15">
        <f t="shared" si="705"/>
        <v>0</v>
      </c>
      <c r="AG480" s="15">
        <f t="shared" si="705"/>
        <v>0</v>
      </c>
      <c r="AH480" s="15">
        <f t="shared" si="705"/>
        <v>1859000</v>
      </c>
      <c r="AI480" s="15">
        <f t="shared" si="705"/>
        <v>0</v>
      </c>
      <c r="AJ480" s="15">
        <f t="shared" si="705"/>
        <v>1859000</v>
      </c>
      <c r="AK480" s="15">
        <f t="shared" si="705"/>
        <v>0</v>
      </c>
      <c r="AL480" s="16">
        <f t="shared" si="705"/>
        <v>1500000</v>
      </c>
      <c r="AM480" s="15">
        <f t="shared" si="705"/>
        <v>0</v>
      </c>
      <c r="AN480" s="15">
        <f t="shared" si="705"/>
        <v>1500000</v>
      </c>
      <c r="AO480" s="15">
        <f t="shared" si="705"/>
        <v>0</v>
      </c>
      <c r="AP480" s="16">
        <f t="shared" si="705"/>
        <v>0</v>
      </c>
      <c r="AQ480" s="15">
        <f t="shared" si="705"/>
        <v>0</v>
      </c>
      <c r="AR480" s="15">
        <f t="shared" si="705"/>
        <v>0</v>
      </c>
      <c r="AS480" s="15">
        <f t="shared" si="705"/>
        <v>0</v>
      </c>
      <c r="AT480" s="16">
        <f t="shared" si="705"/>
        <v>1500000</v>
      </c>
      <c r="AU480" s="15">
        <f t="shared" si="705"/>
        <v>0</v>
      </c>
      <c r="AV480" s="15">
        <f t="shared" si="705"/>
        <v>1500000</v>
      </c>
      <c r="AW480" s="15">
        <f t="shared" si="705"/>
        <v>0</v>
      </c>
      <c r="AX480" s="16">
        <f t="shared" si="705"/>
        <v>1500000</v>
      </c>
      <c r="AY480" s="15">
        <f t="shared" si="705"/>
        <v>0</v>
      </c>
      <c r="AZ480" s="15">
        <f t="shared" si="705"/>
        <v>1500000</v>
      </c>
      <c r="BA480" s="15">
        <f t="shared" si="705"/>
        <v>0</v>
      </c>
      <c r="BB480" s="15">
        <f t="shared" si="706"/>
        <v>0</v>
      </c>
      <c r="BC480" s="15">
        <f t="shared" si="706"/>
        <v>0</v>
      </c>
      <c r="BD480" s="15">
        <f t="shared" si="706"/>
        <v>0</v>
      </c>
      <c r="BE480" s="15">
        <f t="shared" si="706"/>
        <v>0</v>
      </c>
      <c r="BF480" s="16">
        <f t="shared" si="706"/>
        <v>1500000</v>
      </c>
      <c r="BG480" s="15">
        <f t="shared" si="706"/>
        <v>0</v>
      </c>
      <c r="BH480" s="15">
        <f t="shared" si="706"/>
        <v>1500000</v>
      </c>
      <c r="BI480" s="15">
        <f t="shared" si="706"/>
        <v>0</v>
      </c>
      <c r="BJ480" s="19"/>
      <c r="BK480" s="19"/>
    </row>
    <row r="481" spans="1:70" hidden="1" x14ac:dyDescent="0.25">
      <c r="A481" s="124" t="s">
        <v>143</v>
      </c>
      <c r="B481" s="125"/>
      <c r="C481" s="125"/>
      <c r="D481" s="125"/>
      <c r="E481" s="5">
        <v>853</v>
      </c>
      <c r="F481" s="3" t="s">
        <v>137</v>
      </c>
      <c r="G481" s="3" t="s">
        <v>44</v>
      </c>
      <c r="H481" s="4" t="s">
        <v>719</v>
      </c>
      <c r="I481" s="3" t="s">
        <v>140</v>
      </c>
      <c r="J481" s="16">
        <f>'2.ВС'!J487</f>
        <v>1500000</v>
      </c>
      <c r="K481" s="15">
        <f>'2.ВС'!K487</f>
        <v>0</v>
      </c>
      <c r="L481" s="15">
        <f>'2.ВС'!L487</f>
        <v>1500000</v>
      </c>
      <c r="M481" s="15">
        <f>'2.ВС'!M487</f>
        <v>0</v>
      </c>
      <c r="N481" s="16">
        <f>'2.ВС'!N487</f>
        <v>359000</v>
      </c>
      <c r="O481" s="15">
        <f>'2.ВС'!O487</f>
        <v>0</v>
      </c>
      <c r="P481" s="15">
        <f>'2.ВС'!P487</f>
        <v>359000</v>
      </c>
      <c r="Q481" s="15">
        <f>'2.ВС'!Q487</f>
        <v>0</v>
      </c>
      <c r="R481" s="16">
        <f>'2.ВС'!R487</f>
        <v>1859000</v>
      </c>
      <c r="S481" s="15">
        <f>'2.ВС'!S487</f>
        <v>0</v>
      </c>
      <c r="T481" s="15">
        <f>'2.ВС'!T487</f>
        <v>1859000</v>
      </c>
      <c r="U481" s="15">
        <f>'2.ВС'!U487</f>
        <v>0</v>
      </c>
      <c r="V481" s="16">
        <f>'2.ВС'!V487</f>
        <v>0</v>
      </c>
      <c r="W481" s="15">
        <f>'2.ВС'!W487</f>
        <v>0</v>
      </c>
      <c r="X481" s="15">
        <f>'2.ВС'!X487</f>
        <v>0</v>
      </c>
      <c r="Y481" s="15">
        <f>'2.ВС'!Y487</f>
        <v>0</v>
      </c>
      <c r="Z481" s="16">
        <f>'2.ВС'!Z487</f>
        <v>1859000</v>
      </c>
      <c r="AA481" s="15">
        <f>'2.ВС'!AA487</f>
        <v>0</v>
      </c>
      <c r="AB481" s="15">
        <f>'2.ВС'!AB487</f>
        <v>1859000</v>
      </c>
      <c r="AC481" s="15">
        <f>'2.ВС'!AC487</f>
        <v>0</v>
      </c>
      <c r="AD481" s="15">
        <f>'2.ВС'!AD487</f>
        <v>0</v>
      </c>
      <c r="AE481" s="15">
        <f>'2.ВС'!AE487</f>
        <v>0</v>
      </c>
      <c r="AF481" s="15">
        <f>'2.ВС'!AF487</f>
        <v>0</v>
      </c>
      <c r="AG481" s="15">
        <f>'2.ВС'!AG487</f>
        <v>0</v>
      </c>
      <c r="AH481" s="15">
        <f>'2.ВС'!AH487</f>
        <v>1859000</v>
      </c>
      <c r="AI481" s="15">
        <f>'2.ВС'!AI487</f>
        <v>0</v>
      </c>
      <c r="AJ481" s="15">
        <f>'2.ВС'!AJ487</f>
        <v>1859000</v>
      </c>
      <c r="AK481" s="15">
        <f>'2.ВС'!AS487</f>
        <v>0</v>
      </c>
      <c r="AL481" s="16">
        <f>'2.ВС'!AL487</f>
        <v>1500000</v>
      </c>
      <c r="AM481" s="15">
        <f>'2.ВС'!AM487</f>
        <v>0</v>
      </c>
      <c r="AN481" s="15">
        <f>'2.ВС'!AN487</f>
        <v>1500000</v>
      </c>
      <c r="AO481" s="15">
        <f>'2.ВС'!AO487</f>
        <v>0</v>
      </c>
      <c r="AP481" s="16">
        <f>'2.ВС'!AP487</f>
        <v>0</v>
      </c>
      <c r="AQ481" s="15">
        <f>'2.ВС'!AQ487</f>
        <v>0</v>
      </c>
      <c r="AR481" s="15">
        <f>'2.ВС'!AR487</f>
        <v>0</v>
      </c>
      <c r="AS481" s="15">
        <f>'2.ВС'!AS487</f>
        <v>0</v>
      </c>
      <c r="AT481" s="16">
        <f>'2.ВС'!AT487</f>
        <v>1500000</v>
      </c>
      <c r="AU481" s="15">
        <f>'2.ВС'!AU487</f>
        <v>0</v>
      </c>
      <c r="AV481" s="15">
        <f>'2.ВС'!AV487</f>
        <v>1500000</v>
      </c>
      <c r="AW481" s="15">
        <f>'2.ВС'!AW487</f>
        <v>0</v>
      </c>
      <c r="AX481" s="16">
        <f>'2.ВС'!AX487</f>
        <v>1500000</v>
      </c>
      <c r="AY481" s="15">
        <f>'2.ВС'!AY487</f>
        <v>0</v>
      </c>
      <c r="AZ481" s="15">
        <f>'2.ВС'!AZ487</f>
        <v>1500000</v>
      </c>
      <c r="BA481" s="15">
        <f>'2.ВС'!BA487</f>
        <v>0</v>
      </c>
      <c r="BB481" s="15">
        <f>'2.ВС'!BB487</f>
        <v>0</v>
      </c>
      <c r="BC481" s="15">
        <f>'2.ВС'!BC487</f>
        <v>0</v>
      </c>
      <c r="BD481" s="15">
        <f>'2.ВС'!BD487</f>
        <v>0</v>
      </c>
      <c r="BE481" s="15">
        <f>'2.ВС'!BE487</f>
        <v>0</v>
      </c>
      <c r="BF481" s="16">
        <f>'2.ВС'!BF487</f>
        <v>1500000</v>
      </c>
      <c r="BG481" s="15">
        <f>'2.ВС'!BG487</f>
        <v>0</v>
      </c>
      <c r="BH481" s="15">
        <f>'2.ВС'!BH487</f>
        <v>1500000</v>
      </c>
      <c r="BI481" s="15">
        <f>'2.ВС'!BI487</f>
        <v>0</v>
      </c>
      <c r="BJ481" s="19"/>
      <c r="BK481" s="19"/>
    </row>
    <row r="482" spans="1:70" s="52" customFormat="1" ht="21.75" customHeight="1" x14ac:dyDescent="0.25">
      <c r="A482" s="124" t="s">
        <v>152</v>
      </c>
      <c r="B482" s="80"/>
      <c r="C482" s="80"/>
      <c r="D482" s="80"/>
      <c r="E482" s="68"/>
      <c r="F482" s="74"/>
      <c r="G482" s="74"/>
      <c r="H482" s="69"/>
      <c r="I482" s="74"/>
      <c r="J482" s="94">
        <f t="shared" ref="J482:BI482" si="707">J8+J117+J126+J142+J171+J218+J364+J410+J446+J473</f>
        <v>314596460.25</v>
      </c>
      <c r="K482" s="75">
        <f t="shared" si="707"/>
        <v>168355534.84999999</v>
      </c>
      <c r="L482" s="75">
        <f t="shared" si="707"/>
        <v>139636600</v>
      </c>
      <c r="M482" s="75">
        <f t="shared" si="707"/>
        <v>6604325.4000000004</v>
      </c>
      <c r="N482" s="94">
        <f t="shared" si="707"/>
        <v>67407698.890000015</v>
      </c>
      <c r="O482" s="75">
        <f t="shared" si="707"/>
        <v>53581033.410000004</v>
      </c>
      <c r="P482" s="75">
        <f t="shared" si="707"/>
        <v>13826665.48</v>
      </c>
      <c r="Q482" s="75">
        <f t="shared" si="707"/>
        <v>0</v>
      </c>
      <c r="R482" s="94">
        <f t="shared" si="707"/>
        <v>382004159.14000005</v>
      </c>
      <c r="S482" s="75">
        <f t="shared" si="707"/>
        <v>221936568.25999999</v>
      </c>
      <c r="T482" s="75">
        <f t="shared" si="707"/>
        <v>153463265.48000002</v>
      </c>
      <c r="U482" s="75">
        <f t="shared" si="707"/>
        <v>6604325.4000000004</v>
      </c>
      <c r="V482" s="94">
        <f t="shared" ref="V482:AC482" si="708">V8+V117+V126+V142+V171+V218+V364+V410+V446+V473</f>
        <v>941546.37000000011</v>
      </c>
      <c r="W482" s="75">
        <f t="shared" si="708"/>
        <v>-2588821.79</v>
      </c>
      <c r="X482" s="75">
        <f t="shared" si="708"/>
        <v>3530368.16</v>
      </c>
      <c r="Y482" s="75">
        <f t="shared" si="708"/>
        <v>0</v>
      </c>
      <c r="Z482" s="94">
        <f t="shared" si="708"/>
        <v>382945705.51000005</v>
      </c>
      <c r="AA482" s="75">
        <f t="shared" si="708"/>
        <v>219347746.47</v>
      </c>
      <c r="AB482" s="75">
        <f t="shared" si="708"/>
        <v>156993633.64000002</v>
      </c>
      <c r="AC482" s="75">
        <f t="shared" si="708"/>
        <v>6604325.4000000004</v>
      </c>
      <c r="AD482" s="94">
        <f t="shared" ref="AD482:AK482" si="709">AD8+AD117+AD126+AD142+AD171+AD218+AD364+AD410+AD446+AD473</f>
        <v>5699060.1299999999</v>
      </c>
      <c r="AE482" s="75">
        <f t="shared" si="709"/>
        <v>4295600.33</v>
      </c>
      <c r="AF482" s="75">
        <f t="shared" si="709"/>
        <v>1362067</v>
      </c>
      <c r="AG482" s="75">
        <f t="shared" si="709"/>
        <v>41392.800000000003</v>
      </c>
      <c r="AH482" s="94">
        <f t="shared" si="709"/>
        <v>388644765.64000005</v>
      </c>
      <c r="AI482" s="75">
        <f t="shared" si="709"/>
        <v>223643346.80000001</v>
      </c>
      <c r="AJ482" s="75">
        <f t="shared" si="709"/>
        <v>158355700.64000002</v>
      </c>
      <c r="AK482" s="75">
        <f t="shared" si="709"/>
        <v>6645718.2000000002</v>
      </c>
      <c r="AL482" s="94">
        <f t="shared" si="707"/>
        <v>284937300.91000003</v>
      </c>
      <c r="AM482" s="75">
        <f t="shared" si="707"/>
        <v>170864486.31</v>
      </c>
      <c r="AN482" s="75">
        <f t="shared" si="707"/>
        <v>107445400</v>
      </c>
      <c r="AO482" s="75">
        <f t="shared" si="707"/>
        <v>6627414.5999999996</v>
      </c>
      <c r="AP482" s="94">
        <f t="shared" si="707"/>
        <v>2.7311486405778851E-14</v>
      </c>
      <c r="AQ482" s="75">
        <f t="shared" si="707"/>
        <v>0</v>
      </c>
      <c r="AR482" s="75">
        <f t="shared" si="707"/>
        <v>2.7311486405778851E-14</v>
      </c>
      <c r="AS482" s="75">
        <f t="shared" si="707"/>
        <v>0</v>
      </c>
      <c r="AT482" s="94">
        <f t="shared" si="707"/>
        <v>284937300.90999997</v>
      </c>
      <c r="AU482" s="75">
        <f t="shared" si="707"/>
        <v>170864486.31</v>
      </c>
      <c r="AV482" s="75">
        <f t="shared" si="707"/>
        <v>107445400</v>
      </c>
      <c r="AW482" s="75">
        <f t="shared" si="707"/>
        <v>6627414.5999999996</v>
      </c>
      <c r="AX482" s="94">
        <f t="shared" si="707"/>
        <v>262559068.88</v>
      </c>
      <c r="AY482" s="75">
        <f t="shared" si="707"/>
        <v>143604038.48000002</v>
      </c>
      <c r="AZ482" s="75">
        <f t="shared" si="707"/>
        <v>112302600</v>
      </c>
      <c r="BA482" s="75">
        <f t="shared" si="707"/>
        <v>6652430.4000000004</v>
      </c>
      <c r="BB482" s="75">
        <f t="shared" si="707"/>
        <v>2.2204460492503131E-16</v>
      </c>
      <c r="BC482" s="75">
        <f t="shared" si="707"/>
        <v>0</v>
      </c>
      <c r="BD482" s="75">
        <f t="shared" si="707"/>
        <v>2.2204460492503131E-16</v>
      </c>
      <c r="BE482" s="75">
        <f t="shared" si="707"/>
        <v>0</v>
      </c>
      <c r="BF482" s="94">
        <f t="shared" si="707"/>
        <v>262559068.88000003</v>
      </c>
      <c r="BG482" s="75">
        <f t="shared" si="707"/>
        <v>143604038.48000002</v>
      </c>
      <c r="BH482" s="75">
        <f t="shared" si="707"/>
        <v>112302600</v>
      </c>
      <c r="BI482" s="75">
        <f t="shared" si="707"/>
        <v>6652430.4000000004</v>
      </c>
      <c r="BJ482" s="134">
        <v>0</v>
      </c>
      <c r="BK482" s="134">
        <v>0</v>
      </c>
    </row>
    <row r="483" spans="1:70" x14ac:dyDescent="0.25">
      <c r="J483" s="95">
        <f>J482-'2.ВС'!J508</f>
        <v>0</v>
      </c>
      <c r="K483" s="95">
        <f>K482-'2.ВС'!K508</f>
        <v>0</v>
      </c>
      <c r="L483" s="95">
        <f>L482-'2.ВС'!L508</f>
        <v>0</v>
      </c>
      <c r="M483" s="95">
        <f>M482-'2.ВС'!M508</f>
        <v>0</v>
      </c>
      <c r="N483" s="95">
        <f>N482-'2.ВС'!N508</f>
        <v>0</v>
      </c>
      <c r="O483" s="95">
        <f>O482-'2.ВС'!O508</f>
        <v>0</v>
      </c>
      <c r="P483" s="95">
        <f>P482-'2.ВС'!P508</f>
        <v>0</v>
      </c>
      <c r="Q483" s="95">
        <f>Q482-'2.ВС'!Q508</f>
        <v>0</v>
      </c>
      <c r="R483" s="95">
        <f>R482-'2.ВС'!R508</f>
        <v>0</v>
      </c>
      <c r="S483" s="95">
        <f>S482-'2.ВС'!S508</f>
        <v>0</v>
      </c>
      <c r="T483" s="95">
        <f>T482-'2.ВС'!T508</f>
        <v>0</v>
      </c>
      <c r="U483" s="95">
        <f>U482-'2.ВС'!U508</f>
        <v>0</v>
      </c>
      <c r="V483" s="95">
        <f>V482-'2.ВС'!V508</f>
        <v>0</v>
      </c>
      <c r="W483" s="95">
        <f>W482-'2.ВС'!W508</f>
        <v>0</v>
      </c>
      <c r="X483" s="95">
        <f>X482-'2.ВС'!X508</f>
        <v>0</v>
      </c>
      <c r="Y483" s="95">
        <f>Y482-'2.ВС'!Y508</f>
        <v>0</v>
      </c>
      <c r="Z483" s="95">
        <f>Z482-'2.ВС'!Z508</f>
        <v>0</v>
      </c>
      <c r="AA483" s="95">
        <f>AA482-'2.ВС'!AA508</f>
        <v>0</v>
      </c>
      <c r="AB483" s="95">
        <f>AB482-'2.ВС'!AB508</f>
        <v>0</v>
      </c>
      <c r="AC483" s="95">
        <f>AC482-'2.ВС'!AC508</f>
        <v>0</v>
      </c>
      <c r="AD483" s="95"/>
      <c r="AE483" s="95">
        <f>AE482-'2.ВС'!AE508</f>
        <v>0</v>
      </c>
      <c r="AF483" s="95">
        <f>AF482-'2.ВС'!AF508</f>
        <v>0</v>
      </c>
      <c r="AG483" s="95">
        <f>AG482-'2.ВС'!AG508</f>
        <v>0</v>
      </c>
      <c r="AH483" s="95">
        <f>AH482-'2.ВС'!AH508</f>
        <v>0</v>
      </c>
      <c r="AI483" s="95">
        <f>AI482-'2.ВС'!AI508</f>
        <v>0</v>
      </c>
      <c r="AJ483" s="95">
        <f>AJ482-'2.ВС'!AJ508</f>
        <v>0</v>
      </c>
      <c r="AK483" s="95">
        <f>AK482-'2.ВС'!AK508</f>
        <v>0</v>
      </c>
      <c r="AL483" s="95">
        <f>AL482-'2.ВС'!AL508</f>
        <v>0</v>
      </c>
      <c r="AM483" s="95">
        <f>AM482-'2.ВС'!AM508</f>
        <v>0</v>
      </c>
      <c r="AN483" s="95">
        <f>AN482-'2.ВС'!AN508</f>
        <v>0</v>
      </c>
      <c r="AO483" s="95">
        <f>AO482-'2.ВС'!AO508</f>
        <v>0</v>
      </c>
      <c r="AP483" s="95">
        <f>AP482-'2.ВС'!AP508</f>
        <v>2.7311486405778851E-14</v>
      </c>
      <c r="AQ483" s="95">
        <f>AQ482-'2.ВС'!AQ508</f>
        <v>0</v>
      </c>
      <c r="AR483" s="95">
        <f>AR482-'2.ВС'!AR508</f>
        <v>2.7311486405778851E-14</v>
      </c>
      <c r="AS483" s="95">
        <f>AS482-'2.ВС'!AS508</f>
        <v>0</v>
      </c>
      <c r="AT483" s="95">
        <f>AT482-'2.ВС'!AT508</f>
        <v>0</v>
      </c>
      <c r="AU483" s="95">
        <f>AU482-'2.ВС'!AU508</f>
        <v>0</v>
      </c>
      <c r="AV483" s="95">
        <f>AV482-'2.ВС'!AV508</f>
        <v>0</v>
      </c>
      <c r="AW483" s="95">
        <f>AW482-'2.ВС'!AW508</f>
        <v>0</v>
      </c>
      <c r="AX483" s="95">
        <f>AX482-'2.ВС'!AX508</f>
        <v>0</v>
      </c>
      <c r="AY483" s="95">
        <f>AY482-'2.ВС'!AY508</f>
        <v>0</v>
      </c>
      <c r="AZ483" s="95">
        <f>AZ482-'2.ВС'!AZ508</f>
        <v>0</v>
      </c>
      <c r="BA483" s="95">
        <f>BA482-'2.ВС'!BA508</f>
        <v>0</v>
      </c>
      <c r="BB483" s="95">
        <f>BB482-'2.ВС'!BB508</f>
        <v>2.2204460492503131E-16</v>
      </c>
      <c r="BC483" s="95">
        <f>BC482-'2.ВС'!BC508</f>
        <v>0</v>
      </c>
      <c r="BD483" s="95">
        <f>BD482-'2.ВС'!BD508</f>
        <v>2.2204460492503131E-16</v>
      </c>
      <c r="BE483" s="95">
        <f>BE482-'2.ВС'!BE508</f>
        <v>0</v>
      </c>
      <c r="BF483" s="95">
        <f>BF482-'2.ВС'!BF508</f>
        <v>0</v>
      </c>
      <c r="BG483" s="95">
        <f>BG482-'2.ВС'!BG508</f>
        <v>0</v>
      </c>
      <c r="BH483" s="95">
        <f>BH482-'2.ВС'!BH508</f>
        <v>0</v>
      </c>
      <c r="BI483" s="95">
        <f>BI482-'2.ВС'!BI508</f>
        <v>0</v>
      </c>
    </row>
    <row r="484" spans="1:70" x14ac:dyDescent="0.25">
      <c r="J484" s="95"/>
      <c r="K484" s="21"/>
      <c r="L484" s="21"/>
      <c r="M484" s="21"/>
      <c r="N484" s="95"/>
      <c r="O484" s="21"/>
      <c r="P484" s="21"/>
      <c r="Q484" s="21"/>
      <c r="R484" s="95"/>
      <c r="S484" s="21"/>
      <c r="T484" s="21"/>
      <c r="U484" s="21"/>
      <c r="V484" s="95"/>
      <c r="W484" s="21"/>
      <c r="X484" s="21"/>
      <c r="Y484" s="21"/>
      <c r="Z484" s="95"/>
      <c r="AA484" s="21"/>
      <c r="AB484" s="21"/>
      <c r="AC484" s="21"/>
      <c r="AD484" s="95"/>
      <c r="AE484" s="21"/>
      <c r="AF484" s="21"/>
      <c r="AG484" s="21"/>
      <c r="AH484" s="95"/>
      <c r="AI484" s="21"/>
      <c r="AJ484" s="21"/>
      <c r="AK484" s="21"/>
    </row>
    <row r="485" spans="1:70" x14ac:dyDescent="0.25">
      <c r="J485" s="95">
        <f>'2.ВС'!J508</f>
        <v>314596460.25</v>
      </c>
      <c r="K485" s="21"/>
      <c r="L485" s="21"/>
      <c r="M485" s="21"/>
      <c r="N485" s="95"/>
      <c r="O485" s="21"/>
      <c r="P485" s="21"/>
      <c r="Q485" s="21"/>
      <c r="R485" s="95"/>
      <c r="S485" s="21"/>
      <c r="T485" s="21"/>
      <c r="U485" s="21"/>
      <c r="V485" s="95"/>
      <c r="W485" s="21"/>
      <c r="X485" s="21"/>
      <c r="Y485" s="21"/>
      <c r="Z485" s="95"/>
      <c r="AA485" s="21"/>
      <c r="AB485" s="21"/>
      <c r="AC485" s="21"/>
      <c r="AD485" s="95"/>
      <c r="AE485" s="21"/>
      <c r="AF485" s="21"/>
      <c r="AG485" s="21"/>
      <c r="AH485" s="95"/>
      <c r="AI485" s="21"/>
      <c r="AJ485" s="21"/>
      <c r="AK485" s="21"/>
      <c r="AL485" s="95">
        <f>'2.ВС'!AL508</f>
        <v>284937300.90999997</v>
      </c>
      <c r="AM485" s="21"/>
      <c r="AN485" s="21"/>
      <c r="AO485" s="21"/>
      <c r="AP485" s="95"/>
      <c r="AQ485" s="21"/>
      <c r="AR485" s="21"/>
      <c r="AS485" s="21"/>
      <c r="AT485" s="95"/>
      <c r="AU485" s="21"/>
      <c r="AV485" s="21"/>
      <c r="AW485" s="21"/>
      <c r="AX485" s="95">
        <f>'2.ВС'!AX508</f>
        <v>262559068.88</v>
      </c>
      <c r="AY485" s="21"/>
      <c r="AZ485" s="21"/>
      <c r="BA485" s="21"/>
    </row>
    <row r="486" spans="1:70" x14ac:dyDescent="0.25">
      <c r="J486" s="95"/>
      <c r="K486" s="21"/>
      <c r="L486" s="21"/>
      <c r="M486" s="21"/>
      <c r="N486" s="95"/>
      <c r="O486" s="21"/>
      <c r="P486" s="21"/>
      <c r="Q486" s="21"/>
      <c r="R486" s="95"/>
      <c r="S486" s="21"/>
      <c r="T486" s="21"/>
      <c r="U486" s="21"/>
      <c r="V486" s="95"/>
      <c r="W486" s="21"/>
      <c r="X486" s="21"/>
      <c r="Y486" s="21"/>
      <c r="Z486" s="95"/>
      <c r="AA486" s="21"/>
      <c r="AB486" s="21"/>
      <c r="AC486" s="21"/>
      <c r="AD486" s="95"/>
      <c r="AE486" s="21"/>
      <c r="AF486" s="21"/>
      <c r="AG486" s="21"/>
      <c r="AH486" s="95"/>
      <c r="AI486" s="21"/>
      <c r="AJ486" s="21"/>
      <c r="AK486" s="21"/>
    </row>
    <row r="487" spans="1:70" x14ac:dyDescent="0.25">
      <c r="J487" s="95">
        <f>J482-J485</f>
        <v>0</v>
      </c>
      <c r="K487" s="21">
        <f t="shared" ref="K487:BA487" si="710">K482-K485</f>
        <v>168355534.84999999</v>
      </c>
      <c r="L487" s="21">
        <f t="shared" si="710"/>
        <v>139636600</v>
      </c>
      <c r="M487" s="21">
        <f t="shared" si="710"/>
        <v>6604325.4000000004</v>
      </c>
      <c r="N487" s="95"/>
      <c r="O487" s="21"/>
      <c r="P487" s="21"/>
      <c r="Q487" s="21"/>
      <c r="R487" s="95"/>
      <c r="S487" s="21"/>
      <c r="T487" s="21"/>
      <c r="U487" s="21"/>
      <c r="V487" s="95"/>
      <c r="W487" s="21"/>
      <c r="X487" s="21"/>
      <c r="Y487" s="21"/>
      <c r="Z487" s="95"/>
      <c r="AA487" s="21"/>
      <c r="AB487" s="21"/>
      <c r="AC487" s="21"/>
      <c r="AD487" s="95"/>
      <c r="AE487" s="21"/>
      <c r="AF487" s="21"/>
      <c r="AG487" s="21"/>
      <c r="AH487" s="95"/>
      <c r="AI487" s="21"/>
      <c r="AJ487" s="21"/>
      <c r="AK487" s="21"/>
      <c r="AL487" s="95">
        <f t="shared" si="710"/>
        <v>0</v>
      </c>
      <c r="AM487" s="21">
        <f t="shared" si="710"/>
        <v>170864486.31</v>
      </c>
      <c r="AN487" s="21">
        <f t="shared" si="710"/>
        <v>107445400</v>
      </c>
      <c r="AO487" s="21">
        <f t="shared" si="710"/>
        <v>6627414.5999999996</v>
      </c>
      <c r="AP487" s="95"/>
      <c r="AQ487" s="21"/>
      <c r="AR487" s="21"/>
      <c r="AS487" s="21"/>
      <c r="AT487" s="95"/>
      <c r="AU487" s="21"/>
      <c r="AV487" s="21"/>
      <c r="AW487" s="21"/>
      <c r="AX487" s="95">
        <f t="shared" si="710"/>
        <v>0</v>
      </c>
      <c r="AY487" s="21">
        <f t="shared" si="710"/>
        <v>143604038.48000002</v>
      </c>
      <c r="AZ487" s="21">
        <f t="shared" si="710"/>
        <v>112302600</v>
      </c>
      <c r="BA487" s="21">
        <f t="shared" si="710"/>
        <v>6652430.4000000004</v>
      </c>
    </row>
    <row r="489" spans="1:70" x14ac:dyDescent="0.25">
      <c r="J489" s="95">
        <f>J482-'2.ВС'!J508</f>
        <v>0</v>
      </c>
      <c r="K489" s="21">
        <f>K482-'2.ВС'!K508</f>
        <v>0</v>
      </c>
      <c r="L489" s="21">
        <f>L482-'2.ВС'!L508</f>
        <v>0</v>
      </c>
      <c r="M489" s="21">
        <f>M482-'2.ВС'!M508</f>
        <v>0</v>
      </c>
      <c r="N489" s="95"/>
      <c r="O489" s="21"/>
      <c r="P489" s="21"/>
      <c r="Q489" s="21"/>
      <c r="R489" s="95"/>
      <c r="S489" s="21"/>
      <c r="T489" s="21"/>
      <c r="U489" s="21"/>
      <c r="V489" s="95"/>
      <c r="W489" s="21"/>
      <c r="X489" s="21"/>
      <c r="Y489" s="21"/>
      <c r="Z489" s="95"/>
      <c r="AA489" s="21"/>
      <c r="AB489" s="21"/>
      <c r="AC489" s="21"/>
      <c r="AD489" s="95"/>
      <c r="AE489" s="21"/>
      <c r="AF489" s="21"/>
      <c r="AG489" s="21"/>
      <c r="AH489" s="95"/>
      <c r="AI489" s="21"/>
      <c r="AJ489" s="21"/>
      <c r="AK489" s="21"/>
      <c r="AL489" s="95">
        <f>AL482-'2.ВС'!AL508</f>
        <v>0</v>
      </c>
      <c r="AM489" s="21">
        <f>AM482-'2.ВС'!AM508</f>
        <v>0</v>
      </c>
      <c r="AN489" s="21">
        <f>AN482-'2.ВС'!AN508</f>
        <v>0</v>
      </c>
      <c r="AO489" s="21">
        <f>AO482-'2.ВС'!AO508</f>
        <v>0</v>
      </c>
      <c r="AP489" s="95"/>
      <c r="AQ489" s="21"/>
      <c r="AR489" s="21"/>
      <c r="AS489" s="21"/>
      <c r="AT489" s="95"/>
      <c r="AU489" s="21"/>
      <c r="AV489" s="21"/>
      <c r="AW489" s="21"/>
      <c r="AX489" s="95">
        <f>AX482-'2.ВС'!AX508</f>
        <v>0</v>
      </c>
      <c r="AY489" s="21">
        <f>AY482-'2.ВС'!AY508</f>
        <v>0</v>
      </c>
      <c r="AZ489" s="21">
        <f>AZ482-'2.ВС'!AZ508</f>
        <v>0</v>
      </c>
      <c r="BA489" s="21">
        <f>BA482-'2.ВС'!BA508</f>
        <v>0</v>
      </c>
      <c r="BB489" s="21" t="e">
        <f>BB482-'2.ВС'!#REF!</f>
        <v>#REF!</v>
      </c>
      <c r="BC489" s="21" t="e">
        <f>BC482-'2.ВС'!#REF!</f>
        <v>#REF!</v>
      </c>
      <c r="BD489" s="21" t="e">
        <f>BD482-'2.ВС'!#REF!</f>
        <v>#REF!</v>
      </c>
      <c r="BE489" s="21" t="e">
        <f>BE482-'2.ВС'!#REF!</f>
        <v>#REF!</v>
      </c>
      <c r="BF489" s="95" t="e">
        <f>BF482-'2.ВС'!#REF!</f>
        <v>#REF!</v>
      </c>
      <c r="BG489" s="21" t="e">
        <f>BG482-'2.ВС'!#REF!</f>
        <v>#REF!</v>
      </c>
      <c r="BH489" s="21" t="e">
        <f>BH482-'2.ВС'!#REF!</f>
        <v>#REF!</v>
      </c>
      <c r="BI489" s="21" t="e">
        <f>BI482-'2.ВС'!#REF!</f>
        <v>#REF!</v>
      </c>
      <c r="BJ489" s="21"/>
      <c r="BK489" s="21"/>
      <c r="BL489" s="21"/>
      <c r="BM489" s="21"/>
      <c r="BN489" s="21"/>
      <c r="BO489" s="21"/>
      <c r="BP489" s="21"/>
      <c r="BQ489" s="21"/>
      <c r="BR489" s="21"/>
    </row>
  </sheetData>
  <mergeCells count="5">
    <mergeCell ref="A5:BK5"/>
    <mergeCell ref="AD1:BK1"/>
    <mergeCell ref="AD2:BK2"/>
    <mergeCell ref="AD3:BK3"/>
    <mergeCell ref="AD4:BK4"/>
  </mergeCells>
  <pageMargins left="0.59055118110236227" right="0.39370078740157483" top="0.39370078740157483" bottom="0.39370078740157483" header="0.31496062992125984" footer="0.31496062992125984"/>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BL500"/>
  <sheetViews>
    <sheetView zoomScale="80" zoomScaleNormal="80" workbookViewId="0">
      <pane xSplit="9" ySplit="7" topLeftCell="J187" activePane="bottomRight" state="frozen"/>
      <selection activeCell="V5" sqref="V5:V6"/>
      <selection pane="topRight" activeCell="V5" sqref="V5:V6"/>
      <selection pane="bottomLeft" activeCell="V5" sqref="V5:V6"/>
      <selection pane="bottomRight" activeCell="BP188" sqref="BP188"/>
    </sheetView>
  </sheetViews>
  <sheetFormatPr defaultRowHeight="15" x14ac:dyDescent="0.25"/>
  <cols>
    <col min="1" max="1" width="41.7109375" style="2" customWidth="1"/>
    <col min="2" max="2" width="3.5703125" style="9" customWidth="1"/>
    <col min="3" max="3" width="4" style="9" customWidth="1"/>
    <col min="4" max="4" width="4.28515625" style="8" customWidth="1"/>
    <col min="5" max="5" width="5.140625" style="8" customWidth="1"/>
    <col min="6" max="7" width="3.5703125" style="8" hidden="1" customWidth="1"/>
    <col min="8" max="8" width="7.5703125" style="8" customWidth="1"/>
    <col min="9" max="9" width="4.85546875" style="9" customWidth="1"/>
    <col min="10" max="10" width="15.140625" style="9" hidden="1" customWidth="1"/>
    <col min="11" max="11" width="16.7109375" style="9" hidden="1" customWidth="1"/>
    <col min="12" max="12" width="15.28515625" style="9" hidden="1" customWidth="1"/>
    <col min="13" max="17" width="13.7109375" style="9" hidden="1" customWidth="1"/>
    <col min="18" max="18" width="16.42578125" style="9" hidden="1" customWidth="1"/>
    <col min="19" max="19" width="14.28515625" style="9" hidden="1" customWidth="1"/>
    <col min="20" max="20" width="14.5703125" style="9" hidden="1" customWidth="1"/>
    <col min="21" max="25" width="13.7109375" style="9" hidden="1" customWidth="1"/>
    <col min="26" max="26" width="16.42578125" style="9" hidden="1" customWidth="1"/>
    <col min="27" max="27" width="14.28515625" style="9" hidden="1" customWidth="1"/>
    <col min="28" max="28" width="14.5703125" style="9" hidden="1" customWidth="1"/>
    <col min="29" max="29" width="13.7109375" style="9" hidden="1" customWidth="1"/>
    <col min="30" max="30" width="16" style="9" customWidth="1"/>
    <col min="31" max="33" width="13.7109375" style="9" hidden="1" customWidth="1"/>
    <col min="34" max="34" width="16.42578125" style="9" hidden="1" customWidth="1"/>
    <col min="35" max="35" width="14.28515625" style="9" hidden="1" customWidth="1"/>
    <col min="36" max="36" width="14.5703125" style="9" hidden="1" customWidth="1"/>
    <col min="37" max="38" width="13.7109375" style="9" hidden="1" customWidth="1"/>
    <col min="39" max="39" width="14.42578125" style="9" hidden="1" customWidth="1"/>
    <col min="40" max="40" width="14.7109375" style="9" hidden="1" customWidth="1"/>
    <col min="41" max="41" width="15.140625" style="9" hidden="1" customWidth="1"/>
    <col min="42" max="46" width="13.7109375" style="9" hidden="1" customWidth="1"/>
    <col min="47" max="47" width="16.7109375" style="9" hidden="1" customWidth="1"/>
    <col min="48" max="48" width="15.5703125" style="9" hidden="1" customWidth="1"/>
    <col min="49" max="49" width="15" style="9" hidden="1" customWidth="1"/>
    <col min="50" max="50" width="13.7109375" style="9" hidden="1" customWidth="1"/>
    <col min="51" max="53" width="15.5703125" style="9" hidden="1" customWidth="1"/>
    <col min="54" max="54" width="13.7109375" style="9" hidden="1" customWidth="1"/>
    <col min="55" max="57" width="9.140625" style="9" hidden="1" customWidth="1"/>
    <col min="58" max="58" width="0" style="9" hidden="1" customWidth="1"/>
    <col min="59" max="61" width="15.42578125" style="9" hidden="1" customWidth="1"/>
    <col min="62" max="62" width="13.85546875" style="9" hidden="1" customWidth="1"/>
    <col min="63" max="64" width="12.7109375" style="9" customWidth="1"/>
    <col min="65" max="205" width="9.140625" style="9"/>
    <col min="206" max="206" width="1.42578125" style="9" customWidth="1"/>
    <col min="207" max="207" width="59.5703125" style="9" customWidth="1"/>
    <col min="208" max="208" width="9.140625" style="9" customWidth="1"/>
    <col min="209" max="210" width="3.85546875" style="9" customWidth="1"/>
    <col min="211" max="211" width="10.5703125" style="9" customWidth="1"/>
    <col min="212" max="212" width="3.85546875" style="9" customWidth="1"/>
    <col min="213" max="215" width="14.42578125" style="9" customWidth="1"/>
    <col min="216" max="216" width="4.140625" style="9" customWidth="1"/>
    <col min="217" max="217" width="15" style="9" customWidth="1"/>
    <col min="218" max="219" width="9.140625" style="9" customWidth="1"/>
    <col min="220" max="220" width="11.5703125" style="9" customWidth="1"/>
    <col min="221" max="221" width="18.140625" style="9" customWidth="1"/>
    <col min="222" max="222" width="13.140625" style="9" customWidth="1"/>
    <col min="223" max="223" width="12.28515625" style="9" customWidth="1"/>
    <col min="224" max="461" width="9.140625" style="9"/>
    <col min="462" max="462" width="1.42578125" style="9" customWidth="1"/>
    <col min="463" max="463" width="59.5703125" style="9" customWidth="1"/>
    <col min="464" max="464" width="9.140625" style="9" customWidth="1"/>
    <col min="465" max="466" width="3.85546875" style="9" customWidth="1"/>
    <col min="467" max="467" width="10.5703125" style="9" customWidth="1"/>
    <col min="468" max="468" width="3.85546875" style="9" customWidth="1"/>
    <col min="469" max="471" width="14.42578125" style="9" customWidth="1"/>
    <col min="472" max="472" width="4.140625" style="9" customWidth="1"/>
    <col min="473" max="473" width="15" style="9" customWidth="1"/>
    <col min="474" max="475" width="9.140625" style="9" customWidth="1"/>
    <col min="476" max="476" width="11.5703125" style="9" customWidth="1"/>
    <col min="477" max="477" width="18.140625" style="9" customWidth="1"/>
    <col min="478" max="478" width="13.140625" style="9" customWidth="1"/>
    <col min="479" max="479" width="12.28515625" style="9" customWidth="1"/>
    <col min="480" max="717" width="9.140625" style="9"/>
    <col min="718" max="718" width="1.42578125" style="9" customWidth="1"/>
    <col min="719" max="719" width="59.5703125" style="9" customWidth="1"/>
    <col min="720" max="720" width="9.140625" style="9" customWidth="1"/>
    <col min="721" max="722" width="3.85546875" style="9" customWidth="1"/>
    <col min="723" max="723" width="10.5703125" style="9" customWidth="1"/>
    <col min="724" max="724" width="3.85546875" style="9" customWidth="1"/>
    <col min="725" max="727" width="14.42578125" style="9" customWidth="1"/>
    <col min="728" max="728" width="4.140625" style="9" customWidth="1"/>
    <col min="729" max="729" width="15" style="9" customWidth="1"/>
    <col min="730" max="731" width="9.140625" style="9" customWidth="1"/>
    <col min="732" max="732" width="11.5703125" style="9" customWidth="1"/>
    <col min="733" max="733" width="18.140625" style="9" customWidth="1"/>
    <col min="734" max="734" width="13.140625" style="9" customWidth="1"/>
    <col min="735" max="735" width="12.28515625" style="9" customWidth="1"/>
    <col min="736" max="973" width="9.140625" style="9"/>
    <col min="974" max="974" width="1.42578125" style="9" customWidth="1"/>
    <col min="975" max="975" width="59.5703125" style="9" customWidth="1"/>
    <col min="976" max="976" width="9.140625" style="9" customWidth="1"/>
    <col min="977" max="978" width="3.85546875" style="9" customWidth="1"/>
    <col min="979" max="979" width="10.5703125" style="9" customWidth="1"/>
    <col min="980" max="980" width="3.85546875" style="9" customWidth="1"/>
    <col min="981" max="983" width="14.42578125" style="9" customWidth="1"/>
    <col min="984" max="984" width="4.140625" style="9" customWidth="1"/>
    <col min="985" max="985" width="15" style="9" customWidth="1"/>
    <col min="986" max="987" width="9.140625" style="9" customWidth="1"/>
    <col min="988" max="988" width="11.5703125" style="9" customWidth="1"/>
    <col min="989" max="989" width="18.140625" style="9" customWidth="1"/>
    <col min="990" max="990" width="13.140625" style="9" customWidth="1"/>
    <col min="991" max="991" width="12.28515625" style="9" customWidth="1"/>
    <col min="992" max="1229" width="9.140625" style="9"/>
    <col min="1230" max="1230" width="1.42578125" style="9" customWidth="1"/>
    <col min="1231" max="1231" width="59.5703125" style="9" customWidth="1"/>
    <col min="1232" max="1232" width="9.140625" style="9" customWidth="1"/>
    <col min="1233" max="1234" width="3.85546875" style="9" customWidth="1"/>
    <col min="1235" max="1235" width="10.5703125" style="9" customWidth="1"/>
    <col min="1236" max="1236" width="3.85546875" style="9" customWidth="1"/>
    <col min="1237" max="1239" width="14.42578125" style="9" customWidth="1"/>
    <col min="1240" max="1240" width="4.140625" style="9" customWidth="1"/>
    <col min="1241" max="1241" width="15" style="9" customWidth="1"/>
    <col min="1242" max="1243" width="9.140625" style="9" customWidth="1"/>
    <col min="1244" max="1244" width="11.5703125" style="9" customWidth="1"/>
    <col min="1245" max="1245" width="18.140625" style="9" customWidth="1"/>
    <col min="1246" max="1246" width="13.140625" style="9" customWidth="1"/>
    <col min="1247" max="1247" width="12.28515625" style="9" customWidth="1"/>
    <col min="1248" max="1485" width="9.140625" style="9"/>
    <col min="1486" max="1486" width="1.42578125" style="9" customWidth="1"/>
    <col min="1487" max="1487" width="59.5703125" style="9" customWidth="1"/>
    <col min="1488" max="1488" width="9.140625" style="9" customWidth="1"/>
    <col min="1489" max="1490" width="3.85546875" style="9" customWidth="1"/>
    <col min="1491" max="1491" width="10.5703125" style="9" customWidth="1"/>
    <col min="1492" max="1492" width="3.85546875" style="9" customWidth="1"/>
    <col min="1493" max="1495" width="14.42578125" style="9" customWidth="1"/>
    <col min="1496" max="1496" width="4.140625" style="9" customWidth="1"/>
    <col min="1497" max="1497" width="15" style="9" customWidth="1"/>
    <col min="1498" max="1499" width="9.140625" style="9" customWidth="1"/>
    <col min="1500" max="1500" width="11.5703125" style="9" customWidth="1"/>
    <col min="1501" max="1501" width="18.140625" style="9" customWidth="1"/>
    <col min="1502" max="1502" width="13.140625" style="9" customWidth="1"/>
    <col min="1503" max="1503" width="12.28515625" style="9" customWidth="1"/>
    <col min="1504" max="1741" width="9.140625" style="9"/>
    <col min="1742" max="1742" width="1.42578125" style="9" customWidth="1"/>
    <col min="1743" max="1743" width="59.5703125" style="9" customWidth="1"/>
    <col min="1744" max="1744" width="9.140625" style="9" customWidth="1"/>
    <col min="1745" max="1746" width="3.85546875" style="9" customWidth="1"/>
    <col min="1747" max="1747" width="10.5703125" style="9" customWidth="1"/>
    <col min="1748" max="1748" width="3.85546875" style="9" customWidth="1"/>
    <col min="1749" max="1751" width="14.42578125" style="9" customWidth="1"/>
    <col min="1752" max="1752" width="4.140625" style="9" customWidth="1"/>
    <col min="1753" max="1753" width="15" style="9" customWidth="1"/>
    <col min="1754" max="1755" width="9.140625" style="9" customWidth="1"/>
    <col min="1756" max="1756" width="11.5703125" style="9" customWidth="1"/>
    <col min="1757" max="1757" width="18.140625" style="9" customWidth="1"/>
    <col min="1758" max="1758" width="13.140625" style="9" customWidth="1"/>
    <col min="1759" max="1759" width="12.28515625" style="9" customWidth="1"/>
    <col min="1760" max="1997" width="9.140625" style="9"/>
    <col min="1998" max="1998" width="1.42578125" style="9" customWidth="1"/>
    <col min="1999" max="1999" width="59.5703125" style="9" customWidth="1"/>
    <col min="2000" max="2000" width="9.140625" style="9" customWidth="1"/>
    <col min="2001" max="2002" width="3.85546875" style="9" customWidth="1"/>
    <col min="2003" max="2003" width="10.5703125" style="9" customWidth="1"/>
    <col min="2004" max="2004" width="3.85546875" style="9" customWidth="1"/>
    <col min="2005" max="2007" width="14.42578125" style="9" customWidth="1"/>
    <col min="2008" max="2008" width="4.140625" style="9" customWidth="1"/>
    <col min="2009" max="2009" width="15" style="9" customWidth="1"/>
    <col min="2010" max="2011" width="9.140625" style="9" customWidth="1"/>
    <col min="2012" max="2012" width="11.5703125" style="9" customWidth="1"/>
    <col min="2013" max="2013" width="18.140625" style="9" customWidth="1"/>
    <col min="2014" max="2014" width="13.140625" style="9" customWidth="1"/>
    <col min="2015" max="2015" width="12.28515625" style="9" customWidth="1"/>
    <col min="2016" max="2253" width="9.140625" style="9"/>
    <col min="2254" max="2254" width="1.42578125" style="9" customWidth="1"/>
    <col min="2255" max="2255" width="59.5703125" style="9" customWidth="1"/>
    <col min="2256" max="2256" width="9.140625" style="9" customWidth="1"/>
    <col min="2257" max="2258" width="3.85546875" style="9" customWidth="1"/>
    <col min="2259" max="2259" width="10.5703125" style="9" customWidth="1"/>
    <col min="2260" max="2260" width="3.85546875" style="9" customWidth="1"/>
    <col min="2261" max="2263" width="14.42578125" style="9" customWidth="1"/>
    <col min="2264" max="2264" width="4.140625" style="9" customWidth="1"/>
    <col min="2265" max="2265" width="15" style="9" customWidth="1"/>
    <col min="2266" max="2267" width="9.140625" style="9" customWidth="1"/>
    <col min="2268" max="2268" width="11.5703125" style="9" customWidth="1"/>
    <col min="2269" max="2269" width="18.140625" style="9" customWidth="1"/>
    <col min="2270" max="2270" width="13.140625" style="9" customWidth="1"/>
    <col min="2271" max="2271" width="12.28515625" style="9" customWidth="1"/>
    <col min="2272" max="2509" width="9.140625" style="9"/>
    <col min="2510" max="2510" width="1.42578125" style="9" customWidth="1"/>
    <col min="2511" max="2511" width="59.5703125" style="9" customWidth="1"/>
    <col min="2512" max="2512" width="9.140625" style="9" customWidth="1"/>
    <col min="2513" max="2514" width="3.85546875" style="9" customWidth="1"/>
    <col min="2515" max="2515" width="10.5703125" style="9" customWidth="1"/>
    <col min="2516" max="2516" width="3.85546875" style="9" customWidth="1"/>
    <col min="2517" max="2519" width="14.42578125" style="9" customWidth="1"/>
    <col min="2520" max="2520" width="4.140625" style="9" customWidth="1"/>
    <col min="2521" max="2521" width="15" style="9" customWidth="1"/>
    <col min="2522" max="2523" width="9.140625" style="9" customWidth="1"/>
    <col min="2524" max="2524" width="11.5703125" style="9" customWidth="1"/>
    <col min="2525" max="2525" width="18.140625" style="9" customWidth="1"/>
    <col min="2526" max="2526" width="13.140625" style="9" customWidth="1"/>
    <col min="2527" max="2527" width="12.28515625" style="9" customWidth="1"/>
    <col min="2528" max="2765" width="9.140625" style="9"/>
    <col min="2766" max="2766" width="1.42578125" style="9" customWidth="1"/>
    <col min="2767" max="2767" width="59.5703125" style="9" customWidth="1"/>
    <col min="2768" max="2768" width="9.140625" style="9" customWidth="1"/>
    <col min="2769" max="2770" width="3.85546875" style="9" customWidth="1"/>
    <col min="2771" max="2771" width="10.5703125" style="9" customWidth="1"/>
    <col min="2772" max="2772" width="3.85546875" style="9" customWidth="1"/>
    <col min="2773" max="2775" width="14.42578125" style="9" customWidth="1"/>
    <col min="2776" max="2776" width="4.140625" style="9" customWidth="1"/>
    <col min="2777" max="2777" width="15" style="9" customWidth="1"/>
    <col min="2778" max="2779" width="9.140625" style="9" customWidth="1"/>
    <col min="2780" max="2780" width="11.5703125" style="9" customWidth="1"/>
    <col min="2781" max="2781" width="18.140625" style="9" customWidth="1"/>
    <col min="2782" max="2782" width="13.140625" style="9" customWidth="1"/>
    <col min="2783" max="2783" width="12.28515625" style="9" customWidth="1"/>
    <col min="2784" max="3021" width="9.140625" style="9"/>
    <col min="3022" max="3022" width="1.42578125" style="9" customWidth="1"/>
    <col min="3023" max="3023" width="59.5703125" style="9" customWidth="1"/>
    <col min="3024" max="3024" width="9.140625" style="9" customWidth="1"/>
    <col min="3025" max="3026" width="3.85546875" style="9" customWidth="1"/>
    <col min="3027" max="3027" width="10.5703125" style="9" customWidth="1"/>
    <col min="3028" max="3028" width="3.85546875" style="9" customWidth="1"/>
    <col min="3029" max="3031" width="14.42578125" style="9" customWidth="1"/>
    <col min="3032" max="3032" width="4.140625" style="9" customWidth="1"/>
    <col min="3033" max="3033" width="15" style="9" customWidth="1"/>
    <col min="3034" max="3035" width="9.140625" style="9" customWidth="1"/>
    <col min="3036" max="3036" width="11.5703125" style="9" customWidth="1"/>
    <col min="3037" max="3037" width="18.140625" style="9" customWidth="1"/>
    <col min="3038" max="3038" width="13.140625" style="9" customWidth="1"/>
    <col min="3039" max="3039" width="12.28515625" style="9" customWidth="1"/>
    <col min="3040" max="3277" width="9.140625" style="9"/>
    <col min="3278" max="3278" width="1.42578125" style="9" customWidth="1"/>
    <col min="3279" max="3279" width="59.5703125" style="9" customWidth="1"/>
    <col min="3280" max="3280" width="9.140625" style="9" customWidth="1"/>
    <col min="3281" max="3282" width="3.85546875" style="9" customWidth="1"/>
    <col min="3283" max="3283" width="10.5703125" style="9" customWidth="1"/>
    <col min="3284" max="3284" width="3.85546875" style="9" customWidth="1"/>
    <col min="3285" max="3287" width="14.42578125" style="9" customWidth="1"/>
    <col min="3288" max="3288" width="4.140625" style="9" customWidth="1"/>
    <col min="3289" max="3289" width="15" style="9" customWidth="1"/>
    <col min="3290" max="3291" width="9.140625" style="9" customWidth="1"/>
    <col min="3292" max="3292" width="11.5703125" style="9" customWidth="1"/>
    <col min="3293" max="3293" width="18.140625" style="9" customWidth="1"/>
    <col min="3294" max="3294" width="13.140625" style="9" customWidth="1"/>
    <col min="3295" max="3295" width="12.28515625" style="9" customWidth="1"/>
    <col min="3296" max="3533" width="9.140625" style="9"/>
    <col min="3534" max="3534" width="1.42578125" style="9" customWidth="1"/>
    <col min="3535" max="3535" width="59.5703125" style="9" customWidth="1"/>
    <col min="3536" max="3536" width="9.140625" style="9" customWidth="1"/>
    <col min="3537" max="3538" width="3.85546875" style="9" customWidth="1"/>
    <col min="3539" max="3539" width="10.5703125" style="9" customWidth="1"/>
    <col min="3540" max="3540" width="3.85546875" style="9" customWidth="1"/>
    <col min="3541" max="3543" width="14.42578125" style="9" customWidth="1"/>
    <col min="3544" max="3544" width="4.140625" style="9" customWidth="1"/>
    <col min="3545" max="3545" width="15" style="9" customWidth="1"/>
    <col min="3546" max="3547" width="9.140625" style="9" customWidth="1"/>
    <col min="3548" max="3548" width="11.5703125" style="9" customWidth="1"/>
    <col min="3549" max="3549" width="18.140625" style="9" customWidth="1"/>
    <col min="3550" max="3550" width="13.140625" style="9" customWidth="1"/>
    <col min="3551" max="3551" width="12.28515625" style="9" customWidth="1"/>
    <col min="3552" max="3789" width="9.140625" style="9"/>
    <col min="3790" max="3790" width="1.42578125" style="9" customWidth="1"/>
    <col min="3791" max="3791" width="59.5703125" style="9" customWidth="1"/>
    <col min="3792" max="3792" width="9.140625" style="9" customWidth="1"/>
    <col min="3793" max="3794" width="3.85546875" style="9" customWidth="1"/>
    <col min="3795" max="3795" width="10.5703125" style="9" customWidth="1"/>
    <col min="3796" max="3796" width="3.85546875" style="9" customWidth="1"/>
    <col min="3797" max="3799" width="14.42578125" style="9" customWidth="1"/>
    <col min="3800" max="3800" width="4.140625" style="9" customWidth="1"/>
    <col min="3801" max="3801" width="15" style="9" customWidth="1"/>
    <col min="3802" max="3803" width="9.140625" style="9" customWidth="1"/>
    <col min="3804" max="3804" width="11.5703125" style="9" customWidth="1"/>
    <col min="3805" max="3805" width="18.140625" style="9" customWidth="1"/>
    <col min="3806" max="3806" width="13.140625" style="9" customWidth="1"/>
    <col min="3807" max="3807" width="12.28515625" style="9" customWidth="1"/>
    <col min="3808" max="4045" width="9.140625" style="9"/>
    <col min="4046" max="4046" width="1.42578125" style="9" customWidth="1"/>
    <col min="4047" max="4047" width="59.5703125" style="9" customWidth="1"/>
    <col min="4048" max="4048" width="9.140625" style="9" customWidth="1"/>
    <col min="4049" max="4050" width="3.85546875" style="9" customWidth="1"/>
    <col min="4051" max="4051" width="10.5703125" style="9" customWidth="1"/>
    <col min="4052" max="4052" width="3.85546875" style="9" customWidth="1"/>
    <col min="4053" max="4055" width="14.42578125" style="9" customWidth="1"/>
    <col min="4056" max="4056" width="4.140625" style="9" customWidth="1"/>
    <col min="4057" max="4057" width="15" style="9" customWidth="1"/>
    <col min="4058" max="4059" width="9.140625" style="9" customWidth="1"/>
    <col min="4060" max="4060" width="11.5703125" style="9" customWidth="1"/>
    <col min="4061" max="4061" width="18.140625" style="9" customWidth="1"/>
    <col min="4062" max="4062" width="13.140625" style="9" customWidth="1"/>
    <col min="4063" max="4063" width="12.28515625" style="9" customWidth="1"/>
    <col min="4064" max="4301" width="9.140625" style="9"/>
    <col min="4302" max="4302" width="1.42578125" style="9" customWidth="1"/>
    <col min="4303" max="4303" width="59.5703125" style="9" customWidth="1"/>
    <col min="4304" max="4304" width="9.140625" style="9" customWidth="1"/>
    <col min="4305" max="4306" width="3.85546875" style="9" customWidth="1"/>
    <col min="4307" max="4307" width="10.5703125" style="9" customWidth="1"/>
    <col min="4308" max="4308" width="3.85546875" style="9" customWidth="1"/>
    <col min="4309" max="4311" width="14.42578125" style="9" customWidth="1"/>
    <col min="4312" max="4312" width="4.140625" style="9" customWidth="1"/>
    <col min="4313" max="4313" width="15" style="9" customWidth="1"/>
    <col min="4314" max="4315" width="9.140625" style="9" customWidth="1"/>
    <col min="4316" max="4316" width="11.5703125" style="9" customWidth="1"/>
    <col min="4317" max="4317" width="18.140625" style="9" customWidth="1"/>
    <col min="4318" max="4318" width="13.140625" style="9" customWidth="1"/>
    <col min="4319" max="4319" width="12.28515625" style="9" customWidth="1"/>
    <col min="4320" max="4557" width="9.140625" style="9"/>
    <col min="4558" max="4558" width="1.42578125" style="9" customWidth="1"/>
    <col min="4559" max="4559" width="59.5703125" style="9" customWidth="1"/>
    <col min="4560" max="4560" width="9.140625" style="9" customWidth="1"/>
    <col min="4561" max="4562" width="3.85546875" style="9" customWidth="1"/>
    <col min="4563" max="4563" width="10.5703125" style="9" customWidth="1"/>
    <col min="4564" max="4564" width="3.85546875" style="9" customWidth="1"/>
    <col min="4565" max="4567" width="14.42578125" style="9" customWidth="1"/>
    <col min="4568" max="4568" width="4.140625" style="9" customWidth="1"/>
    <col min="4569" max="4569" width="15" style="9" customWidth="1"/>
    <col min="4570" max="4571" width="9.140625" style="9" customWidth="1"/>
    <col min="4572" max="4572" width="11.5703125" style="9" customWidth="1"/>
    <col min="4573" max="4573" width="18.140625" style="9" customWidth="1"/>
    <col min="4574" max="4574" width="13.140625" style="9" customWidth="1"/>
    <col min="4575" max="4575" width="12.28515625" style="9" customWidth="1"/>
    <col min="4576" max="4813" width="9.140625" style="9"/>
    <col min="4814" max="4814" width="1.42578125" style="9" customWidth="1"/>
    <col min="4815" max="4815" width="59.5703125" style="9" customWidth="1"/>
    <col min="4816" max="4816" width="9.140625" style="9" customWidth="1"/>
    <col min="4817" max="4818" width="3.85546875" style="9" customWidth="1"/>
    <col min="4819" max="4819" width="10.5703125" style="9" customWidth="1"/>
    <col min="4820" max="4820" width="3.85546875" style="9" customWidth="1"/>
    <col min="4821" max="4823" width="14.42578125" style="9" customWidth="1"/>
    <col min="4824" max="4824" width="4.140625" style="9" customWidth="1"/>
    <col min="4825" max="4825" width="15" style="9" customWidth="1"/>
    <col min="4826" max="4827" width="9.140625" style="9" customWidth="1"/>
    <col min="4828" max="4828" width="11.5703125" style="9" customWidth="1"/>
    <col min="4829" max="4829" width="18.140625" style="9" customWidth="1"/>
    <col min="4830" max="4830" width="13.140625" style="9" customWidth="1"/>
    <col min="4831" max="4831" width="12.28515625" style="9" customWidth="1"/>
    <col min="4832" max="5069" width="9.140625" style="9"/>
    <col min="5070" max="5070" width="1.42578125" style="9" customWidth="1"/>
    <col min="5071" max="5071" width="59.5703125" style="9" customWidth="1"/>
    <col min="5072" max="5072" width="9.140625" style="9" customWidth="1"/>
    <col min="5073" max="5074" width="3.85546875" style="9" customWidth="1"/>
    <col min="5075" max="5075" width="10.5703125" style="9" customWidth="1"/>
    <col min="5076" max="5076" width="3.85546875" style="9" customWidth="1"/>
    <col min="5077" max="5079" width="14.42578125" style="9" customWidth="1"/>
    <col min="5080" max="5080" width="4.140625" style="9" customWidth="1"/>
    <col min="5081" max="5081" width="15" style="9" customWidth="1"/>
    <col min="5082" max="5083" width="9.140625" style="9" customWidth="1"/>
    <col min="5084" max="5084" width="11.5703125" style="9" customWidth="1"/>
    <col min="5085" max="5085" width="18.140625" style="9" customWidth="1"/>
    <col min="5086" max="5086" width="13.140625" style="9" customWidth="1"/>
    <col min="5087" max="5087" width="12.28515625" style="9" customWidth="1"/>
    <col min="5088" max="5325" width="9.140625" style="9"/>
    <col min="5326" max="5326" width="1.42578125" style="9" customWidth="1"/>
    <col min="5327" max="5327" width="59.5703125" style="9" customWidth="1"/>
    <col min="5328" max="5328" width="9.140625" style="9" customWidth="1"/>
    <col min="5329" max="5330" width="3.85546875" style="9" customWidth="1"/>
    <col min="5331" max="5331" width="10.5703125" style="9" customWidth="1"/>
    <col min="5332" max="5332" width="3.85546875" style="9" customWidth="1"/>
    <col min="5333" max="5335" width="14.42578125" style="9" customWidth="1"/>
    <col min="5336" max="5336" width="4.140625" style="9" customWidth="1"/>
    <col min="5337" max="5337" width="15" style="9" customWidth="1"/>
    <col min="5338" max="5339" width="9.140625" style="9" customWidth="1"/>
    <col min="5340" max="5340" width="11.5703125" style="9" customWidth="1"/>
    <col min="5341" max="5341" width="18.140625" style="9" customWidth="1"/>
    <col min="5342" max="5342" width="13.140625" style="9" customWidth="1"/>
    <col min="5343" max="5343" width="12.28515625" style="9" customWidth="1"/>
    <col min="5344" max="5581" width="9.140625" style="9"/>
    <col min="5582" max="5582" width="1.42578125" style="9" customWidth="1"/>
    <col min="5583" max="5583" width="59.5703125" style="9" customWidth="1"/>
    <col min="5584" max="5584" width="9.140625" style="9" customWidth="1"/>
    <col min="5585" max="5586" width="3.85546875" style="9" customWidth="1"/>
    <col min="5587" max="5587" width="10.5703125" style="9" customWidth="1"/>
    <col min="5588" max="5588" width="3.85546875" style="9" customWidth="1"/>
    <col min="5589" max="5591" width="14.42578125" style="9" customWidth="1"/>
    <col min="5592" max="5592" width="4.140625" style="9" customWidth="1"/>
    <col min="5593" max="5593" width="15" style="9" customWidth="1"/>
    <col min="5594" max="5595" width="9.140625" style="9" customWidth="1"/>
    <col min="5596" max="5596" width="11.5703125" style="9" customWidth="1"/>
    <col min="5597" max="5597" width="18.140625" style="9" customWidth="1"/>
    <col min="5598" max="5598" width="13.140625" style="9" customWidth="1"/>
    <col min="5599" max="5599" width="12.28515625" style="9" customWidth="1"/>
    <col min="5600" max="5837" width="9.140625" style="9"/>
    <col min="5838" max="5838" width="1.42578125" style="9" customWidth="1"/>
    <col min="5839" max="5839" width="59.5703125" style="9" customWidth="1"/>
    <col min="5840" max="5840" width="9.140625" style="9" customWidth="1"/>
    <col min="5841" max="5842" width="3.85546875" style="9" customWidth="1"/>
    <col min="5843" max="5843" width="10.5703125" style="9" customWidth="1"/>
    <col min="5844" max="5844" width="3.85546875" style="9" customWidth="1"/>
    <col min="5845" max="5847" width="14.42578125" style="9" customWidth="1"/>
    <col min="5848" max="5848" width="4.140625" style="9" customWidth="1"/>
    <col min="5849" max="5849" width="15" style="9" customWidth="1"/>
    <col min="5850" max="5851" width="9.140625" style="9" customWidth="1"/>
    <col min="5852" max="5852" width="11.5703125" style="9" customWidth="1"/>
    <col min="5853" max="5853" width="18.140625" style="9" customWidth="1"/>
    <col min="5854" max="5854" width="13.140625" style="9" customWidth="1"/>
    <col min="5855" max="5855" width="12.28515625" style="9" customWidth="1"/>
    <col min="5856" max="6093" width="9.140625" style="9"/>
    <col min="6094" max="6094" width="1.42578125" style="9" customWidth="1"/>
    <col min="6095" max="6095" width="59.5703125" style="9" customWidth="1"/>
    <col min="6096" max="6096" width="9.140625" style="9" customWidth="1"/>
    <col min="6097" max="6098" width="3.85546875" style="9" customWidth="1"/>
    <col min="6099" max="6099" width="10.5703125" style="9" customWidth="1"/>
    <col min="6100" max="6100" width="3.85546875" style="9" customWidth="1"/>
    <col min="6101" max="6103" width="14.42578125" style="9" customWidth="1"/>
    <col min="6104" max="6104" width="4.140625" style="9" customWidth="1"/>
    <col min="6105" max="6105" width="15" style="9" customWidth="1"/>
    <col min="6106" max="6107" width="9.140625" style="9" customWidth="1"/>
    <col min="6108" max="6108" width="11.5703125" style="9" customWidth="1"/>
    <col min="6109" max="6109" width="18.140625" style="9" customWidth="1"/>
    <col min="6110" max="6110" width="13.140625" style="9" customWidth="1"/>
    <col min="6111" max="6111" width="12.28515625" style="9" customWidth="1"/>
    <col min="6112" max="6349" width="9.140625" style="9"/>
    <col min="6350" max="6350" width="1.42578125" style="9" customWidth="1"/>
    <col min="6351" max="6351" width="59.5703125" style="9" customWidth="1"/>
    <col min="6352" max="6352" width="9.140625" style="9" customWidth="1"/>
    <col min="6353" max="6354" width="3.85546875" style="9" customWidth="1"/>
    <col min="6355" max="6355" width="10.5703125" style="9" customWidth="1"/>
    <col min="6356" max="6356" width="3.85546875" style="9" customWidth="1"/>
    <col min="6357" max="6359" width="14.42578125" style="9" customWidth="1"/>
    <col min="6360" max="6360" width="4.140625" style="9" customWidth="1"/>
    <col min="6361" max="6361" width="15" style="9" customWidth="1"/>
    <col min="6362" max="6363" width="9.140625" style="9" customWidth="1"/>
    <col min="6364" max="6364" width="11.5703125" style="9" customWidth="1"/>
    <col min="6365" max="6365" width="18.140625" style="9" customWidth="1"/>
    <col min="6366" max="6366" width="13.140625" style="9" customWidth="1"/>
    <col min="6367" max="6367" width="12.28515625" style="9" customWidth="1"/>
    <col min="6368" max="6605" width="9.140625" style="9"/>
    <col min="6606" max="6606" width="1.42578125" style="9" customWidth="1"/>
    <col min="6607" max="6607" width="59.5703125" style="9" customWidth="1"/>
    <col min="6608" max="6608" width="9.140625" style="9" customWidth="1"/>
    <col min="6609" max="6610" width="3.85546875" style="9" customWidth="1"/>
    <col min="6611" max="6611" width="10.5703125" style="9" customWidth="1"/>
    <col min="6612" max="6612" width="3.85546875" style="9" customWidth="1"/>
    <col min="6613" max="6615" width="14.42578125" style="9" customWidth="1"/>
    <col min="6616" max="6616" width="4.140625" style="9" customWidth="1"/>
    <col min="6617" max="6617" width="15" style="9" customWidth="1"/>
    <col min="6618" max="6619" width="9.140625" style="9" customWidth="1"/>
    <col min="6620" max="6620" width="11.5703125" style="9" customWidth="1"/>
    <col min="6621" max="6621" width="18.140625" style="9" customWidth="1"/>
    <col min="6622" max="6622" width="13.140625" style="9" customWidth="1"/>
    <col min="6623" max="6623" width="12.28515625" style="9" customWidth="1"/>
    <col min="6624" max="6861" width="9.140625" style="9"/>
    <col min="6862" max="6862" width="1.42578125" style="9" customWidth="1"/>
    <col min="6863" max="6863" width="59.5703125" style="9" customWidth="1"/>
    <col min="6864" max="6864" width="9.140625" style="9" customWidth="1"/>
    <col min="6865" max="6866" width="3.85546875" style="9" customWidth="1"/>
    <col min="6867" max="6867" width="10.5703125" style="9" customWidth="1"/>
    <col min="6868" max="6868" width="3.85546875" style="9" customWidth="1"/>
    <col min="6869" max="6871" width="14.42578125" style="9" customWidth="1"/>
    <col min="6872" max="6872" width="4.140625" style="9" customWidth="1"/>
    <col min="6873" max="6873" width="15" style="9" customWidth="1"/>
    <col min="6874" max="6875" width="9.140625" style="9" customWidth="1"/>
    <col min="6876" max="6876" width="11.5703125" style="9" customWidth="1"/>
    <col min="6877" max="6877" width="18.140625" style="9" customWidth="1"/>
    <col min="6878" max="6878" width="13.140625" style="9" customWidth="1"/>
    <col min="6879" max="6879" width="12.28515625" style="9" customWidth="1"/>
    <col min="6880" max="7117" width="9.140625" style="9"/>
    <col min="7118" max="7118" width="1.42578125" style="9" customWidth="1"/>
    <col min="7119" max="7119" width="59.5703125" style="9" customWidth="1"/>
    <col min="7120" max="7120" width="9.140625" style="9" customWidth="1"/>
    <col min="7121" max="7122" width="3.85546875" style="9" customWidth="1"/>
    <col min="7123" max="7123" width="10.5703125" style="9" customWidth="1"/>
    <col min="7124" max="7124" width="3.85546875" style="9" customWidth="1"/>
    <col min="7125" max="7127" width="14.42578125" style="9" customWidth="1"/>
    <col min="7128" max="7128" width="4.140625" style="9" customWidth="1"/>
    <col min="7129" max="7129" width="15" style="9" customWidth="1"/>
    <col min="7130" max="7131" width="9.140625" style="9" customWidth="1"/>
    <col min="7132" max="7132" width="11.5703125" style="9" customWidth="1"/>
    <col min="7133" max="7133" width="18.140625" style="9" customWidth="1"/>
    <col min="7134" max="7134" width="13.140625" style="9" customWidth="1"/>
    <col min="7135" max="7135" width="12.28515625" style="9" customWidth="1"/>
    <col min="7136" max="7373" width="9.140625" style="9"/>
    <col min="7374" max="7374" width="1.42578125" style="9" customWidth="1"/>
    <col min="7375" max="7375" width="59.5703125" style="9" customWidth="1"/>
    <col min="7376" max="7376" width="9.140625" style="9" customWidth="1"/>
    <col min="7377" max="7378" width="3.85546875" style="9" customWidth="1"/>
    <col min="7379" max="7379" width="10.5703125" style="9" customWidth="1"/>
    <col min="7380" max="7380" width="3.85546875" style="9" customWidth="1"/>
    <col min="7381" max="7383" width="14.42578125" style="9" customWidth="1"/>
    <col min="7384" max="7384" width="4.140625" style="9" customWidth="1"/>
    <col min="7385" max="7385" width="15" style="9" customWidth="1"/>
    <col min="7386" max="7387" width="9.140625" style="9" customWidth="1"/>
    <col min="7388" max="7388" width="11.5703125" style="9" customWidth="1"/>
    <col min="7389" max="7389" width="18.140625" style="9" customWidth="1"/>
    <col min="7390" max="7390" width="13.140625" style="9" customWidth="1"/>
    <col min="7391" max="7391" width="12.28515625" style="9" customWidth="1"/>
    <col min="7392" max="7629" width="9.140625" style="9"/>
    <col min="7630" max="7630" width="1.42578125" style="9" customWidth="1"/>
    <col min="7631" max="7631" width="59.5703125" style="9" customWidth="1"/>
    <col min="7632" max="7632" width="9.140625" style="9" customWidth="1"/>
    <col min="7633" max="7634" width="3.85546875" style="9" customWidth="1"/>
    <col min="7635" max="7635" width="10.5703125" style="9" customWidth="1"/>
    <col min="7636" max="7636" width="3.85546875" style="9" customWidth="1"/>
    <col min="7637" max="7639" width="14.42578125" style="9" customWidth="1"/>
    <col min="7640" max="7640" width="4.140625" style="9" customWidth="1"/>
    <col min="7641" max="7641" width="15" style="9" customWidth="1"/>
    <col min="7642" max="7643" width="9.140625" style="9" customWidth="1"/>
    <col min="7644" max="7644" width="11.5703125" style="9" customWidth="1"/>
    <col min="7645" max="7645" width="18.140625" style="9" customWidth="1"/>
    <col min="7646" max="7646" width="13.140625" style="9" customWidth="1"/>
    <col min="7647" max="7647" width="12.28515625" style="9" customWidth="1"/>
    <col min="7648" max="7885" width="9.140625" style="9"/>
    <col min="7886" max="7886" width="1.42578125" style="9" customWidth="1"/>
    <col min="7887" max="7887" width="59.5703125" style="9" customWidth="1"/>
    <col min="7888" max="7888" width="9.140625" style="9" customWidth="1"/>
    <col min="7889" max="7890" width="3.85546875" style="9" customWidth="1"/>
    <col min="7891" max="7891" width="10.5703125" style="9" customWidth="1"/>
    <col min="7892" max="7892" width="3.85546875" style="9" customWidth="1"/>
    <col min="7893" max="7895" width="14.42578125" style="9" customWidth="1"/>
    <col min="7896" max="7896" width="4.140625" style="9" customWidth="1"/>
    <col min="7897" max="7897" width="15" style="9" customWidth="1"/>
    <col min="7898" max="7899" width="9.140625" style="9" customWidth="1"/>
    <col min="7900" max="7900" width="11.5703125" style="9" customWidth="1"/>
    <col min="7901" max="7901" width="18.140625" style="9" customWidth="1"/>
    <col min="7902" max="7902" width="13.140625" style="9" customWidth="1"/>
    <col min="7903" max="7903" width="12.28515625" style="9" customWidth="1"/>
    <col min="7904" max="8141" width="9.140625" style="9"/>
    <col min="8142" max="8142" width="1.42578125" style="9" customWidth="1"/>
    <col min="8143" max="8143" width="59.5703125" style="9" customWidth="1"/>
    <col min="8144" max="8144" width="9.140625" style="9" customWidth="1"/>
    <col min="8145" max="8146" width="3.85546875" style="9" customWidth="1"/>
    <col min="8147" max="8147" width="10.5703125" style="9" customWidth="1"/>
    <col min="8148" max="8148" width="3.85546875" style="9" customWidth="1"/>
    <col min="8149" max="8151" width="14.42578125" style="9" customWidth="1"/>
    <col min="8152" max="8152" width="4.140625" style="9" customWidth="1"/>
    <col min="8153" max="8153" width="15" style="9" customWidth="1"/>
    <col min="8154" max="8155" width="9.140625" style="9" customWidth="1"/>
    <col min="8156" max="8156" width="11.5703125" style="9" customWidth="1"/>
    <col min="8157" max="8157" width="18.140625" style="9" customWidth="1"/>
    <col min="8158" max="8158" width="13.140625" style="9" customWidth="1"/>
    <col min="8159" max="8159" width="12.28515625" style="9" customWidth="1"/>
    <col min="8160" max="8397" width="9.140625" style="9"/>
    <col min="8398" max="8398" width="1.42578125" style="9" customWidth="1"/>
    <col min="8399" max="8399" width="59.5703125" style="9" customWidth="1"/>
    <col min="8400" max="8400" width="9.140625" style="9" customWidth="1"/>
    <col min="8401" max="8402" width="3.85546875" style="9" customWidth="1"/>
    <col min="8403" max="8403" width="10.5703125" style="9" customWidth="1"/>
    <col min="8404" max="8404" width="3.85546875" style="9" customWidth="1"/>
    <col min="8405" max="8407" width="14.42578125" style="9" customWidth="1"/>
    <col min="8408" max="8408" width="4.140625" style="9" customWidth="1"/>
    <col min="8409" max="8409" width="15" style="9" customWidth="1"/>
    <col min="8410" max="8411" width="9.140625" style="9" customWidth="1"/>
    <col min="8412" max="8412" width="11.5703125" style="9" customWidth="1"/>
    <col min="8413" max="8413" width="18.140625" style="9" customWidth="1"/>
    <col min="8414" max="8414" width="13.140625" style="9" customWidth="1"/>
    <col min="8415" max="8415" width="12.28515625" style="9" customWidth="1"/>
    <col min="8416" max="8653" width="9.140625" style="9"/>
    <col min="8654" max="8654" width="1.42578125" style="9" customWidth="1"/>
    <col min="8655" max="8655" width="59.5703125" style="9" customWidth="1"/>
    <col min="8656" max="8656" width="9.140625" style="9" customWidth="1"/>
    <col min="8657" max="8658" width="3.85546875" style="9" customWidth="1"/>
    <col min="8659" max="8659" width="10.5703125" style="9" customWidth="1"/>
    <col min="8660" max="8660" width="3.85546875" style="9" customWidth="1"/>
    <col min="8661" max="8663" width="14.42578125" style="9" customWidth="1"/>
    <col min="8664" max="8664" width="4.140625" style="9" customWidth="1"/>
    <col min="8665" max="8665" width="15" style="9" customWidth="1"/>
    <col min="8666" max="8667" width="9.140625" style="9" customWidth="1"/>
    <col min="8668" max="8668" width="11.5703125" style="9" customWidth="1"/>
    <col min="8669" max="8669" width="18.140625" style="9" customWidth="1"/>
    <col min="8670" max="8670" width="13.140625" style="9" customWidth="1"/>
    <col min="8671" max="8671" width="12.28515625" style="9" customWidth="1"/>
    <col min="8672" max="8909" width="9.140625" style="9"/>
    <col min="8910" max="8910" width="1.42578125" style="9" customWidth="1"/>
    <col min="8911" max="8911" width="59.5703125" style="9" customWidth="1"/>
    <col min="8912" max="8912" width="9.140625" style="9" customWidth="1"/>
    <col min="8913" max="8914" width="3.85546875" style="9" customWidth="1"/>
    <col min="8915" max="8915" width="10.5703125" style="9" customWidth="1"/>
    <col min="8916" max="8916" width="3.85546875" style="9" customWidth="1"/>
    <col min="8917" max="8919" width="14.42578125" style="9" customWidth="1"/>
    <col min="8920" max="8920" width="4.140625" style="9" customWidth="1"/>
    <col min="8921" max="8921" width="15" style="9" customWidth="1"/>
    <col min="8922" max="8923" width="9.140625" style="9" customWidth="1"/>
    <col min="8924" max="8924" width="11.5703125" style="9" customWidth="1"/>
    <col min="8925" max="8925" width="18.140625" style="9" customWidth="1"/>
    <col min="8926" max="8926" width="13.140625" style="9" customWidth="1"/>
    <col min="8927" max="8927" width="12.28515625" style="9" customWidth="1"/>
    <col min="8928" max="9165" width="9.140625" style="9"/>
    <col min="9166" max="9166" width="1.42578125" style="9" customWidth="1"/>
    <col min="9167" max="9167" width="59.5703125" style="9" customWidth="1"/>
    <col min="9168" max="9168" width="9.140625" style="9" customWidth="1"/>
    <col min="9169" max="9170" width="3.85546875" style="9" customWidth="1"/>
    <col min="9171" max="9171" width="10.5703125" style="9" customWidth="1"/>
    <col min="9172" max="9172" width="3.85546875" style="9" customWidth="1"/>
    <col min="9173" max="9175" width="14.42578125" style="9" customWidth="1"/>
    <col min="9176" max="9176" width="4.140625" style="9" customWidth="1"/>
    <col min="9177" max="9177" width="15" style="9" customWidth="1"/>
    <col min="9178" max="9179" width="9.140625" style="9" customWidth="1"/>
    <col min="9180" max="9180" width="11.5703125" style="9" customWidth="1"/>
    <col min="9181" max="9181" width="18.140625" style="9" customWidth="1"/>
    <col min="9182" max="9182" width="13.140625" style="9" customWidth="1"/>
    <col min="9183" max="9183" width="12.28515625" style="9" customWidth="1"/>
    <col min="9184" max="9421" width="9.140625" style="9"/>
    <col min="9422" max="9422" width="1.42578125" style="9" customWidth="1"/>
    <col min="9423" max="9423" width="59.5703125" style="9" customWidth="1"/>
    <col min="9424" max="9424" width="9.140625" style="9" customWidth="1"/>
    <col min="9425" max="9426" width="3.85546875" style="9" customWidth="1"/>
    <col min="9427" max="9427" width="10.5703125" style="9" customWidth="1"/>
    <col min="9428" max="9428" width="3.85546875" style="9" customWidth="1"/>
    <col min="9429" max="9431" width="14.42578125" style="9" customWidth="1"/>
    <col min="9432" max="9432" width="4.140625" style="9" customWidth="1"/>
    <col min="9433" max="9433" width="15" style="9" customWidth="1"/>
    <col min="9434" max="9435" width="9.140625" style="9" customWidth="1"/>
    <col min="9436" max="9436" width="11.5703125" style="9" customWidth="1"/>
    <col min="9437" max="9437" width="18.140625" style="9" customWidth="1"/>
    <col min="9438" max="9438" width="13.140625" style="9" customWidth="1"/>
    <col min="9439" max="9439" width="12.28515625" style="9" customWidth="1"/>
    <col min="9440" max="9677" width="9.140625" style="9"/>
    <col min="9678" max="9678" width="1.42578125" style="9" customWidth="1"/>
    <col min="9679" max="9679" width="59.5703125" style="9" customWidth="1"/>
    <col min="9680" max="9680" width="9.140625" style="9" customWidth="1"/>
    <col min="9681" max="9682" width="3.85546875" style="9" customWidth="1"/>
    <col min="9683" max="9683" width="10.5703125" style="9" customWidth="1"/>
    <col min="9684" max="9684" width="3.85546875" style="9" customWidth="1"/>
    <col min="9685" max="9687" width="14.42578125" style="9" customWidth="1"/>
    <col min="9688" max="9688" width="4.140625" style="9" customWidth="1"/>
    <col min="9689" max="9689" width="15" style="9" customWidth="1"/>
    <col min="9690" max="9691" width="9.140625" style="9" customWidth="1"/>
    <col min="9692" max="9692" width="11.5703125" style="9" customWidth="1"/>
    <col min="9693" max="9693" width="18.140625" style="9" customWidth="1"/>
    <col min="9694" max="9694" width="13.140625" style="9" customWidth="1"/>
    <col min="9695" max="9695" width="12.28515625" style="9" customWidth="1"/>
    <col min="9696" max="9933" width="9.140625" style="9"/>
    <col min="9934" max="9934" width="1.42578125" style="9" customWidth="1"/>
    <col min="9935" max="9935" width="59.5703125" style="9" customWidth="1"/>
    <col min="9936" max="9936" width="9.140625" style="9" customWidth="1"/>
    <col min="9937" max="9938" width="3.85546875" style="9" customWidth="1"/>
    <col min="9939" max="9939" width="10.5703125" style="9" customWidth="1"/>
    <col min="9940" max="9940" width="3.85546875" style="9" customWidth="1"/>
    <col min="9941" max="9943" width="14.42578125" style="9" customWidth="1"/>
    <col min="9944" max="9944" width="4.140625" style="9" customWidth="1"/>
    <col min="9945" max="9945" width="15" style="9" customWidth="1"/>
    <col min="9946" max="9947" width="9.140625" style="9" customWidth="1"/>
    <col min="9948" max="9948" width="11.5703125" style="9" customWidth="1"/>
    <col min="9949" max="9949" width="18.140625" style="9" customWidth="1"/>
    <col min="9950" max="9950" width="13.140625" style="9" customWidth="1"/>
    <col min="9951" max="9951" width="12.28515625" style="9" customWidth="1"/>
    <col min="9952" max="10189" width="9.140625" style="9"/>
    <col min="10190" max="10190" width="1.42578125" style="9" customWidth="1"/>
    <col min="10191" max="10191" width="59.5703125" style="9" customWidth="1"/>
    <col min="10192" max="10192" width="9.140625" style="9" customWidth="1"/>
    <col min="10193" max="10194" width="3.85546875" style="9" customWidth="1"/>
    <col min="10195" max="10195" width="10.5703125" style="9" customWidth="1"/>
    <col min="10196" max="10196" width="3.85546875" style="9" customWidth="1"/>
    <col min="10197" max="10199" width="14.42578125" style="9" customWidth="1"/>
    <col min="10200" max="10200" width="4.140625" style="9" customWidth="1"/>
    <col min="10201" max="10201" width="15" style="9" customWidth="1"/>
    <col min="10202" max="10203" width="9.140625" style="9" customWidth="1"/>
    <col min="10204" max="10204" width="11.5703125" style="9" customWidth="1"/>
    <col min="10205" max="10205" width="18.140625" style="9" customWidth="1"/>
    <col min="10206" max="10206" width="13.140625" style="9" customWidth="1"/>
    <col min="10207" max="10207" width="12.28515625" style="9" customWidth="1"/>
    <col min="10208" max="10445" width="9.140625" style="9"/>
    <col min="10446" max="10446" width="1.42578125" style="9" customWidth="1"/>
    <col min="10447" max="10447" width="59.5703125" style="9" customWidth="1"/>
    <col min="10448" max="10448" width="9.140625" style="9" customWidth="1"/>
    <col min="10449" max="10450" width="3.85546875" style="9" customWidth="1"/>
    <col min="10451" max="10451" width="10.5703125" style="9" customWidth="1"/>
    <col min="10452" max="10452" width="3.85546875" style="9" customWidth="1"/>
    <col min="10453" max="10455" width="14.42578125" style="9" customWidth="1"/>
    <col min="10456" max="10456" width="4.140625" style="9" customWidth="1"/>
    <col min="10457" max="10457" width="15" style="9" customWidth="1"/>
    <col min="10458" max="10459" width="9.140625" style="9" customWidth="1"/>
    <col min="10460" max="10460" width="11.5703125" style="9" customWidth="1"/>
    <col min="10461" max="10461" width="18.140625" style="9" customWidth="1"/>
    <col min="10462" max="10462" width="13.140625" style="9" customWidth="1"/>
    <col min="10463" max="10463" width="12.28515625" style="9" customWidth="1"/>
    <col min="10464" max="10701" width="9.140625" style="9"/>
    <col min="10702" max="10702" width="1.42578125" style="9" customWidth="1"/>
    <col min="10703" max="10703" width="59.5703125" style="9" customWidth="1"/>
    <col min="10704" max="10704" width="9.140625" style="9" customWidth="1"/>
    <col min="10705" max="10706" width="3.85546875" style="9" customWidth="1"/>
    <col min="10707" max="10707" width="10.5703125" style="9" customWidth="1"/>
    <col min="10708" max="10708" width="3.85546875" style="9" customWidth="1"/>
    <col min="10709" max="10711" width="14.42578125" style="9" customWidth="1"/>
    <col min="10712" max="10712" width="4.140625" style="9" customWidth="1"/>
    <col min="10713" max="10713" width="15" style="9" customWidth="1"/>
    <col min="10714" max="10715" width="9.140625" style="9" customWidth="1"/>
    <col min="10716" max="10716" width="11.5703125" style="9" customWidth="1"/>
    <col min="10717" max="10717" width="18.140625" style="9" customWidth="1"/>
    <col min="10718" max="10718" width="13.140625" style="9" customWidth="1"/>
    <col min="10719" max="10719" width="12.28515625" style="9" customWidth="1"/>
    <col min="10720" max="10957" width="9.140625" style="9"/>
    <col min="10958" max="10958" width="1.42578125" style="9" customWidth="1"/>
    <col min="10959" max="10959" width="59.5703125" style="9" customWidth="1"/>
    <col min="10960" max="10960" width="9.140625" style="9" customWidth="1"/>
    <col min="10961" max="10962" width="3.85546875" style="9" customWidth="1"/>
    <col min="10963" max="10963" width="10.5703125" style="9" customWidth="1"/>
    <col min="10964" max="10964" width="3.85546875" style="9" customWidth="1"/>
    <col min="10965" max="10967" width="14.42578125" style="9" customWidth="1"/>
    <col min="10968" max="10968" width="4.140625" style="9" customWidth="1"/>
    <col min="10969" max="10969" width="15" style="9" customWidth="1"/>
    <col min="10970" max="10971" width="9.140625" style="9" customWidth="1"/>
    <col min="10972" max="10972" width="11.5703125" style="9" customWidth="1"/>
    <col min="10973" max="10973" width="18.140625" style="9" customWidth="1"/>
    <col min="10974" max="10974" width="13.140625" style="9" customWidth="1"/>
    <col min="10975" max="10975" width="12.28515625" style="9" customWidth="1"/>
    <col min="10976" max="11213" width="9.140625" style="9"/>
    <col min="11214" max="11214" width="1.42578125" style="9" customWidth="1"/>
    <col min="11215" max="11215" width="59.5703125" style="9" customWidth="1"/>
    <col min="11216" max="11216" width="9.140625" style="9" customWidth="1"/>
    <col min="11217" max="11218" width="3.85546875" style="9" customWidth="1"/>
    <col min="11219" max="11219" width="10.5703125" style="9" customWidth="1"/>
    <col min="11220" max="11220" width="3.85546875" style="9" customWidth="1"/>
    <col min="11221" max="11223" width="14.42578125" style="9" customWidth="1"/>
    <col min="11224" max="11224" width="4.140625" style="9" customWidth="1"/>
    <col min="11225" max="11225" width="15" style="9" customWidth="1"/>
    <col min="11226" max="11227" width="9.140625" style="9" customWidth="1"/>
    <col min="11228" max="11228" width="11.5703125" style="9" customWidth="1"/>
    <col min="11229" max="11229" width="18.140625" style="9" customWidth="1"/>
    <col min="11230" max="11230" width="13.140625" style="9" customWidth="1"/>
    <col min="11231" max="11231" width="12.28515625" style="9" customWidth="1"/>
    <col min="11232" max="11469" width="9.140625" style="9"/>
    <col min="11470" max="11470" width="1.42578125" style="9" customWidth="1"/>
    <col min="11471" max="11471" width="59.5703125" style="9" customWidth="1"/>
    <col min="11472" max="11472" width="9.140625" style="9" customWidth="1"/>
    <col min="11473" max="11474" width="3.85546875" style="9" customWidth="1"/>
    <col min="11475" max="11475" width="10.5703125" style="9" customWidth="1"/>
    <col min="11476" max="11476" width="3.85546875" style="9" customWidth="1"/>
    <col min="11477" max="11479" width="14.42578125" style="9" customWidth="1"/>
    <col min="11480" max="11480" width="4.140625" style="9" customWidth="1"/>
    <col min="11481" max="11481" width="15" style="9" customWidth="1"/>
    <col min="11482" max="11483" width="9.140625" style="9" customWidth="1"/>
    <col min="11484" max="11484" width="11.5703125" style="9" customWidth="1"/>
    <col min="11485" max="11485" width="18.140625" style="9" customWidth="1"/>
    <col min="11486" max="11486" width="13.140625" style="9" customWidth="1"/>
    <col min="11487" max="11487" width="12.28515625" style="9" customWidth="1"/>
    <col min="11488" max="11725" width="9.140625" style="9"/>
    <col min="11726" max="11726" width="1.42578125" style="9" customWidth="1"/>
    <col min="11727" max="11727" width="59.5703125" style="9" customWidth="1"/>
    <col min="11728" max="11728" width="9.140625" style="9" customWidth="1"/>
    <col min="11729" max="11730" width="3.85546875" style="9" customWidth="1"/>
    <col min="11731" max="11731" width="10.5703125" style="9" customWidth="1"/>
    <col min="11732" max="11732" width="3.85546875" style="9" customWidth="1"/>
    <col min="11733" max="11735" width="14.42578125" style="9" customWidth="1"/>
    <col min="11736" max="11736" width="4.140625" style="9" customWidth="1"/>
    <col min="11737" max="11737" width="15" style="9" customWidth="1"/>
    <col min="11738" max="11739" width="9.140625" style="9" customWidth="1"/>
    <col min="11740" max="11740" width="11.5703125" style="9" customWidth="1"/>
    <col min="11741" max="11741" width="18.140625" style="9" customWidth="1"/>
    <col min="11742" max="11742" width="13.140625" style="9" customWidth="1"/>
    <col min="11743" max="11743" width="12.28515625" style="9" customWidth="1"/>
    <col min="11744" max="11981" width="9.140625" style="9"/>
    <col min="11982" max="11982" width="1.42578125" style="9" customWidth="1"/>
    <col min="11983" max="11983" width="59.5703125" style="9" customWidth="1"/>
    <col min="11984" max="11984" width="9.140625" style="9" customWidth="1"/>
    <col min="11985" max="11986" width="3.85546875" style="9" customWidth="1"/>
    <col min="11987" max="11987" width="10.5703125" style="9" customWidth="1"/>
    <col min="11988" max="11988" width="3.85546875" style="9" customWidth="1"/>
    <col min="11989" max="11991" width="14.42578125" style="9" customWidth="1"/>
    <col min="11992" max="11992" width="4.140625" style="9" customWidth="1"/>
    <col min="11993" max="11993" width="15" style="9" customWidth="1"/>
    <col min="11994" max="11995" width="9.140625" style="9" customWidth="1"/>
    <col min="11996" max="11996" width="11.5703125" style="9" customWidth="1"/>
    <col min="11997" max="11997" width="18.140625" style="9" customWidth="1"/>
    <col min="11998" max="11998" width="13.140625" style="9" customWidth="1"/>
    <col min="11999" max="11999" width="12.28515625" style="9" customWidth="1"/>
    <col min="12000" max="12237" width="9.140625" style="9"/>
    <col min="12238" max="12238" width="1.42578125" style="9" customWidth="1"/>
    <col min="12239" max="12239" width="59.5703125" style="9" customWidth="1"/>
    <col min="12240" max="12240" width="9.140625" style="9" customWidth="1"/>
    <col min="12241" max="12242" width="3.85546875" style="9" customWidth="1"/>
    <col min="12243" max="12243" width="10.5703125" style="9" customWidth="1"/>
    <col min="12244" max="12244" width="3.85546875" style="9" customWidth="1"/>
    <col min="12245" max="12247" width="14.42578125" style="9" customWidth="1"/>
    <col min="12248" max="12248" width="4.140625" style="9" customWidth="1"/>
    <col min="12249" max="12249" width="15" style="9" customWidth="1"/>
    <col min="12250" max="12251" width="9.140625" style="9" customWidth="1"/>
    <col min="12252" max="12252" width="11.5703125" style="9" customWidth="1"/>
    <col min="12253" max="12253" width="18.140625" style="9" customWidth="1"/>
    <col min="12254" max="12254" width="13.140625" style="9" customWidth="1"/>
    <col min="12255" max="12255" width="12.28515625" style="9" customWidth="1"/>
    <col min="12256" max="12493" width="9.140625" style="9"/>
    <col min="12494" max="12494" width="1.42578125" style="9" customWidth="1"/>
    <col min="12495" max="12495" width="59.5703125" style="9" customWidth="1"/>
    <col min="12496" max="12496" width="9.140625" style="9" customWidth="1"/>
    <col min="12497" max="12498" width="3.85546875" style="9" customWidth="1"/>
    <col min="12499" max="12499" width="10.5703125" style="9" customWidth="1"/>
    <col min="12500" max="12500" width="3.85546875" style="9" customWidth="1"/>
    <col min="12501" max="12503" width="14.42578125" style="9" customWidth="1"/>
    <col min="12504" max="12504" width="4.140625" style="9" customWidth="1"/>
    <col min="12505" max="12505" width="15" style="9" customWidth="1"/>
    <col min="12506" max="12507" width="9.140625" style="9" customWidth="1"/>
    <col min="12508" max="12508" width="11.5703125" style="9" customWidth="1"/>
    <col min="12509" max="12509" width="18.140625" style="9" customWidth="1"/>
    <col min="12510" max="12510" width="13.140625" style="9" customWidth="1"/>
    <col min="12511" max="12511" width="12.28515625" style="9" customWidth="1"/>
    <col min="12512" max="12749" width="9.140625" style="9"/>
    <col min="12750" max="12750" width="1.42578125" style="9" customWidth="1"/>
    <col min="12751" max="12751" width="59.5703125" style="9" customWidth="1"/>
    <col min="12752" max="12752" width="9.140625" style="9" customWidth="1"/>
    <col min="12753" max="12754" width="3.85546875" style="9" customWidth="1"/>
    <col min="12755" max="12755" width="10.5703125" style="9" customWidth="1"/>
    <col min="12756" max="12756" width="3.85546875" style="9" customWidth="1"/>
    <col min="12757" max="12759" width="14.42578125" style="9" customWidth="1"/>
    <col min="12760" max="12760" width="4.140625" style="9" customWidth="1"/>
    <col min="12761" max="12761" width="15" style="9" customWidth="1"/>
    <col min="12762" max="12763" width="9.140625" style="9" customWidth="1"/>
    <col min="12764" max="12764" width="11.5703125" style="9" customWidth="1"/>
    <col min="12765" max="12765" width="18.140625" style="9" customWidth="1"/>
    <col min="12766" max="12766" width="13.140625" style="9" customWidth="1"/>
    <col min="12767" max="12767" width="12.28515625" style="9" customWidth="1"/>
    <col min="12768" max="13005" width="9.140625" style="9"/>
    <col min="13006" max="13006" width="1.42578125" style="9" customWidth="1"/>
    <col min="13007" max="13007" width="59.5703125" style="9" customWidth="1"/>
    <col min="13008" max="13008" width="9.140625" style="9" customWidth="1"/>
    <col min="13009" max="13010" width="3.85546875" style="9" customWidth="1"/>
    <col min="13011" max="13011" width="10.5703125" style="9" customWidth="1"/>
    <col min="13012" max="13012" width="3.85546875" style="9" customWidth="1"/>
    <col min="13013" max="13015" width="14.42578125" style="9" customWidth="1"/>
    <col min="13016" max="13016" width="4.140625" style="9" customWidth="1"/>
    <col min="13017" max="13017" width="15" style="9" customWidth="1"/>
    <col min="13018" max="13019" width="9.140625" style="9" customWidth="1"/>
    <col min="13020" max="13020" width="11.5703125" style="9" customWidth="1"/>
    <col min="13021" max="13021" width="18.140625" style="9" customWidth="1"/>
    <col min="13022" max="13022" width="13.140625" style="9" customWidth="1"/>
    <col min="13023" max="13023" width="12.28515625" style="9" customWidth="1"/>
    <col min="13024" max="13261" width="9.140625" style="9"/>
    <col min="13262" max="13262" width="1.42578125" style="9" customWidth="1"/>
    <col min="13263" max="13263" width="59.5703125" style="9" customWidth="1"/>
    <col min="13264" max="13264" width="9.140625" style="9" customWidth="1"/>
    <col min="13265" max="13266" width="3.85546875" style="9" customWidth="1"/>
    <col min="13267" max="13267" width="10.5703125" style="9" customWidth="1"/>
    <col min="13268" max="13268" width="3.85546875" style="9" customWidth="1"/>
    <col min="13269" max="13271" width="14.42578125" style="9" customWidth="1"/>
    <col min="13272" max="13272" width="4.140625" style="9" customWidth="1"/>
    <col min="13273" max="13273" width="15" style="9" customWidth="1"/>
    <col min="13274" max="13275" width="9.140625" style="9" customWidth="1"/>
    <col min="13276" max="13276" width="11.5703125" style="9" customWidth="1"/>
    <col min="13277" max="13277" width="18.140625" style="9" customWidth="1"/>
    <col min="13278" max="13278" width="13.140625" style="9" customWidth="1"/>
    <col min="13279" max="13279" width="12.28515625" style="9" customWidth="1"/>
    <col min="13280" max="13517" width="9.140625" style="9"/>
    <col min="13518" max="13518" width="1.42578125" style="9" customWidth="1"/>
    <col min="13519" max="13519" width="59.5703125" style="9" customWidth="1"/>
    <col min="13520" max="13520" width="9.140625" style="9" customWidth="1"/>
    <col min="13521" max="13522" width="3.85546875" style="9" customWidth="1"/>
    <col min="13523" max="13523" width="10.5703125" style="9" customWidth="1"/>
    <col min="13524" max="13524" width="3.85546875" style="9" customWidth="1"/>
    <col min="13525" max="13527" width="14.42578125" style="9" customWidth="1"/>
    <col min="13528" max="13528" width="4.140625" style="9" customWidth="1"/>
    <col min="13529" max="13529" width="15" style="9" customWidth="1"/>
    <col min="13530" max="13531" width="9.140625" style="9" customWidth="1"/>
    <col min="13532" max="13532" width="11.5703125" style="9" customWidth="1"/>
    <col min="13533" max="13533" width="18.140625" style="9" customWidth="1"/>
    <col min="13534" max="13534" width="13.140625" style="9" customWidth="1"/>
    <col min="13535" max="13535" width="12.28515625" style="9" customWidth="1"/>
    <col min="13536" max="13773" width="9.140625" style="9"/>
    <col min="13774" max="13774" width="1.42578125" style="9" customWidth="1"/>
    <col min="13775" max="13775" width="59.5703125" style="9" customWidth="1"/>
    <col min="13776" max="13776" width="9.140625" style="9" customWidth="1"/>
    <col min="13777" max="13778" width="3.85546875" style="9" customWidth="1"/>
    <col min="13779" max="13779" width="10.5703125" style="9" customWidth="1"/>
    <col min="13780" max="13780" width="3.85546875" style="9" customWidth="1"/>
    <col min="13781" max="13783" width="14.42578125" style="9" customWidth="1"/>
    <col min="13784" max="13784" width="4.140625" style="9" customWidth="1"/>
    <col min="13785" max="13785" width="15" style="9" customWidth="1"/>
    <col min="13786" max="13787" width="9.140625" style="9" customWidth="1"/>
    <col min="13788" max="13788" width="11.5703125" style="9" customWidth="1"/>
    <col min="13789" max="13789" width="18.140625" style="9" customWidth="1"/>
    <col min="13790" max="13790" width="13.140625" style="9" customWidth="1"/>
    <col min="13791" max="13791" width="12.28515625" style="9" customWidth="1"/>
    <col min="13792" max="14029" width="9.140625" style="9"/>
    <col min="14030" max="14030" width="1.42578125" style="9" customWidth="1"/>
    <col min="14031" max="14031" width="59.5703125" style="9" customWidth="1"/>
    <col min="14032" max="14032" width="9.140625" style="9" customWidth="1"/>
    <col min="14033" max="14034" width="3.85546875" style="9" customWidth="1"/>
    <col min="14035" max="14035" width="10.5703125" style="9" customWidth="1"/>
    <col min="14036" max="14036" width="3.85546875" style="9" customWidth="1"/>
    <col min="14037" max="14039" width="14.42578125" style="9" customWidth="1"/>
    <col min="14040" max="14040" width="4.140625" style="9" customWidth="1"/>
    <col min="14041" max="14041" width="15" style="9" customWidth="1"/>
    <col min="14042" max="14043" width="9.140625" style="9" customWidth="1"/>
    <col min="14044" max="14044" width="11.5703125" style="9" customWidth="1"/>
    <col min="14045" max="14045" width="18.140625" style="9" customWidth="1"/>
    <col min="14046" max="14046" width="13.140625" style="9" customWidth="1"/>
    <col min="14047" max="14047" width="12.28515625" style="9" customWidth="1"/>
    <col min="14048" max="14285" width="9.140625" style="9"/>
    <col min="14286" max="14286" width="1.42578125" style="9" customWidth="1"/>
    <col min="14287" max="14287" width="59.5703125" style="9" customWidth="1"/>
    <col min="14288" max="14288" width="9.140625" style="9" customWidth="1"/>
    <col min="14289" max="14290" width="3.85546875" style="9" customWidth="1"/>
    <col min="14291" max="14291" width="10.5703125" style="9" customWidth="1"/>
    <col min="14292" max="14292" width="3.85546875" style="9" customWidth="1"/>
    <col min="14293" max="14295" width="14.42578125" style="9" customWidth="1"/>
    <col min="14296" max="14296" width="4.140625" style="9" customWidth="1"/>
    <col min="14297" max="14297" width="15" style="9" customWidth="1"/>
    <col min="14298" max="14299" width="9.140625" style="9" customWidth="1"/>
    <col min="14300" max="14300" width="11.5703125" style="9" customWidth="1"/>
    <col min="14301" max="14301" width="18.140625" style="9" customWidth="1"/>
    <col min="14302" max="14302" width="13.140625" style="9" customWidth="1"/>
    <col min="14303" max="14303" width="12.28515625" style="9" customWidth="1"/>
    <col min="14304" max="14541" width="9.140625" style="9"/>
    <col min="14542" max="14542" width="1.42578125" style="9" customWidth="1"/>
    <col min="14543" max="14543" width="59.5703125" style="9" customWidth="1"/>
    <col min="14544" max="14544" width="9.140625" style="9" customWidth="1"/>
    <col min="14545" max="14546" width="3.85546875" style="9" customWidth="1"/>
    <col min="14547" max="14547" width="10.5703125" style="9" customWidth="1"/>
    <col min="14548" max="14548" width="3.85546875" style="9" customWidth="1"/>
    <col min="14549" max="14551" width="14.42578125" style="9" customWidth="1"/>
    <col min="14552" max="14552" width="4.140625" style="9" customWidth="1"/>
    <col min="14553" max="14553" width="15" style="9" customWidth="1"/>
    <col min="14554" max="14555" width="9.140625" style="9" customWidth="1"/>
    <col min="14556" max="14556" width="11.5703125" style="9" customWidth="1"/>
    <col min="14557" max="14557" width="18.140625" style="9" customWidth="1"/>
    <col min="14558" max="14558" width="13.140625" style="9" customWidth="1"/>
    <col min="14559" max="14559" width="12.28515625" style="9" customWidth="1"/>
    <col min="14560" max="14797" width="9.140625" style="9"/>
    <col min="14798" max="14798" width="1.42578125" style="9" customWidth="1"/>
    <col min="14799" max="14799" width="59.5703125" style="9" customWidth="1"/>
    <col min="14800" max="14800" width="9.140625" style="9" customWidth="1"/>
    <col min="14801" max="14802" width="3.85546875" style="9" customWidth="1"/>
    <col min="14803" max="14803" width="10.5703125" style="9" customWidth="1"/>
    <col min="14804" max="14804" width="3.85546875" style="9" customWidth="1"/>
    <col min="14805" max="14807" width="14.42578125" style="9" customWidth="1"/>
    <col min="14808" max="14808" width="4.140625" style="9" customWidth="1"/>
    <col min="14809" max="14809" width="15" style="9" customWidth="1"/>
    <col min="14810" max="14811" width="9.140625" style="9" customWidth="1"/>
    <col min="14812" max="14812" width="11.5703125" style="9" customWidth="1"/>
    <col min="14813" max="14813" width="18.140625" style="9" customWidth="1"/>
    <col min="14814" max="14814" width="13.140625" style="9" customWidth="1"/>
    <col min="14815" max="14815" width="12.28515625" style="9" customWidth="1"/>
    <col min="14816" max="15053" width="9.140625" style="9"/>
    <col min="15054" max="15054" width="1.42578125" style="9" customWidth="1"/>
    <col min="15055" max="15055" width="59.5703125" style="9" customWidth="1"/>
    <col min="15056" max="15056" width="9.140625" style="9" customWidth="1"/>
    <col min="15057" max="15058" width="3.85546875" style="9" customWidth="1"/>
    <col min="15059" max="15059" width="10.5703125" style="9" customWidth="1"/>
    <col min="15060" max="15060" width="3.85546875" style="9" customWidth="1"/>
    <col min="15061" max="15063" width="14.42578125" style="9" customWidth="1"/>
    <col min="15064" max="15064" width="4.140625" style="9" customWidth="1"/>
    <col min="15065" max="15065" width="15" style="9" customWidth="1"/>
    <col min="15066" max="15067" width="9.140625" style="9" customWidth="1"/>
    <col min="15068" max="15068" width="11.5703125" style="9" customWidth="1"/>
    <col min="15069" max="15069" width="18.140625" style="9" customWidth="1"/>
    <col min="15070" max="15070" width="13.140625" style="9" customWidth="1"/>
    <col min="15071" max="15071" width="12.28515625" style="9" customWidth="1"/>
    <col min="15072" max="15309" width="9.140625" style="9"/>
    <col min="15310" max="15310" width="1.42578125" style="9" customWidth="1"/>
    <col min="15311" max="15311" width="59.5703125" style="9" customWidth="1"/>
    <col min="15312" max="15312" width="9.140625" style="9" customWidth="1"/>
    <col min="15313" max="15314" width="3.85546875" style="9" customWidth="1"/>
    <col min="15315" max="15315" width="10.5703125" style="9" customWidth="1"/>
    <col min="15316" max="15316" width="3.85546875" style="9" customWidth="1"/>
    <col min="15317" max="15319" width="14.42578125" style="9" customWidth="1"/>
    <col min="15320" max="15320" width="4.140625" style="9" customWidth="1"/>
    <col min="15321" max="15321" width="15" style="9" customWidth="1"/>
    <col min="15322" max="15323" width="9.140625" style="9" customWidth="1"/>
    <col min="15324" max="15324" width="11.5703125" style="9" customWidth="1"/>
    <col min="15325" max="15325" width="18.140625" style="9" customWidth="1"/>
    <col min="15326" max="15326" width="13.140625" style="9" customWidth="1"/>
    <col min="15327" max="15327" width="12.28515625" style="9" customWidth="1"/>
    <col min="15328" max="15565" width="9.140625" style="9"/>
    <col min="15566" max="15566" width="1.42578125" style="9" customWidth="1"/>
    <col min="15567" max="15567" width="59.5703125" style="9" customWidth="1"/>
    <col min="15568" max="15568" width="9.140625" style="9" customWidth="1"/>
    <col min="15569" max="15570" width="3.85546875" style="9" customWidth="1"/>
    <col min="15571" max="15571" width="10.5703125" style="9" customWidth="1"/>
    <col min="15572" max="15572" width="3.85546875" style="9" customWidth="1"/>
    <col min="15573" max="15575" width="14.42578125" style="9" customWidth="1"/>
    <col min="15576" max="15576" width="4.140625" style="9" customWidth="1"/>
    <col min="15577" max="15577" width="15" style="9" customWidth="1"/>
    <col min="15578" max="15579" width="9.140625" style="9" customWidth="1"/>
    <col min="15580" max="15580" width="11.5703125" style="9" customWidth="1"/>
    <col min="15581" max="15581" width="18.140625" style="9" customWidth="1"/>
    <col min="15582" max="15582" width="13.140625" style="9" customWidth="1"/>
    <col min="15583" max="15583" width="12.28515625" style="9" customWidth="1"/>
    <col min="15584" max="15821" width="9.140625" style="9"/>
    <col min="15822" max="15822" width="1.42578125" style="9" customWidth="1"/>
    <col min="15823" max="15823" width="59.5703125" style="9" customWidth="1"/>
    <col min="15824" max="15824" width="9.140625" style="9" customWidth="1"/>
    <col min="15825" max="15826" width="3.85546875" style="9" customWidth="1"/>
    <col min="15827" max="15827" width="10.5703125" style="9" customWidth="1"/>
    <col min="15828" max="15828" width="3.85546875" style="9" customWidth="1"/>
    <col min="15829" max="15831" width="14.42578125" style="9" customWidth="1"/>
    <col min="15832" max="15832" width="4.140625" style="9" customWidth="1"/>
    <col min="15833" max="15833" width="15" style="9" customWidth="1"/>
    <col min="15834" max="15835" width="9.140625" style="9" customWidth="1"/>
    <col min="15836" max="15836" width="11.5703125" style="9" customWidth="1"/>
    <col min="15837" max="15837" width="18.140625" style="9" customWidth="1"/>
    <col min="15838" max="15838" width="13.140625" style="9" customWidth="1"/>
    <col min="15839" max="15839" width="12.28515625" style="9" customWidth="1"/>
    <col min="15840" max="16077" width="9.140625" style="9"/>
    <col min="16078" max="16078" width="1.42578125" style="9" customWidth="1"/>
    <col min="16079" max="16079" width="59.5703125" style="9" customWidth="1"/>
    <col min="16080" max="16080" width="9.140625" style="9" customWidth="1"/>
    <col min="16081" max="16082" width="3.85546875" style="9" customWidth="1"/>
    <col min="16083" max="16083" width="10.5703125" style="9" customWidth="1"/>
    <col min="16084" max="16084" width="3.85546875" style="9" customWidth="1"/>
    <col min="16085" max="16087" width="14.42578125" style="9" customWidth="1"/>
    <col min="16088" max="16088" width="4.140625" style="9" customWidth="1"/>
    <col min="16089" max="16089" width="15" style="9" customWidth="1"/>
    <col min="16090" max="16091" width="9.140625" style="9" customWidth="1"/>
    <col min="16092" max="16092" width="11.5703125" style="9" customWidth="1"/>
    <col min="16093" max="16093" width="18.140625" style="9" customWidth="1"/>
    <col min="16094" max="16094" width="13.140625" style="9" customWidth="1"/>
    <col min="16095" max="16095" width="12.28515625" style="9" customWidth="1"/>
    <col min="16096" max="16384" width="9.140625" style="9"/>
  </cols>
  <sheetData>
    <row r="1" spans="1:64" x14ac:dyDescent="0.25">
      <c r="AD1" s="141" t="s">
        <v>876</v>
      </c>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row>
    <row r="2" spans="1:64" ht="106.15" customHeight="1" x14ac:dyDescent="0.25">
      <c r="AD2" s="142" t="s">
        <v>870</v>
      </c>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row>
    <row r="3" spans="1:64" ht="18" customHeight="1" x14ac:dyDescent="0.25">
      <c r="J3" s="12"/>
      <c r="K3" s="12"/>
      <c r="L3" s="12"/>
      <c r="M3" s="12"/>
      <c r="N3" s="12"/>
      <c r="O3" s="12"/>
      <c r="P3" s="12"/>
      <c r="Q3" s="12"/>
      <c r="R3" s="12"/>
      <c r="S3" s="12"/>
      <c r="T3" s="12"/>
      <c r="U3" s="12"/>
      <c r="V3" s="12"/>
      <c r="W3" s="12"/>
      <c r="X3" s="12"/>
      <c r="Y3" s="12"/>
      <c r="Z3" s="12"/>
      <c r="AA3" s="12"/>
      <c r="AB3" s="12"/>
      <c r="AC3" s="12"/>
      <c r="AD3" s="141" t="s">
        <v>877</v>
      </c>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row>
    <row r="4" spans="1:64" ht="70.900000000000006" customHeight="1" x14ac:dyDescent="0.25">
      <c r="I4" s="12"/>
      <c r="J4" s="12"/>
      <c r="K4" s="12"/>
      <c r="L4" s="12"/>
      <c r="M4" s="12"/>
      <c r="N4" s="12"/>
      <c r="O4" s="12"/>
      <c r="P4" s="12"/>
      <c r="Q4" s="12"/>
      <c r="R4" s="12"/>
      <c r="S4" s="12"/>
      <c r="T4" s="12"/>
      <c r="U4" s="12"/>
      <c r="V4" s="12"/>
      <c r="W4" s="12"/>
      <c r="X4" s="12"/>
      <c r="Y4" s="12"/>
      <c r="Z4" s="12"/>
      <c r="AA4" s="12"/>
      <c r="AB4" s="12"/>
      <c r="AC4" s="12"/>
      <c r="AD4" s="140" t="s">
        <v>750</v>
      </c>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row>
    <row r="5" spans="1:64" ht="48.6" customHeight="1" x14ac:dyDescent="0.25">
      <c r="A5" s="145" t="s">
        <v>878</v>
      </c>
      <c r="B5" s="145"/>
      <c r="C5" s="145"/>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row>
    <row r="6" spans="1:64" ht="15" customHeight="1" x14ac:dyDescent="0.25">
      <c r="A6" s="138"/>
      <c r="B6" s="138"/>
      <c r="C6" s="138"/>
      <c r="D6" s="138"/>
      <c r="E6" s="138"/>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t="s">
        <v>235</v>
      </c>
      <c r="AZ6" s="138"/>
      <c r="BA6" s="138"/>
      <c r="BB6" s="138"/>
      <c r="BL6" s="9" t="s">
        <v>235</v>
      </c>
    </row>
    <row r="7" spans="1:64" s="2" customFormat="1" ht="39.75" customHeight="1" x14ac:dyDescent="0.25">
      <c r="A7" s="68" t="s">
        <v>0</v>
      </c>
      <c r="B7" s="68" t="s">
        <v>153</v>
      </c>
      <c r="C7" s="68" t="s">
        <v>154</v>
      </c>
      <c r="D7" s="69" t="s">
        <v>155</v>
      </c>
      <c r="E7" s="68" t="s">
        <v>156</v>
      </c>
      <c r="F7" s="69" t="s">
        <v>2</v>
      </c>
      <c r="G7" s="69" t="s">
        <v>3</v>
      </c>
      <c r="H7" s="69" t="s">
        <v>157</v>
      </c>
      <c r="I7" s="69" t="s">
        <v>5</v>
      </c>
      <c r="J7" s="69" t="s">
        <v>562</v>
      </c>
      <c r="K7" s="68" t="s">
        <v>527</v>
      </c>
      <c r="L7" s="68" t="s">
        <v>528</v>
      </c>
      <c r="M7" s="68" t="s">
        <v>529</v>
      </c>
      <c r="N7" s="69" t="s">
        <v>808</v>
      </c>
      <c r="O7" s="68" t="s">
        <v>527</v>
      </c>
      <c r="P7" s="68" t="s">
        <v>528</v>
      </c>
      <c r="Q7" s="68" t="s">
        <v>529</v>
      </c>
      <c r="R7" s="69" t="s">
        <v>809</v>
      </c>
      <c r="S7" s="68" t="s">
        <v>527</v>
      </c>
      <c r="T7" s="68" t="s">
        <v>528</v>
      </c>
      <c r="U7" s="68" t="s">
        <v>529</v>
      </c>
      <c r="V7" s="69" t="s">
        <v>845</v>
      </c>
      <c r="W7" s="68" t="s">
        <v>527</v>
      </c>
      <c r="X7" s="68" t="s">
        <v>528</v>
      </c>
      <c r="Y7" s="68" t="s">
        <v>529</v>
      </c>
      <c r="Z7" s="69" t="s">
        <v>846</v>
      </c>
      <c r="AA7" s="68" t="s">
        <v>527</v>
      </c>
      <c r="AB7" s="68" t="s">
        <v>528</v>
      </c>
      <c r="AC7" s="68" t="s">
        <v>529</v>
      </c>
      <c r="AD7" s="69" t="s">
        <v>291</v>
      </c>
      <c r="AE7" s="122" t="s">
        <v>527</v>
      </c>
      <c r="AF7" s="122" t="s">
        <v>528</v>
      </c>
      <c r="AG7" s="122" t="s">
        <v>529</v>
      </c>
      <c r="AH7" s="4" t="s">
        <v>863</v>
      </c>
      <c r="AI7" s="122" t="s">
        <v>527</v>
      </c>
      <c r="AJ7" s="122" t="s">
        <v>528</v>
      </c>
      <c r="AK7" s="122" t="s">
        <v>529</v>
      </c>
      <c r="AL7" s="122"/>
      <c r="AM7" s="4" t="s">
        <v>584</v>
      </c>
      <c r="AN7" s="122" t="s">
        <v>527</v>
      </c>
      <c r="AO7" s="122" t="s">
        <v>528</v>
      </c>
      <c r="AP7" s="122" t="s">
        <v>529</v>
      </c>
      <c r="AQ7" s="4" t="s">
        <v>810</v>
      </c>
      <c r="AR7" s="122" t="s">
        <v>527</v>
      </c>
      <c r="AS7" s="122" t="s">
        <v>528</v>
      </c>
      <c r="AT7" s="122" t="s">
        <v>529</v>
      </c>
      <c r="AU7" s="4" t="s">
        <v>811</v>
      </c>
      <c r="AV7" s="122" t="s">
        <v>527</v>
      </c>
      <c r="AW7" s="122" t="s">
        <v>528</v>
      </c>
      <c r="AX7" s="122" t="s">
        <v>529</v>
      </c>
      <c r="AY7" s="4" t="s">
        <v>744</v>
      </c>
      <c r="AZ7" s="122" t="s">
        <v>527</v>
      </c>
      <c r="BA7" s="122" t="s">
        <v>528</v>
      </c>
      <c r="BB7" s="122" t="s">
        <v>529</v>
      </c>
      <c r="BC7" s="4" t="s">
        <v>810</v>
      </c>
      <c r="BD7" s="122" t="s">
        <v>527</v>
      </c>
      <c r="BE7" s="122" t="s">
        <v>528</v>
      </c>
      <c r="BF7" s="122" t="s">
        <v>529</v>
      </c>
      <c r="BG7" s="4" t="s">
        <v>811</v>
      </c>
      <c r="BH7" s="122" t="s">
        <v>527</v>
      </c>
      <c r="BI7" s="122" t="s">
        <v>528</v>
      </c>
      <c r="BJ7" s="122" t="s">
        <v>529</v>
      </c>
      <c r="BK7" s="68" t="s">
        <v>563</v>
      </c>
      <c r="BL7" s="68" t="s">
        <v>625</v>
      </c>
    </row>
    <row r="8" spans="1:64" s="17" customFormat="1" ht="29.25" customHeight="1" x14ac:dyDescent="0.25">
      <c r="A8" s="6" t="s">
        <v>265</v>
      </c>
      <c r="B8" s="67">
        <v>51</v>
      </c>
      <c r="C8" s="67"/>
      <c r="D8" s="13"/>
      <c r="E8" s="67"/>
      <c r="F8" s="13"/>
      <c r="G8" s="13"/>
      <c r="H8" s="13"/>
      <c r="I8" s="13"/>
      <c r="J8" s="14">
        <f>J9+J61+J81+J89+J101+J113+J121+J132+J137+J166+J171+J182+J187+J192+J197+J205+J259+J265+J291+J305+J311</f>
        <v>108027004.24999999</v>
      </c>
      <c r="K8" s="14">
        <f>K9+K61+K81+K89+K101+K113+K121+K132+K137+K166+K171+K182+K187+K192+K197+K205+K259+K265+K291+K305+K311</f>
        <v>33200336.850000001</v>
      </c>
      <c r="L8" s="14">
        <f t="shared" ref="L8:AK8" si="0">L9+L61+L81+L89+L101+L113+L121+L132+L137+L166+L171+L182+L187+L192+L197+L205+L259+L265+L291+L305+L311</f>
        <v>68242742</v>
      </c>
      <c r="M8" s="14">
        <f t="shared" si="0"/>
        <v>6583925.4000000004</v>
      </c>
      <c r="N8" s="14">
        <f t="shared" si="0"/>
        <v>13564525.959999999</v>
      </c>
      <c r="O8" s="14">
        <f t="shared" si="0"/>
        <v>4365293</v>
      </c>
      <c r="P8" s="14">
        <f t="shared" si="0"/>
        <v>9199232.9600000009</v>
      </c>
      <c r="Q8" s="14">
        <f t="shared" si="0"/>
        <v>0</v>
      </c>
      <c r="R8" s="14">
        <f t="shared" si="0"/>
        <v>121591530.20999999</v>
      </c>
      <c r="S8" s="14">
        <f t="shared" si="0"/>
        <v>37565629.850000001</v>
      </c>
      <c r="T8" s="14">
        <f t="shared" si="0"/>
        <v>77441974.959999993</v>
      </c>
      <c r="U8" s="14">
        <f t="shared" si="0"/>
        <v>6583925.4000000004</v>
      </c>
      <c r="V8" s="14">
        <f t="shared" si="0"/>
        <v>-658777.79</v>
      </c>
      <c r="W8" s="14">
        <f t="shared" si="0"/>
        <v>-1427119.79</v>
      </c>
      <c r="X8" s="14">
        <f t="shared" si="0"/>
        <v>768342</v>
      </c>
      <c r="Y8" s="14">
        <f t="shared" si="0"/>
        <v>0</v>
      </c>
      <c r="Z8" s="14">
        <f t="shared" si="0"/>
        <v>120932752.41999999</v>
      </c>
      <c r="AA8" s="14">
        <f t="shared" si="0"/>
        <v>36138510.060000002</v>
      </c>
      <c r="AB8" s="14">
        <f t="shared" si="0"/>
        <v>78210316.959999993</v>
      </c>
      <c r="AC8" s="14">
        <f t="shared" si="0"/>
        <v>6583925.4000000004</v>
      </c>
      <c r="AD8" s="14">
        <f t="shared" si="0"/>
        <v>1086329.1300000001</v>
      </c>
      <c r="AE8" s="14">
        <f t="shared" si="0"/>
        <v>-317130.67</v>
      </c>
      <c r="AF8" s="14">
        <f t="shared" si="0"/>
        <v>1362067</v>
      </c>
      <c r="AG8" s="14">
        <f t="shared" si="0"/>
        <v>41392.800000000003</v>
      </c>
      <c r="AH8" s="14">
        <f t="shared" si="0"/>
        <v>122019081.54999998</v>
      </c>
      <c r="AI8" s="14">
        <f t="shared" si="0"/>
        <v>35821379.390000001</v>
      </c>
      <c r="AJ8" s="14">
        <f t="shared" si="0"/>
        <v>79572383.959999993</v>
      </c>
      <c r="AK8" s="14">
        <f t="shared" si="0"/>
        <v>6625318.2000000002</v>
      </c>
      <c r="AL8" s="14"/>
      <c r="AM8" s="14">
        <f t="shared" ref="AM8:BJ8" si="1">AM9+AM61+AM81+AM89+AM101+AM113+AM121+AM132+AM137+AM166+AM171+AM182+AM192+AM197+AM205+AM259+AM265+AM291+AM305+AM311</f>
        <v>110397156.91</v>
      </c>
      <c r="AN8" s="14">
        <f t="shared" si="1"/>
        <v>48438984.310000002</v>
      </c>
      <c r="AO8" s="14">
        <f t="shared" si="1"/>
        <v>55351157.999999993</v>
      </c>
      <c r="AP8" s="14">
        <f t="shared" si="1"/>
        <v>6607014.5999999996</v>
      </c>
      <c r="AQ8" s="14">
        <f t="shared" si="1"/>
        <v>-1737.73</v>
      </c>
      <c r="AR8" s="14">
        <f t="shared" si="1"/>
        <v>0</v>
      </c>
      <c r="AS8" s="14">
        <f t="shared" si="1"/>
        <v>-1737.73</v>
      </c>
      <c r="AT8" s="14">
        <f t="shared" si="1"/>
        <v>0</v>
      </c>
      <c r="AU8" s="14">
        <f t="shared" si="1"/>
        <v>110395419.17999999</v>
      </c>
      <c r="AV8" s="14">
        <f t="shared" si="1"/>
        <v>48438984.310000002</v>
      </c>
      <c r="AW8" s="14">
        <f t="shared" si="1"/>
        <v>55349420.269999996</v>
      </c>
      <c r="AX8" s="14">
        <f t="shared" si="1"/>
        <v>6607014.5999999996</v>
      </c>
      <c r="AY8" s="14">
        <f t="shared" si="1"/>
        <v>82097960.879999995</v>
      </c>
      <c r="AZ8" s="14">
        <f t="shared" si="1"/>
        <v>19812650.48</v>
      </c>
      <c r="BA8" s="14">
        <f t="shared" si="1"/>
        <v>55653279.999999993</v>
      </c>
      <c r="BB8" s="14">
        <f t="shared" si="1"/>
        <v>6632030.4000000004</v>
      </c>
      <c r="BC8" s="14">
        <f t="shared" si="1"/>
        <v>-0.92</v>
      </c>
      <c r="BD8" s="14">
        <f t="shared" si="1"/>
        <v>0</v>
      </c>
      <c r="BE8" s="14">
        <f t="shared" si="1"/>
        <v>-0.92</v>
      </c>
      <c r="BF8" s="14">
        <f t="shared" si="1"/>
        <v>0</v>
      </c>
      <c r="BG8" s="14">
        <f t="shared" si="1"/>
        <v>82097959.959999993</v>
      </c>
      <c r="BH8" s="14">
        <f t="shared" si="1"/>
        <v>19812650.48</v>
      </c>
      <c r="BI8" s="14">
        <f t="shared" si="1"/>
        <v>55653279.079999991</v>
      </c>
      <c r="BJ8" s="14">
        <f t="shared" si="1"/>
        <v>6632030.4000000004</v>
      </c>
      <c r="BK8" s="20"/>
      <c r="BL8" s="20"/>
    </row>
    <row r="9" spans="1:64" ht="60" hidden="1" x14ac:dyDescent="0.25">
      <c r="A9" s="124" t="s">
        <v>721</v>
      </c>
      <c r="B9" s="5">
        <v>51</v>
      </c>
      <c r="C9" s="5">
        <v>0</v>
      </c>
      <c r="D9" s="3" t="s">
        <v>11</v>
      </c>
      <c r="E9" s="5"/>
      <c r="F9" s="3"/>
      <c r="G9" s="3"/>
      <c r="H9" s="3"/>
      <c r="I9" s="3"/>
      <c r="J9" s="34">
        <f t="shared" ref="J9:BJ9" si="2">J10</f>
        <v>24168640</v>
      </c>
      <c r="K9" s="34">
        <f t="shared" si="2"/>
        <v>1566940</v>
      </c>
      <c r="L9" s="34">
        <f t="shared" si="2"/>
        <v>22599000</v>
      </c>
      <c r="M9" s="34">
        <f t="shared" si="2"/>
        <v>2700</v>
      </c>
      <c r="N9" s="34">
        <f t="shared" si="2"/>
        <v>1765575</v>
      </c>
      <c r="O9" s="34">
        <f t="shared" si="2"/>
        <v>0</v>
      </c>
      <c r="P9" s="34">
        <f t="shared" si="2"/>
        <v>1765575</v>
      </c>
      <c r="Q9" s="34">
        <f t="shared" si="2"/>
        <v>0</v>
      </c>
      <c r="R9" s="34">
        <f t="shared" si="2"/>
        <v>25934215</v>
      </c>
      <c r="S9" s="34">
        <f t="shared" si="2"/>
        <v>1566940</v>
      </c>
      <c r="T9" s="34">
        <f t="shared" si="2"/>
        <v>24364575</v>
      </c>
      <c r="U9" s="34">
        <f t="shared" si="2"/>
        <v>2700</v>
      </c>
      <c r="V9" s="34">
        <f t="shared" si="2"/>
        <v>0</v>
      </c>
      <c r="W9" s="34">
        <f t="shared" si="2"/>
        <v>0</v>
      </c>
      <c r="X9" s="34">
        <f t="shared" si="2"/>
        <v>0</v>
      </c>
      <c r="Y9" s="34">
        <f t="shared" si="2"/>
        <v>0</v>
      </c>
      <c r="Z9" s="34">
        <f t="shared" si="2"/>
        <v>25934215</v>
      </c>
      <c r="AA9" s="34">
        <f t="shared" si="2"/>
        <v>1566940</v>
      </c>
      <c r="AB9" s="34">
        <f t="shared" si="2"/>
        <v>24364575</v>
      </c>
      <c r="AC9" s="34">
        <f t="shared" si="2"/>
        <v>2700</v>
      </c>
      <c r="AD9" s="34">
        <f t="shared" si="2"/>
        <v>0</v>
      </c>
      <c r="AE9" s="34">
        <f t="shared" si="2"/>
        <v>0</v>
      </c>
      <c r="AF9" s="34">
        <f t="shared" si="2"/>
        <v>0</v>
      </c>
      <c r="AG9" s="34">
        <f t="shared" si="2"/>
        <v>0</v>
      </c>
      <c r="AH9" s="34">
        <f t="shared" si="2"/>
        <v>25934215</v>
      </c>
      <c r="AI9" s="34">
        <f t="shared" si="2"/>
        <v>1566940</v>
      </c>
      <c r="AJ9" s="34">
        <f t="shared" si="2"/>
        <v>24364575</v>
      </c>
      <c r="AK9" s="34">
        <f t="shared" si="2"/>
        <v>2700</v>
      </c>
      <c r="AL9" s="34"/>
      <c r="AM9" s="34">
        <f t="shared" si="2"/>
        <v>20291440</v>
      </c>
      <c r="AN9" s="34">
        <f t="shared" si="2"/>
        <v>1566940</v>
      </c>
      <c r="AO9" s="34">
        <f t="shared" si="2"/>
        <v>18721800</v>
      </c>
      <c r="AP9" s="34">
        <f t="shared" si="2"/>
        <v>2700</v>
      </c>
      <c r="AQ9" s="34">
        <f t="shared" si="2"/>
        <v>0</v>
      </c>
      <c r="AR9" s="34">
        <f t="shared" si="2"/>
        <v>0</v>
      </c>
      <c r="AS9" s="34">
        <f t="shared" si="2"/>
        <v>0</v>
      </c>
      <c r="AT9" s="34">
        <f t="shared" si="2"/>
        <v>0</v>
      </c>
      <c r="AU9" s="34">
        <f t="shared" si="2"/>
        <v>20291440</v>
      </c>
      <c r="AV9" s="34">
        <f t="shared" si="2"/>
        <v>1566940</v>
      </c>
      <c r="AW9" s="34">
        <f t="shared" si="2"/>
        <v>18721800</v>
      </c>
      <c r="AX9" s="34">
        <f t="shared" si="2"/>
        <v>2700</v>
      </c>
      <c r="AY9" s="34">
        <f t="shared" si="2"/>
        <v>20291440</v>
      </c>
      <c r="AZ9" s="34">
        <f t="shared" si="2"/>
        <v>1566940</v>
      </c>
      <c r="BA9" s="34">
        <f t="shared" si="2"/>
        <v>18721800</v>
      </c>
      <c r="BB9" s="34">
        <f t="shared" si="2"/>
        <v>2700</v>
      </c>
      <c r="BC9" s="34">
        <f t="shared" si="2"/>
        <v>0</v>
      </c>
      <c r="BD9" s="34">
        <f t="shared" si="2"/>
        <v>0</v>
      </c>
      <c r="BE9" s="34">
        <f t="shared" si="2"/>
        <v>0</v>
      </c>
      <c r="BF9" s="34">
        <f t="shared" si="2"/>
        <v>0</v>
      </c>
      <c r="BG9" s="34">
        <f t="shared" si="2"/>
        <v>20291440</v>
      </c>
      <c r="BH9" s="34">
        <f t="shared" si="2"/>
        <v>1566940</v>
      </c>
      <c r="BI9" s="34">
        <f t="shared" si="2"/>
        <v>18721800</v>
      </c>
      <c r="BJ9" s="34">
        <f t="shared" si="2"/>
        <v>2700</v>
      </c>
      <c r="BK9" s="19"/>
      <c r="BL9" s="19"/>
    </row>
    <row r="10" spans="1:64" hidden="1" x14ac:dyDescent="0.25">
      <c r="A10" s="124" t="s">
        <v>6</v>
      </c>
      <c r="B10" s="5">
        <v>51</v>
      </c>
      <c r="C10" s="5">
        <v>0</v>
      </c>
      <c r="D10" s="3" t="s">
        <v>11</v>
      </c>
      <c r="E10" s="5">
        <v>851</v>
      </c>
      <c r="F10" s="3"/>
      <c r="G10" s="3"/>
      <c r="H10" s="3"/>
      <c r="I10" s="3"/>
      <c r="J10" s="34">
        <f>J11+J16+J21+J26+J31+J34+J37+J46+J49+J52+J55+J58</f>
        <v>24168640</v>
      </c>
      <c r="K10" s="34">
        <f t="shared" ref="K10:BB10" si="3">K11+K16+K21+K26+K31+K34+K37+K46+K49+K52+K55+K58</f>
        <v>1566940</v>
      </c>
      <c r="L10" s="34">
        <f t="shared" si="3"/>
        <v>22599000</v>
      </c>
      <c r="M10" s="34">
        <f t="shared" si="3"/>
        <v>2700</v>
      </c>
      <c r="N10" s="34">
        <f t="shared" ref="N10:U10" si="4">N11+N16+N21+N26+N31+N34+N37+N46+N49+N52+N55+N58</f>
        <v>1765575</v>
      </c>
      <c r="O10" s="34">
        <f t="shared" si="4"/>
        <v>0</v>
      </c>
      <c r="P10" s="34">
        <f t="shared" si="4"/>
        <v>1765575</v>
      </c>
      <c r="Q10" s="34">
        <f t="shared" si="4"/>
        <v>0</v>
      </c>
      <c r="R10" s="34">
        <f t="shared" si="4"/>
        <v>25934215</v>
      </c>
      <c r="S10" s="34">
        <f t="shared" si="4"/>
        <v>1566940</v>
      </c>
      <c r="T10" s="34">
        <f t="shared" si="4"/>
        <v>24364575</v>
      </c>
      <c r="U10" s="34">
        <f t="shared" si="4"/>
        <v>2700</v>
      </c>
      <c r="V10" s="34">
        <f t="shared" ref="V10:AC10" si="5">V11+V16+V21+V26+V31+V34+V37+V46+V49+V52+V55+V58</f>
        <v>0</v>
      </c>
      <c r="W10" s="34">
        <f t="shared" si="5"/>
        <v>0</v>
      </c>
      <c r="X10" s="34">
        <f t="shared" si="5"/>
        <v>0</v>
      </c>
      <c r="Y10" s="34">
        <f t="shared" si="5"/>
        <v>0</v>
      </c>
      <c r="Z10" s="34">
        <f t="shared" si="5"/>
        <v>25934215</v>
      </c>
      <c r="AA10" s="34">
        <f t="shared" si="5"/>
        <v>1566940</v>
      </c>
      <c r="AB10" s="34">
        <f t="shared" si="5"/>
        <v>24364575</v>
      </c>
      <c r="AC10" s="34">
        <f t="shared" si="5"/>
        <v>2700</v>
      </c>
      <c r="AD10" s="34">
        <f t="shared" ref="AD10:AK10" si="6">AD11+AD16+AD21+AD26+AD31+AD34+AD37+AD46+AD49+AD52+AD55+AD58</f>
        <v>0</v>
      </c>
      <c r="AE10" s="34">
        <f t="shared" si="6"/>
        <v>0</v>
      </c>
      <c r="AF10" s="34">
        <f t="shared" si="6"/>
        <v>0</v>
      </c>
      <c r="AG10" s="34">
        <f t="shared" si="6"/>
        <v>0</v>
      </c>
      <c r="AH10" s="34">
        <f t="shared" si="6"/>
        <v>25934215</v>
      </c>
      <c r="AI10" s="34">
        <f t="shared" si="6"/>
        <v>1566940</v>
      </c>
      <c r="AJ10" s="34">
        <f t="shared" si="6"/>
        <v>24364575</v>
      </c>
      <c r="AK10" s="34">
        <f t="shared" si="6"/>
        <v>2700</v>
      </c>
      <c r="AL10" s="34"/>
      <c r="AM10" s="34">
        <f t="shared" si="3"/>
        <v>20291440</v>
      </c>
      <c r="AN10" s="34">
        <f t="shared" si="3"/>
        <v>1566940</v>
      </c>
      <c r="AO10" s="34">
        <f t="shared" si="3"/>
        <v>18721800</v>
      </c>
      <c r="AP10" s="34">
        <f t="shared" si="3"/>
        <v>2700</v>
      </c>
      <c r="AQ10" s="34">
        <f t="shared" ref="AQ10:AX10" si="7">AQ11+AQ16+AQ21+AQ26+AQ31+AQ34+AQ37+AQ46+AQ49+AQ52+AQ55+AQ58</f>
        <v>0</v>
      </c>
      <c r="AR10" s="34">
        <f t="shared" si="7"/>
        <v>0</v>
      </c>
      <c r="AS10" s="34">
        <f t="shared" si="7"/>
        <v>0</v>
      </c>
      <c r="AT10" s="34">
        <f t="shared" si="7"/>
        <v>0</v>
      </c>
      <c r="AU10" s="34">
        <f t="shared" si="7"/>
        <v>20291440</v>
      </c>
      <c r="AV10" s="34">
        <f t="shared" si="7"/>
        <v>1566940</v>
      </c>
      <c r="AW10" s="34">
        <f t="shared" si="7"/>
        <v>18721800</v>
      </c>
      <c r="AX10" s="34">
        <f t="shared" si="7"/>
        <v>2700</v>
      </c>
      <c r="AY10" s="34">
        <f t="shared" si="3"/>
        <v>20291440</v>
      </c>
      <c r="AZ10" s="34">
        <f t="shared" si="3"/>
        <v>1566940</v>
      </c>
      <c r="BA10" s="34">
        <f t="shared" si="3"/>
        <v>18721800</v>
      </c>
      <c r="BB10" s="34">
        <f t="shared" si="3"/>
        <v>2700</v>
      </c>
      <c r="BC10" s="34">
        <f t="shared" ref="BC10:BJ10" si="8">BC11+BC16+BC21+BC26+BC31+BC34+BC37+BC46+BC49+BC52+BC55+BC58</f>
        <v>0</v>
      </c>
      <c r="BD10" s="34">
        <f t="shared" si="8"/>
        <v>0</v>
      </c>
      <c r="BE10" s="34">
        <f t="shared" si="8"/>
        <v>0</v>
      </c>
      <c r="BF10" s="34">
        <f t="shared" si="8"/>
        <v>0</v>
      </c>
      <c r="BG10" s="34">
        <f t="shared" si="8"/>
        <v>20291440</v>
      </c>
      <c r="BH10" s="34">
        <f t="shared" si="8"/>
        <v>1566940</v>
      </c>
      <c r="BI10" s="34">
        <f t="shared" si="8"/>
        <v>18721800</v>
      </c>
      <c r="BJ10" s="34">
        <f t="shared" si="8"/>
        <v>2700</v>
      </c>
      <c r="BK10" s="19"/>
      <c r="BL10" s="19"/>
    </row>
    <row r="11" spans="1:64" ht="240" hidden="1" x14ac:dyDescent="0.25">
      <c r="A11" s="125" t="s">
        <v>800</v>
      </c>
      <c r="B11" s="122">
        <v>51</v>
      </c>
      <c r="C11" s="122">
        <v>0</v>
      </c>
      <c r="D11" s="3" t="s">
        <v>11</v>
      </c>
      <c r="E11" s="122">
        <v>851</v>
      </c>
      <c r="F11" s="4" t="s">
        <v>222</v>
      </c>
      <c r="G11" s="4" t="s">
        <v>221</v>
      </c>
      <c r="H11" s="3" t="s">
        <v>798</v>
      </c>
      <c r="I11" s="3"/>
      <c r="J11" s="34">
        <f>J12+J14</f>
        <v>783270</v>
      </c>
      <c r="K11" s="34">
        <f t="shared" ref="K11:BB11" si="9">K12+K14</f>
        <v>783270</v>
      </c>
      <c r="L11" s="34">
        <f t="shared" si="9"/>
        <v>0</v>
      </c>
      <c r="M11" s="34">
        <f t="shared" si="9"/>
        <v>0</v>
      </c>
      <c r="N11" s="34">
        <f t="shared" ref="N11:U11" si="10">N12+N14</f>
        <v>0</v>
      </c>
      <c r="O11" s="34">
        <f t="shared" si="10"/>
        <v>0</v>
      </c>
      <c r="P11" s="34">
        <f t="shared" si="10"/>
        <v>0</v>
      </c>
      <c r="Q11" s="34">
        <f t="shared" si="10"/>
        <v>0</v>
      </c>
      <c r="R11" s="34">
        <f t="shared" si="10"/>
        <v>783270</v>
      </c>
      <c r="S11" s="34">
        <f t="shared" si="10"/>
        <v>783270</v>
      </c>
      <c r="T11" s="34">
        <f t="shared" si="10"/>
        <v>0</v>
      </c>
      <c r="U11" s="34">
        <f t="shared" si="10"/>
        <v>0</v>
      </c>
      <c r="V11" s="34">
        <f t="shared" ref="V11:AC11" si="11">V12+V14</f>
        <v>0</v>
      </c>
      <c r="W11" s="34">
        <f t="shared" si="11"/>
        <v>0</v>
      </c>
      <c r="X11" s="34">
        <f t="shared" si="11"/>
        <v>0</v>
      </c>
      <c r="Y11" s="34">
        <f t="shared" si="11"/>
        <v>0</v>
      </c>
      <c r="Z11" s="34">
        <f t="shared" si="11"/>
        <v>783270</v>
      </c>
      <c r="AA11" s="34">
        <f t="shared" si="11"/>
        <v>783270</v>
      </c>
      <c r="AB11" s="34">
        <f t="shared" si="11"/>
        <v>0</v>
      </c>
      <c r="AC11" s="34">
        <f t="shared" si="11"/>
        <v>0</v>
      </c>
      <c r="AD11" s="34">
        <f t="shared" ref="AD11:AK11" si="12">AD12+AD14</f>
        <v>0</v>
      </c>
      <c r="AE11" s="34">
        <f t="shared" si="12"/>
        <v>0</v>
      </c>
      <c r="AF11" s="34">
        <f t="shared" si="12"/>
        <v>0</v>
      </c>
      <c r="AG11" s="34">
        <f t="shared" si="12"/>
        <v>0</v>
      </c>
      <c r="AH11" s="34">
        <f t="shared" si="12"/>
        <v>783270</v>
      </c>
      <c r="AI11" s="34">
        <f t="shared" si="12"/>
        <v>783270</v>
      </c>
      <c r="AJ11" s="34">
        <f t="shared" si="12"/>
        <v>0</v>
      </c>
      <c r="AK11" s="34">
        <f t="shared" si="12"/>
        <v>0</v>
      </c>
      <c r="AL11" s="34"/>
      <c r="AM11" s="34">
        <f t="shared" si="9"/>
        <v>783270</v>
      </c>
      <c r="AN11" s="34">
        <f t="shared" si="9"/>
        <v>783270</v>
      </c>
      <c r="AO11" s="34">
        <f t="shared" si="9"/>
        <v>0</v>
      </c>
      <c r="AP11" s="34">
        <f t="shared" si="9"/>
        <v>0</v>
      </c>
      <c r="AQ11" s="34">
        <f t="shared" ref="AQ11:AX11" si="13">AQ12+AQ14</f>
        <v>0</v>
      </c>
      <c r="AR11" s="34">
        <f t="shared" si="13"/>
        <v>0</v>
      </c>
      <c r="AS11" s="34">
        <f t="shared" si="13"/>
        <v>0</v>
      </c>
      <c r="AT11" s="34">
        <f t="shared" si="13"/>
        <v>0</v>
      </c>
      <c r="AU11" s="34">
        <f t="shared" si="13"/>
        <v>783270</v>
      </c>
      <c r="AV11" s="34">
        <f t="shared" si="13"/>
        <v>783270</v>
      </c>
      <c r="AW11" s="34">
        <f t="shared" si="13"/>
        <v>0</v>
      </c>
      <c r="AX11" s="34">
        <f t="shared" si="13"/>
        <v>0</v>
      </c>
      <c r="AY11" s="34">
        <f t="shared" si="9"/>
        <v>783270</v>
      </c>
      <c r="AZ11" s="34">
        <f t="shared" si="9"/>
        <v>783270</v>
      </c>
      <c r="BA11" s="34">
        <f t="shared" si="9"/>
        <v>0</v>
      </c>
      <c r="BB11" s="34">
        <f t="shared" si="9"/>
        <v>0</v>
      </c>
      <c r="BC11" s="34">
        <f t="shared" ref="BC11:BJ11" si="14">BC12+BC14</f>
        <v>0</v>
      </c>
      <c r="BD11" s="34">
        <f t="shared" si="14"/>
        <v>0</v>
      </c>
      <c r="BE11" s="34">
        <f t="shared" si="14"/>
        <v>0</v>
      </c>
      <c r="BF11" s="34">
        <f t="shared" si="14"/>
        <v>0</v>
      </c>
      <c r="BG11" s="34">
        <f t="shared" si="14"/>
        <v>783270</v>
      </c>
      <c r="BH11" s="34">
        <f t="shared" si="14"/>
        <v>783270</v>
      </c>
      <c r="BI11" s="34">
        <f t="shared" si="14"/>
        <v>0</v>
      </c>
      <c r="BJ11" s="34">
        <f t="shared" si="14"/>
        <v>0</v>
      </c>
      <c r="BK11" s="19"/>
      <c r="BL11" s="19"/>
    </row>
    <row r="12" spans="1:64" ht="90" hidden="1" x14ac:dyDescent="0.25">
      <c r="A12" s="125" t="s">
        <v>15</v>
      </c>
      <c r="B12" s="122">
        <v>51</v>
      </c>
      <c r="C12" s="122">
        <v>0</v>
      </c>
      <c r="D12" s="3" t="s">
        <v>11</v>
      </c>
      <c r="E12" s="122">
        <v>851</v>
      </c>
      <c r="F12" s="4" t="s">
        <v>222</v>
      </c>
      <c r="G12" s="4" t="s">
        <v>221</v>
      </c>
      <c r="H12" s="3" t="s">
        <v>798</v>
      </c>
      <c r="I12" s="3" t="s">
        <v>17</v>
      </c>
      <c r="J12" s="34">
        <f>J13</f>
        <v>430300</v>
      </c>
      <c r="K12" s="34">
        <f t="shared" ref="K12:BJ12" si="15">K13</f>
        <v>430300</v>
      </c>
      <c r="L12" s="34">
        <f t="shared" si="15"/>
        <v>0</v>
      </c>
      <c r="M12" s="34">
        <f t="shared" si="15"/>
        <v>0</v>
      </c>
      <c r="N12" s="34">
        <f t="shared" si="15"/>
        <v>40800</v>
      </c>
      <c r="O12" s="34">
        <f t="shared" si="15"/>
        <v>40800</v>
      </c>
      <c r="P12" s="34">
        <f t="shared" si="15"/>
        <v>0</v>
      </c>
      <c r="Q12" s="34">
        <f t="shared" si="15"/>
        <v>0</v>
      </c>
      <c r="R12" s="34">
        <f t="shared" si="15"/>
        <v>471100</v>
      </c>
      <c r="S12" s="34">
        <f t="shared" si="15"/>
        <v>471100</v>
      </c>
      <c r="T12" s="34">
        <f t="shared" si="15"/>
        <v>0</v>
      </c>
      <c r="U12" s="34">
        <f t="shared" si="15"/>
        <v>0</v>
      </c>
      <c r="V12" s="34">
        <f t="shared" si="15"/>
        <v>35029</v>
      </c>
      <c r="W12" s="34">
        <f t="shared" si="15"/>
        <v>35029</v>
      </c>
      <c r="X12" s="34">
        <f t="shared" si="15"/>
        <v>0</v>
      </c>
      <c r="Y12" s="34">
        <f t="shared" si="15"/>
        <v>0</v>
      </c>
      <c r="Z12" s="34">
        <f t="shared" si="15"/>
        <v>506129</v>
      </c>
      <c r="AA12" s="34">
        <f t="shared" si="15"/>
        <v>506129</v>
      </c>
      <c r="AB12" s="34">
        <f t="shared" si="15"/>
        <v>0</v>
      </c>
      <c r="AC12" s="34">
        <f t="shared" si="15"/>
        <v>0</v>
      </c>
      <c r="AD12" s="34">
        <f t="shared" si="15"/>
        <v>0</v>
      </c>
      <c r="AE12" s="34">
        <f t="shared" si="15"/>
        <v>0</v>
      </c>
      <c r="AF12" s="34">
        <f t="shared" si="15"/>
        <v>0</v>
      </c>
      <c r="AG12" s="34">
        <f t="shared" si="15"/>
        <v>0</v>
      </c>
      <c r="AH12" s="34">
        <f t="shared" si="15"/>
        <v>506129</v>
      </c>
      <c r="AI12" s="34">
        <f t="shared" si="15"/>
        <v>506129</v>
      </c>
      <c r="AJ12" s="34">
        <f t="shared" si="15"/>
        <v>0</v>
      </c>
      <c r="AK12" s="34">
        <f t="shared" si="15"/>
        <v>0</v>
      </c>
      <c r="AL12" s="34"/>
      <c r="AM12" s="34">
        <f t="shared" si="15"/>
        <v>430300</v>
      </c>
      <c r="AN12" s="34">
        <f t="shared" si="15"/>
        <v>430300</v>
      </c>
      <c r="AO12" s="34">
        <f t="shared" si="15"/>
        <v>0</v>
      </c>
      <c r="AP12" s="34">
        <f t="shared" si="15"/>
        <v>0</v>
      </c>
      <c r="AQ12" s="34">
        <f t="shared" si="15"/>
        <v>0</v>
      </c>
      <c r="AR12" s="34">
        <f t="shared" si="15"/>
        <v>0</v>
      </c>
      <c r="AS12" s="34">
        <f t="shared" si="15"/>
        <v>0</v>
      </c>
      <c r="AT12" s="34">
        <f t="shared" si="15"/>
        <v>0</v>
      </c>
      <c r="AU12" s="34">
        <f t="shared" si="15"/>
        <v>430300</v>
      </c>
      <c r="AV12" s="34">
        <f t="shared" si="15"/>
        <v>430300</v>
      </c>
      <c r="AW12" s="34">
        <f t="shared" si="15"/>
        <v>0</v>
      </c>
      <c r="AX12" s="34">
        <f t="shared" si="15"/>
        <v>0</v>
      </c>
      <c r="AY12" s="34">
        <f t="shared" si="15"/>
        <v>430300</v>
      </c>
      <c r="AZ12" s="34">
        <f t="shared" si="15"/>
        <v>430300</v>
      </c>
      <c r="BA12" s="34">
        <f t="shared" si="15"/>
        <v>0</v>
      </c>
      <c r="BB12" s="34">
        <f t="shared" si="15"/>
        <v>0</v>
      </c>
      <c r="BC12" s="34">
        <f t="shared" si="15"/>
        <v>0</v>
      </c>
      <c r="BD12" s="34">
        <f t="shared" si="15"/>
        <v>0</v>
      </c>
      <c r="BE12" s="34">
        <f t="shared" si="15"/>
        <v>0</v>
      </c>
      <c r="BF12" s="34">
        <f t="shared" si="15"/>
        <v>0</v>
      </c>
      <c r="BG12" s="34">
        <f t="shared" si="15"/>
        <v>430300</v>
      </c>
      <c r="BH12" s="34">
        <f t="shared" si="15"/>
        <v>430300</v>
      </c>
      <c r="BI12" s="34">
        <f t="shared" si="15"/>
        <v>0</v>
      </c>
      <c r="BJ12" s="34">
        <f t="shared" si="15"/>
        <v>0</v>
      </c>
      <c r="BK12" s="19"/>
      <c r="BL12" s="19"/>
    </row>
    <row r="13" spans="1:64" ht="30" hidden="1" x14ac:dyDescent="0.25">
      <c r="A13" s="125" t="s">
        <v>511</v>
      </c>
      <c r="B13" s="122">
        <v>51</v>
      </c>
      <c r="C13" s="122">
        <v>0</v>
      </c>
      <c r="D13" s="3" t="s">
        <v>11</v>
      </c>
      <c r="E13" s="122">
        <v>851</v>
      </c>
      <c r="F13" s="4" t="s">
        <v>222</v>
      </c>
      <c r="G13" s="4" t="s">
        <v>221</v>
      </c>
      <c r="H13" s="3" t="s">
        <v>798</v>
      </c>
      <c r="I13" s="3" t="s">
        <v>18</v>
      </c>
      <c r="J13" s="34">
        <f>'2.ВС'!J14</f>
        <v>430300</v>
      </c>
      <c r="K13" s="34">
        <f>'2.ВС'!K14</f>
        <v>430300</v>
      </c>
      <c r="L13" s="34">
        <f>'2.ВС'!L14</f>
        <v>0</v>
      </c>
      <c r="M13" s="34">
        <f>'2.ВС'!M14</f>
        <v>0</v>
      </c>
      <c r="N13" s="34">
        <f>'2.ВС'!N14</f>
        <v>40800</v>
      </c>
      <c r="O13" s="34">
        <f>'2.ВС'!O14</f>
        <v>40800</v>
      </c>
      <c r="P13" s="34">
        <f>'2.ВС'!P14</f>
        <v>0</v>
      </c>
      <c r="Q13" s="34">
        <f>'2.ВС'!Q14</f>
        <v>0</v>
      </c>
      <c r="R13" s="34">
        <f>'2.ВС'!R14</f>
        <v>471100</v>
      </c>
      <c r="S13" s="34">
        <f>'2.ВС'!S14</f>
        <v>471100</v>
      </c>
      <c r="T13" s="34">
        <f>'2.ВС'!T14</f>
        <v>0</v>
      </c>
      <c r="U13" s="34">
        <f>'2.ВС'!U14</f>
        <v>0</v>
      </c>
      <c r="V13" s="34">
        <f>'2.ВС'!V14</f>
        <v>35029</v>
      </c>
      <c r="W13" s="34">
        <f>'2.ВС'!W14</f>
        <v>35029</v>
      </c>
      <c r="X13" s="34">
        <f>'2.ВС'!X14</f>
        <v>0</v>
      </c>
      <c r="Y13" s="34">
        <f>'2.ВС'!Y14</f>
        <v>0</v>
      </c>
      <c r="Z13" s="34">
        <f>'2.ВС'!Z14</f>
        <v>506129</v>
      </c>
      <c r="AA13" s="34">
        <f>'2.ВС'!AA14</f>
        <v>506129</v>
      </c>
      <c r="AB13" s="34">
        <f>'2.ВС'!AB14</f>
        <v>0</v>
      </c>
      <c r="AC13" s="34">
        <f>'2.ВС'!AC14</f>
        <v>0</v>
      </c>
      <c r="AD13" s="34">
        <f>'2.ВС'!AD14</f>
        <v>0</v>
      </c>
      <c r="AE13" s="34">
        <f>'2.ВС'!AE14</f>
        <v>0</v>
      </c>
      <c r="AF13" s="34">
        <f>'2.ВС'!AF14</f>
        <v>0</v>
      </c>
      <c r="AG13" s="34">
        <f>'2.ВС'!AG14</f>
        <v>0</v>
      </c>
      <c r="AH13" s="34">
        <f>'2.ВС'!AH14</f>
        <v>506129</v>
      </c>
      <c r="AI13" s="34">
        <f>'2.ВС'!AI14</f>
        <v>506129</v>
      </c>
      <c r="AJ13" s="34">
        <f>'2.ВС'!AJ14</f>
        <v>0</v>
      </c>
      <c r="AK13" s="34">
        <f>'2.ВС'!AK14</f>
        <v>0</v>
      </c>
      <c r="AL13" s="34"/>
      <c r="AM13" s="34">
        <f>'2.ВС'!AL14</f>
        <v>430300</v>
      </c>
      <c r="AN13" s="34">
        <f>'2.ВС'!AM14</f>
        <v>430300</v>
      </c>
      <c r="AO13" s="34">
        <f>'2.ВС'!AN14</f>
        <v>0</v>
      </c>
      <c r="AP13" s="34">
        <f>'2.ВС'!AO14</f>
        <v>0</v>
      </c>
      <c r="AQ13" s="34">
        <f>'2.ВС'!AP14</f>
        <v>0</v>
      </c>
      <c r="AR13" s="34">
        <f>'2.ВС'!AQ14</f>
        <v>0</v>
      </c>
      <c r="AS13" s="34">
        <f>'2.ВС'!AR14</f>
        <v>0</v>
      </c>
      <c r="AT13" s="34">
        <f>'2.ВС'!AS14</f>
        <v>0</v>
      </c>
      <c r="AU13" s="34">
        <f>'2.ВС'!AT14</f>
        <v>430300</v>
      </c>
      <c r="AV13" s="34">
        <f>'2.ВС'!AU14</f>
        <v>430300</v>
      </c>
      <c r="AW13" s="34">
        <f>'2.ВС'!AV14</f>
        <v>0</v>
      </c>
      <c r="AX13" s="34">
        <f>'2.ВС'!AW14</f>
        <v>0</v>
      </c>
      <c r="AY13" s="34">
        <f>'2.ВС'!AX14</f>
        <v>430300</v>
      </c>
      <c r="AZ13" s="34">
        <f>'2.ВС'!AY14</f>
        <v>430300</v>
      </c>
      <c r="BA13" s="34">
        <f>'2.ВС'!AZ14</f>
        <v>0</v>
      </c>
      <c r="BB13" s="34">
        <f>'2.ВС'!BA14</f>
        <v>0</v>
      </c>
      <c r="BC13" s="34">
        <f>'2.ВС'!BB14</f>
        <v>0</v>
      </c>
      <c r="BD13" s="34">
        <f>'2.ВС'!BC14</f>
        <v>0</v>
      </c>
      <c r="BE13" s="34">
        <f>'2.ВС'!BD14</f>
        <v>0</v>
      </c>
      <c r="BF13" s="34">
        <f>'2.ВС'!BE14</f>
        <v>0</v>
      </c>
      <c r="BG13" s="34">
        <f>'2.ВС'!BF14</f>
        <v>430300</v>
      </c>
      <c r="BH13" s="34">
        <f>'2.ВС'!BG14</f>
        <v>430300</v>
      </c>
      <c r="BI13" s="34">
        <f>'2.ВС'!BH14</f>
        <v>0</v>
      </c>
      <c r="BJ13" s="34">
        <f>'2.ВС'!BI14</f>
        <v>0</v>
      </c>
      <c r="BK13" s="19"/>
      <c r="BL13" s="19"/>
    </row>
    <row r="14" spans="1:64" ht="45" hidden="1" x14ac:dyDescent="0.25">
      <c r="A14" s="125" t="s">
        <v>20</v>
      </c>
      <c r="B14" s="122">
        <v>51</v>
      </c>
      <c r="C14" s="122">
        <v>0</v>
      </c>
      <c r="D14" s="3" t="s">
        <v>11</v>
      </c>
      <c r="E14" s="122">
        <v>851</v>
      </c>
      <c r="F14" s="4" t="s">
        <v>222</v>
      </c>
      <c r="G14" s="4" t="s">
        <v>221</v>
      </c>
      <c r="H14" s="3" t="s">
        <v>798</v>
      </c>
      <c r="I14" s="3" t="s">
        <v>21</v>
      </c>
      <c r="J14" s="34">
        <f>J15</f>
        <v>352970</v>
      </c>
      <c r="K14" s="34">
        <f t="shared" ref="K14:BJ14" si="16">K15</f>
        <v>352970</v>
      </c>
      <c r="L14" s="34">
        <f t="shared" si="16"/>
        <v>0</v>
      </c>
      <c r="M14" s="34">
        <f t="shared" si="16"/>
        <v>0</v>
      </c>
      <c r="N14" s="34">
        <f t="shared" si="16"/>
        <v>-40800</v>
      </c>
      <c r="O14" s="34">
        <f t="shared" si="16"/>
        <v>-40800</v>
      </c>
      <c r="P14" s="34">
        <f t="shared" si="16"/>
        <v>0</v>
      </c>
      <c r="Q14" s="34">
        <f t="shared" si="16"/>
        <v>0</v>
      </c>
      <c r="R14" s="34">
        <f t="shared" si="16"/>
        <v>312170</v>
      </c>
      <c r="S14" s="34">
        <f t="shared" si="16"/>
        <v>312170</v>
      </c>
      <c r="T14" s="34">
        <f t="shared" si="16"/>
        <v>0</v>
      </c>
      <c r="U14" s="34">
        <f t="shared" si="16"/>
        <v>0</v>
      </c>
      <c r="V14" s="34">
        <f t="shared" si="16"/>
        <v>-35029</v>
      </c>
      <c r="W14" s="34">
        <f t="shared" si="16"/>
        <v>-35029</v>
      </c>
      <c r="X14" s="34">
        <f t="shared" si="16"/>
        <v>0</v>
      </c>
      <c r="Y14" s="34">
        <f t="shared" si="16"/>
        <v>0</v>
      </c>
      <c r="Z14" s="34">
        <f t="shared" si="16"/>
        <v>277141</v>
      </c>
      <c r="AA14" s="34">
        <f t="shared" si="16"/>
        <v>277141</v>
      </c>
      <c r="AB14" s="34">
        <f t="shared" si="16"/>
        <v>0</v>
      </c>
      <c r="AC14" s="34">
        <f t="shared" si="16"/>
        <v>0</v>
      </c>
      <c r="AD14" s="34">
        <f t="shared" si="16"/>
        <v>0</v>
      </c>
      <c r="AE14" s="34">
        <f t="shared" si="16"/>
        <v>0</v>
      </c>
      <c r="AF14" s="34">
        <f t="shared" si="16"/>
        <v>0</v>
      </c>
      <c r="AG14" s="34">
        <f t="shared" si="16"/>
        <v>0</v>
      </c>
      <c r="AH14" s="34">
        <f t="shared" si="16"/>
        <v>277141</v>
      </c>
      <c r="AI14" s="34">
        <f t="shared" si="16"/>
        <v>277141</v>
      </c>
      <c r="AJ14" s="34">
        <f t="shared" si="16"/>
        <v>0</v>
      </c>
      <c r="AK14" s="34">
        <f t="shared" si="16"/>
        <v>0</v>
      </c>
      <c r="AL14" s="34"/>
      <c r="AM14" s="34">
        <f t="shared" si="16"/>
        <v>352970</v>
      </c>
      <c r="AN14" s="34">
        <f t="shared" si="16"/>
        <v>352970</v>
      </c>
      <c r="AO14" s="34">
        <f t="shared" si="16"/>
        <v>0</v>
      </c>
      <c r="AP14" s="34">
        <f t="shared" si="16"/>
        <v>0</v>
      </c>
      <c r="AQ14" s="34">
        <f t="shared" si="16"/>
        <v>0</v>
      </c>
      <c r="AR14" s="34">
        <f t="shared" si="16"/>
        <v>0</v>
      </c>
      <c r="AS14" s="34">
        <f t="shared" si="16"/>
        <v>0</v>
      </c>
      <c r="AT14" s="34">
        <f t="shared" si="16"/>
        <v>0</v>
      </c>
      <c r="AU14" s="34">
        <f t="shared" si="16"/>
        <v>352970</v>
      </c>
      <c r="AV14" s="34">
        <f t="shared" si="16"/>
        <v>352970</v>
      </c>
      <c r="AW14" s="34">
        <f t="shared" si="16"/>
        <v>0</v>
      </c>
      <c r="AX14" s="34">
        <f t="shared" si="16"/>
        <v>0</v>
      </c>
      <c r="AY14" s="34">
        <f t="shared" si="16"/>
        <v>352970</v>
      </c>
      <c r="AZ14" s="34">
        <f t="shared" si="16"/>
        <v>352970</v>
      </c>
      <c r="BA14" s="34">
        <f t="shared" si="16"/>
        <v>0</v>
      </c>
      <c r="BB14" s="34">
        <f t="shared" si="16"/>
        <v>0</v>
      </c>
      <c r="BC14" s="34">
        <f t="shared" si="16"/>
        <v>0</v>
      </c>
      <c r="BD14" s="34">
        <f t="shared" si="16"/>
        <v>0</v>
      </c>
      <c r="BE14" s="34">
        <f t="shared" si="16"/>
        <v>0</v>
      </c>
      <c r="BF14" s="34">
        <f t="shared" si="16"/>
        <v>0</v>
      </c>
      <c r="BG14" s="34">
        <f t="shared" si="16"/>
        <v>352970</v>
      </c>
      <c r="BH14" s="34">
        <f t="shared" si="16"/>
        <v>352970</v>
      </c>
      <c r="BI14" s="34">
        <f t="shared" si="16"/>
        <v>0</v>
      </c>
      <c r="BJ14" s="34">
        <f t="shared" si="16"/>
        <v>0</v>
      </c>
      <c r="BK14" s="19"/>
      <c r="BL14" s="19"/>
    </row>
    <row r="15" spans="1:64" ht="45" hidden="1" x14ac:dyDescent="0.25">
      <c r="A15" s="125" t="s">
        <v>9</v>
      </c>
      <c r="B15" s="122">
        <v>51</v>
      </c>
      <c r="C15" s="122">
        <v>0</v>
      </c>
      <c r="D15" s="3" t="s">
        <v>11</v>
      </c>
      <c r="E15" s="122">
        <v>851</v>
      </c>
      <c r="F15" s="4" t="s">
        <v>222</v>
      </c>
      <c r="G15" s="4" t="s">
        <v>221</v>
      </c>
      <c r="H15" s="3" t="s">
        <v>798</v>
      </c>
      <c r="I15" s="3" t="s">
        <v>22</v>
      </c>
      <c r="J15" s="34">
        <f>'2.ВС'!J16</f>
        <v>352970</v>
      </c>
      <c r="K15" s="34">
        <f>'2.ВС'!K16</f>
        <v>352970</v>
      </c>
      <c r="L15" s="34">
        <f>'2.ВС'!L16</f>
        <v>0</v>
      </c>
      <c r="M15" s="34">
        <f>'2.ВС'!M16</f>
        <v>0</v>
      </c>
      <c r="N15" s="34">
        <f>'2.ВС'!N16</f>
        <v>-40800</v>
      </c>
      <c r="O15" s="34">
        <f>'2.ВС'!O16</f>
        <v>-40800</v>
      </c>
      <c r="P15" s="34">
        <f>'2.ВС'!P16</f>
        <v>0</v>
      </c>
      <c r="Q15" s="34">
        <f>'2.ВС'!Q16</f>
        <v>0</v>
      </c>
      <c r="R15" s="34">
        <f>'2.ВС'!R16</f>
        <v>312170</v>
      </c>
      <c r="S15" s="34">
        <f>'2.ВС'!S16</f>
        <v>312170</v>
      </c>
      <c r="T15" s="34">
        <f>'2.ВС'!T16</f>
        <v>0</v>
      </c>
      <c r="U15" s="34">
        <f>'2.ВС'!U16</f>
        <v>0</v>
      </c>
      <c r="V15" s="34">
        <f>'2.ВС'!V16</f>
        <v>-35029</v>
      </c>
      <c r="W15" s="34">
        <f>'2.ВС'!W16</f>
        <v>-35029</v>
      </c>
      <c r="X15" s="34">
        <f>'2.ВС'!X16</f>
        <v>0</v>
      </c>
      <c r="Y15" s="34">
        <f>'2.ВС'!Y16</f>
        <v>0</v>
      </c>
      <c r="Z15" s="34">
        <f>'2.ВС'!Z16</f>
        <v>277141</v>
      </c>
      <c r="AA15" s="34">
        <f>'2.ВС'!AA16</f>
        <v>277141</v>
      </c>
      <c r="AB15" s="34">
        <f>'2.ВС'!AB16</f>
        <v>0</v>
      </c>
      <c r="AC15" s="34">
        <f>'2.ВС'!AC16</f>
        <v>0</v>
      </c>
      <c r="AD15" s="34">
        <f>'2.ВС'!AD16</f>
        <v>0</v>
      </c>
      <c r="AE15" s="34">
        <f>'2.ВС'!AE16</f>
        <v>0</v>
      </c>
      <c r="AF15" s="34">
        <f>'2.ВС'!AF16</f>
        <v>0</v>
      </c>
      <c r="AG15" s="34">
        <f>'2.ВС'!AG16</f>
        <v>0</v>
      </c>
      <c r="AH15" s="34">
        <f>'2.ВС'!AH16</f>
        <v>277141</v>
      </c>
      <c r="AI15" s="34">
        <f>'2.ВС'!AI16</f>
        <v>277141</v>
      </c>
      <c r="AJ15" s="34">
        <f>'2.ВС'!AJ16</f>
        <v>0</v>
      </c>
      <c r="AK15" s="34">
        <f>'2.ВС'!AK16</f>
        <v>0</v>
      </c>
      <c r="AL15" s="34"/>
      <c r="AM15" s="34">
        <f>'2.ВС'!AL16</f>
        <v>352970</v>
      </c>
      <c r="AN15" s="34">
        <f>'2.ВС'!AM16</f>
        <v>352970</v>
      </c>
      <c r="AO15" s="34">
        <f>'2.ВС'!AN16</f>
        <v>0</v>
      </c>
      <c r="AP15" s="34">
        <f>'2.ВС'!AO16</f>
        <v>0</v>
      </c>
      <c r="AQ15" s="34">
        <f>'2.ВС'!AP16</f>
        <v>0</v>
      </c>
      <c r="AR15" s="34">
        <f>'2.ВС'!AQ16</f>
        <v>0</v>
      </c>
      <c r="AS15" s="34">
        <f>'2.ВС'!AR16</f>
        <v>0</v>
      </c>
      <c r="AT15" s="34">
        <f>'2.ВС'!AS16</f>
        <v>0</v>
      </c>
      <c r="AU15" s="34">
        <f>'2.ВС'!AT16</f>
        <v>352970</v>
      </c>
      <c r="AV15" s="34">
        <f>'2.ВС'!AU16</f>
        <v>352970</v>
      </c>
      <c r="AW15" s="34">
        <f>'2.ВС'!AV16</f>
        <v>0</v>
      </c>
      <c r="AX15" s="34">
        <f>'2.ВС'!AW16</f>
        <v>0</v>
      </c>
      <c r="AY15" s="34">
        <f>'2.ВС'!AX16</f>
        <v>352970</v>
      </c>
      <c r="AZ15" s="34">
        <f>'2.ВС'!AY16</f>
        <v>352970</v>
      </c>
      <c r="BA15" s="34">
        <f>'2.ВС'!AZ16</f>
        <v>0</v>
      </c>
      <c r="BB15" s="34">
        <f>'2.ВС'!BA16</f>
        <v>0</v>
      </c>
      <c r="BC15" s="34">
        <f>'2.ВС'!BB16</f>
        <v>0</v>
      </c>
      <c r="BD15" s="34">
        <f>'2.ВС'!BC16</f>
        <v>0</v>
      </c>
      <c r="BE15" s="34">
        <f>'2.ВС'!BD16</f>
        <v>0</v>
      </c>
      <c r="BF15" s="34">
        <f>'2.ВС'!BE16</f>
        <v>0</v>
      </c>
      <c r="BG15" s="34">
        <f>'2.ВС'!BF16</f>
        <v>352970</v>
      </c>
      <c r="BH15" s="34">
        <f>'2.ВС'!BG16</f>
        <v>352970</v>
      </c>
      <c r="BI15" s="34">
        <f>'2.ВС'!BH16</f>
        <v>0</v>
      </c>
      <c r="BJ15" s="34">
        <f>'2.ВС'!BI16</f>
        <v>0</v>
      </c>
      <c r="BK15" s="19"/>
      <c r="BL15" s="19"/>
    </row>
    <row r="16" spans="1:64" ht="170.25" hidden="1" customHeight="1" x14ac:dyDescent="0.25">
      <c r="A16" s="125" t="s">
        <v>801</v>
      </c>
      <c r="B16" s="122">
        <v>51</v>
      </c>
      <c r="C16" s="122">
        <v>0</v>
      </c>
      <c r="D16" s="3" t="s">
        <v>11</v>
      </c>
      <c r="E16" s="122">
        <v>851</v>
      </c>
      <c r="F16" s="4" t="s">
        <v>222</v>
      </c>
      <c r="G16" s="4" t="s">
        <v>221</v>
      </c>
      <c r="H16" s="3" t="s">
        <v>797</v>
      </c>
      <c r="I16" s="3"/>
      <c r="J16" s="15">
        <f>J17+J19</f>
        <v>522380</v>
      </c>
      <c r="K16" s="15">
        <f t="shared" ref="K16:BB16" si="17">K17+K19</f>
        <v>522380</v>
      </c>
      <c r="L16" s="15">
        <f t="shared" si="17"/>
        <v>0</v>
      </c>
      <c r="M16" s="15">
        <f t="shared" si="17"/>
        <v>0</v>
      </c>
      <c r="N16" s="15">
        <f t="shared" ref="N16:U16" si="18">N17+N19</f>
        <v>0</v>
      </c>
      <c r="O16" s="15">
        <f t="shared" si="18"/>
        <v>0</v>
      </c>
      <c r="P16" s="15">
        <f t="shared" si="18"/>
        <v>0</v>
      </c>
      <c r="Q16" s="15">
        <f t="shared" si="18"/>
        <v>0</v>
      </c>
      <c r="R16" s="15">
        <f t="shared" si="18"/>
        <v>522380</v>
      </c>
      <c r="S16" s="15">
        <f t="shared" si="18"/>
        <v>522380</v>
      </c>
      <c r="T16" s="15">
        <f t="shared" si="18"/>
        <v>0</v>
      </c>
      <c r="U16" s="15">
        <f t="shared" si="18"/>
        <v>0</v>
      </c>
      <c r="V16" s="15">
        <f t="shared" ref="V16:AC16" si="19">V17+V19</f>
        <v>0</v>
      </c>
      <c r="W16" s="15">
        <f t="shared" si="19"/>
        <v>0</v>
      </c>
      <c r="X16" s="15">
        <f t="shared" si="19"/>
        <v>0</v>
      </c>
      <c r="Y16" s="15">
        <f t="shared" si="19"/>
        <v>0</v>
      </c>
      <c r="Z16" s="15">
        <f t="shared" si="19"/>
        <v>522380</v>
      </c>
      <c r="AA16" s="15">
        <f t="shared" si="19"/>
        <v>522380</v>
      </c>
      <c r="AB16" s="15">
        <f t="shared" si="19"/>
        <v>0</v>
      </c>
      <c r="AC16" s="15">
        <f t="shared" si="19"/>
        <v>0</v>
      </c>
      <c r="AD16" s="15">
        <f t="shared" ref="AD16:AK16" si="20">AD17+AD19</f>
        <v>0</v>
      </c>
      <c r="AE16" s="15">
        <f t="shared" si="20"/>
        <v>0</v>
      </c>
      <c r="AF16" s="15">
        <f t="shared" si="20"/>
        <v>0</v>
      </c>
      <c r="AG16" s="15">
        <f t="shared" si="20"/>
        <v>0</v>
      </c>
      <c r="AH16" s="15">
        <f t="shared" si="20"/>
        <v>522380</v>
      </c>
      <c r="AI16" s="15">
        <f t="shared" si="20"/>
        <v>522380</v>
      </c>
      <c r="AJ16" s="15">
        <f t="shared" si="20"/>
        <v>0</v>
      </c>
      <c r="AK16" s="15">
        <f t="shared" si="20"/>
        <v>0</v>
      </c>
      <c r="AL16" s="15"/>
      <c r="AM16" s="15">
        <f t="shared" si="17"/>
        <v>522380</v>
      </c>
      <c r="AN16" s="15">
        <f t="shared" si="17"/>
        <v>522380</v>
      </c>
      <c r="AO16" s="15">
        <f t="shared" si="17"/>
        <v>0</v>
      </c>
      <c r="AP16" s="15">
        <f t="shared" si="17"/>
        <v>0</v>
      </c>
      <c r="AQ16" s="15">
        <f t="shared" ref="AQ16:AX16" si="21">AQ17+AQ19</f>
        <v>0</v>
      </c>
      <c r="AR16" s="15">
        <f t="shared" si="21"/>
        <v>0</v>
      </c>
      <c r="AS16" s="15">
        <f t="shared" si="21"/>
        <v>0</v>
      </c>
      <c r="AT16" s="15">
        <f t="shared" si="21"/>
        <v>0</v>
      </c>
      <c r="AU16" s="15">
        <f t="shared" si="21"/>
        <v>522380</v>
      </c>
      <c r="AV16" s="15">
        <f t="shared" si="21"/>
        <v>522380</v>
      </c>
      <c r="AW16" s="15">
        <f t="shared" si="21"/>
        <v>0</v>
      </c>
      <c r="AX16" s="15">
        <f t="shared" si="21"/>
        <v>0</v>
      </c>
      <c r="AY16" s="15">
        <f t="shared" si="17"/>
        <v>522380</v>
      </c>
      <c r="AZ16" s="15">
        <f t="shared" si="17"/>
        <v>522380</v>
      </c>
      <c r="BA16" s="15">
        <f t="shared" si="17"/>
        <v>0</v>
      </c>
      <c r="BB16" s="15">
        <f t="shared" si="17"/>
        <v>0</v>
      </c>
      <c r="BC16" s="15">
        <f t="shared" ref="BC16:BJ16" si="22">BC17+BC19</f>
        <v>0</v>
      </c>
      <c r="BD16" s="15">
        <f t="shared" si="22"/>
        <v>0</v>
      </c>
      <c r="BE16" s="15">
        <f t="shared" si="22"/>
        <v>0</v>
      </c>
      <c r="BF16" s="15">
        <f t="shared" si="22"/>
        <v>0</v>
      </c>
      <c r="BG16" s="15">
        <f t="shared" si="22"/>
        <v>522380</v>
      </c>
      <c r="BH16" s="15">
        <f t="shared" si="22"/>
        <v>522380</v>
      </c>
      <c r="BI16" s="15">
        <f t="shared" si="22"/>
        <v>0</v>
      </c>
      <c r="BJ16" s="15">
        <f t="shared" si="22"/>
        <v>0</v>
      </c>
      <c r="BK16" s="19"/>
      <c r="BL16" s="19"/>
    </row>
    <row r="17" spans="1:64" ht="90" hidden="1" x14ac:dyDescent="0.25">
      <c r="A17" s="124" t="s">
        <v>15</v>
      </c>
      <c r="B17" s="122">
        <v>51</v>
      </c>
      <c r="C17" s="122">
        <v>0</v>
      </c>
      <c r="D17" s="3" t="s">
        <v>11</v>
      </c>
      <c r="E17" s="122">
        <v>851</v>
      </c>
      <c r="F17" s="4" t="s">
        <v>11</v>
      </c>
      <c r="G17" s="4" t="s">
        <v>33</v>
      </c>
      <c r="H17" s="3" t="s">
        <v>797</v>
      </c>
      <c r="I17" s="3" t="s">
        <v>17</v>
      </c>
      <c r="J17" s="15">
        <f t="shared" ref="J17:BJ17" si="23">J18</f>
        <v>286300</v>
      </c>
      <c r="K17" s="15">
        <f t="shared" si="23"/>
        <v>286300</v>
      </c>
      <c r="L17" s="15">
        <f t="shared" si="23"/>
        <v>0</v>
      </c>
      <c r="M17" s="15">
        <f t="shared" si="23"/>
        <v>0</v>
      </c>
      <c r="N17" s="15">
        <f t="shared" si="23"/>
        <v>24230</v>
      </c>
      <c r="O17" s="15">
        <f t="shared" si="23"/>
        <v>24230</v>
      </c>
      <c r="P17" s="15">
        <f t="shared" si="23"/>
        <v>0</v>
      </c>
      <c r="Q17" s="15">
        <f t="shared" si="23"/>
        <v>0</v>
      </c>
      <c r="R17" s="15">
        <f t="shared" si="23"/>
        <v>310530</v>
      </c>
      <c r="S17" s="15">
        <f t="shared" si="23"/>
        <v>310530</v>
      </c>
      <c r="T17" s="15">
        <f t="shared" si="23"/>
        <v>0</v>
      </c>
      <c r="U17" s="15">
        <f t="shared" si="23"/>
        <v>0</v>
      </c>
      <c r="V17" s="15">
        <f t="shared" si="23"/>
        <v>0</v>
      </c>
      <c r="W17" s="15">
        <f t="shared" si="23"/>
        <v>0</v>
      </c>
      <c r="X17" s="15">
        <f t="shared" si="23"/>
        <v>0</v>
      </c>
      <c r="Y17" s="15">
        <f t="shared" si="23"/>
        <v>0</v>
      </c>
      <c r="Z17" s="15">
        <f t="shared" si="23"/>
        <v>310530</v>
      </c>
      <c r="AA17" s="15">
        <f t="shared" si="23"/>
        <v>310530</v>
      </c>
      <c r="AB17" s="15">
        <f t="shared" si="23"/>
        <v>0</v>
      </c>
      <c r="AC17" s="15">
        <f t="shared" si="23"/>
        <v>0</v>
      </c>
      <c r="AD17" s="15">
        <f t="shared" si="23"/>
        <v>0</v>
      </c>
      <c r="AE17" s="15">
        <f t="shared" si="23"/>
        <v>0</v>
      </c>
      <c r="AF17" s="15">
        <f t="shared" si="23"/>
        <v>0</v>
      </c>
      <c r="AG17" s="15">
        <f t="shared" si="23"/>
        <v>0</v>
      </c>
      <c r="AH17" s="15">
        <f t="shared" si="23"/>
        <v>310530</v>
      </c>
      <c r="AI17" s="15">
        <f t="shared" si="23"/>
        <v>310530</v>
      </c>
      <c r="AJ17" s="15">
        <f t="shared" si="23"/>
        <v>0</v>
      </c>
      <c r="AK17" s="15">
        <f t="shared" si="23"/>
        <v>0</v>
      </c>
      <c r="AL17" s="15"/>
      <c r="AM17" s="15">
        <f t="shared" si="23"/>
        <v>286300</v>
      </c>
      <c r="AN17" s="15">
        <f t="shared" si="23"/>
        <v>286300</v>
      </c>
      <c r="AO17" s="15">
        <f t="shared" si="23"/>
        <v>0</v>
      </c>
      <c r="AP17" s="15">
        <f t="shared" si="23"/>
        <v>0</v>
      </c>
      <c r="AQ17" s="15">
        <f t="shared" si="23"/>
        <v>0</v>
      </c>
      <c r="AR17" s="15">
        <f t="shared" si="23"/>
        <v>0</v>
      </c>
      <c r="AS17" s="15">
        <f t="shared" si="23"/>
        <v>0</v>
      </c>
      <c r="AT17" s="15">
        <f t="shared" si="23"/>
        <v>0</v>
      </c>
      <c r="AU17" s="15">
        <f t="shared" si="23"/>
        <v>286300</v>
      </c>
      <c r="AV17" s="15">
        <f t="shared" si="23"/>
        <v>286300</v>
      </c>
      <c r="AW17" s="15">
        <f t="shared" si="23"/>
        <v>0</v>
      </c>
      <c r="AX17" s="15">
        <f t="shared" si="23"/>
        <v>0</v>
      </c>
      <c r="AY17" s="15">
        <f t="shared" si="23"/>
        <v>286300</v>
      </c>
      <c r="AZ17" s="15">
        <f t="shared" si="23"/>
        <v>286300</v>
      </c>
      <c r="BA17" s="15">
        <f t="shared" si="23"/>
        <v>0</v>
      </c>
      <c r="BB17" s="15">
        <f t="shared" si="23"/>
        <v>0</v>
      </c>
      <c r="BC17" s="15">
        <f t="shared" si="23"/>
        <v>0</v>
      </c>
      <c r="BD17" s="15">
        <f t="shared" si="23"/>
        <v>0</v>
      </c>
      <c r="BE17" s="15">
        <f t="shared" si="23"/>
        <v>0</v>
      </c>
      <c r="BF17" s="15">
        <f t="shared" si="23"/>
        <v>0</v>
      </c>
      <c r="BG17" s="15">
        <f t="shared" si="23"/>
        <v>286300</v>
      </c>
      <c r="BH17" s="15">
        <f t="shared" si="23"/>
        <v>286300</v>
      </c>
      <c r="BI17" s="15">
        <f t="shared" si="23"/>
        <v>0</v>
      </c>
      <c r="BJ17" s="15">
        <f t="shared" si="23"/>
        <v>0</v>
      </c>
      <c r="BK17" s="19"/>
      <c r="BL17" s="19"/>
    </row>
    <row r="18" spans="1:64" ht="30" hidden="1" x14ac:dyDescent="0.25">
      <c r="A18" s="124" t="s">
        <v>8</v>
      </c>
      <c r="B18" s="122">
        <v>51</v>
      </c>
      <c r="C18" s="122">
        <v>0</v>
      </c>
      <c r="D18" s="3" t="s">
        <v>11</v>
      </c>
      <c r="E18" s="122">
        <v>851</v>
      </c>
      <c r="F18" s="4" t="s">
        <v>11</v>
      </c>
      <c r="G18" s="4" t="s">
        <v>33</v>
      </c>
      <c r="H18" s="3" t="s">
        <v>797</v>
      </c>
      <c r="I18" s="3" t="s">
        <v>18</v>
      </c>
      <c r="J18" s="15">
        <f>'2.ВС'!J19</f>
        <v>286300</v>
      </c>
      <c r="K18" s="15">
        <f>'2.ВС'!K19</f>
        <v>286300</v>
      </c>
      <c r="L18" s="15">
        <f>'2.ВС'!L19</f>
        <v>0</v>
      </c>
      <c r="M18" s="15">
        <f>'2.ВС'!M19</f>
        <v>0</v>
      </c>
      <c r="N18" s="15">
        <f>'2.ВС'!N19</f>
        <v>24230</v>
      </c>
      <c r="O18" s="15">
        <f>'2.ВС'!O19</f>
        <v>24230</v>
      </c>
      <c r="P18" s="15">
        <f>'2.ВС'!P19</f>
        <v>0</v>
      </c>
      <c r="Q18" s="15">
        <f>'2.ВС'!Q19</f>
        <v>0</v>
      </c>
      <c r="R18" s="15">
        <f>'2.ВС'!R19</f>
        <v>310530</v>
      </c>
      <c r="S18" s="15">
        <f>'2.ВС'!S19</f>
        <v>310530</v>
      </c>
      <c r="T18" s="15">
        <f>'2.ВС'!T19</f>
        <v>0</v>
      </c>
      <c r="U18" s="15">
        <f>'2.ВС'!U19</f>
        <v>0</v>
      </c>
      <c r="V18" s="15">
        <f>'2.ВС'!V19</f>
        <v>0</v>
      </c>
      <c r="W18" s="15">
        <f>'2.ВС'!W19</f>
        <v>0</v>
      </c>
      <c r="X18" s="15">
        <f>'2.ВС'!X19</f>
        <v>0</v>
      </c>
      <c r="Y18" s="15">
        <f>'2.ВС'!Y19</f>
        <v>0</v>
      </c>
      <c r="Z18" s="15">
        <f>'2.ВС'!Z19</f>
        <v>310530</v>
      </c>
      <c r="AA18" s="15">
        <f>'2.ВС'!AA19</f>
        <v>310530</v>
      </c>
      <c r="AB18" s="15">
        <f>'2.ВС'!AB19</f>
        <v>0</v>
      </c>
      <c r="AC18" s="15">
        <f>'2.ВС'!AC19</f>
        <v>0</v>
      </c>
      <c r="AD18" s="15">
        <f>'2.ВС'!AD19</f>
        <v>0</v>
      </c>
      <c r="AE18" s="15">
        <f>'2.ВС'!AE19</f>
        <v>0</v>
      </c>
      <c r="AF18" s="15">
        <f>'2.ВС'!AF19</f>
        <v>0</v>
      </c>
      <c r="AG18" s="15">
        <f>'2.ВС'!AG19</f>
        <v>0</v>
      </c>
      <c r="AH18" s="15">
        <f>'2.ВС'!AH19</f>
        <v>310530</v>
      </c>
      <c r="AI18" s="15">
        <f>'2.ВС'!AI19</f>
        <v>310530</v>
      </c>
      <c r="AJ18" s="15">
        <f>'2.ВС'!AJ19</f>
        <v>0</v>
      </c>
      <c r="AK18" s="15">
        <f>'2.ВС'!AK19</f>
        <v>0</v>
      </c>
      <c r="AL18" s="15"/>
      <c r="AM18" s="15">
        <f>'2.ВС'!AL19</f>
        <v>286300</v>
      </c>
      <c r="AN18" s="15">
        <f>'2.ВС'!AM19</f>
        <v>286300</v>
      </c>
      <c r="AO18" s="15">
        <f>'2.ВС'!AN19</f>
        <v>0</v>
      </c>
      <c r="AP18" s="15">
        <f>'2.ВС'!AO19</f>
        <v>0</v>
      </c>
      <c r="AQ18" s="15">
        <f>'2.ВС'!AP19</f>
        <v>0</v>
      </c>
      <c r="AR18" s="15">
        <f>'2.ВС'!AQ19</f>
        <v>0</v>
      </c>
      <c r="AS18" s="15">
        <f>'2.ВС'!AR19</f>
        <v>0</v>
      </c>
      <c r="AT18" s="15">
        <f>'2.ВС'!AS19</f>
        <v>0</v>
      </c>
      <c r="AU18" s="15">
        <f>'2.ВС'!AT19</f>
        <v>286300</v>
      </c>
      <c r="AV18" s="15">
        <f>'2.ВС'!AU19</f>
        <v>286300</v>
      </c>
      <c r="AW18" s="15">
        <f>'2.ВС'!AV19</f>
        <v>0</v>
      </c>
      <c r="AX18" s="15">
        <f>'2.ВС'!AW19</f>
        <v>0</v>
      </c>
      <c r="AY18" s="15">
        <f>'2.ВС'!AX19</f>
        <v>286300</v>
      </c>
      <c r="AZ18" s="15">
        <f>'2.ВС'!AY19</f>
        <v>286300</v>
      </c>
      <c r="BA18" s="15">
        <f>'2.ВС'!AZ19</f>
        <v>0</v>
      </c>
      <c r="BB18" s="15">
        <f>'2.ВС'!BA19</f>
        <v>0</v>
      </c>
      <c r="BC18" s="15">
        <f>'2.ВС'!BB19</f>
        <v>0</v>
      </c>
      <c r="BD18" s="15">
        <f>'2.ВС'!BC19</f>
        <v>0</v>
      </c>
      <c r="BE18" s="15">
        <f>'2.ВС'!BD19</f>
        <v>0</v>
      </c>
      <c r="BF18" s="15">
        <f>'2.ВС'!BE19</f>
        <v>0</v>
      </c>
      <c r="BG18" s="15">
        <f>'2.ВС'!BF19</f>
        <v>286300</v>
      </c>
      <c r="BH18" s="15">
        <f>'2.ВС'!BG19</f>
        <v>286300</v>
      </c>
      <c r="BI18" s="15">
        <f>'2.ВС'!BH19</f>
        <v>0</v>
      </c>
      <c r="BJ18" s="15">
        <f>'2.ВС'!BI19</f>
        <v>0</v>
      </c>
      <c r="BK18" s="19"/>
      <c r="BL18" s="19"/>
    </row>
    <row r="19" spans="1:64" ht="45" hidden="1" x14ac:dyDescent="0.25">
      <c r="A19" s="125" t="s">
        <v>20</v>
      </c>
      <c r="B19" s="122">
        <v>51</v>
      </c>
      <c r="C19" s="122">
        <v>0</v>
      </c>
      <c r="D19" s="3" t="s">
        <v>11</v>
      </c>
      <c r="E19" s="122">
        <v>851</v>
      </c>
      <c r="F19" s="4" t="s">
        <v>11</v>
      </c>
      <c r="G19" s="4" t="s">
        <v>33</v>
      </c>
      <c r="H19" s="3" t="s">
        <v>797</v>
      </c>
      <c r="I19" s="3" t="s">
        <v>21</v>
      </c>
      <c r="J19" s="15">
        <f t="shared" ref="J19:BJ19" si="24">J20</f>
        <v>236080</v>
      </c>
      <c r="K19" s="15">
        <f t="shared" si="24"/>
        <v>236080</v>
      </c>
      <c r="L19" s="15">
        <f t="shared" si="24"/>
        <v>0</v>
      </c>
      <c r="M19" s="15">
        <f t="shared" si="24"/>
        <v>0</v>
      </c>
      <c r="N19" s="15">
        <f t="shared" si="24"/>
        <v>-24230</v>
      </c>
      <c r="O19" s="15">
        <f t="shared" si="24"/>
        <v>-24230</v>
      </c>
      <c r="P19" s="15">
        <f t="shared" si="24"/>
        <v>0</v>
      </c>
      <c r="Q19" s="15">
        <f t="shared" si="24"/>
        <v>0</v>
      </c>
      <c r="R19" s="15">
        <f t="shared" si="24"/>
        <v>211850</v>
      </c>
      <c r="S19" s="15">
        <f t="shared" si="24"/>
        <v>211850</v>
      </c>
      <c r="T19" s="15">
        <f t="shared" si="24"/>
        <v>0</v>
      </c>
      <c r="U19" s="15">
        <f t="shared" si="24"/>
        <v>0</v>
      </c>
      <c r="V19" s="15">
        <f t="shared" si="24"/>
        <v>0</v>
      </c>
      <c r="W19" s="15">
        <f t="shared" si="24"/>
        <v>0</v>
      </c>
      <c r="X19" s="15">
        <f t="shared" si="24"/>
        <v>0</v>
      </c>
      <c r="Y19" s="15">
        <f t="shared" si="24"/>
        <v>0</v>
      </c>
      <c r="Z19" s="15">
        <f t="shared" si="24"/>
        <v>211850</v>
      </c>
      <c r="AA19" s="15">
        <f t="shared" si="24"/>
        <v>211850</v>
      </c>
      <c r="AB19" s="15">
        <f t="shared" si="24"/>
        <v>0</v>
      </c>
      <c r="AC19" s="15">
        <f t="shared" si="24"/>
        <v>0</v>
      </c>
      <c r="AD19" s="15">
        <f t="shared" si="24"/>
        <v>0</v>
      </c>
      <c r="AE19" s="15">
        <f t="shared" si="24"/>
        <v>0</v>
      </c>
      <c r="AF19" s="15">
        <f t="shared" si="24"/>
        <v>0</v>
      </c>
      <c r="AG19" s="15">
        <f t="shared" si="24"/>
        <v>0</v>
      </c>
      <c r="AH19" s="15">
        <f t="shared" si="24"/>
        <v>211850</v>
      </c>
      <c r="AI19" s="15">
        <f t="shared" si="24"/>
        <v>211850</v>
      </c>
      <c r="AJ19" s="15">
        <f t="shared" si="24"/>
        <v>0</v>
      </c>
      <c r="AK19" s="15">
        <f t="shared" si="24"/>
        <v>0</v>
      </c>
      <c r="AL19" s="15"/>
      <c r="AM19" s="15">
        <f t="shared" si="24"/>
        <v>236080</v>
      </c>
      <c r="AN19" s="15">
        <f t="shared" si="24"/>
        <v>236080</v>
      </c>
      <c r="AO19" s="15">
        <f t="shared" si="24"/>
        <v>0</v>
      </c>
      <c r="AP19" s="15">
        <f t="shared" si="24"/>
        <v>0</v>
      </c>
      <c r="AQ19" s="15">
        <f t="shared" si="24"/>
        <v>0</v>
      </c>
      <c r="AR19" s="15">
        <f t="shared" si="24"/>
        <v>0</v>
      </c>
      <c r="AS19" s="15">
        <f t="shared" si="24"/>
        <v>0</v>
      </c>
      <c r="AT19" s="15">
        <f t="shared" si="24"/>
        <v>0</v>
      </c>
      <c r="AU19" s="15">
        <f t="shared" si="24"/>
        <v>236080</v>
      </c>
      <c r="AV19" s="15">
        <f t="shared" si="24"/>
        <v>236080</v>
      </c>
      <c r="AW19" s="15">
        <f t="shared" si="24"/>
        <v>0</v>
      </c>
      <c r="AX19" s="15">
        <f t="shared" si="24"/>
        <v>0</v>
      </c>
      <c r="AY19" s="15">
        <f t="shared" si="24"/>
        <v>236080</v>
      </c>
      <c r="AZ19" s="15">
        <f t="shared" si="24"/>
        <v>236080</v>
      </c>
      <c r="BA19" s="15">
        <f t="shared" si="24"/>
        <v>0</v>
      </c>
      <c r="BB19" s="15">
        <f t="shared" si="24"/>
        <v>0</v>
      </c>
      <c r="BC19" s="15">
        <f t="shared" si="24"/>
        <v>0</v>
      </c>
      <c r="BD19" s="15">
        <f t="shared" si="24"/>
        <v>0</v>
      </c>
      <c r="BE19" s="15">
        <f t="shared" si="24"/>
        <v>0</v>
      </c>
      <c r="BF19" s="15">
        <f t="shared" si="24"/>
        <v>0</v>
      </c>
      <c r="BG19" s="15">
        <f t="shared" si="24"/>
        <v>236080</v>
      </c>
      <c r="BH19" s="15">
        <f t="shared" si="24"/>
        <v>236080</v>
      </c>
      <c r="BI19" s="15">
        <f t="shared" si="24"/>
        <v>0</v>
      </c>
      <c r="BJ19" s="15">
        <f t="shared" si="24"/>
        <v>0</v>
      </c>
      <c r="BK19" s="19"/>
      <c r="BL19" s="19"/>
    </row>
    <row r="20" spans="1:64" ht="45" hidden="1" x14ac:dyDescent="0.25">
      <c r="A20" s="125" t="s">
        <v>9</v>
      </c>
      <c r="B20" s="122">
        <v>51</v>
      </c>
      <c r="C20" s="122">
        <v>0</v>
      </c>
      <c r="D20" s="3" t="s">
        <v>11</v>
      </c>
      <c r="E20" s="122">
        <v>851</v>
      </c>
      <c r="F20" s="4" t="s">
        <v>11</v>
      </c>
      <c r="G20" s="4" t="s">
        <v>33</v>
      </c>
      <c r="H20" s="3" t="s">
        <v>797</v>
      </c>
      <c r="I20" s="3" t="s">
        <v>22</v>
      </c>
      <c r="J20" s="15">
        <f>'2.ВС'!J21</f>
        <v>236080</v>
      </c>
      <c r="K20" s="15">
        <f>'2.ВС'!K21</f>
        <v>236080</v>
      </c>
      <c r="L20" s="15">
        <f>'2.ВС'!L21</f>
        <v>0</v>
      </c>
      <c r="M20" s="15">
        <f>'2.ВС'!M21</f>
        <v>0</v>
      </c>
      <c r="N20" s="15">
        <f>'2.ВС'!N21</f>
        <v>-24230</v>
      </c>
      <c r="O20" s="15">
        <f>'2.ВС'!O21</f>
        <v>-24230</v>
      </c>
      <c r="P20" s="15">
        <f>'2.ВС'!P21</f>
        <v>0</v>
      </c>
      <c r="Q20" s="15">
        <f>'2.ВС'!Q21</f>
        <v>0</v>
      </c>
      <c r="R20" s="15">
        <f>'2.ВС'!R21</f>
        <v>211850</v>
      </c>
      <c r="S20" s="15">
        <f>'2.ВС'!S21</f>
        <v>211850</v>
      </c>
      <c r="T20" s="15">
        <f>'2.ВС'!T21</f>
        <v>0</v>
      </c>
      <c r="U20" s="15">
        <f>'2.ВС'!U21</f>
        <v>0</v>
      </c>
      <c r="V20" s="15">
        <f>'2.ВС'!V21</f>
        <v>0</v>
      </c>
      <c r="W20" s="15">
        <f>'2.ВС'!W21</f>
        <v>0</v>
      </c>
      <c r="X20" s="15">
        <f>'2.ВС'!X21</f>
        <v>0</v>
      </c>
      <c r="Y20" s="15">
        <f>'2.ВС'!Y21</f>
        <v>0</v>
      </c>
      <c r="Z20" s="15">
        <f>'2.ВС'!Z21</f>
        <v>211850</v>
      </c>
      <c r="AA20" s="15">
        <f>'2.ВС'!AA21</f>
        <v>211850</v>
      </c>
      <c r="AB20" s="15">
        <f>'2.ВС'!AB21</f>
        <v>0</v>
      </c>
      <c r="AC20" s="15">
        <f>'2.ВС'!AC21</f>
        <v>0</v>
      </c>
      <c r="AD20" s="15">
        <f>'2.ВС'!AD21</f>
        <v>0</v>
      </c>
      <c r="AE20" s="15">
        <f>'2.ВС'!AE21</f>
        <v>0</v>
      </c>
      <c r="AF20" s="15">
        <f>'2.ВС'!AF21</f>
        <v>0</v>
      </c>
      <c r="AG20" s="15">
        <f>'2.ВС'!AG21</f>
        <v>0</v>
      </c>
      <c r="AH20" s="15">
        <f>'2.ВС'!AH21</f>
        <v>211850</v>
      </c>
      <c r="AI20" s="15">
        <f>'2.ВС'!AI21</f>
        <v>211850</v>
      </c>
      <c r="AJ20" s="15">
        <f>'2.ВС'!AJ21</f>
        <v>0</v>
      </c>
      <c r="AK20" s="15">
        <f>'2.ВС'!AK21</f>
        <v>0</v>
      </c>
      <c r="AL20" s="15"/>
      <c r="AM20" s="15">
        <f>'2.ВС'!AL21</f>
        <v>236080</v>
      </c>
      <c r="AN20" s="15">
        <f>'2.ВС'!AM21</f>
        <v>236080</v>
      </c>
      <c r="AO20" s="15">
        <f>'2.ВС'!AN21</f>
        <v>0</v>
      </c>
      <c r="AP20" s="15">
        <f>'2.ВС'!AO21</f>
        <v>0</v>
      </c>
      <c r="AQ20" s="15">
        <f>'2.ВС'!AP21</f>
        <v>0</v>
      </c>
      <c r="AR20" s="15">
        <f>'2.ВС'!AQ21</f>
        <v>0</v>
      </c>
      <c r="AS20" s="15">
        <f>'2.ВС'!AR21</f>
        <v>0</v>
      </c>
      <c r="AT20" s="15">
        <f>'2.ВС'!AS21</f>
        <v>0</v>
      </c>
      <c r="AU20" s="15">
        <f>'2.ВС'!AT21</f>
        <v>236080</v>
      </c>
      <c r="AV20" s="15">
        <f>'2.ВС'!AU21</f>
        <v>236080</v>
      </c>
      <c r="AW20" s="15">
        <f>'2.ВС'!AV21</f>
        <v>0</v>
      </c>
      <c r="AX20" s="15">
        <f>'2.ВС'!AW21</f>
        <v>0</v>
      </c>
      <c r="AY20" s="15">
        <f>'2.ВС'!AX21</f>
        <v>236080</v>
      </c>
      <c r="AZ20" s="15">
        <f>'2.ВС'!AY21</f>
        <v>236080</v>
      </c>
      <c r="BA20" s="15">
        <f>'2.ВС'!AZ21</f>
        <v>0</v>
      </c>
      <c r="BB20" s="15">
        <f>'2.ВС'!BA21</f>
        <v>0</v>
      </c>
      <c r="BC20" s="15">
        <f>'2.ВС'!BB21</f>
        <v>0</v>
      </c>
      <c r="BD20" s="15">
        <f>'2.ВС'!BC21</f>
        <v>0</v>
      </c>
      <c r="BE20" s="15">
        <f>'2.ВС'!BD21</f>
        <v>0</v>
      </c>
      <c r="BF20" s="15">
        <f>'2.ВС'!BE21</f>
        <v>0</v>
      </c>
      <c r="BG20" s="15">
        <f>'2.ВС'!BF21</f>
        <v>236080</v>
      </c>
      <c r="BH20" s="15">
        <f>'2.ВС'!BG21</f>
        <v>236080</v>
      </c>
      <c r="BI20" s="15">
        <f>'2.ВС'!BH21</f>
        <v>0</v>
      </c>
      <c r="BJ20" s="15">
        <f>'2.ВС'!BI21</f>
        <v>0</v>
      </c>
      <c r="BK20" s="19"/>
      <c r="BL20" s="19"/>
    </row>
    <row r="21" spans="1:64" ht="270" hidden="1" x14ac:dyDescent="0.25">
      <c r="A21" s="125" t="s">
        <v>802</v>
      </c>
      <c r="B21" s="122">
        <v>51</v>
      </c>
      <c r="C21" s="122">
        <v>0</v>
      </c>
      <c r="D21" s="3" t="s">
        <v>11</v>
      </c>
      <c r="E21" s="122">
        <v>851</v>
      </c>
      <c r="F21" s="4" t="s">
        <v>11</v>
      </c>
      <c r="G21" s="4" t="s">
        <v>33</v>
      </c>
      <c r="H21" s="3" t="s">
        <v>799</v>
      </c>
      <c r="I21" s="3"/>
      <c r="J21" s="15">
        <f>J22+J24</f>
        <v>400</v>
      </c>
      <c r="K21" s="15">
        <f t="shared" ref="K21:BB21" si="25">K22+K24</f>
        <v>200</v>
      </c>
      <c r="L21" s="15">
        <f t="shared" si="25"/>
        <v>0</v>
      </c>
      <c r="M21" s="15">
        <f t="shared" si="25"/>
        <v>200</v>
      </c>
      <c r="N21" s="15">
        <f t="shared" ref="N21:U21" si="26">N22+N24</f>
        <v>0</v>
      </c>
      <c r="O21" s="15">
        <f t="shared" si="26"/>
        <v>0</v>
      </c>
      <c r="P21" s="15">
        <f t="shared" si="26"/>
        <v>0</v>
      </c>
      <c r="Q21" s="15">
        <f t="shared" si="26"/>
        <v>0</v>
      </c>
      <c r="R21" s="15">
        <f t="shared" si="26"/>
        <v>400</v>
      </c>
      <c r="S21" s="15">
        <f t="shared" si="26"/>
        <v>200</v>
      </c>
      <c r="T21" s="15">
        <f t="shared" si="26"/>
        <v>0</v>
      </c>
      <c r="U21" s="15">
        <f t="shared" si="26"/>
        <v>200</v>
      </c>
      <c r="V21" s="15">
        <f t="shared" ref="V21:AC21" si="27">V22+V24</f>
        <v>0</v>
      </c>
      <c r="W21" s="15">
        <f t="shared" si="27"/>
        <v>0</v>
      </c>
      <c r="X21" s="15">
        <f t="shared" si="27"/>
        <v>0</v>
      </c>
      <c r="Y21" s="15">
        <f t="shared" si="27"/>
        <v>0</v>
      </c>
      <c r="Z21" s="15">
        <f t="shared" si="27"/>
        <v>400</v>
      </c>
      <c r="AA21" s="15">
        <f t="shared" si="27"/>
        <v>200</v>
      </c>
      <c r="AB21" s="15">
        <f t="shared" si="27"/>
        <v>0</v>
      </c>
      <c r="AC21" s="15">
        <f t="shared" si="27"/>
        <v>200</v>
      </c>
      <c r="AD21" s="15">
        <f t="shared" ref="AD21:AK21" si="28">AD22+AD24</f>
        <v>0</v>
      </c>
      <c r="AE21" s="15">
        <f t="shared" si="28"/>
        <v>0</v>
      </c>
      <c r="AF21" s="15">
        <f t="shared" si="28"/>
        <v>0</v>
      </c>
      <c r="AG21" s="15">
        <f t="shared" si="28"/>
        <v>0</v>
      </c>
      <c r="AH21" s="15">
        <f t="shared" si="28"/>
        <v>400</v>
      </c>
      <c r="AI21" s="15">
        <f t="shared" si="28"/>
        <v>200</v>
      </c>
      <c r="AJ21" s="15">
        <f t="shared" si="28"/>
        <v>0</v>
      </c>
      <c r="AK21" s="15">
        <f t="shared" si="28"/>
        <v>200</v>
      </c>
      <c r="AL21" s="15"/>
      <c r="AM21" s="15">
        <f t="shared" si="25"/>
        <v>400</v>
      </c>
      <c r="AN21" s="15">
        <f t="shared" si="25"/>
        <v>200</v>
      </c>
      <c r="AO21" s="15">
        <f t="shared" si="25"/>
        <v>0</v>
      </c>
      <c r="AP21" s="15">
        <f t="shared" si="25"/>
        <v>200</v>
      </c>
      <c r="AQ21" s="15">
        <f t="shared" ref="AQ21:AX21" si="29">AQ22+AQ24</f>
        <v>0</v>
      </c>
      <c r="AR21" s="15">
        <f t="shared" si="29"/>
        <v>0</v>
      </c>
      <c r="AS21" s="15">
        <f t="shared" si="29"/>
        <v>0</v>
      </c>
      <c r="AT21" s="15">
        <f t="shared" si="29"/>
        <v>0</v>
      </c>
      <c r="AU21" s="15">
        <f t="shared" si="29"/>
        <v>400</v>
      </c>
      <c r="AV21" s="15">
        <f t="shared" si="29"/>
        <v>200</v>
      </c>
      <c r="AW21" s="15">
        <f t="shared" si="29"/>
        <v>0</v>
      </c>
      <c r="AX21" s="15">
        <f t="shared" si="29"/>
        <v>200</v>
      </c>
      <c r="AY21" s="15">
        <f t="shared" si="25"/>
        <v>400</v>
      </c>
      <c r="AZ21" s="15">
        <f t="shared" si="25"/>
        <v>200</v>
      </c>
      <c r="BA21" s="15">
        <f t="shared" si="25"/>
        <v>0</v>
      </c>
      <c r="BB21" s="15">
        <f t="shared" si="25"/>
        <v>200</v>
      </c>
      <c r="BC21" s="15">
        <f t="shared" ref="BC21:BJ21" si="30">BC22+BC24</f>
        <v>0</v>
      </c>
      <c r="BD21" s="15">
        <f t="shared" si="30"/>
        <v>0</v>
      </c>
      <c r="BE21" s="15">
        <f t="shared" si="30"/>
        <v>0</v>
      </c>
      <c r="BF21" s="15">
        <f t="shared" si="30"/>
        <v>0</v>
      </c>
      <c r="BG21" s="15">
        <f t="shared" si="30"/>
        <v>400</v>
      </c>
      <c r="BH21" s="15">
        <f t="shared" si="30"/>
        <v>200</v>
      </c>
      <c r="BI21" s="15">
        <f t="shared" si="30"/>
        <v>0</v>
      </c>
      <c r="BJ21" s="15">
        <f t="shared" si="30"/>
        <v>200</v>
      </c>
      <c r="BK21" s="19"/>
      <c r="BL21" s="19"/>
    </row>
    <row r="22" spans="1:64" ht="45" hidden="1" x14ac:dyDescent="0.25">
      <c r="A22" s="125" t="s">
        <v>20</v>
      </c>
      <c r="B22" s="122">
        <v>51</v>
      </c>
      <c r="C22" s="122">
        <v>0</v>
      </c>
      <c r="D22" s="3" t="s">
        <v>11</v>
      </c>
      <c r="E22" s="122">
        <v>851</v>
      </c>
      <c r="F22" s="4" t="s">
        <v>11</v>
      </c>
      <c r="G22" s="4" t="s">
        <v>33</v>
      </c>
      <c r="H22" s="3" t="s">
        <v>799</v>
      </c>
      <c r="I22" s="3" t="s">
        <v>21</v>
      </c>
      <c r="J22" s="15">
        <f>J23</f>
        <v>200</v>
      </c>
      <c r="K22" s="15">
        <f t="shared" ref="K22:BJ22" si="31">K23</f>
        <v>0</v>
      </c>
      <c r="L22" s="15">
        <f t="shared" si="31"/>
        <v>0</v>
      </c>
      <c r="M22" s="15">
        <f t="shared" si="31"/>
        <v>200</v>
      </c>
      <c r="N22" s="15">
        <f t="shared" si="31"/>
        <v>0</v>
      </c>
      <c r="O22" s="15">
        <f t="shared" si="31"/>
        <v>0</v>
      </c>
      <c r="P22" s="15">
        <f t="shared" si="31"/>
        <v>0</v>
      </c>
      <c r="Q22" s="15">
        <f t="shared" si="31"/>
        <v>0</v>
      </c>
      <c r="R22" s="15">
        <f t="shared" si="31"/>
        <v>200</v>
      </c>
      <c r="S22" s="15">
        <f t="shared" si="31"/>
        <v>0</v>
      </c>
      <c r="T22" s="15">
        <f t="shared" si="31"/>
        <v>0</v>
      </c>
      <c r="U22" s="15">
        <f t="shared" si="31"/>
        <v>200</v>
      </c>
      <c r="V22" s="15">
        <f t="shared" si="31"/>
        <v>0</v>
      </c>
      <c r="W22" s="15">
        <f t="shared" si="31"/>
        <v>0</v>
      </c>
      <c r="X22" s="15">
        <f t="shared" si="31"/>
        <v>0</v>
      </c>
      <c r="Y22" s="15">
        <f t="shared" si="31"/>
        <v>0</v>
      </c>
      <c r="Z22" s="15">
        <f t="shared" si="31"/>
        <v>200</v>
      </c>
      <c r="AA22" s="15">
        <f t="shared" si="31"/>
        <v>0</v>
      </c>
      <c r="AB22" s="15">
        <f t="shared" si="31"/>
        <v>0</v>
      </c>
      <c r="AC22" s="15">
        <f t="shared" si="31"/>
        <v>200</v>
      </c>
      <c r="AD22" s="15">
        <f t="shared" si="31"/>
        <v>0</v>
      </c>
      <c r="AE22" s="15">
        <f t="shared" si="31"/>
        <v>0</v>
      </c>
      <c r="AF22" s="15">
        <f t="shared" si="31"/>
        <v>0</v>
      </c>
      <c r="AG22" s="15">
        <f t="shared" si="31"/>
        <v>0</v>
      </c>
      <c r="AH22" s="15">
        <f t="shared" si="31"/>
        <v>200</v>
      </c>
      <c r="AI22" s="15">
        <f t="shared" si="31"/>
        <v>0</v>
      </c>
      <c r="AJ22" s="15">
        <f t="shared" si="31"/>
        <v>0</v>
      </c>
      <c r="AK22" s="15">
        <f t="shared" si="31"/>
        <v>200</v>
      </c>
      <c r="AL22" s="15"/>
      <c r="AM22" s="15">
        <f t="shared" si="31"/>
        <v>200</v>
      </c>
      <c r="AN22" s="15">
        <f t="shared" si="31"/>
        <v>0</v>
      </c>
      <c r="AO22" s="15">
        <f t="shared" si="31"/>
        <v>0</v>
      </c>
      <c r="AP22" s="15">
        <f t="shared" si="31"/>
        <v>200</v>
      </c>
      <c r="AQ22" s="15">
        <f t="shared" si="31"/>
        <v>0</v>
      </c>
      <c r="AR22" s="15">
        <f t="shared" si="31"/>
        <v>0</v>
      </c>
      <c r="AS22" s="15">
        <f t="shared" si="31"/>
        <v>0</v>
      </c>
      <c r="AT22" s="15">
        <f t="shared" si="31"/>
        <v>0</v>
      </c>
      <c r="AU22" s="15">
        <f t="shared" si="31"/>
        <v>200</v>
      </c>
      <c r="AV22" s="15">
        <f t="shared" si="31"/>
        <v>0</v>
      </c>
      <c r="AW22" s="15">
        <f t="shared" si="31"/>
        <v>0</v>
      </c>
      <c r="AX22" s="15">
        <f t="shared" si="31"/>
        <v>200</v>
      </c>
      <c r="AY22" s="15">
        <f t="shared" si="31"/>
        <v>200</v>
      </c>
      <c r="AZ22" s="15">
        <f t="shared" si="31"/>
        <v>0</v>
      </c>
      <c r="BA22" s="15">
        <f t="shared" si="31"/>
        <v>0</v>
      </c>
      <c r="BB22" s="15">
        <f t="shared" si="31"/>
        <v>200</v>
      </c>
      <c r="BC22" s="15">
        <f t="shared" si="31"/>
        <v>0</v>
      </c>
      <c r="BD22" s="15">
        <f t="shared" si="31"/>
        <v>0</v>
      </c>
      <c r="BE22" s="15">
        <f t="shared" si="31"/>
        <v>0</v>
      </c>
      <c r="BF22" s="15">
        <f t="shared" si="31"/>
        <v>0</v>
      </c>
      <c r="BG22" s="15">
        <f t="shared" si="31"/>
        <v>200</v>
      </c>
      <c r="BH22" s="15">
        <f t="shared" si="31"/>
        <v>0</v>
      </c>
      <c r="BI22" s="15">
        <f t="shared" si="31"/>
        <v>0</v>
      </c>
      <c r="BJ22" s="15">
        <f t="shared" si="31"/>
        <v>200</v>
      </c>
      <c r="BK22" s="19"/>
      <c r="BL22" s="19"/>
    </row>
    <row r="23" spans="1:64" ht="45" hidden="1" x14ac:dyDescent="0.25">
      <c r="A23" s="125" t="s">
        <v>9</v>
      </c>
      <c r="B23" s="122">
        <v>51</v>
      </c>
      <c r="C23" s="122">
        <v>0</v>
      </c>
      <c r="D23" s="3" t="s">
        <v>11</v>
      </c>
      <c r="E23" s="122">
        <v>851</v>
      </c>
      <c r="F23" s="4" t="s">
        <v>11</v>
      </c>
      <c r="G23" s="4" t="s">
        <v>33</v>
      </c>
      <c r="H23" s="3" t="s">
        <v>799</v>
      </c>
      <c r="I23" s="3" t="s">
        <v>22</v>
      </c>
      <c r="J23" s="15">
        <f>'2.ВС'!J24</f>
        <v>200</v>
      </c>
      <c r="K23" s="15">
        <f>'2.ВС'!K24</f>
        <v>0</v>
      </c>
      <c r="L23" s="15">
        <f>'2.ВС'!L24</f>
        <v>0</v>
      </c>
      <c r="M23" s="15">
        <f>'2.ВС'!M24</f>
        <v>200</v>
      </c>
      <c r="N23" s="15">
        <f>'2.ВС'!N24</f>
        <v>0</v>
      </c>
      <c r="O23" s="15">
        <f>'2.ВС'!O24</f>
        <v>0</v>
      </c>
      <c r="P23" s="15">
        <f>'2.ВС'!P24</f>
        <v>0</v>
      </c>
      <c r="Q23" s="15">
        <f>'2.ВС'!Q24</f>
        <v>0</v>
      </c>
      <c r="R23" s="15">
        <f>'2.ВС'!R24</f>
        <v>200</v>
      </c>
      <c r="S23" s="15">
        <f>'2.ВС'!S24</f>
        <v>0</v>
      </c>
      <c r="T23" s="15">
        <f>'2.ВС'!T24</f>
        <v>0</v>
      </c>
      <c r="U23" s="15">
        <f>'2.ВС'!U24</f>
        <v>200</v>
      </c>
      <c r="V23" s="15">
        <f>'2.ВС'!V24</f>
        <v>0</v>
      </c>
      <c r="W23" s="15">
        <f>'2.ВС'!W24</f>
        <v>0</v>
      </c>
      <c r="X23" s="15">
        <f>'2.ВС'!X24</f>
        <v>0</v>
      </c>
      <c r="Y23" s="15">
        <f>'2.ВС'!Y24</f>
        <v>0</v>
      </c>
      <c r="Z23" s="15">
        <f>'2.ВС'!Z24</f>
        <v>200</v>
      </c>
      <c r="AA23" s="15">
        <f>'2.ВС'!AA24</f>
        <v>0</v>
      </c>
      <c r="AB23" s="15">
        <f>'2.ВС'!AB24</f>
        <v>0</v>
      </c>
      <c r="AC23" s="15">
        <f>'2.ВС'!AC24</f>
        <v>200</v>
      </c>
      <c r="AD23" s="15">
        <f>'2.ВС'!AD24</f>
        <v>0</v>
      </c>
      <c r="AE23" s="15">
        <f>'2.ВС'!AE24</f>
        <v>0</v>
      </c>
      <c r="AF23" s="15">
        <f>'2.ВС'!AF24</f>
        <v>0</v>
      </c>
      <c r="AG23" s="15">
        <f>'2.ВС'!AG24</f>
        <v>0</v>
      </c>
      <c r="AH23" s="15">
        <f>'2.ВС'!AH24</f>
        <v>200</v>
      </c>
      <c r="AI23" s="15">
        <f>'2.ВС'!AI24</f>
        <v>0</v>
      </c>
      <c r="AJ23" s="15">
        <f>'2.ВС'!AJ24</f>
        <v>0</v>
      </c>
      <c r="AK23" s="15">
        <f>'2.ВС'!AK24</f>
        <v>200</v>
      </c>
      <c r="AL23" s="15"/>
      <c r="AM23" s="15">
        <f>'2.ВС'!AL24</f>
        <v>200</v>
      </c>
      <c r="AN23" s="15">
        <f>'2.ВС'!AM24</f>
        <v>0</v>
      </c>
      <c r="AO23" s="15">
        <f>'2.ВС'!AN24</f>
        <v>0</v>
      </c>
      <c r="AP23" s="15">
        <f>'2.ВС'!AO24</f>
        <v>200</v>
      </c>
      <c r="AQ23" s="15">
        <f>'2.ВС'!AP24</f>
        <v>0</v>
      </c>
      <c r="AR23" s="15">
        <f>'2.ВС'!AQ24</f>
        <v>0</v>
      </c>
      <c r="AS23" s="15">
        <f>'2.ВС'!AR24</f>
        <v>0</v>
      </c>
      <c r="AT23" s="15">
        <f>'2.ВС'!AS24</f>
        <v>0</v>
      </c>
      <c r="AU23" s="15">
        <f>'2.ВС'!AT24</f>
        <v>200</v>
      </c>
      <c r="AV23" s="15">
        <f>'2.ВС'!AU24</f>
        <v>0</v>
      </c>
      <c r="AW23" s="15">
        <f>'2.ВС'!AV24</f>
        <v>0</v>
      </c>
      <c r="AX23" s="15">
        <f>'2.ВС'!AW24</f>
        <v>200</v>
      </c>
      <c r="AY23" s="15">
        <f>'2.ВС'!AX24</f>
        <v>200</v>
      </c>
      <c r="AZ23" s="15">
        <f>'2.ВС'!AY24</f>
        <v>0</v>
      </c>
      <c r="BA23" s="15">
        <f>'2.ВС'!AZ24</f>
        <v>0</v>
      </c>
      <c r="BB23" s="15">
        <f>'2.ВС'!BA24</f>
        <v>200</v>
      </c>
      <c r="BC23" s="15">
        <f>'2.ВС'!BB24</f>
        <v>0</v>
      </c>
      <c r="BD23" s="15">
        <f>'2.ВС'!BC24</f>
        <v>0</v>
      </c>
      <c r="BE23" s="15">
        <f>'2.ВС'!BD24</f>
        <v>0</v>
      </c>
      <c r="BF23" s="15">
        <f>'2.ВС'!BE24</f>
        <v>0</v>
      </c>
      <c r="BG23" s="15">
        <f>'2.ВС'!BF24</f>
        <v>200</v>
      </c>
      <c r="BH23" s="15">
        <f>'2.ВС'!BG24</f>
        <v>0</v>
      </c>
      <c r="BI23" s="15">
        <f>'2.ВС'!BH24</f>
        <v>0</v>
      </c>
      <c r="BJ23" s="15">
        <f>'2.ВС'!BI24</f>
        <v>200</v>
      </c>
      <c r="BK23" s="19"/>
      <c r="BL23" s="19"/>
    </row>
    <row r="24" spans="1:64" hidden="1" x14ac:dyDescent="0.25">
      <c r="A24" s="124" t="s">
        <v>34</v>
      </c>
      <c r="B24" s="122">
        <v>51</v>
      </c>
      <c r="C24" s="122">
        <v>0</v>
      </c>
      <c r="D24" s="3" t="s">
        <v>11</v>
      </c>
      <c r="E24" s="122">
        <v>851</v>
      </c>
      <c r="F24" s="4" t="s">
        <v>11</v>
      </c>
      <c r="G24" s="4" t="s">
        <v>33</v>
      </c>
      <c r="H24" s="3" t="s">
        <v>799</v>
      </c>
      <c r="I24" s="3" t="s">
        <v>35</v>
      </c>
      <c r="J24" s="15">
        <f t="shared" ref="J24:BJ24" si="32">J25</f>
        <v>200</v>
      </c>
      <c r="K24" s="15">
        <f t="shared" si="32"/>
        <v>200</v>
      </c>
      <c r="L24" s="15">
        <f t="shared" si="32"/>
        <v>0</v>
      </c>
      <c r="M24" s="15">
        <f t="shared" si="32"/>
        <v>0</v>
      </c>
      <c r="N24" s="15">
        <f t="shared" si="32"/>
        <v>0</v>
      </c>
      <c r="O24" s="15">
        <f t="shared" si="32"/>
        <v>0</v>
      </c>
      <c r="P24" s="15">
        <f t="shared" si="32"/>
        <v>0</v>
      </c>
      <c r="Q24" s="15">
        <f t="shared" si="32"/>
        <v>0</v>
      </c>
      <c r="R24" s="15">
        <f t="shared" si="32"/>
        <v>200</v>
      </c>
      <c r="S24" s="15">
        <f t="shared" si="32"/>
        <v>200</v>
      </c>
      <c r="T24" s="15">
        <f t="shared" si="32"/>
        <v>0</v>
      </c>
      <c r="U24" s="15">
        <f t="shared" si="32"/>
        <v>0</v>
      </c>
      <c r="V24" s="15">
        <f t="shared" si="32"/>
        <v>0</v>
      </c>
      <c r="W24" s="15">
        <f t="shared" si="32"/>
        <v>0</v>
      </c>
      <c r="X24" s="15">
        <f t="shared" si="32"/>
        <v>0</v>
      </c>
      <c r="Y24" s="15">
        <f t="shared" si="32"/>
        <v>0</v>
      </c>
      <c r="Z24" s="15">
        <f t="shared" si="32"/>
        <v>200</v>
      </c>
      <c r="AA24" s="15">
        <f t="shared" si="32"/>
        <v>200</v>
      </c>
      <c r="AB24" s="15">
        <f t="shared" si="32"/>
        <v>0</v>
      </c>
      <c r="AC24" s="15">
        <f t="shared" si="32"/>
        <v>0</v>
      </c>
      <c r="AD24" s="15">
        <f t="shared" si="32"/>
        <v>0</v>
      </c>
      <c r="AE24" s="15">
        <f t="shared" si="32"/>
        <v>0</v>
      </c>
      <c r="AF24" s="15">
        <f t="shared" si="32"/>
        <v>0</v>
      </c>
      <c r="AG24" s="15">
        <f t="shared" si="32"/>
        <v>0</v>
      </c>
      <c r="AH24" s="15">
        <f t="shared" si="32"/>
        <v>200</v>
      </c>
      <c r="AI24" s="15">
        <f t="shared" si="32"/>
        <v>200</v>
      </c>
      <c r="AJ24" s="15">
        <f t="shared" si="32"/>
        <v>0</v>
      </c>
      <c r="AK24" s="15">
        <f t="shared" si="32"/>
        <v>0</v>
      </c>
      <c r="AL24" s="15"/>
      <c r="AM24" s="15">
        <f t="shared" si="32"/>
        <v>200</v>
      </c>
      <c r="AN24" s="15">
        <f t="shared" si="32"/>
        <v>200</v>
      </c>
      <c r="AO24" s="15">
        <f t="shared" si="32"/>
        <v>0</v>
      </c>
      <c r="AP24" s="15">
        <f t="shared" si="32"/>
        <v>0</v>
      </c>
      <c r="AQ24" s="15">
        <f t="shared" si="32"/>
        <v>0</v>
      </c>
      <c r="AR24" s="15">
        <f t="shared" si="32"/>
        <v>0</v>
      </c>
      <c r="AS24" s="15">
        <f t="shared" si="32"/>
        <v>0</v>
      </c>
      <c r="AT24" s="15">
        <f t="shared" si="32"/>
        <v>0</v>
      </c>
      <c r="AU24" s="15">
        <f t="shared" si="32"/>
        <v>200</v>
      </c>
      <c r="AV24" s="15">
        <f t="shared" si="32"/>
        <v>200</v>
      </c>
      <c r="AW24" s="15">
        <f t="shared" si="32"/>
        <v>0</v>
      </c>
      <c r="AX24" s="15">
        <f t="shared" si="32"/>
        <v>0</v>
      </c>
      <c r="AY24" s="15">
        <f t="shared" si="32"/>
        <v>200</v>
      </c>
      <c r="AZ24" s="15">
        <f t="shared" si="32"/>
        <v>200</v>
      </c>
      <c r="BA24" s="15">
        <f t="shared" si="32"/>
        <v>0</v>
      </c>
      <c r="BB24" s="15">
        <f t="shared" si="32"/>
        <v>0</v>
      </c>
      <c r="BC24" s="15">
        <f t="shared" si="32"/>
        <v>0</v>
      </c>
      <c r="BD24" s="15">
        <f t="shared" si="32"/>
        <v>0</v>
      </c>
      <c r="BE24" s="15">
        <f t="shared" si="32"/>
        <v>0</v>
      </c>
      <c r="BF24" s="15">
        <f t="shared" si="32"/>
        <v>0</v>
      </c>
      <c r="BG24" s="15">
        <f t="shared" si="32"/>
        <v>200</v>
      </c>
      <c r="BH24" s="15">
        <f t="shared" si="32"/>
        <v>200</v>
      </c>
      <c r="BI24" s="15">
        <f t="shared" si="32"/>
        <v>0</v>
      </c>
      <c r="BJ24" s="15">
        <f t="shared" si="32"/>
        <v>0</v>
      </c>
      <c r="BK24" s="19"/>
      <c r="BL24" s="19"/>
    </row>
    <row r="25" spans="1:64" hidden="1" x14ac:dyDescent="0.25">
      <c r="A25" s="124" t="s">
        <v>36</v>
      </c>
      <c r="B25" s="122">
        <v>51</v>
      </c>
      <c r="C25" s="122">
        <v>0</v>
      </c>
      <c r="D25" s="3" t="s">
        <v>11</v>
      </c>
      <c r="E25" s="122">
        <v>851</v>
      </c>
      <c r="F25" s="4" t="s">
        <v>11</v>
      </c>
      <c r="G25" s="4" t="s">
        <v>33</v>
      </c>
      <c r="H25" s="3" t="s">
        <v>799</v>
      </c>
      <c r="I25" s="3" t="s">
        <v>37</v>
      </c>
      <c r="J25" s="15">
        <f>'2.ВС'!J26</f>
        <v>200</v>
      </c>
      <c r="K25" s="15">
        <f>'2.ВС'!K26</f>
        <v>200</v>
      </c>
      <c r="L25" s="15">
        <f>'2.ВС'!L26</f>
        <v>0</v>
      </c>
      <c r="M25" s="15">
        <f>'2.ВС'!M26</f>
        <v>0</v>
      </c>
      <c r="N25" s="15">
        <f>'2.ВС'!N26</f>
        <v>0</v>
      </c>
      <c r="O25" s="15">
        <f>'2.ВС'!O26</f>
        <v>0</v>
      </c>
      <c r="P25" s="15">
        <f>'2.ВС'!P26</f>
        <v>0</v>
      </c>
      <c r="Q25" s="15">
        <f>'2.ВС'!Q26</f>
        <v>0</v>
      </c>
      <c r="R25" s="15">
        <f>'2.ВС'!R26</f>
        <v>200</v>
      </c>
      <c r="S25" s="15">
        <f>'2.ВС'!S26</f>
        <v>200</v>
      </c>
      <c r="T25" s="15">
        <f>'2.ВС'!T26</f>
        <v>0</v>
      </c>
      <c r="U25" s="15">
        <f>'2.ВС'!U26</f>
        <v>0</v>
      </c>
      <c r="V25" s="15">
        <f>'2.ВС'!V26</f>
        <v>0</v>
      </c>
      <c r="W25" s="15">
        <f>'2.ВС'!W26</f>
        <v>0</v>
      </c>
      <c r="X25" s="15">
        <f>'2.ВС'!X26</f>
        <v>0</v>
      </c>
      <c r="Y25" s="15">
        <f>'2.ВС'!Y26</f>
        <v>0</v>
      </c>
      <c r="Z25" s="15">
        <f>'2.ВС'!Z26</f>
        <v>200</v>
      </c>
      <c r="AA25" s="15">
        <f>'2.ВС'!AA26</f>
        <v>200</v>
      </c>
      <c r="AB25" s="15">
        <f>'2.ВС'!AB26</f>
        <v>0</v>
      </c>
      <c r="AC25" s="15">
        <f>'2.ВС'!AC26</f>
        <v>0</v>
      </c>
      <c r="AD25" s="15">
        <f>'2.ВС'!AD26</f>
        <v>0</v>
      </c>
      <c r="AE25" s="15">
        <f>'2.ВС'!AE26</f>
        <v>0</v>
      </c>
      <c r="AF25" s="15">
        <f>'2.ВС'!AF26</f>
        <v>0</v>
      </c>
      <c r="AG25" s="15">
        <f>'2.ВС'!AG26</f>
        <v>0</v>
      </c>
      <c r="AH25" s="15">
        <f>'2.ВС'!AH26</f>
        <v>200</v>
      </c>
      <c r="AI25" s="15">
        <f>'2.ВС'!AI26</f>
        <v>200</v>
      </c>
      <c r="AJ25" s="15">
        <f>'2.ВС'!AJ26</f>
        <v>0</v>
      </c>
      <c r="AK25" s="15">
        <f>'2.ВС'!AK26</f>
        <v>0</v>
      </c>
      <c r="AL25" s="15"/>
      <c r="AM25" s="15">
        <f>'2.ВС'!AL26</f>
        <v>200</v>
      </c>
      <c r="AN25" s="15">
        <f>'2.ВС'!AM26</f>
        <v>200</v>
      </c>
      <c r="AO25" s="15">
        <f>'2.ВС'!AN26</f>
        <v>0</v>
      </c>
      <c r="AP25" s="15">
        <f>'2.ВС'!AO26</f>
        <v>0</v>
      </c>
      <c r="AQ25" s="15">
        <f>'2.ВС'!AP26</f>
        <v>0</v>
      </c>
      <c r="AR25" s="15">
        <f>'2.ВС'!AQ26</f>
        <v>0</v>
      </c>
      <c r="AS25" s="15">
        <f>'2.ВС'!AR26</f>
        <v>0</v>
      </c>
      <c r="AT25" s="15">
        <f>'2.ВС'!AS26</f>
        <v>0</v>
      </c>
      <c r="AU25" s="15">
        <f>'2.ВС'!AT26</f>
        <v>200</v>
      </c>
      <c r="AV25" s="15">
        <f>'2.ВС'!AU26</f>
        <v>200</v>
      </c>
      <c r="AW25" s="15">
        <f>'2.ВС'!AV26</f>
        <v>0</v>
      </c>
      <c r="AX25" s="15">
        <f>'2.ВС'!AW26</f>
        <v>0</v>
      </c>
      <c r="AY25" s="15">
        <f>'2.ВС'!AX26</f>
        <v>200</v>
      </c>
      <c r="AZ25" s="15">
        <f>'2.ВС'!AY26</f>
        <v>200</v>
      </c>
      <c r="BA25" s="15">
        <f>'2.ВС'!AZ26</f>
        <v>0</v>
      </c>
      <c r="BB25" s="15">
        <f>'2.ВС'!BA26</f>
        <v>0</v>
      </c>
      <c r="BC25" s="15">
        <f>'2.ВС'!BB26</f>
        <v>0</v>
      </c>
      <c r="BD25" s="15">
        <f>'2.ВС'!BC26</f>
        <v>0</v>
      </c>
      <c r="BE25" s="15">
        <f>'2.ВС'!BD26</f>
        <v>0</v>
      </c>
      <c r="BF25" s="15">
        <f>'2.ВС'!BE26</f>
        <v>0</v>
      </c>
      <c r="BG25" s="15">
        <f>'2.ВС'!BF26</f>
        <v>200</v>
      </c>
      <c r="BH25" s="15">
        <f>'2.ВС'!BG26</f>
        <v>200</v>
      </c>
      <c r="BI25" s="15">
        <f>'2.ВС'!BH26</f>
        <v>0</v>
      </c>
      <c r="BJ25" s="15">
        <f>'2.ВС'!BI26</f>
        <v>0</v>
      </c>
      <c r="BK25" s="19"/>
      <c r="BL25" s="19"/>
    </row>
    <row r="26" spans="1:64" ht="60" hidden="1" x14ac:dyDescent="0.25">
      <c r="A26" s="124" t="s">
        <v>65</v>
      </c>
      <c r="B26" s="122">
        <v>51</v>
      </c>
      <c r="C26" s="122">
        <v>0</v>
      </c>
      <c r="D26" s="3" t="s">
        <v>11</v>
      </c>
      <c r="E26" s="122">
        <v>851</v>
      </c>
      <c r="F26" s="4" t="s">
        <v>13</v>
      </c>
      <c r="G26" s="4" t="s">
        <v>64</v>
      </c>
      <c r="H26" s="4" t="s">
        <v>158</v>
      </c>
      <c r="I26" s="4"/>
      <c r="J26" s="15">
        <f t="shared" ref="J26" si="33">J27+J29</f>
        <v>261090</v>
      </c>
      <c r="K26" s="15">
        <f t="shared" ref="K26:BB26" si="34">K27+K29</f>
        <v>261090</v>
      </c>
      <c r="L26" s="15">
        <f t="shared" si="34"/>
        <v>0</v>
      </c>
      <c r="M26" s="15">
        <f t="shared" si="34"/>
        <v>0</v>
      </c>
      <c r="N26" s="15">
        <f t="shared" ref="N26:U26" si="35">N27+N29</f>
        <v>0</v>
      </c>
      <c r="O26" s="15">
        <f t="shared" si="35"/>
        <v>0</v>
      </c>
      <c r="P26" s="15">
        <f t="shared" si="35"/>
        <v>0</v>
      </c>
      <c r="Q26" s="15">
        <f t="shared" si="35"/>
        <v>0</v>
      </c>
      <c r="R26" s="15">
        <f t="shared" si="35"/>
        <v>261090</v>
      </c>
      <c r="S26" s="15">
        <f t="shared" si="35"/>
        <v>261090</v>
      </c>
      <c r="T26" s="15">
        <f t="shared" si="35"/>
        <v>0</v>
      </c>
      <c r="U26" s="15">
        <f t="shared" si="35"/>
        <v>0</v>
      </c>
      <c r="V26" s="15">
        <f t="shared" ref="V26:AC26" si="36">V27+V29</f>
        <v>0</v>
      </c>
      <c r="W26" s="15">
        <f t="shared" si="36"/>
        <v>0</v>
      </c>
      <c r="X26" s="15">
        <f t="shared" si="36"/>
        <v>0</v>
      </c>
      <c r="Y26" s="15">
        <f t="shared" si="36"/>
        <v>0</v>
      </c>
      <c r="Z26" s="15">
        <f t="shared" si="36"/>
        <v>261090</v>
      </c>
      <c r="AA26" s="15">
        <f t="shared" si="36"/>
        <v>261090</v>
      </c>
      <c r="AB26" s="15">
        <f t="shared" si="36"/>
        <v>0</v>
      </c>
      <c r="AC26" s="15">
        <f t="shared" si="36"/>
        <v>0</v>
      </c>
      <c r="AD26" s="15">
        <f t="shared" ref="AD26:AK26" si="37">AD27+AD29</f>
        <v>0</v>
      </c>
      <c r="AE26" s="15">
        <f t="shared" si="37"/>
        <v>0</v>
      </c>
      <c r="AF26" s="15">
        <f t="shared" si="37"/>
        <v>0</v>
      </c>
      <c r="AG26" s="15">
        <f t="shared" si="37"/>
        <v>0</v>
      </c>
      <c r="AH26" s="15">
        <f t="shared" si="37"/>
        <v>261090</v>
      </c>
      <c r="AI26" s="15">
        <f t="shared" si="37"/>
        <v>261090</v>
      </c>
      <c r="AJ26" s="15">
        <f t="shared" si="37"/>
        <v>0</v>
      </c>
      <c r="AK26" s="15">
        <f t="shared" si="37"/>
        <v>0</v>
      </c>
      <c r="AL26" s="15"/>
      <c r="AM26" s="15">
        <f t="shared" si="34"/>
        <v>261090</v>
      </c>
      <c r="AN26" s="15">
        <f t="shared" si="34"/>
        <v>261090</v>
      </c>
      <c r="AO26" s="15">
        <f t="shared" si="34"/>
        <v>0</v>
      </c>
      <c r="AP26" s="15">
        <f t="shared" si="34"/>
        <v>0</v>
      </c>
      <c r="AQ26" s="15">
        <f t="shared" ref="AQ26:AX26" si="38">AQ27+AQ29</f>
        <v>0</v>
      </c>
      <c r="AR26" s="15">
        <f t="shared" si="38"/>
        <v>0</v>
      </c>
      <c r="AS26" s="15">
        <f t="shared" si="38"/>
        <v>0</v>
      </c>
      <c r="AT26" s="15">
        <f t="shared" si="38"/>
        <v>0</v>
      </c>
      <c r="AU26" s="15">
        <f t="shared" si="38"/>
        <v>261090</v>
      </c>
      <c r="AV26" s="15">
        <f t="shared" si="38"/>
        <v>261090</v>
      </c>
      <c r="AW26" s="15">
        <f t="shared" si="38"/>
        <v>0</v>
      </c>
      <c r="AX26" s="15">
        <f t="shared" si="38"/>
        <v>0</v>
      </c>
      <c r="AY26" s="15">
        <f t="shared" si="34"/>
        <v>261090</v>
      </c>
      <c r="AZ26" s="15">
        <f t="shared" si="34"/>
        <v>261090</v>
      </c>
      <c r="BA26" s="15">
        <f t="shared" si="34"/>
        <v>0</v>
      </c>
      <c r="BB26" s="15">
        <f t="shared" si="34"/>
        <v>0</v>
      </c>
      <c r="BC26" s="15">
        <f t="shared" ref="BC26:BJ26" si="39">BC27+BC29</f>
        <v>0</v>
      </c>
      <c r="BD26" s="15">
        <f t="shared" si="39"/>
        <v>0</v>
      </c>
      <c r="BE26" s="15">
        <f t="shared" si="39"/>
        <v>0</v>
      </c>
      <c r="BF26" s="15">
        <f t="shared" si="39"/>
        <v>0</v>
      </c>
      <c r="BG26" s="15">
        <f t="shared" si="39"/>
        <v>261090</v>
      </c>
      <c r="BH26" s="15">
        <f t="shared" si="39"/>
        <v>261090</v>
      </c>
      <c r="BI26" s="15">
        <f t="shared" si="39"/>
        <v>0</v>
      </c>
      <c r="BJ26" s="15">
        <f t="shared" si="39"/>
        <v>0</v>
      </c>
      <c r="BK26" s="19"/>
      <c r="BL26" s="19"/>
    </row>
    <row r="27" spans="1:64" ht="90" hidden="1" x14ac:dyDescent="0.25">
      <c r="A27" s="124" t="s">
        <v>15</v>
      </c>
      <c r="B27" s="122">
        <v>51</v>
      </c>
      <c r="C27" s="122">
        <v>0</v>
      </c>
      <c r="D27" s="3" t="s">
        <v>11</v>
      </c>
      <c r="E27" s="122">
        <v>851</v>
      </c>
      <c r="F27" s="4" t="s">
        <v>13</v>
      </c>
      <c r="G27" s="4" t="s">
        <v>64</v>
      </c>
      <c r="H27" s="4" t="s">
        <v>158</v>
      </c>
      <c r="I27" s="3" t="s">
        <v>17</v>
      </c>
      <c r="J27" s="15">
        <f t="shared" ref="J27:BJ27" si="40">J28</f>
        <v>143200</v>
      </c>
      <c r="K27" s="15">
        <f t="shared" si="40"/>
        <v>143200</v>
      </c>
      <c r="L27" s="15">
        <f t="shared" si="40"/>
        <v>0</v>
      </c>
      <c r="M27" s="15">
        <f t="shared" si="40"/>
        <v>0</v>
      </c>
      <c r="N27" s="15">
        <f t="shared" si="40"/>
        <v>22550</v>
      </c>
      <c r="O27" s="15">
        <f t="shared" si="40"/>
        <v>22550</v>
      </c>
      <c r="P27" s="15">
        <f t="shared" si="40"/>
        <v>0</v>
      </c>
      <c r="Q27" s="15">
        <f t="shared" si="40"/>
        <v>0</v>
      </c>
      <c r="R27" s="15">
        <f t="shared" si="40"/>
        <v>165750</v>
      </c>
      <c r="S27" s="15">
        <f t="shared" si="40"/>
        <v>165750</v>
      </c>
      <c r="T27" s="15">
        <f t="shared" si="40"/>
        <v>0</v>
      </c>
      <c r="U27" s="15">
        <f t="shared" si="40"/>
        <v>0</v>
      </c>
      <c r="V27" s="15">
        <f t="shared" si="40"/>
        <v>0</v>
      </c>
      <c r="W27" s="15">
        <f t="shared" si="40"/>
        <v>0</v>
      </c>
      <c r="X27" s="15">
        <f t="shared" si="40"/>
        <v>0</v>
      </c>
      <c r="Y27" s="15">
        <f t="shared" si="40"/>
        <v>0</v>
      </c>
      <c r="Z27" s="15">
        <f t="shared" si="40"/>
        <v>165750</v>
      </c>
      <c r="AA27" s="15">
        <f t="shared" si="40"/>
        <v>165750</v>
      </c>
      <c r="AB27" s="15">
        <f t="shared" si="40"/>
        <v>0</v>
      </c>
      <c r="AC27" s="15">
        <f t="shared" si="40"/>
        <v>0</v>
      </c>
      <c r="AD27" s="15">
        <f t="shared" si="40"/>
        <v>0</v>
      </c>
      <c r="AE27" s="15">
        <f t="shared" si="40"/>
        <v>0</v>
      </c>
      <c r="AF27" s="15">
        <f t="shared" si="40"/>
        <v>0</v>
      </c>
      <c r="AG27" s="15">
        <f t="shared" si="40"/>
        <v>0</v>
      </c>
      <c r="AH27" s="15">
        <f t="shared" si="40"/>
        <v>165750</v>
      </c>
      <c r="AI27" s="15">
        <f t="shared" si="40"/>
        <v>165750</v>
      </c>
      <c r="AJ27" s="15">
        <f t="shared" si="40"/>
        <v>0</v>
      </c>
      <c r="AK27" s="15">
        <f t="shared" si="40"/>
        <v>0</v>
      </c>
      <c r="AL27" s="15"/>
      <c r="AM27" s="15">
        <f t="shared" si="40"/>
        <v>143200</v>
      </c>
      <c r="AN27" s="15">
        <f t="shared" si="40"/>
        <v>143200</v>
      </c>
      <c r="AO27" s="15">
        <f t="shared" si="40"/>
        <v>0</v>
      </c>
      <c r="AP27" s="15">
        <f t="shared" si="40"/>
        <v>0</v>
      </c>
      <c r="AQ27" s="15">
        <f t="shared" si="40"/>
        <v>0</v>
      </c>
      <c r="AR27" s="15">
        <f t="shared" si="40"/>
        <v>0</v>
      </c>
      <c r="AS27" s="15">
        <f t="shared" si="40"/>
        <v>0</v>
      </c>
      <c r="AT27" s="15">
        <f t="shared" si="40"/>
        <v>0</v>
      </c>
      <c r="AU27" s="15">
        <f t="shared" si="40"/>
        <v>143200</v>
      </c>
      <c r="AV27" s="15">
        <f t="shared" si="40"/>
        <v>143200</v>
      </c>
      <c r="AW27" s="15">
        <f t="shared" si="40"/>
        <v>0</v>
      </c>
      <c r="AX27" s="15">
        <f t="shared" si="40"/>
        <v>0</v>
      </c>
      <c r="AY27" s="15">
        <f t="shared" si="40"/>
        <v>143200</v>
      </c>
      <c r="AZ27" s="15">
        <f t="shared" si="40"/>
        <v>143200</v>
      </c>
      <c r="BA27" s="15">
        <f t="shared" si="40"/>
        <v>0</v>
      </c>
      <c r="BB27" s="15">
        <f t="shared" si="40"/>
        <v>0</v>
      </c>
      <c r="BC27" s="15">
        <f t="shared" si="40"/>
        <v>0</v>
      </c>
      <c r="BD27" s="15">
        <f t="shared" si="40"/>
        <v>0</v>
      </c>
      <c r="BE27" s="15">
        <f t="shared" si="40"/>
        <v>0</v>
      </c>
      <c r="BF27" s="15">
        <f t="shared" si="40"/>
        <v>0</v>
      </c>
      <c r="BG27" s="15">
        <f t="shared" si="40"/>
        <v>143200</v>
      </c>
      <c r="BH27" s="15">
        <f t="shared" si="40"/>
        <v>143200</v>
      </c>
      <c r="BI27" s="15">
        <f t="shared" si="40"/>
        <v>0</v>
      </c>
      <c r="BJ27" s="15">
        <f t="shared" si="40"/>
        <v>0</v>
      </c>
      <c r="BK27" s="19"/>
      <c r="BL27" s="19"/>
    </row>
    <row r="28" spans="1:64" ht="30" hidden="1" x14ac:dyDescent="0.25">
      <c r="A28" s="124" t="s">
        <v>8</v>
      </c>
      <c r="B28" s="122">
        <v>51</v>
      </c>
      <c r="C28" s="122">
        <v>0</v>
      </c>
      <c r="D28" s="3" t="s">
        <v>11</v>
      </c>
      <c r="E28" s="122">
        <v>851</v>
      </c>
      <c r="F28" s="4" t="s">
        <v>13</v>
      </c>
      <c r="G28" s="4" t="s">
        <v>64</v>
      </c>
      <c r="H28" s="4" t="s">
        <v>158</v>
      </c>
      <c r="I28" s="3" t="s">
        <v>18</v>
      </c>
      <c r="J28" s="15">
        <f>'2.ВС'!J29</f>
        <v>143200</v>
      </c>
      <c r="K28" s="15">
        <f>'2.ВС'!K29</f>
        <v>143200</v>
      </c>
      <c r="L28" s="15">
        <f>'2.ВС'!L29</f>
        <v>0</v>
      </c>
      <c r="M28" s="15">
        <f>'2.ВС'!M29</f>
        <v>0</v>
      </c>
      <c r="N28" s="15">
        <f>'2.ВС'!N29</f>
        <v>22550</v>
      </c>
      <c r="O28" s="15">
        <f>'2.ВС'!O29</f>
        <v>22550</v>
      </c>
      <c r="P28" s="15">
        <f>'2.ВС'!P29</f>
        <v>0</v>
      </c>
      <c r="Q28" s="15">
        <f>'2.ВС'!Q29</f>
        <v>0</v>
      </c>
      <c r="R28" s="15">
        <f>'2.ВС'!R29</f>
        <v>165750</v>
      </c>
      <c r="S28" s="15">
        <f>'2.ВС'!S29</f>
        <v>165750</v>
      </c>
      <c r="T28" s="15">
        <f>'2.ВС'!T29</f>
        <v>0</v>
      </c>
      <c r="U28" s="15">
        <f>'2.ВС'!U29</f>
        <v>0</v>
      </c>
      <c r="V28" s="15">
        <f>'2.ВС'!V29</f>
        <v>0</v>
      </c>
      <c r="W28" s="15">
        <f>'2.ВС'!W29</f>
        <v>0</v>
      </c>
      <c r="X28" s="15">
        <f>'2.ВС'!X29</f>
        <v>0</v>
      </c>
      <c r="Y28" s="15">
        <f>'2.ВС'!Y29</f>
        <v>0</v>
      </c>
      <c r="Z28" s="15">
        <f>'2.ВС'!Z29</f>
        <v>165750</v>
      </c>
      <c r="AA28" s="15">
        <f>'2.ВС'!AA29</f>
        <v>165750</v>
      </c>
      <c r="AB28" s="15">
        <f>'2.ВС'!AB29</f>
        <v>0</v>
      </c>
      <c r="AC28" s="15">
        <f>'2.ВС'!AC29</f>
        <v>0</v>
      </c>
      <c r="AD28" s="15">
        <f>'2.ВС'!AD29</f>
        <v>0</v>
      </c>
      <c r="AE28" s="15">
        <f>'2.ВС'!AE29</f>
        <v>0</v>
      </c>
      <c r="AF28" s="15">
        <f>'2.ВС'!AF29</f>
        <v>0</v>
      </c>
      <c r="AG28" s="15">
        <f>'2.ВС'!AG29</f>
        <v>0</v>
      </c>
      <c r="AH28" s="15">
        <f>'2.ВС'!AH29</f>
        <v>165750</v>
      </c>
      <c r="AI28" s="15">
        <f>'2.ВС'!AI29</f>
        <v>165750</v>
      </c>
      <c r="AJ28" s="15">
        <f>'2.ВС'!AJ29</f>
        <v>0</v>
      </c>
      <c r="AK28" s="15">
        <f>'2.ВС'!AK29</f>
        <v>0</v>
      </c>
      <c r="AL28" s="15"/>
      <c r="AM28" s="15">
        <f>'2.ВС'!AL29</f>
        <v>143200</v>
      </c>
      <c r="AN28" s="15">
        <f>'2.ВС'!AM29</f>
        <v>143200</v>
      </c>
      <c r="AO28" s="15">
        <f>'2.ВС'!AN29</f>
        <v>0</v>
      </c>
      <c r="AP28" s="15">
        <f>'2.ВС'!AO29</f>
        <v>0</v>
      </c>
      <c r="AQ28" s="15">
        <f>'2.ВС'!AP29</f>
        <v>0</v>
      </c>
      <c r="AR28" s="15">
        <f>'2.ВС'!AQ29</f>
        <v>0</v>
      </c>
      <c r="AS28" s="15">
        <f>'2.ВС'!AR29</f>
        <v>0</v>
      </c>
      <c r="AT28" s="15">
        <f>'2.ВС'!AS29</f>
        <v>0</v>
      </c>
      <c r="AU28" s="15">
        <f>'2.ВС'!AT29</f>
        <v>143200</v>
      </c>
      <c r="AV28" s="15">
        <f>'2.ВС'!AU29</f>
        <v>143200</v>
      </c>
      <c r="AW28" s="15">
        <f>'2.ВС'!AV29</f>
        <v>0</v>
      </c>
      <c r="AX28" s="15">
        <f>'2.ВС'!AW29</f>
        <v>0</v>
      </c>
      <c r="AY28" s="15">
        <f>'2.ВС'!AX29</f>
        <v>143200</v>
      </c>
      <c r="AZ28" s="15">
        <f>'2.ВС'!AY29</f>
        <v>143200</v>
      </c>
      <c r="BA28" s="15">
        <f>'2.ВС'!AZ29</f>
        <v>0</v>
      </c>
      <c r="BB28" s="15">
        <f>'2.ВС'!BA29</f>
        <v>0</v>
      </c>
      <c r="BC28" s="15">
        <f>'2.ВС'!BB29</f>
        <v>0</v>
      </c>
      <c r="BD28" s="15">
        <f>'2.ВС'!BC29</f>
        <v>0</v>
      </c>
      <c r="BE28" s="15">
        <f>'2.ВС'!BD29</f>
        <v>0</v>
      </c>
      <c r="BF28" s="15">
        <f>'2.ВС'!BE29</f>
        <v>0</v>
      </c>
      <c r="BG28" s="15">
        <f>'2.ВС'!BF29</f>
        <v>143200</v>
      </c>
      <c r="BH28" s="15">
        <f>'2.ВС'!BG29</f>
        <v>143200</v>
      </c>
      <c r="BI28" s="15">
        <f>'2.ВС'!BH29</f>
        <v>0</v>
      </c>
      <c r="BJ28" s="15">
        <f>'2.ВС'!BI29</f>
        <v>0</v>
      </c>
      <c r="BK28" s="19"/>
      <c r="BL28" s="19"/>
    </row>
    <row r="29" spans="1:64" ht="45" hidden="1" x14ac:dyDescent="0.25">
      <c r="A29" s="125" t="s">
        <v>20</v>
      </c>
      <c r="B29" s="122">
        <v>51</v>
      </c>
      <c r="C29" s="122">
        <v>0</v>
      </c>
      <c r="D29" s="3" t="s">
        <v>11</v>
      </c>
      <c r="E29" s="122">
        <v>851</v>
      </c>
      <c r="F29" s="4" t="s">
        <v>13</v>
      </c>
      <c r="G29" s="4" t="s">
        <v>64</v>
      </c>
      <c r="H29" s="4" t="s">
        <v>158</v>
      </c>
      <c r="I29" s="3" t="s">
        <v>21</v>
      </c>
      <c r="J29" s="15">
        <f t="shared" ref="J29:BJ29" si="41">J30</f>
        <v>117890</v>
      </c>
      <c r="K29" s="15">
        <f t="shared" si="41"/>
        <v>117890</v>
      </c>
      <c r="L29" s="15">
        <f t="shared" si="41"/>
        <v>0</v>
      </c>
      <c r="M29" s="15">
        <f t="shared" si="41"/>
        <v>0</v>
      </c>
      <c r="N29" s="15">
        <f t="shared" si="41"/>
        <v>-22550</v>
      </c>
      <c r="O29" s="15">
        <f t="shared" si="41"/>
        <v>-22550</v>
      </c>
      <c r="P29" s="15">
        <f t="shared" si="41"/>
        <v>0</v>
      </c>
      <c r="Q29" s="15">
        <f t="shared" si="41"/>
        <v>0</v>
      </c>
      <c r="R29" s="15">
        <f t="shared" si="41"/>
        <v>95340</v>
      </c>
      <c r="S29" s="15">
        <f t="shared" si="41"/>
        <v>95340</v>
      </c>
      <c r="T29" s="15">
        <f t="shared" si="41"/>
        <v>0</v>
      </c>
      <c r="U29" s="15">
        <f t="shared" si="41"/>
        <v>0</v>
      </c>
      <c r="V29" s="15">
        <f t="shared" si="41"/>
        <v>0</v>
      </c>
      <c r="W29" s="15">
        <f t="shared" si="41"/>
        <v>0</v>
      </c>
      <c r="X29" s="15">
        <f t="shared" si="41"/>
        <v>0</v>
      </c>
      <c r="Y29" s="15">
        <f t="shared" si="41"/>
        <v>0</v>
      </c>
      <c r="Z29" s="15">
        <f t="shared" si="41"/>
        <v>95340</v>
      </c>
      <c r="AA29" s="15">
        <f t="shared" si="41"/>
        <v>95340</v>
      </c>
      <c r="AB29" s="15">
        <f t="shared" si="41"/>
        <v>0</v>
      </c>
      <c r="AC29" s="15">
        <f t="shared" si="41"/>
        <v>0</v>
      </c>
      <c r="AD29" s="15">
        <f t="shared" si="41"/>
        <v>0</v>
      </c>
      <c r="AE29" s="15">
        <f t="shared" si="41"/>
        <v>0</v>
      </c>
      <c r="AF29" s="15">
        <f t="shared" si="41"/>
        <v>0</v>
      </c>
      <c r="AG29" s="15">
        <f t="shared" si="41"/>
        <v>0</v>
      </c>
      <c r="AH29" s="15">
        <f t="shared" si="41"/>
        <v>95340</v>
      </c>
      <c r="AI29" s="15">
        <f t="shared" si="41"/>
        <v>95340</v>
      </c>
      <c r="AJ29" s="15">
        <f t="shared" si="41"/>
        <v>0</v>
      </c>
      <c r="AK29" s="15">
        <f t="shared" si="41"/>
        <v>0</v>
      </c>
      <c r="AL29" s="15"/>
      <c r="AM29" s="15">
        <f t="shared" si="41"/>
        <v>117890</v>
      </c>
      <c r="AN29" s="15">
        <f t="shared" si="41"/>
        <v>117890</v>
      </c>
      <c r="AO29" s="15">
        <f t="shared" si="41"/>
        <v>0</v>
      </c>
      <c r="AP29" s="15">
        <f t="shared" si="41"/>
        <v>0</v>
      </c>
      <c r="AQ29" s="15">
        <f t="shared" si="41"/>
        <v>0</v>
      </c>
      <c r="AR29" s="15">
        <f t="shared" si="41"/>
        <v>0</v>
      </c>
      <c r="AS29" s="15">
        <f t="shared" si="41"/>
        <v>0</v>
      </c>
      <c r="AT29" s="15">
        <f t="shared" si="41"/>
        <v>0</v>
      </c>
      <c r="AU29" s="15">
        <f t="shared" si="41"/>
        <v>117890</v>
      </c>
      <c r="AV29" s="15">
        <f t="shared" si="41"/>
        <v>117890</v>
      </c>
      <c r="AW29" s="15">
        <f t="shared" si="41"/>
        <v>0</v>
      </c>
      <c r="AX29" s="15">
        <f t="shared" si="41"/>
        <v>0</v>
      </c>
      <c r="AY29" s="15">
        <f t="shared" si="41"/>
        <v>117890</v>
      </c>
      <c r="AZ29" s="15">
        <f t="shared" si="41"/>
        <v>117890</v>
      </c>
      <c r="BA29" s="15">
        <f t="shared" si="41"/>
        <v>0</v>
      </c>
      <c r="BB29" s="15">
        <f t="shared" si="41"/>
        <v>0</v>
      </c>
      <c r="BC29" s="15">
        <f t="shared" si="41"/>
        <v>0</v>
      </c>
      <c r="BD29" s="15">
        <f t="shared" si="41"/>
        <v>0</v>
      </c>
      <c r="BE29" s="15">
        <f t="shared" si="41"/>
        <v>0</v>
      </c>
      <c r="BF29" s="15">
        <f t="shared" si="41"/>
        <v>0</v>
      </c>
      <c r="BG29" s="15">
        <f t="shared" si="41"/>
        <v>117890</v>
      </c>
      <c r="BH29" s="15">
        <f t="shared" si="41"/>
        <v>117890</v>
      </c>
      <c r="BI29" s="15">
        <f t="shared" si="41"/>
        <v>0</v>
      </c>
      <c r="BJ29" s="15">
        <f t="shared" si="41"/>
        <v>0</v>
      </c>
      <c r="BK29" s="19"/>
      <c r="BL29" s="19"/>
    </row>
    <row r="30" spans="1:64" ht="45" hidden="1" x14ac:dyDescent="0.25">
      <c r="A30" s="125" t="s">
        <v>9</v>
      </c>
      <c r="B30" s="122">
        <v>51</v>
      </c>
      <c r="C30" s="122">
        <v>0</v>
      </c>
      <c r="D30" s="3" t="s">
        <v>11</v>
      </c>
      <c r="E30" s="122">
        <v>851</v>
      </c>
      <c r="F30" s="4" t="s">
        <v>13</v>
      </c>
      <c r="G30" s="4" t="s">
        <v>64</v>
      </c>
      <c r="H30" s="4" t="s">
        <v>158</v>
      </c>
      <c r="I30" s="3" t="s">
        <v>22</v>
      </c>
      <c r="J30" s="15">
        <f>'2.ВС'!J31</f>
        <v>117890</v>
      </c>
      <c r="K30" s="15">
        <f>'2.ВС'!K31</f>
        <v>117890</v>
      </c>
      <c r="L30" s="15">
        <f>'2.ВС'!L31</f>
        <v>0</v>
      </c>
      <c r="M30" s="15">
        <f>'2.ВС'!M31</f>
        <v>0</v>
      </c>
      <c r="N30" s="15">
        <f>'2.ВС'!N31</f>
        <v>-22550</v>
      </c>
      <c r="O30" s="15">
        <f>'2.ВС'!O31</f>
        <v>-22550</v>
      </c>
      <c r="P30" s="15">
        <f>'2.ВС'!P31</f>
        <v>0</v>
      </c>
      <c r="Q30" s="15">
        <f>'2.ВС'!Q31</f>
        <v>0</v>
      </c>
      <c r="R30" s="15">
        <f>'2.ВС'!R31</f>
        <v>95340</v>
      </c>
      <c r="S30" s="15">
        <f>'2.ВС'!S31</f>
        <v>95340</v>
      </c>
      <c r="T30" s="15">
        <f>'2.ВС'!T31</f>
        <v>0</v>
      </c>
      <c r="U30" s="15">
        <f>'2.ВС'!U31</f>
        <v>0</v>
      </c>
      <c r="V30" s="15">
        <f>'2.ВС'!V31</f>
        <v>0</v>
      </c>
      <c r="W30" s="15">
        <f>'2.ВС'!W31</f>
        <v>0</v>
      </c>
      <c r="X30" s="15">
        <f>'2.ВС'!X31</f>
        <v>0</v>
      </c>
      <c r="Y30" s="15">
        <f>'2.ВС'!Y31</f>
        <v>0</v>
      </c>
      <c r="Z30" s="15">
        <f>'2.ВС'!Z31</f>
        <v>95340</v>
      </c>
      <c r="AA30" s="15">
        <f>'2.ВС'!AA31</f>
        <v>95340</v>
      </c>
      <c r="AB30" s="15">
        <f>'2.ВС'!AB31</f>
        <v>0</v>
      </c>
      <c r="AC30" s="15">
        <f>'2.ВС'!AC31</f>
        <v>0</v>
      </c>
      <c r="AD30" s="15">
        <f>'2.ВС'!AD31</f>
        <v>0</v>
      </c>
      <c r="AE30" s="15">
        <f>'2.ВС'!AE31</f>
        <v>0</v>
      </c>
      <c r="AF30" s="15">
        <f>'2.ВС'!AF31</f>
        <v>0</v>
      </c>
      <c r="AG30" s="15">
        <f>'2.ВС'!AG31</f>
        <v>0</v>
      </c>
      <c r="AH30" s="15">
        <f>'2.ВС'!AH31</f>
        <v>95340</v>
      </c>
      <c r="AI30" s="15">
        <f>'2.ВС'!AI31</f>
        <v>95340</v>
      </c>
      <c r="AJ30" s="15">
        <f>'2.ВС'!AJ31</f>
        <v>0</v>
      </c>
      <c r="AK30" s="15">
        <f>'2.ВС'!AK31</f>
        <v>0</v>
      </c>
      <c r="AL30" s="15"/>
      <c r="AM30" s="15">
        <f>'2.ВС'!AL31</f>
        <v>117890</v>
      </c>
      <c r="AN30" s="15">
        <f>'2.ВС'!AM31</f>
        <v>117890</v>
      </c>
      <c r="AO30" s="15">
        <f>'2.ВС'!AN31</f>
        <v>0</v>
      </c>
      <c r="AP30" s="15">
        <f>'2.ВС'!AO31</f>
        <v>0</v>
      </c>
      <c r="AQ30" s="15">
        <f>'2.ВС'!AP31</f>
        <v>0</v>
      </c>
      <c r="AR30" s="15">
        <f>'2.ВС'!AQ31</f>
        <v>0</v>
      </c>
      <c r="AS30" s="15">
        <f>'2.ВС'!AR31</f>
        <v>0</v>
      </c>
      <c r="AT30" s="15">
        <f>'2.ВС'!AS31</f>
        <v>0</v>
      </c>
      <c r="AU30" s="15">
        <f>'2.ВС'!AT31</f>
        <v>117890</v>
      </c>
      <c r="AV30" s="15">
        <f>'2.ВС'!AU31</f>
        <v>117890</v>
      </c>
      <c r="AW30" s="15">
        <f>'2.ВС'!AV31</f>
        <v>0</v>
      </c>
      <c r="AX30" s="15">
        <f>'2.ВС'!AW31</f>
        <v>0</v>
      </c>
      <c r="AY30" s="15">
        <f>'2.ВС'!AX31</f>
        <v>117890</v>
      </c>
      <c r="AZ30" s="15">
        <f>'2.ВС'!AY31</f>
        <v>117890</v>
      </c>
      <c r="BA30" s="15">
        <f>'2.ВС'!AZ31</f>
        <v>0</v>
      </c>
      <c r="BB30" s="15">
        <f>'2.ВС'!BA31</f>
        <v>0</v>
      </c>
      <c r="BC30" s="15">
        <f>'2.ВС'!BB31</f>
        <v>0</v>
      </c>
      <c r="BD30" s="15">
        <f>'2.ВС'!BC31</f>
        <v>0</v>
      </c>
      <c r="BE30" s="15">
        <f>'2.ВС'!BD31</f>
        <v>0</v>
      </c>
      <c r="BF30" s="15">
        <f>'2.ВС'!BE31</f>
        <v>0</v>
      </c>
      <c r="BG30" s="15">
        <f>'2.ВС'!BF31</f>
        <v>117890</v>
      </c>
      <c r="BH30" s="15">
        <f>'2.ВС'!BG31</f>
        <v>117890</v>
      </c>
      <c r="BI30" s="15">
        <f>'2.ВС'!BH31</f>
        <v>0</v>
      </c>
      <c r="BJ30" s="15">
        <f>'2.ВС'!BI31</f>
        <v>0</v>
      </c>
      <c r="BK30" s="19"/>
      <c r="BL30" s="19"/>
    </row>
    <row r="31" spans="1:64" ht="27.6" hidden="1" customHeight="1" x14ac:dyDescent="0.25">
      <c r="A31" s="125" t="s">
        <v>548</v>
      </c>
      <c r="B31" s="122">
        <v>51</v>
      </c>
      <c r="C31" s="122">
        <v>0</v>
      </c>
      <c r="D31" s="3" t="s">
        <v>11</v>
      </c>
      <c r="E31" s="122">
        <v>851</v>
      </c>
      <c r="F31" s="4"/>
      <c r="G31" s="4"/>
      <c r="H31" s="4" t="s">
        <v>549</v>
      </c>
      <c r="I31" s="3"/>
      <c r="J31" s="15">
        <f t="shared" ref="J31:BC32" si="42">J32</f>
        <v>0</v>
      </c>
      <c r="K31" s="15">
        <f t="shared" si="42"/>
        <v>0</v>
      </c>
      <c r="L31" s="15">
        <f t="shared" si="42"/>
        <v>0</v>
      </c>
      <c r="M31" s="15">
        <f t="shared" si="42"/>
        <v>0</v>
      </c>
      <c r="N31" s="15">
        <f t="shared" si="42"/>
        <v>0</v>
      </c>
      <c r="O31" s="15">
        <f t="shared" si="42"/>
        <v>0</v>
      </c>
      <c r="P31" s="15">
        <f t="shared" si="42"/>
        <v>0</v>
      </c>
      <c r="Q31" s="15">
        <f t="shared" si="42"/>
        <v>0</v>
      </c>
      <c r="R31" s="15">
        <f t="shared" si="42"/>
        <v>0</v>
      </c>
      <c r="S31" s="15">
        <f t="shared" si="42"/>
        <v>0</v>
      </c>
      <c r="T31" s="15">
        <f t="shared" si="42"/>
        <v>0</v>
      </c>
      <c r="U31" s="15">
        <f t="shared" si="42"/>
        <v>0</v>
      </c>
      <c r="V31" s="15">
        <f t="shared" si="42"/>
        <v>0</v>
      </c>
      <c r="W31" s="15">
        <f t="shared" si="42"/>
        <v>0</v>
      </c>
      <c r="X31" s="15">
        <f t="shared" si="42"/>
        <v>0</v>
      </c>
      <c r="Y31" s="15">
        <f t="shared" si="42"/>
        <v>0</v>
      </c>
      <c r="Z31" s="15">
        <f t="shared" si="42"/>
        <v>0</v>
      </c>
      <c r="AA31" s="15">
        <f t="shared" si="42"/>
        <v>0</v>
      </c>
      <c r="AB31" s="15">
        <f t="shared" si="42"/>
        <v>0</v>
      </c>
      <c r="AC31" s="15">
        <f t="shared" si="42"/>
        <v>0</v>
      </c>
      <c r="AD31" s="15">
        <f t="shared" si="42"/>
        <v>0</v>
      </c>
      <c r="AE31" s="15">
        <f t="shared" si="42"/>
        <v>0</v>
      </c>
      <c r="AF31" s="15">
        <f t="shared" si="42"/>
        <v>0</v>
      </c>
      <c r="AG31" s="15">
        <f t="shared" si="42"/>
        <v>0</v>
      </c>
      <c r="AH31" s="15">
        <f t="shared" si="42"/>
        <v>0</v>
      </c>
      <c r="AI31" s="15">
        <f t="shared" si="42"/>
        <v>0</v>
      </c>
      <c r="AJ31" s="15">
        <f t="shared" si="42"/>
        <v>0</v>
      </c>
      <c r="AK31" s="15">
        <f t="shared" si="42"/>
        <v>0</v>
      </c>
      <c r="AL31" s="15"/>
      <c r="AM31" s="15">
        <f t="shared" si="42"/>
        <v>0</v>
      </c>
      <c r="AN31" s="15">
        <f t="shared" si="42"/>
        <v>0</v>
      </c>
      <c r="AO31" s="15">
        <f t="shared" si="42"/>
        <v>0</v>
      </c>
      <c r="AP31" s="15">
        <f t="shared" si="42"/>
        <v>0</v>
      </c>
      <c r="AQ31" s="15">
        <f t="shared" si="42"/>
        <v>0</v>
      </c>
      <c r="AR31" s="15">
        <f t="shared" si="42"/>
        <v>0</v>
      </c>
      <c r="AS31" s="15">
        <f t="shared" si="42"/>
        <v>0</v>
      </c>
      <c r="AT31" s="15">
        <f t="shared" si="42"/>
        <v>0</v>
      </c>
      <c r="AU31" s="15">
        <f t="shared" si="42"/>
        <v>0</v>
      </c>
      <c r="AV31" s="15">
        <f t="shared" si="42"/>
        <v>0</v>
      </c>
      <c r="AW31" s="15">
        <f t="shared" si="42"/>
        <v>0</v>
      </c>
      <c r="AX31" s="15">
        <f t="shared" si="42"/>
        <v>0</v>
      </c>
      <c r="AY31" s="15">
        <f t="shared" si="42"/>
        <v>0</v>
      </c>
      <c r="AZ31" s="15">
        <f t="shared" si="42"/>
        <v>0</v>
      </c>
      <c r="BA31" s="15">
        <f t="shared" si="42"/>
        <v>0</v>
      </c>
      <c r="BB31" s="15">
        <f t="shared" si="42"/>
        <v>0</v>
      </c>
      <c r="BC31" s="15">
        <f t="shared" si="42"/>
        <v>0</v>
      </c>
      <c r="BD31" s="15">
        <f t="shared" ref="BC31:BJ32" si="43">BD32</f>
        <v>0</v>
      </c>
      <c r="BE31" s="15">
        <f t="shared" si="43"/>
        <v>0</v>
      </c>
      <c r="BF31" s="15">
        <f t="shared" si="43"/>
        <v>0</v>
      </c>
      <c r="BG31" s="15">
        <f t="shared" si="43"/>
        <v>0</v>
      </c>
      <c r="BH31" s="15">
        <f t="shared" si="43"/>
        <v>0</v>
      </c>
      <c r="BI31" s="15">
        <f t="shared" si="43"/>
        <v>0</v>
      </c>
      <c r="BJ31" s="15">
        <f t="shared" si="43"/>
        <v>0</v>
      </c>
      <c r="BK31" s="19"/>
      <c r="BL31" s="19"/>
    </row>
    <row r="32" spans="1:64" ht="41.45" hidden="1" customHeight="1" x14ac:dyDescent="0.25">
      <c r="A32" s="125" t="s">
        <v>20</v>
      </c>
      <c r="B32" s="122">
        <v>51</v>
      </c>
      <c r="C32" s="122">
        <v>0</v>
      </c>
      <c r="D32" s="3" t="s">
        <v>11</v>
      </c>
      <c r="E32" s="122">
        <v>851</v>
      </c>
      <c r="F32" s="4"/>
      <c r="G32" s="4"/>
      <c r="H32" s="4" t="s">
        <v>549</v>
      </c>
      <c r="I32" s="3" t="s">
        <v>21</v>
      </c>
      <c r="J32" s="15">
        <f t="shared" si="42"/>
        <v>0</v>
      </c>
      <c r="K32" s="15">
        <f t="shared" si="42"/>
        <v>0</v>
      </c>
      <c r="L32" s="15">
        <f t="shared" si="42"/>
        <v>0</v>
      </c>
      <c r="M32" s="15">
        <f t="shared" si="42"/>
        <v>0</v>
      </c>
      <c r="N32" s="15">
        <f t="shared" si="42"/>
        <v>0</v>
      </c>
      <c r="O32" s="15">
        <f t="shared" si="42"/>
        <v>0</v>
      </c>
      <c r="P32" s="15">
        <f t="shared" si="42"/>
        <v>0</v>
      </c>
      <c r="Q32" s="15">
        <f t="shared" si="42"/>
        <v>0</v>
      </c>
      <c r="R32" s="15">
        <f t="shared" si="42"/>
        <v>0</v>
      </c>
      <c r="S32" s="15">
        <f t="shared" si="42"/>
        <v>0</v>
      </c>
      <c r="T32" s="15">
        <f t="shared" si="42"/>
        <v>0</v>
      </c>
      <c r="U32" s="15">
        <f t="shared" si="42"/>
        <v>0</v>
      </c>
      <c r="V32" s="15">
        <f t="shared" si="42"/>
        <v>0</v>
      </c>
      <c r="W32" s="15">
        <f t="shared" si="42"/>
        <v>0</v>
      </c>
      <c r="X32" s="15">
        <f t="shared" si="42"/>
        <v>0</v>
      </c>
      <c r="Y32" s="15">
        <f t="shared" si="42"/>
        <v>0</v>
      </c>
      <c r="Z32" s="15">
        <f t="shared" si="42"/>
        <v>0</v>
      </c>
      <c r="AA32" s="15">
        <f t="shared" si="42"/>
        <v>0</v>
      </c>
      <c r="AB32" s="15">
        <f t="shared" si="42"/>
        <v>0</v>
      </c>
      <c r="AC32" s="15">
        <f t="shared" si="42"/>
        <v>0</v>
      </c>
      <c r="AD32" s="15">
        <f t="shared" si="42"/>
        <v>0</v>
      </c>
      <c r="AE32" s="15">
        <f t="shared" si="42"/>
        <v>0</v>
      </c>
      <c r="AF32" s="15">
        <f t="shared" si="42"/>
        <v>0</v>
      </c>
      <c r="AG32" s="15">
        <f t="shared" si="42"/>
        <v>0</v>
      </c>
      <c r="AH32" s="15">
        <f t="shared" si="42"/>
        <v>0</v>
      </c>
      <c r="AI32" s="15">
        <f t="shared" si="42"/>
        <v>0</v>
      </c>
      <c r="AJ32" s="15">
        <f t="shared" si="42"/>
        <v>0</v>
      </c>
      <c r="AK32" s="15">
        <f t="shared" si="42"/>
        <v>0</v>
      </c>
      <c r="AL32" s="15"/>
      <c r="AM32" s="15">
        <f t="shared" si="42"/>
        <v>0</v>
      </c>
      <c r="AN32" s="15">
        <f t="shared" si="42"/>
        <v>0</v>
      </c>
      <c r="AO32" s="15">
        <f t="shared" si="42"/>
        <v>0</v>
      </c>
      <c r="AP32" s="15">
        <f t="shared" si="42"/>
        <v>0</v>
      </c>
      <c r="AQ32" s="15">
        <f t="shared" si="42"/>
        <v>0</v>
      </c>
      <c r="AR32" s="15">
        <f t="shared" si="42"/>
        <v>0</v>
      </c>
      <c r="AS32" s="15">
        <f t="shared" si="42"/>
        <v>0</v>
      </c>
      <c r="AT32" s="15">
        <f t="shared" si="42"/>
        <v>0</v>
      </c>
      <c r="AU32" s="15">
        <f t="shared" si="42"/>
        <v>0</v>
      </c>
      <c r="AV32" s="15">
        <f t="shared" si="42"/>
        <v>0</v>
      </c>
      <c r="AW32" s="15">
        <f t="shared" si="42"/>
        <v>0</v>
      </c>
      <c r="AX32" s="15">
        <f t="shared" si="42"/>
        <v>0</v>
      </c>
      <c r="AY32" s="15">
        <f t="shared" si="42"/>
        <v>0</v>
      </c>
      <c r="AZ32" s="15">
        <f t="shared" si="42"/>
        <v>0</v>
      </c>
      <c r="BA32" s="15">
        <f t="shared" si="42"/>
        <v>0</v>
      </c>
      <c r="BB32" s="15">
        <f t="shared" si="42"/>
        <v>0</v>
      </c>
      <c r="BC32" s="15">
        <f t="shared" si="43"/>
        <v>0</v>
      </c>
      <c r="BD32" s="15">
        <f t="shared" si="43"/>
        <v>0</v>
      </c>
      <c r="BE32" s="15">
        <f t="shared" si="43"/>
        <v>0</v>
      </c>
      <c r="BF32" s="15">
        <f t="shared" si="43"/>
        <v>0</v>
      </c>
      <c r="BG32" s="15">
        <f t="shared" si="43"/>
        <v>0</v>
      </c>
      <c r="BH32" s="15">
        <f t="shared" si="43"/>
        <v>0</v>
      </c>
      <c r="BI32" s="15">
        <f t="shared" si="43"/>
        <v>0</v>
      </c>
      <c r="BJ32" s="15">
        <f t="shared" si="43"/>
        <v>0</v>
      </c>
      <c r="BK32" s="19"/>
      <c r="BL32" s="19"/>
    </row>
    <row r="33" spans="1:64" ht="55.15" hidden="1" customHeight="1" x14ac:dyDescent="0.25">
      <c r="A33" s="125" t="s">
        <v>9</v>
      </c>
      <c r="B33" s="122">
        <v>51</v>
      </c>
      <c r="C33" s="122">
        <v>0</v>
      </c>
      <c r="D33" s="3" t="s">
        <v>11</v>
      </c>
      <c r="E33" s="122">
        <v>851</v>
      </c>
      <c r="F33" s="4"/>
      <c r="G33" s="4"/>
      <c r="H33" s="4" t="s">
        <v>549</v>
      </c>
      <c r="I33" s="3" t="s">
        <v>22</v>
      </c>
      <c r="J33" s="15">
        <f>'2.ВС'!J66</f>
        <v>0</v>
      </c>
      <c r="K33" s="15">
        <f>'2.ВС'!K66</f>
        <v>0</v>
      </c>
      <c r="L33" s="15">
        <f>'2.ВС'!L66</f>
        <v>0</v>
      </c>
      <c r="M33" s="15">
        <f>'2.ВС'!M66</f>
        <v>0</v>
      </c>
      <c r="N33" s="15">
        <f>'2.ВС'!N66</f>
        <v>0</v>
      </c>
      <c r="O33" s="15">
        <f>'2.ВС'!O66</f>
        <v>0</v>
      </c>
      <c r="P33" s="15">
        <f>'2.ВС'!P66</f>
        <v>0</v>
      </c>
      <c r="Q33" s="15">
        <f>'2.ВС'!Q66</f>
        <v>0</v>
      </c>
      <c r="R33" s="15">
        <f>'2.ВС'!R66</f>
        <v>0</v>
      </c>
      <c r="S33" s="15">
        <f>'2.ВС'!S66</f>
        <v>0</v>
      </c>
      <c r="T33" s="15">
        <f>'2.ВС'!T66</f>
        <v>0</v>
      </c>
      <c r="U33" s="15">
        <f>'2.ВС'!U66</f>
        <v>0</v>
      </c>
      <c r="V33" s="15">
        <f>'2.ВС'!V66</f>
        <v>0</v>
      </c>
      <c r="W33" s="15">
        <f>'2.ВС'!W66</f>
        <v>0</v>
      </c>
      <c r="X33" s="15">
        <f>'2.ВС'!X66</f>
        <v>0</v>
      </c>
      <c r="Y33" s="15">
        <f>'2.ВС'!Y66</f>
        <v>0</v>
      </c>
      <c r="Z33" s="15">
        <f>'2.ВС'!Z66</f>
        <v>0</v>
      </c>
      <c r="AA33" s="15">
        <f>'2.ВС'!AA66</f>
        <v>0</v>
      </c>
      <c r="AB33" s="15">
        <f>'2.ВС'!AB66</f>
        <v>0</v>
      </c>
      <c r="AC33" s="15">
        <f>'2.ВС'!AC66</f>
        <v>0</v>
      </c>
      <c r="AD33" s="15">
        <f>'2.ВС'!AD66</f>
        <v>0</v>
      </c>
      <c r="AE33" s="15">
        <f>'2.ВС'!AE66</f>
        <v>0</v>
      </c>
      <c r="AF33" s="15">
        <f>'2.ВС'!AF66</f>
        <v>0</v>
      </c>
      <c r="AG33" s="15">
        <f>'2.ВС'!AG66</f>
        <v>0</v>
      </c>
      <c r="AH33" s="15">
        <f>'2.ВС'!AH66</f>
        <v>0</v>
      </c>
      <c r="AI33" s="15">
        <f>'2.ВС'!AI66</f>
        <v>0</v>
      </c>
      <c r="AJ33" s="15">
        <f>'2.ВС'!AJ66</f>
        <v>0</v>
      </c>
      <c r="AK33" s="15">
        <f>'2.ВС'!AK66</f>
        <v>0</v>
      </c>
      <c r="AL33" s="15"/>
      <c r="AM33" s="15">
        <f>'2.ВС'!AL66</f>
        <v>0</v>
      </c>
      <c r="AN33" s="15">
        <f>'2.ВС'!AM66</f>
        <v>0</v>
      </c>
      <c r="AO33" s="15">
        <f>'2.ВС'!AN66</f>
        <v>0</v>
      </c>
      <c r="AP33" s="15">
        <f>'2.ВС'!AO66</f>
        <v>0</v>
      </c>
      <c r="AQ33" s="15">
        <f>'2.ВС'!AP66</f>
        <v>0</v>
      </c>
      <c r="AR33" s="15">
        <f>'2.ВС'!AQ66</f>
        <v>0</v>
      </c>
      <c r="AS33" s="15">
        <f>'2.ВС'!AR66</f>
        <v>0</v>
      </c>
      <c r="AT33" s="15">
        <f>'2.ВС'!AS66</f>
        <v>0</v>
      </c>
      <c r="AU33" s="15">
        <f>'2.ВС'!AT66</f>
        <v>0</v>
      </c>
      <c r="AV33" s="15">
        <f>'2.ВС'!AU66</f>
        <v>0</v>
      </c>
      <c r="AW33" s="15">
        <f>'2.ВС'!AV66</f>
        <v>0</v>
      </c>
      <c r="AX33" s="15">
        <f>'2.ВС'!AW66</f>
        <v>0</v>
      </c>
      <c r="AY33" s="15">
        <f>'2.ВС'!AX66</f>
        <v>0</v>
      </c>
      <c r="AZ33" s="15">
        <f>'2.ВС'!AY66</f>
        <v>0</v>
      </c>
      <c r="BA33" s="15">
        <f>'2.ВС'!AZ66</f>
        <v>0</v>
      </c>
      <c r="BB33" s="15">
        <f>'2.ВС'!BA66</f>
        <v>0</v>
      </c>
      <c r="BC33" s="15">
        <f>'2.ВС'!BB66</f>
        <v>0</v>
      </c>
      <c r="BD33" s="15">
        <f>'2.ВС'!BC66</f>
        <v>0</v>
      </c>
      <c r="BE33" s="15">
        <f>'2.ВС'!BD66</f>
        <v>0</v>
      </c>
      <c r="BF33" s="15">
        <f>'2.ВС'!BE66</f>
        <v>0</v>
      </c>
      <c r="BG33" s="15">
        <f>'2.ВС'!BF66</f>
        <v>0</v>
      </c>
      <c r="BH33" s="15">
        <f>'2.ВС'!BG66</f>
        <v>0</v>
      </c>
      <c r="BI33" s="15">
        <f>'2.ВС'!BH66</f>
        <v>0</v>
      </c>
      <c r="BJ33" s="15">
        <f>'2.ВС'!BI66</f>
        <v>0</v>
      </c>
      <c r="BK33" s="19"/>
      <c r="BL33" s="19"/>
    </row>
    <row r="34" spans="1:64" ht="60" hidden="1" x14ac:dyDescent="0.25">
      <c r="A34" s="124" t="s">
        <v>14</v>
      </c>
      <c r="B34" s="122">
        <v>51</v>
      </c>
      <c r="C34" s="122">
        <v>0</v>
      </c>
      <c r="D34" s="3" t="s">
        <v>11</v>
      </c>
      <c r="E34" s="122">
        <v>851</v>
      </c>
      <c r="F34" s="3" t="s">
        <v>11</v>
      </c>
      <c r="G34" s="3" t="s">
        <v>13</v>
      </c>
      <c r="H34" s="3" t="s">
        <v>193</v>
      </c>
      <c r="I34" s="3"/>
      <c r="J34" s="15">
        <f t="shared" ref="J34:BC35" si="44">J35</f>
        <v>1505600</v>
      </c>
      <c r="K34" s="15">
        <f t="shared" si="44"/>
        <v>0</v>
      </c>
      <c r="L34" s="15">
        <f t="shared" si="44"/>
        <v>1505600</v>
      </c>
      <c r="M34" s="15">
        <f t="shared" si="44"/>
        <v>0</v>
      </c>
      <c r="N34" s="15">
        <f t="shared" si="44"/>
        <v>64600</v>
      </c>
      <c r="O34" s="15">
        <f t="shared" si="44"/>
        <v>0</v>
      </c>
      <c r="P34" s="15">
        <f t="shared" si="44"/>
        <v>64600</v>
      </c>
      <c r="Q34" s="15">
        <f t="shared" si="44"/>
        <v>0</v>
      </c>
      <c r="R34" s="15">
        <f t="shared" si="44"/>
        <v>1570200</v>
      </c>
      <c r="S34" s="15">
        <f t="shared" si="44"/>
        <v>0</v>
      </c>
      <c r="T34" s="15">
        <f t="shared" si="44"/>
        <v>1570200</v>
      </c>
      <c r="U34" s="15">
        <f t="shared" si="44"/>
        <v>0</v>
      </c>
      <c r="V34" s="15">
        <f t="shared" si="44"/>
        <v>0</v>
      </c>
      <c r="W34" s="15">
        <f t="shared" si="44"/>
        <v>0</v>
      </c>
      <c r="X34" s="15">
        <f t="shared" si="44"/>
        <v>0</v>
      </c>
      <c r="Y34" s="15">
        <f t="shared" si="44"/>
        <v>0</v>
      </c>
      <c r="Z34" s="15">
        <f t="shared" si="44"/>
        <v>1570200</v>
      </c>
      <c r="AA34" s="15">
        <f t="shared" si="44"/>
        <v>0</v>
      </c>
      <c r="AB34" s="15">
        <f t="shared" si="44"/>
        <v>1570200</v>
      </c>
      <c r="AC34" s="15">
        <f t="shared" si="44"/>
        <v>0</v>
      </c>
      <c r="AD34" s="15">
        <f t="shared" si="44"/>
        <v>0</v>
      </c>
      <c r="AE34" s="15">
        <f t="shared" si="44"/>
        <v>0</v>
      </c>
      <c r="AF34" s="15">
        <f t="shared" si="44"/>
        <v>0</v>
      </c>
      <c r="AG34" s="15">
        <f t="shared" si="44"/>
        <v>0</v>
      </c>
      <c r="AH34" s="15">
        <f t="shared" si="44"/>
        <v>1570200</v>
      </c>
      <c r="AI34" s="15">
        <f t="shared" si="44"/>
        <v>0</v>
      </c>
      <c r="AJ34" s="15">
        <f t="shared" si="44"/>
        <v>1570200</v>
      </c>
      <c r="AK34" s="15">
        <f t="shared" si="44"/>
        <v>0</v>
      </c>
      <c r="AL34" s="15"/>
      <c r="AM34" s="15">
        <f t="shared" si="44"/>
        <v>1505600</v>
      </c>
      <c r="AN34" s="15">
        <f t="shared" si="44"/>
        <v>0</v>
      </c>
      <c r="AO34" s="15">
        <f t="shared" si="44"/>
        <v>1505600</v>
      </c>
      <c r="AP34" s="15">
        <f t="shared" si="44"/>
        <v>0</v>
      </c>
      <c r="AQ34" s="15">
        <f t="shared" si="44"/>
        <v>0</v>
      </c>
      <c r="AR34" s="15">
        <f t="shared" si="44"/>
        <v>0</v>
      </c>
      <c r="AS34" s="15">
        <f t="shared" si="44"/>
        <v>0</v>
      </c>
      <c r="AT34" s="15">
        <f t="shared" si="44"/>
        <v>0</v>
      </c>
      <c r="AU34" s="15">
        <f t="shared" si="44"/>
        <v>1505600</v>
      </c>
      <c r="AV34" s="15">
        <f t="shared" si="44"/>
        <v>0</v>
      </c>
      <c r="AW34" s="15">
        <f t="shared" si="44"/>
        <v>1505600</v>
      </c>
      <c r="AX34" s="15">
        <f t="shared" si="44"/>
        <v>0</v>
      </c>
      <c r="AY34" s="15">
        <f t="shared" si="44"/>
        <v>1505600</v>
      </c>
      <c r="AZ34" s="15">
        <f t="shared" si="44"/>
        <v>0</v>
      </c>
      <c r="BA34" s="15">
        <f t="shared" si="44"/>
        <v>1505600</v>
      </c>
      <c r="BB34" s="15">
        <f t="shared" si="44"/>
        <v>0</v>
      </c>
      <c r="BC34" s="15">
        <f t="shared" si="44"/>
        <v>0</v>
      </c>
      <c r="BD34" s="15">
        <f t="shared" ref="BC34:BJ35" si="45">BD35</f>
        <v>0</v>
      </c>
      <c r="BE34" s="15">
        <f t="shared" si="45"/>
        <v>0</v>
      </c>
      <c r="BF34" s="15">
        <f t="shared" si="45"/>
        <v>0</v>
      </c>
      <c r="BG34" s="15">
        <f t="shared" si="45"/>
        <v>1505600</v>
      </c>
      <c r="BH34" s="15">
        <f t="shared" si="45"/>
        <v>0</v>
      </c>
      <c r="BI34" s="15">
        <f t="shared" si="45"/>
        <v>1505600</v>
      </c>
      <c r="BJ34" s="15">
        <f t="shared" si="45"/>
        <v>0</v>
      </c>
      <c r="BK34" s="19"/>
      <c r="BL34" s="19"/>
    </row>
    <row r="35" spans="1:64" ht="90" hidden="1" x14ac:dyDescent="0.25">
      <c r="A35" s="124" t="s">
        <v>15</v>
      </c>
      <c r="B35" s="122">
        <v>51</v>
      </c>
      <c r="C35" s="122">
        <v>0</v>
      </c>
      <c r="D35" s="3" t="s">
        <v>11</v>
      </c>
      <c r="E35" s="122">
        <v>851</v>
      </c>
      <c r="F35" s="3" t="s">
        <v>16</v>
      </c>
      <c r="G35" s="3" t="s">
        <v>13</v>
      </c>
      <c r="H35" s="3" t="s">
        <v>193</v>
      </c>
      <c r="I35" s="3" t="s">
        <v>17</v>
      </c>
      <c r="J35" s="15">
        <f t="shared" si="44"/>
        <v>1505600</v>
      </c>
      <c r="K35" s="15">
        <f t="shared" si="44"/>
        <v>0</v>
      </c>
      <c r="L35" s="15">
        <f t="shared" si="44"/>
        <v>1505600</v>
      </c>
      <c r="M35" s="15">
        <f t="shared" si="44"/>
        <v>0</v>
      </c>
      <c r="N35" s="15">
        <f t="shared" si="44"/>
        <v>64600</v>
      </c>
      <c r="O35" s="15">
        <f t="shared" si="44"/>
        <v>0</v>
      </c>
      <c r="P35" s="15">
        <f t="shared" si="44"/>
        <v>64600</v>
      </c>
      <c r="Q35" s="15">
        <f t="shared" si="44"/>
        <v>0</v>
      </c>
      <c r="R35" s="15">
        <f t="shared" si="44"/>
        <v>1570200</v>
      </c>
      <c r="S35" s="15">
        <f t="shared" si="44"/>
        <v>0</v>
      </c>
      <c r="T35" s="15">
        <f t="shared" si="44"/>
        <v>1570200</v>
      </c>
      <c r="U35" s="15">
        <f t="shared" si="44"/>
        <v>0</v>
      </c>
      <c r="V35" s="15">
        <f t="shared" si="44"/>
        <v>0</v>
      </c>
      <c r="W35" s="15">
        <f t="shared" si="44"/>
        <v>0</v>
      </c>
      <c r="X35" s="15">
        <f t="shared" si="44"/>
        <v>0</v>
      </c>
      <c r="Y35" s="15">
        <f t="shared" si="44"/>
        <v>0</v>
      </c>
      <c r="Z35" s="15">
        <f t="shared" si="44"/>
        <v>1570200</v>
      </c>
      <c r="AA35" s="15">
        <f t="shared" si="44"/>
        <v>0</v>
      </c>
      <c r="AB35" s="15">
        <f t="shared" si="44"/>
        <v>1570200</v>
      </c>
      <c r="AC35" s="15">
        <f t="shared" si="44"/>
        <v>0</v>
      </c>
      <c r="AD35" s="15">
        <f t="shared" si="44"/>
        <v>0</v>
      </c>
      <c r="AE35" s="15">
        <f t="shared" si="44"/>
        <v>0</v>
      </c>
      <c r="AF35" s="15">
        <f t="shared" si="44"/>
        <v>0</v>
      </c>
      <c r="AG35" s="15">
        <f t="shared" si="44"/>
        <v>0</v>
      </c>
      <c r="AH35" s="15">
        <f t="shared" si="44"/>
        <v>1570200</v>
      </c>
      <c r="AI35" s="15">
        <f t="shared" si="44"/>
        <v>0</v>
      </c>
      <c r="AJ35" s="15">
        <f t="shared" si="44"/>
        <v>1570200</v>
      </c>
      <c r="AK35" s="15">
        <f t="shared" si="44"/>
        <v>0</v>
      </c>
      <c r="AL35" s="15"/>
      <c r="AM35" s="15">
        <f t="shared" si="44"/>
        <v>1505600</v>
      </c>
      <c r="AN35" s="15">
        <f t="shared" si="44"/>
        <v>0</v>
      </c>
      <c r="AO35" s="15">
        <f t="shared" si="44"/>
        <v>1505600</v>
      </c>
      <c r="AP35" s="15">
        <f t="shared" si="44"/>
        <v>0</v>
      </c>
      <c r="AQ35" s="15">
        <f t="shared" si="44"/>
        <v>0</v>
      </c>
      <c r="AR35" s="15">
        <f t="shared" si="44"/>
        <v>0</v>
      </c>
      <c r="AS35" s="15">
        <f t="shared" si="44"/>
        <v>0</v>
      </c>
      <c r="AT35" s="15">
        <f t="shared" si="44"/>
        <v>0</v>
      </c>
      <c r="AU35" s="15">
        <f t="shared" si="44"/>
        <v>1505600</v>
      </c>
      <c r="AV35" s="15">
        <f t="shared" si="44"/>
        <v>0</v>
      </c>
      <c r="AW35" s="15">
        <f t="shared" si="44"/>
        <v>1505600</v>
      </c>
      <c r="AX35" s="15">
        <f t="shared" si="44"/>
        <v>0</v>
      </c>
      <c r="AY35" s="15">
        <f t="shared" si="44"/>
        <v>1505600</v>
      </c>
      <c r="AZ35" s="15">
        <f t="shared" si="44"/>
        <v>0</v>
      </c>
      <c r="BA35" s="15">
        <f t="shared" si="44"/>
        <v>1505600</v>
      </c>
      <c r="BB35" s="15">
        <f t="shared" si="44"/>
        <v>0</v>
      </c>
      <c r="BC35" s="15">
        <f t="shared" si="45"/>
        <v>0</v>
      </c>
      <c r="BD35" s="15">
        <f t="shared" si="45"/>
        <v>0</v>
      </c>
      <c r="BE35" s="15">
        <f t="shared" si="45"/>
        <v>0</v>
      </c>
      <c r="BF35" s="15">
        <f t="shared" si="45"/>
        <v>0</v>
      </c>
      <c r="BG35" s="15">
        <f t="shared" si="45"/>
        <v>1505600</v>
      </c>
      <c r="BH35" s="15">
        <f t="shared" si="45"/>
        <v>0</v>
      </c>
      <c r="BI35" s="15">
        <f t="shared" si="45"/>
        <v>1505600</v>
      </c>
      <c r="BJ35" s="15">
        <f t="shared" si="45"/>
        <v>0</v>
      </c>
      <c r="BK35" s="19"/>
      <c r="BL35" s="19"/>
    </row>
    <row r="36" spans="1:64" ht="30" hidden="1" x14ac:dyDescent="0.25">
      <c r="A36" s="124" t="s">
        <v>8</v>
      </c>
      <c r="B36" s="122">
        <v>51</v>
      </c>
      <c r="C36" s="122">
        <v>0</v>
      </c>
      <c r="D36" s="3" t="s">
        <v>11</v>
      </c>
      <c r="E36" s="122">
        <v>851</v>
      </c>
      <c r="F36" s="3" t="s">
        <v>11</v>
      </c>
      <c r="G36" s="3" t="s">
        <v>13</v>
      </c>
      <c r="H36" s="3" t="s">
        <v>193</v>
      </c>
      <c r="I36" s="3" t="s">
        <v>18</v>
      </c>
      <c r="J36" s="15">
        <f>'2.ВС'!J34</f>
        <v>1505600</v>
      </c>
      <c r="K36" s="15">
        <f>'2.ВС'!K34</f>
        <v>0</v>
      </c>
      <c r="L36" s="15">
        <f>'2.ВС'!L34</f>
        <v>1505600</v>
      </c>
      <c r="M36" s="15">
        <f>'2.ВС'!M34</f>
        <v>0</v>
      </c>
      <c r="N36" s="15">
        <f>'2.ВС'!N34</f>
        <v>64600</v>
      </c>
      <c r="O36" s="15">
        <f>'2.ВС'!O34</f>
        <v>0</v>
      </c>
      <c r="P36" s="15">
        <f>'2.ВС'!P34</f>
        <v>64600</v>
      </c>
      <c r="Q36" s="15">
        <f>'2.ВС'!Q34</f>
        <v>0</v>
      </c>
      <c r="R36" s="15">
        <f>'2.ВС'!R34</f>
        <v>1570200</v>
      </c>
      <c r="S36" s="15">
        <f>'2.ВС'!S34</f>
        <v>0</v>
      </c>
      <c r="T36" s="15">
        <f>'2.ВС'!T34</f>
        <v>1570200</v>
      </c>
      <c r="U36" s="15">
        <f>'2.ВС'!U34</f>
        <v>0</v>
      </c>
      <c r="V36" s="15">
        <f>'2.ВС'!V34</f>
        <v>0</v>
      </c>
      <c r="W36" s="15">
        <f>'2.ВС'!W34</f>
        <v>0</v>
      </c>
      <c r="X36" s="15">
        <f>'2.ВС'!X34</f>
        <v>0</v>
      </c>
      <c r="Y36" s="15">
        <f>'2.ВС'!Y34</f>
        <v>0</v>
      </c>
      <c r="Z36" s="15">
        <f>'2.ВС'!Z34</f>
        <v>1570200</v>
      </c>
      <c r="AA36" s="15">
        <f>'2.ВС'!AA34</f>
        <v>0</v>
      </c>
      <c r="AB36" s="15">
        <f>'2.ВС'!AB34</f>
        <v>1570200</v>
      </c>
      <c r="AC36" s="15">
        <f>'2.ВС'!AC34</f>
        <v>0</v>
      </c>
      <c r="AD36" s="15">
        <f>'2.ВС'!AD34</f>
        <v>0</v>
      </c>
      <c r="AE36" s="15">
        <f>'2.ВС'!AE34</f>
        <v>0</v>
      </c>
      <c r="AF36" s="15">
        <f>'2.ВС'!AF34</f>
        <v>0</v>
      </c>
      <c r="AG36" s="15">
        <f>'2.ВС'!AG34</f>
        <v>0</v>
      </c>
      <c r="AH36" s="15">
        <f>'2.ВС'!AH34</f>
        <v>1570200</v>
      </c>
      <c r="AI36" s="15">
        <f>'2.ВС'!AI34</f>
        <v>0</v>
      </c>
      <c r="AJ36" s="15">
        <f>'2.ВС'!AJ34</f>
        <v>1570200</v>
      </c>
      <c r="AK36" s="15">
        <f>'2.ВС'!AK34</f>
        <v>0</v>
      </c>
      <c r="AL36" s="15"/>
      <c r="AM36" s="15">
        <f>'2.ВС'!AL34</f>
        <v>1505600</v>
      </c>
      <c r="AN36" s="15">
        <f>'2.ВС'!AM34</f>
        <v>0</v>
      </c>
      <c r="AO36" s="15">
        <f>'2.ВС'!AN34</f>
        <v>1505600</v>
      </c>
      <c r="AP36" s="15">
        <f>'2.ВС'!AO34</f>
        <v>0</v>
      </c>
      <c r="AQ36" s="15">
        <f>'2.ВС'!AP34</f>
        <v>0</v>
      </c>
      <c r="AR36" s="15">
        <f>'2.ВС'!AQ34</f>
        <v>0</v>
      </c>
      <c r="AS36" s="15">
        <f>'2.ВС'!AR34</f>
        <v>0</v>
      </c>
      <c r="AT36" s="15">
        <f>'2.ВС'!AS34</f>
        <v>0</v>
      </c>
      <c r="AU36" s="15">
        <f>'2.ВС'!AT34</f>
        <v>1505600</v>
      </c>
      <c r="AV36" s="15">
        <f>'2.ВС'!AU34</f>
        <v>0</v>
      </c>
      <c r="AW36" s="15">
        <f>'2.ВС'!AV34</f>
        <v>1505600</v>
      </c>
      <c r="AX36" s="15">
        <f>'2.ВС'!AW34</f>
        <v>0</v>
      </c>
      <c r="AY36" s="15">
        <f>'2.ВС'!AX34</f>
        <v>1505600</v>
      </c>
      <c r="AZ36" s="15">
        <f>'2.ВС'!AY34</f>
        <v>0</v>
      </c>
      <c r="BA36" s="15">
        <f>'2.ВС'!AZ34</f>
        <v>1505600</v>
      </c>
      <c r="BB36" s="15">
        <f>'2.ВС'!BA34</f>
        <v>0</v>
      </c>
      <c r="BC36" s="15">
        <f>'2.ВС'!BB34</f>
        <v>0</v>
      </c>
      <c r="BD36" s="15">
        <f>'2.ВС'!BC34</f>
        <v>0</v>
      </c>
      <c r="BE36" s="15">
        <f>'2.ВС'!BD34</f>
        <v>0</v>
      </c>
      <c r="BF36" s="15">
        <f>'2.ВС'!BE34</f>
        <v>0</v>
      </c>
      <c r="BG36" s="15">
        <f>'2.ВС'!BF34</f>
        <v>1505600</v>
      </c>
      <c r="BH36" s="15">
        <f>'2.ВС'!BG34</f>
        <v>0</v>
      </c>
      <c r="BI36" s="15">
        <f>'2.ВС'!BH34</f>
        <v>1505600</v>
      </c>
      <c r="BJ36" s="15">
        <f>'2.ВС'!BI34</f>
        <v>0</v>
      </c>
      <c r="BK36" s="19"/>
      <c r="BL36" s="19"/>
    </row>
    <row r="37" spans="1:64" ht="45" hidden="1" x14ac:dyDescent="0.25">
      <c r="A37" s="124" t="s">
        <v>19</v>
      </c>
      <c r="B37" s="122">
        <v>51</v>
      </c>
      <c r="C37" s="122">
        <v>0</v>
      </c>
      <c r="D37" s="3" t="s">
        <v>11</v>
      </c>
      <c r="E37" s="122">
        <v>851</v>
      </c>
      <c r="F37" s="3" t="s">
        <v>16</v>
      </c>
      <c r="G37" s="3" t="s">
        <v>13</v>
      </c>
      <c r="H37" s="3" t="s">
        <v>194</v>
      </c>
      <c r="I37" s="3"/>
      <c r="J37" s="15">
        <f t="shared" ref="J37" si="46">J38+J40+J42+J44</f>
        <v>20792900</v>
      </c>
      <c r="K37" s="15">
        <f t="shared" ref="K37:BB37" si="47">K38+K40+K42+K44</f>
        <v>0</v>
      </c>
      <c r="L37" s="15">
        <f t="shared" si="47"/>
        <v>20792900</v>
      </c>
      <c r="M37" s="15">
        <f t="shared" si="47"/>
        <v>0</v>
      </c>
      <c r="N37" s="15">
        <f t="shared" ref="N37:U37" si="48">N38+N40+N42+N44</f>
        <v>1687975</v>
      </c>
      <c r="O37" s="15">
        <f t="shared" si="48"/>
        <v>0</v>
      </c>
      <c r="P37" s="15">
        <f t="shared" si="48"/>
        <v>1687975</v>
      </c>
      <c r="Q37" s="15">
        <f t="shared" si="48"/>
        <v>0</v>
      </c>
      <c r="R37" s="15">
        <f t="shared" si="48"/>
        <v>22480875</v>
      </c>
      <c r="S37" s="15">
        <f t="shared" si="48"/>
        <v>0</v>
      </c>
      <c r="T37" s="15">
        <f t="shared" si="48"/>
        <v>22480875</v>
      </c>
      <c r="U37" s="15">
        <f t="shared" si="48"/>
        <v>0</v>
      </c>
      <c r="V37" s="15">
        <f t="shared" ref="V37:AC37" si="49">V38+V40+V42+V44</f>
        <v>0</v>
      </c>
      <c r="W37" s="15">
        <f t="shared" si="49"/>
        <v>0</v>
      </c>
      <c r="X37" s="15">
        <f t="shared" si="49"/>
        <v>0</v>
      </c>
      <c r="Y37" s="15">
        <f t="shared" si="49"/>
        <v>0</v>
      </c>
      <c r="Z37" s="15">
        <f t="shared" si="49"/>
        <v>22480875</v>
      </c>
      <c r="AA37" s="15">
        <f t="shared" si="49"/>
        <v>0</v>
      </c>
      <c r="AB37" s="15">
        <f t="shared" si="49"/>
        <v>22480875</v>
      </c>
      <c r="AC37" s="15">
        <f t="shared" si="49"/>
        <v>0</v>
      </c>
      <c r="AD37" s="15">
        <f t="shared" ref="AD37:AK37" si="50">AD38+AD40+AD42+AD44</f>
        <v>0</v>
      </c>
      <c r="AE37" s="15">
        <f t="shared" si="50"/>
        <v>0</v>
      </c>
      <c r="AF37" s="15">
        <f t="shared" si="50"/>
        <v>0</v>
      </c>
      <c r="AG37" s="15">
        <f t="shared" si="50"/>
        <v>0</v>
      </c>
      <c r="AH37" s="15">
        <f t="shared" si="50"/>
        <v>22480875</v>
      </c>
      <c r="AI37" s="15">
        <f t="shared" si="50"/>
        <v>0</v>
      </c>
      <c r="AJ37" s="15">
        <f t="shared" si="50"/>
        <v>22480875</v>
      </c>
      <c r="AK37" s="15">
        <f t="shared" si="50"/>
        <v>0</v>
      </c>
      <c r="AL37" s="15"/>
      <c r="AM37" s="15">
        <f t="shared" si="47"/>
        <v>17216200</v>
      </c>
      <c r="AN37" s="15">
        <f t="shared" si="47"/>
        <v>0</v>
      </c>
      <c r="AO37" s="15">
        <f t="shared" si="47"/>
        <v>17216200</v>
      </c>
      <c r="AP37" s="15">
        <f t="shared" si="47"/>
        <v>0</v>
      </c>
      <c r="AQ37" s="15">
        <f t="shared" ref="AQ37:AX37" si="51">AQ38+AQ40+AQ42+AQ44</f>
        <v>0</v>
      </c>
      <c r="AR37" s="15">
        <f t="shared" si="51"/>
        <v>0</v>
      </c>
      <c r="AS37" s="15">
        <f t="shared" si="51"/>
        <v>0</v>
      </c>
      <c r="AT37" s="15">
        <f t="shared" si="51"/>
        <v>0</v>
      </c>
      <c r="AU37" s="15">
        <f t="shared" si="51"/>
        <v>17216200</v>
      </c>
      <c r="AV37" s="15">
        <f t="shared" si="51"/>
        <v>0</v>
      </c>
      <c r="AW37" s="15">
        <f t="shared" si="51"/>
        <v>17216200</v>
      </c>
      <c r="AX37" s="15">
        <f t="shared" si="51"/>
        <v>0</v>
      </c>
      <c r="AY37" s="15">
        <f t="shared" si="47"/>
        <v>17216200</v>
      </c>
      <c r="AZ37" s="15">
        <f t="shared" si="47"/>
        <v>0</v>
      </c>
      <c r="BA37" s="15">
        <f t="shared" si="47"/>
        <v>17216200</v>
      </c>
      <c r="BB37" s="15">
        <f t="shared" si="47"/>
        <v>0</v>
      </c>
      <c r="BC37" s="15">
        <f t="shared" ref="BC37:BJ37" si="52">BC38+BC40+BC42+BC44</f>
        <v>0</v>
      </c>
      <c r="BD37" s="15">
        <f t="shared" si="52"/>
        <v>0</v>
      </c>
      <c r="BE37" s="15">
        <f t="shared" si="52"/>
        <v>0</v>
      </c>
      <c r="BF37" s="15">
        <f t="shared" si="52"/>
        <v>0</v>
      </c>
      <c r="BG37" s="15">
        <f t="shared" si="52"/>
        <v>17216200</v>
      </c>
      <c r="BH37" s="15">
        <f t="shared" si="52"/>
        <v>0</v>
      </c>
      <c r="BI37" s="15">
        <f t="shared" si="52"/>
        <v>17216200</v>
      </c>
      <c r="BJ37" s="15">
        <f t="shared" si="52"/>
        <v>0</v>
      </c>
      <c r="BK37" s="19"/>
      <c r="BL37" s="19"/>
    </row>
    <row r="38" spans="1:64" ht="90" hidden="1" x14ac:dyDescent="0.25">
      <c r="A38" s="124" t="s">
        <v>15</v>
      </c>
      <c r="B38" s="122">
        <v>51</v>
      </c>
      <c r="C38" s="122">
        <v>0</v>
      </c>
      <c r="D38" s="3" t="s">
        <v>11</v>
      </c>
      <c r="E38" s="122">
        <v>851</v>
      </c>
      <c r="F38" s="3" t="s">
        <v>11</v>
      </c>
      <c r="G38" s="3" t="s">
        <v>13</v>
      </c>
      <c r="H38" s="3" t="s">
        <v>194</v>
      </c>
      <c r="I38" s="3" t="s">
        <v>17</v>
      </c>
      <c r="J38" s="15">
        <f t="shared" ref="J38:BJ38" si="53">J39</f>
        <v>15979000</v>
      </c>
      <c r="K38" s="15">
        <f t="shared" si="53"/>
        <v>0</v>
      </c>
      <c r="L38" s="15">
        <f t="shared" si="53"/>
        <v>15979000</v>
      </c>
      <c r="M38" s="15">
        <f t="shared" si="53"/>
        <v>0</v>
      </c>
      <c r="N38" s="15">
        <f t="shared" si="53"/>
        <v>1675900</v>
      </c>
      <c r="O38" s="15">
        <f t="shared" si="53"/>
        <v>0</v>
      </c>
      <c r="P38" s="15">
        <f t="shared" si="53"/>
        <v>1675900</v>
      </c>
      <c r="Q38" s="15">
        <f t="shared" si="53"/>
        <v>0</v>
      </c>
      <c r="R38" s="15">
        <f t="shared" si="53"/>
        <v>17654900</v>
      </c>
      <c r="S38" s="15">
        <f t="shared" si="53"/>
        <v>0</v>
      </c>
      <c r="T38" s="15">
        <f t="shared" si="53"/>
        <v>17654900</v>
      </c>
      <c r="U38" s="15">
        <f t="shared" si="53"/>
        <v>0</v>
      </c>
      <c r="V38" s="15">
        <f t="shared" si="53"/>
        <v>0</v>
      </c>
      <c r="W38" s="15">
        <f t="shared" si="53"/>
        <v>0</v>
      </c>
      <c r="X38" s="15">
        <f t="shared" si="53"/>
        <v>0</v>
      </c>
      <c r="Y38" s="15">
        <f t="shared" si="53"/>
        <v>0</v>
      </c>
      <c r="Z38" s="15">
        <f t="shared" si="53"/>
        <v>17654900</v>
      </c>
      <c r="AA38" s="15">
        <f t="shared" si="53"/>
        <v>0</v>
      </c>
      <c r="AB38" s="15">
        <f t="shared" si="53"/>
        <v>17654900</v>
      </c>
      <c r="AC38" s="15">
        <f t="shared" si="53"/>
        <v>0</v>
      </c>
      <c r="AD38" s="15">
        <f t="shared" si="53"/>
        <v>0</v>
      </c>
      <c r="AE38" s="15">
        <f t="shared" si="53"/>
        <v>0</v>
      </c>
      <c r="AF38" s="15">
        <f t="shared" si="53"/>
        <v>0</v>
      </c>
      <c r="AG38" s="15">
        <f t="shared" si="53"/>
        <v>0</v>
      </c>
      <c r="AH38" s="15">
        <f t="shared" si="53"/>
        <v>17654900</v>
      </c>
      <c r="AI38" s="15">
        <f t="shared" si="53"/>
        <v>0</v>
      </c>
      <c r="AJ38" s="15">
        <f t="shared" si="53"/>
        <v>17654900</v>
      </c>
      <c r="AK38" s="15">
        <f t="shared" si="53"/>
        <v>0</v>
      </c>
      <c r="AL38" s="15"/>
      <c r="AM38" s="15">
        <f t="shared" si="53"/>
        <v>15979000</v>
      </c>
      <c r="AN38" s="15">
        <f t="shared" si="53"/>
        <v>0</v>
      </c>
      <c r="AO38" s="15">
        <f t="shared" si="53"/>
        <v>15979000</v>
      </c>
      <c r="AP38" s="15">
        <f t="shared" si="53"/>
        <v>0</v>
      </c>
      <c r="AQ38" s="15">
        <f t="shared" si="53"/>
        <v>0</v>
      </c>
      <c r="AR38" s="15">
        <f t="shared" si="53"/>
        <v>0</v>
      </c>
      <c r="AS38" s="15">
        <f t="shared" si="53"/>
        <v>0</v>
      </c>
      <c r="AT38" s="15">
        <f t="shared" si="53"/>
        <v>0</v>
      </c>
      <c r="AU38" s="15">
        <f t="shared" si="53"/>
        <v>15979000</v>
      </c>
      <c r="AV38" s="15">
        <f t="shared" si="53"/>
        <v>0</v>
      </c>
      <c r="AW38" s="15">
        <f t="shared" si="53"/>
        <v>15979000</v>
      </c>
      <c r="AX38" s="15">
        <f t="shared" si="53"/>
        <v>0</v>
      </c>
      <c r="AY38" s="15">
        <f t="shared" si="53"/>
        <v>15979000</v>
      </c>
      <c r="AZ38" s="15">
        <f t="shared" si="53"/>
        <v>0</v>
      </c>
      <c r="BA38" s="15">
        <f t="shared" si="53"/>
        <v>15979000</v>
      </c>
      <c r="BB38" s="15">
        <f t="shared" si="53"/>
        <v>0</v>
      </c>
      <c r="BC38" s="15">
        <f t="shared" si="53"/>
        <v>0</v>
      </c>
      <c r="BD38" s="15">
        <f t="shared" si="53"/>
        <v>0</v>
      </c>
      <c r="BE38" s="15">
        <f t="shared" si="53"/>
        <v>0</v>
      </c>
      <c r="BF38" s="15">
        <f t="shared" si="53"/>
        <v>0</v>
      </c>
      <c r="BG38" s="15">
        <f t="shared" si="53"/>
        <v>15979000</v>
      </c>
      <c r="BH38" s="15">
        <f t="shared" si="53"/>
        <v>0</v>
      </c>
      <c r="BI38" s="15">
        <f t="shared" si="53"/>
        <v>15979000</v>
      </c>
      <c r="BJ38" s="15">
        <f t="shared" si="53"/>
        <v>0</v>
      </c>
      <c r="BK38" s="19"/>
      <c r="BL38" s="19"/>
    </row>
    <row r="39" spans="1:64" ht="30" hidden="1" x14ac:dyDescent="0.25">
      <c r="A39" s="124" t="s">
        <v>8</v>
      </c>
      <c r="B39" s="122">
        <v>51</v>
      </c>
      <c r="C39" s="122">
        <v>0</v>
      </c>
      <c r="D39" s="3" t="s">
        <v>11</v>
      </c>
      <c r="E39" s="122">
        <v>851</v>
      </c>
      <c r="F39" s="3" t="s">
        <v>11</v>
      </c>
      <c r="G39" s="3" t="s">
        <v>13</v>
      </c>
      <c r="H39" s="3" t="s">
        <v>194</v>
      </c>
      <c r="I39" s="3" t="s">
        <v>18</v>
      </c>
      <c r="J39" s="15">
        <f>'2.ВС'!J37</f>
        <v>15979000</v>
      </c>
      <c r="K39" s="15">
        <f>'2.ВС'!K37</f>
        <v>0</v>
      </c>
      <c r="L39" s="15">
        <f>'2.ВС'!L37</f>
        <v>15979000</v>
      </c>
      <c r="M39" s="15">
        <f>'2.ВС'!M37</f>
        <v>0</v>
      </c>
      <c r="N39" s="15">
        <f>'2.ВС'!N37</f>
        <v>1675900</v>
      </c>
      <c r="O39" s="15">
        <f>'2.ВС'!O37</f>
        <v>0</v>
      </c>
      <c r="P39" s="15">
        <f>'2.ВС'!P37</f>
        <v>1675900</v>
      </c>
      <c r="Q39" s="15">
        <f>'2.ВС'!Q37</f>
        <v>0</v>
      </c>
      <c r="R39" s="15">
        <f>'2.ВС'!R37</f>
        <v>17654900</v>
      </c>
      <c r="S39" s="15">
        <f>'2.ВС'!S37</f>
        <v>0</v>
      </c>
      <c r="T39" s="15">
        <f>'2.ВС'!T37</f>
        <v>17654900</v>
      </c>
      <c r="U39" s="15">
        <f>'2.ВС'!U37</f>
        <v>0</v>
      </c>
      <c r="V39" s="15">
        <f>'2.ВС'!V37</f>
        <v>0</v>
      </c>
      <c r="W39" s="15">
        <f>'2.ВС'!W37</f>
        <v>0</v>
      </c>
      <c r="X39" s="15">
        <f>'2.ВС'!X37</f>
        <v>0</v>
      </c>
      <c r="Y39" s="15">
        <f>'2.ВС'!Y37</f>
        <v>0</v>
      </c>
      <c r="Z39" s="15">
        <f>'2.ВС'!Z37</f>
        <v>17654900</v>
      </c>
      <c r="AA39" s="15">
        <f>'2.ВС'!AA37</f>
        <v>0</v>
      </c>
      <c r="AB39" s="15">
        <f>'2.ВС'!AB37</f>
        <v>17654900</v>
      </c>
      <c r="AC39" s="15">
        <f>'2.ВС'!AC37</f>
        <v>0</v>
      </c>
      <c r="AD39" s="15">
        <f>'2.ВС'!AD37</f>
        <v>0</v>
      </c>
      <c r="AE39" s="15">
        <f>'2.ВС'!AE37</f>
        <v>0</v>
      </c>
      <c r="AF39" s="15">
        <f>'2.ВС'!AF37</f>
        <v>0</v>
      </c>
      <c r="AG39" s="15">
        <f>'2.ВС'!AG37</f>
        <v>0</v>
      </c>
      <c r="AH39" s="15">
        <f>'2.ВС'!AH37</f>
        <v>17654900</v>
      </c>
      <c r="AI39" s="15">
        <f>'2.ВС'!AI37</f>
        <v>0</v>
      </c>
      <c r="AJ39" s="15">
        <f>'2.ВС'!AJ37</f>
        <v>17654900</v>
      </c>
      <c r="AK39" s="15">
        <f>'2.ВС'!AK37</f>
        <v>0</v>
      </c>
      <c r="AL39" s="15"/>
      <c r="AM39" s="15">
        <f>'2.ВС'!AL37</f>
        <v>15979000</v>
      </c>
      <c r="AN39" s="15">
        <f>'2.ВС'!AM37</f>
        <v>0</v>
      </c>
      <c r="AO39" s="15">
        <f>'2.ВС'!AN37</f>
        <v>15979000</v>
      </c>
      <c r="AP39" s="15">
        <f>'2.ВС'!AO37</f>
        <v>0</v>
      </c>
      <c r="AQ39" s="15">
        <f>'2.ВС'!AP37</f>
        <v>0</v>
      </c>
      <c r="AR39" s="15">
        <f>'2.ВС'!AQ37</f>
        <v>0</v>
      </c>
      <c r="AS39" s="15">
        <f>'2.ВС'!AR37</f>
        <v>0</v>
      </c>
      <c r="AT39" s="15">
        <f>'2.ВС'!AS37</f>
        <v>0</v>
      </c>
      <c r="AU39" s="15">
        <f>'2.ВС'!AT37</f>
        <v>15979000</v>
      </c>
      <c r="AV39" s="15">
        <f>'2.ВС'!AU37</f>
        <v>0</v>
      </c>
      <c r="AW39" s="15">
        <f>'2.ВС'!AV37</f>
        <v>15979000</v>
      </c>
      <c r="AX39" s="15">
        <f>'2.ВС'!AW37</f>
        <v>0</v>
      </c>
      <c r="AY39" s="15">
        <f>'2.ВС'!AX37</f>
        <v>15979000</v>
      </c>
      <c r="AZ39" s="15">
        <f>'2.ВС'!AY37</f>
        <v>0</v>
      </c>
      <c r="BA39" s="15">
        <f>'2.ВС'!AZ37</f>
        <v>15979000</v>
      </c>
      <c r="BB39" s="15">
        <f>'2.ВС'!BA37</f>
        <v>0</v>
      </c>
      <c r="BC39" s="15">
        <f>'2.ВС'!BB37</f>
        <v>0</v>
      </c>
      <c r="BD39" s="15">
        <f>'2.ВС'!BC37</f>
        <v>0</v>
      </c>
      <c r="BE39" s="15">
        <f>'2.ВС'!BD37</f>
        <v>0</v>
      </c>
      <c r="BF39" s="15">
        <f>'2.ВС'!BE37</f>
        <v>0</v>
      </c>
      <c r="BG39" s="15">
        <f>'2.ВС'!BF37</f>
        <v>15979000</v>
      </c>
      <c r="BH39" s="15">
        <f>'2.ВС'!BG37</f>
        <v>0</v>
      </c>
      <c r="BI39" s="15">
        <f>'2.ВС'!BH37</f>
        <v>15979000</v>
      </c>
      <c r="BJ39" s="15">
        <f>'2.ВС'!BI37</f>
        <v>0</v>
      </c>
      <c r="BK39" s="19"/>
      <c r="BL39" s="19"/>
    </row>
    <row r="40" spans="1:64" ht="45" hidden="1" x14ac:dyDescent="0.25">
      <c r="A40" s="125" t="s">
        <v>20</v>
      </c>
      <c r="B40" s="122">
        <v>51</v>
      </c>
      <c r="C40" s="122">
        <v>0</v>
      </c>
      <c r="D40" s="3" t="s">
        <v>11</v>
      </c>
      <c r="E40" s="122">
        <v>851</v>
      </c>
      <c r="F40" s="3" t="s">
        <v>11</v>
      </c>
      <c r="G40" s="3" t="s">
        <v>13</v>
      </c>
      <c r="H40" s="3" t="s">
        <v>194</v>
      </c>
      <c r="I40" s="3" t="s">
        <v>21</v>
      </c>
      <c r="J40" s="15">
        <f t="shared" ref="J40:BJ40" si="54">J41</f>
        <v>4721600</v>
      </c>
      <c r="K40" s="15">
        <f t="shared" si="54"/>
        <v>0</v>
      </c>
      <c r="L40" s="15">
        <f t="shared" si="54"/>
        <v>4721600</v>
      </c>
      <c r="M40" s="15">
        <f t="shared" si="54"/>
        <v>0</v>
      </c>
      <c r="N40" s="15">
        <f t="shared" si="54"/>
        <v>12075</v>
      </c>
      <c r="O40" s="15">
        <f t="shared" si="54"/>
        <v>0</v>
      </c>
      <c r="P40" s="15">
        <f t="shared" si="54"/>
        <v>12075</v>
      </c>
      <c r="Q40" s="15">
        <f t="shared" si="54"/>
        <v>0</v>
      </c>
      <c r="R40" s="15">
        <f t="shared" si="54"/>
        <v>4733675</v>
      </c>
      <c r="S40" s="15">
        <f t="shared" si="54"/>
        <v>0</v>
      </c>
      <c r="T40" s="15">
        <f t="shared" si="54"/>
        <v>4733675</v>
      </c>
      <c r="U40" s="15">
        <f t="shared" si="54"/>
        <v>0</v>
      </c>
      <c r="V40" s="15">
        <f t="shared" si="54"/>
        <v>0</v>
      </c>
      <c r="W40" s="15">
        <f t="shared" si="54"/>
        <v>0</v>
      </c>
      <c r="X40" s="15">
        <f t="shared" si="54"/>
        <v>0</v>
      </c>
      <c r="Y40" s="15">
        <f t="shared" si="54"/>
        <v>0</v>
      </c>
      <c r="Z40" s="15">
        <f t="shared" si="54"/>
        <v>4733675</v>
      </c>
      <c r="AA40" s="15">
        <f t="shared" si="54"/>
        <v>0</v>
      </c>
      <c r="AB40" s="15">
        <f t="shared" si="54"/>
        <v>4733675</v>
      </c>
      <c r="AC40" s="15">
        <f t="shared" si="54"/>
        <v>0</v>
      </c>
      <c r="AD40" s="15">
        <f t="shared" si="54"/>
        <v>0</v>
      </c>
      <c r="AE40" s="15">
        <f t="shared" si="54"/>
        <v>0</v>
      </c>
      <c r="AF40" s="15">
        <f t="shared" si="54"/>
        <v>0</v>
      </c>
      <c r="AG40" s="15">
        <f t="shared" si="54"/>
        <v>0</v>
      </c>
      <c r="AH40" s="15">
        <f t="shared" si="54"/>
        <v>4733675</v>
      </c>
      <c r="AI40" s="15">
        <f t="shared" si="54"/>
        <v>0</v>
      </c>
      <c r="AJ40" s="15">
        <f t="shared" si="54"/>
        <v>4733675</v>
      </c>
      <c r="AK40" s="15">
        <f t="shared" si="54"/>
        <v>0</v>
      </c>
      <c r="AL40" s="15"/>
      <c r="AM40" s="15">
        <f t="shared" si="54"/>
        <v>1191000</v>
      </c>
      <c r="AN40" s="15">
        <f t="shared" si="54"/>
        <v>0</v>
      </c>
      <c r="AO40" s="15">
        <f t="shared" si="54"/>
        <v>1191000</v>
      </c>
      <c r="AP40" s="15">
        <f t="shared" si="54"/>
        <v>0</v>
      </c>
      <c r="AQ40" s="15">
        <f t="shared" si="54"/>
        <v>0</v>
      </c>
      <c r="AR40" s="15">
        <f t="shared" si="54"/>
        <v>0</v>
      </c>
      <c r="AS40" s="15">
        <f t="shared" si="54"/>
        <v>0</v>
      </c>
      <c r="AT40" s="15">
        <f t="shared" si="54"/>
        <v>0</v>
      </c>
      <c r="AU40" s="15">
        <f t="shared" si="54"/>
        <v>1191000</v>
      </c>
      <c r="AV40" s="15">
        <f t="shared" si="54"/>
        <v>0</v>
      </c>
      <c r="AW40" s="15">
        <f t="shared" si="54"/>
        <v>1191000</v>
      </c>
      <c r="AX40" s="15">
        <f t="shared" si="54"/>
        <v>0</v>
      </c>
      <c r="AY40" s="15">
        <f t="shared" si="54"/>
        <v>1191000</v>
      </c>
      <c r="AZ40" s="15">
        <f t="shared" si="54"/>
        <v>0</v>
      </c>
      <c r="BA40" s="15">
        <f t="shared" si="54"/>
        <v>1191000</v>
      </c>
      <c r="BB40" s="15">
        <f t="shared" si="54"/>
        <v>0</v>
      </c>
      <c r="BC40" s="15">
        <f t="shared" si="54"/>
        <v>0</v>
      </c>
      <c r="BD40" s="15">
        <f t="shared" si="54"/>
        <v>0</v>
      </c>
      <c r="BE40" s="15">
        <f t="shared" si="54"/>
        <v>0</v>
      </c>
      <c r="BF40" s="15">
        <f t="shared" si="54"/>
        <v>0</v>
      </c>
      <c r="BG40" s="15">
        <f t="shared" si="54"/>
        <v>1191000</v>
      </c>
      <c r="BH40" s="15">
        <f t="shared" si="54"/>
        <v>0</v>
      </c>
      <c r="BI40" s="15">
        <f t="shared" si="54"/>
        <v>1191000</v>
      </c>
      <c r="BJ40" s="15">
        <f t="shared" si="54"/>
        <v>0</v>
      </c>
      <c r="BK40" s="19"/>
      <c r="BL40" s="19"/>
    </row>
    <row r="41" spans="1:64" ht="45" hidden="1" x14ac:dyDescent="0.25">
      <c r="A41" s="125" t="s">
        <v>9</v>
      </c>
      <c r="B41" s="122">
        <v>51</v>
      </c>
      <c r="C41" s="122">
        <v>0</v>
      </c>
      <c r="D41" s="3" t="s">
        <v>11</v>
      </c>
      <c r="E41" s="122">
        <v>851</v>
      </c>
      <c r="F41" s="3" t="s">
        <v>11</v>
      </c>
      <c r="G41" s="3" t="s">
        <v>13</v>
      </c>
      <c r="H41" s="3" t="s">
        <v>194</v>
      </c>
      <c r="I41" s="3" t="s">
        <v>22</v>
      </c>
      <c r="J41" s="15">
        <f>'2.ВС'!J39</f>
        <v>4721600</v>
      </c>
      <c r="K41" s="15">
        <f>'2.ВС'!K39</f>
        <v>0</v>
      </c>
      <c r="L41" s="15">
        <f>'2.ВС'!L39</f>
        <v>4721600</v>
      </c>
      <c r="M41" s="15">
        <f>'2.ВС'!M39</f>
        <v>0</v>
      </c>
      <c r="N41" s="15">
        <f>'2.ВС'!N39</f>
        <v>12075</v>
      </c>
      <c r="O41" s="15">
        <f>'2.ВС'!O39</f>
        <v>0</v>
      </c>
      <c r="P41" s="15">
        <f>'2.ВС'!P39</f>
        <v>12075</v>
      </c>
      <c r="Q41" s="15">
        <f>'2.ВС'!Q39</f>
        <v>0</v>
      </c>
      <c r="R41" s="15">
        <f>'2.ВС'!R39</f>
        <v>4733675</v>
      </c>
      <c r="S41" s="15">
        <f>'2.ВС'!S39</f>
        <v>0</v>
      </c>
      <c r="T41" s="15">
        <f>'2.ВС'!T39</f>
        <v>4733675</v>
      </c>
      <c r="U41" s="15">
        <f>'2.ВС'!U39</f>
        <v>0</v>
      </c>
      <c r="V41" s="15">
        <f>'2.ВС'!V39</f>
        <v>0</v>
      </c>
      <c r="W41" s="15">
        <f>'2.ВС'!W39</f>
        <v>0</v>
      </c>
      <c r="X41" s="15">
        <f>'2.ВС'!X39</f>
        <v>0</v>
      </c>
      <c r="Y41" s="15">
        <f>'2.ВС'!Y39</f>
        <v>0</v>
      </c>
      <c r="Z41" s="15">
        <f>'2.ВС'!Z39</f>
        <v>4733675</v>
      </c>
      <c r="AA41" s="15">
        <f>'2.ВС'!AA39</f>
        <v>0</v>
      </c>
      <c r="AB41" s="15">
        <f>'2.ВС'!AB39</f>
        <v>4733675</v>
      </c>
      <c r="AC41" s="15">
        <f>'2.ВС'!AC39</f>
        <v>0</v>
      </c>
      <c r="AD41" s="15">
        <f>'2.ВС'!AD39</f>
        <v>0</v>
      </c>
      <c r="AE41" s="15">
        <f>'2.ВС'!AE39</f>
        <v>0</v>
      </c>
      <c r="AF41" s="15">
        <f>'2.ВС'!AF39</f>
        <v>0</v>
      </c>
      <c r="AG41" s="15">
        <f>'2.ВС'!AG39</f>
        <v>0</v>
      </c>
      <c r="AH41" s="15">
        <f>'2.ВС'!AH39</f>
        <v>4733675</v>
      </c>
      <c r="AI41" s="15">
        <f>'2.ВС'!AI39</f>
        <v>0</v>
      </c>
      <c r="AJ41" s="15">
        <f>'2.ВС'!AJ39</f>
        <v>4733675</v>
      </c>
      <c r="AK41" s="15">
        <f>'2.ВС'!AK39</f>
        <v>0</v>
      </c>
      <c r="AL41" s="15"/>
      <c r="AM41" s="15">
        <f>'2.ВС'!AL39</f>
        <v>1191000</v>
      </c>
      <c r="AN41" s="15">
        <f>'2.ВС'!AM39</f>
        <v>0</v>
      </c>
      <c r="AO41" s="15">
        <f>'2.ВС'!AN39</f>
        <v>1191000</v>
      </c>
      <c r="AP41" s="15">
        <f>'2.ВС'!AO39</f>
        <v>0</v>
      </c>
      <c r="AQ41" s="15">
        <f>'2.ВС'!AP39</f>
        <v>0</v>
      </c>
      <c r="AR41" s="15">
        <f>'2.ВС'!AQ39</f>
        <v>0</v>
      </c>
      <c r="AS41" s="15">
        <f>'2.ВС'!AR39</f>
        <v>0</v>
      </c>
      <c r="AT41" s="15">
        <f>'2.ВС'!AS39</f>
        <v>0</v>
      </c>
      <c r="AU41" s="15">
        <f>'2.ВС'!AT39</f>
        <v>1191000</v>
      </c>
      <c r="AV41" s="15">
        <f>'2.ВС'!AU39</f>
        <v>0</v>
      </c>
      <c r="AW41" s="15">
        <f>'2.ВС'!AV39</f>
        <v>1191000</v>
      </c>
      <c r="AX41" s="15">
        <f>'2.ВС'!AW39</f>
        <v>0</v>
      </c>
      <c r="AY41" s="15">
        <f>'2.ВС'!AX39</f>
        <v>1191000</v>
      </c>
      <c r="AZ41" s="15">
        <f>'2.ВС'!AY39</f>
        <v>0</v>
      </c>
      <c r="BA41" s="15">
        <f>'2.ВС'!AZ39</f>
        <v>1191000</v>
      </c>
      <c r="BB41" s="15">
        <f>'2.ВС'!BA39</f>
        <v>0</v>
      </c>
      <c r="BC41" s="15">
        <f>'2.ВС'!BB39</f>
        <v>0</v>
      </c>
      <c r="BD41" s="15">
        <f>'2.ВС'!BC39</f>
        <v>0</v>
      </c>
      <c r="BE41" s="15">
        <f>'2.ВС'!BD39</f>
        <v>0</v>
      </c>
      <c r="BF41" s="15">
        <f>'2.ВС'!BE39</f>
        <v>0</v>
      </c>
      <c r="BG41" s="15">
        <f>'2.ВС'!BF39</f>
        <v>1191000</v>
      </c>
      <c r="BH41" s="15">
        <f>'2.ВС'!BG39</f>
        <v>0</v>
      </c>
      <c r="BI41" s="15">
        <f>'2.ВС'!BH39</f>
        <v>1191000</v>
      </c>
      <c r="BJ41" s="15">
        <f>'2.ВС'!BI39</f>
        <v>0</v>
      </c>
      <c r="BK41" s="19"/>
      <c r="BL41" s="19"/>
    </row>
    <row r="42" spans="1:64" ht="27.6" hidden="1" customHeight="1" x14ac:dyDescent="0.25">
      <c r="A42" s="125" t="s">
        <v>96</v>
      </c>
      <c r="B42" s="122">
        <v>51</v>
      </c>
      <c r="C42" s="122">
        <v>0</v>
      </c>
      <c r="D42" s="3" t="s">
        <v>11</v>
      </c>
      <c r="E42" s="122">
        <v>851</v>
      </c>
      <c r="F42" s="3" t="s">
        <v>11</v>
      </c>
      <c r="G42" s="3" t="s">
        <v>13</v>
      </c>
      <c r="H42" s="3" t="s">
        <v>194</v>
      </c>
      <c r="I42" s="3" t="s">
        <v>97</v>
      </c>
      <c r="J42" s="15">
        <f t="shared" ref="J42:BJ42" si="55">J43</f>
        <v>0</v>
      </c>
      <c r="K42" s="15">
        <f t="shared" si="55"/>
        <v>0</v>
      </c>
      <c r="L42" s="15">
        <f t="shared" si="55"/>
        <v>0</v>
      </c>
      <c r="M42" s="15">
        <f t="shared" si="55"/>
        <v>0</v>
      </c>
      <c r="N42" s="15">
        <f t="shared" si="55"/>
        <v>0</v>
      </c>
      <c r="O42" s="15">
        <f t="shared" si="55"/>
        <v>0</v>
      </c>
      <c r="P42" s="15">
        <f t="shared" si="55"/>
        <v>0</v>
      </c>
      <c r="Q42" s="15">
        <f t="shared" si="55"/>
        <v>0</v>
      </c>
      <c r="R42" s="15">
        <f t="shared" si="55"/>
        <v>0</v>
      </c>
      <c r="S42" s="15">
        <f t="shared" si="55"/>
        <v>0</v>
      </c>
      <c r="T42" s="15">
        <f t="shared" si="55"/>
        <v>0</v>
      </c>
      <c r="U42" s="15">
        <f t="shared" si="55"/>
        <v>0</v>
      </c>
      <c r="V42" s="15">
        <f t="shared" si="55"/>
        <v>0</v>
      </c>
      <c r="W42" s="15">
        <f t="shared" si="55"/>
        <v>0</v>
      </c>
      <c r="X42" s="15">
        <f t="shared" si="55"/>
        <v>0</v>
      </c>
      <c r="Y42" s="15">
        <f t="shared" si="55"/>
        <v>0</v>
      </c>
      <c r="Z42" s="15">
        <f t="shared" si="55"/>
        <v>0</v>
      </c>
      <c r="AA42" s="15">
        <f t="shared" si="55"/>
        <v>0</v>
      </c>
      <c r="AB42" s="15">
        <f t="shared" si="55"/>
        <v>0</v>
      </c>
      <c r="AC42" s="15">
        <f t="shared" si="55"/>
        <v>0</v>
      </c>
      <c r="AD42" s="15">
        <f t="shared" si="55"/>
        <v>0</v>
      </c>
      <c r="AE42" s="15">
        <f t="shared" si="55"/>
        <v>0</v>
      </c>
      <c r="AF42" s="15">
        <f t="shared" si="55"/>
        <v>0</v>
      </c>
      <c r="AG42" s="15">
        <f t="shared" si="55"/>
        <v>0</v>
      </c>
      <c r="AH42" s="15">
        <f t="shared" si="55"/>
        <v>0</v>
      </c>
      <c r="AI42" s="15">
        <f t="shared" si="55"/>
        <v>0</v>
      </c>
      <c r="AJ42" s="15">
        <f t="shared" si="55"/>
        <v>0</v>
      </c>
      <c r="AK42" s="15">
        <f t="shared" si="55"/>
        <v>0</v>
      </c>
      <c r="AL42" s="15"/>
      <c r="AM42" s="15">
        <f t="shared" si="55"/>
        <v>0</v>
      </c>
      <c r="AN42" s="15">
        <f t="shared" si="55"/>
        <v>0</v>
      </c>
      <c r="AO42" s="15">
        <f t="shared" si="55"/>
        <v>0</v>
      </c>
      <c r="AP42" s="15">
        <f t="shared" si="55"/>
        <v>0</v>
      </c>
      <c r="AQ42" s="15">
        <f t="shared" si="55"/>
        <v>0</v>
      </c>
      <c r="AR42" s="15">
        <f t="shared" si="55"/>
        <v>0</v>
      </c>
      <c r="AS42" s="15">
        <f t="shared" si="55"/>
        <v>0</v>
      </c>
      <c r="AT42" s="15">
        <f t="shared" si="55"/>
        <v>0</v>
      </c>
      <c r="AU42" s="15">
        <f t="shared" si="55"/>
        <v>0</v>
      </c>
      <c r="AV42" s="15">
        <f t="shared" si="55"/>
        <v>0</v>
      </c>
      <c r="AW42" s="15">
        <f t="shared" si="55"/>
        <v>0</v>
      </c>
      <c r="AX42" s="15">
        <f t="shared" si="55"/>
        <v>0</v>
      </c>
      <c r="AY42" s="15">
        <f t="shared" si="55"/>
        <v>0</v>
      </c>
      <c r="AZ42" s="15">
        <f t="shared" si="55"/>
        <v>0</v>
      </c>
      <c r="BA42" s="15">
        <f t="shared" si="55"/>
        <v>0</v>
      </c>
      <c r="BB42" s="15">
        <f t="shared" si="55"/>
        <v>0</v>
      </c>
      <c r="BC42" s="15">
        <f t="shared" si="55"/>
        <v>0</v>
      </c>
      <c r="BD42" s="15">
        <f t="shared" si="55"/>
        <v>0</v>
      </c>
      <c r="BE42" s="15">
        <f t="shared" si="55"/>
        <v>0</v>
      </c>
      <c r="BF42" s="15">
        <f t="shared" si="55"/>
        <v>0</v>
      </c>
      <c r="BG42" s="15">
        <f t="shared" si="55"/>
        <v>0</v>
      </c>
      <c r="BH42" s="15">
        <f t="shared" si="55"/>
        <v>0</v>
      </c>
      <c r="BI42" s="15">
        <f t="shared" si="55"/>
        <v>0</v>
      </c>
      <c r="BJ42" s="15">
        <f t="shared" si="55"/>
        <v>0</v>
      </c>
      <c r="BK42" s="19"/>
      <c r="BL42" s="19"/>
    </row>
    <row r="43" spans="1:64" ht="41.45" hidden="1" customHeight="1" x14ac:dyDescent="0.25">
      <c r="A43" s="125" t="s">
        <v>98</v>
      </c>
      <c r="B43" s="122">
        <v>51</v>
      </c>
      <c r="C43" s="122">
        <v>0</v>
      </c>
      <c r="D43" s="3" t="s">
        <v>11</v>
      </c>
      <c r="E43" s="122">
        <v>851</v>
      </c>
      <c r="F43" s="3" t="s">
        <v>11</v>
      </c>
      <c r="G43" s="3" t="s">
        <v>13</v>
      </c>
      <c r="H43" s="3" t="s">
        <v>194</v>
      </c>
      <c r="I43" s="3" t="s">
        <v>99</v>
      </c>
      <c r="J43" s="15">
        <f>'2.ВС'!J41</f>
        <v>0</v>
      </c>
      <c r="K43" s="15">
        <f>'2.ВС'!K41</f>
        <v>0</v>
      </c>
      <c r="L43" s="15">
        <f>'2.ВС'!L41</f>
        <v>0</v>
      </c>
      <c r="M43" s="15">
        <f>'2.ВС'!M41</f>
        <v>0</v>
      </c>
      <c r="N43" s="15">
        <f>'2.ВС'!N41</f>
        <v>0</v>
      </c>
      <c r="O43" s="15">
        <f>'2.ВС'!O41</f>
        <v>0</v>
      </c>
      <c r="P43" s="15">
        <f>'2.ВС'!P41</f>
        <v>0</v>
      </c>
      <c r="Q43" s="15">
        <f>'2.ВС'!Q41</f>
        <v>0</v>
      </c>
      <c r="R43" s="15">
        <f>'2.ВС'!R41</f>
        <v>0</v>
      </c>
      <c r="S43" s="15">
        <f>'2.ВС'!S41</f>
        <v>0</v>
      </c>
      <c r="T43" s="15">
        <f>'2.ВС'!T41</f>
        <v>0</v>
      </c>
      <c r="U43" s="15">
        <f>'2.ВС'!U41</f>
        <v>0</v>
      </c>
      <c r="V43" s="15">
        <f>'2.ВС'!V41</f>
        <v>0</v>
      </c>
      <c r="W43" s="15">
        <f>'2.ВС'!W41</f>
        <v>0</v>
      </c>
      <c r="X43" s="15">
        <f>'2.ВС'!X41</f>
        <v>0</v>
      </c>
      <c r="Y43" s="15">
        <f>'2.ВС'!Y41</f>
        <v>0</v>
      </c>
      <c r="Z43" s="15">
        <f>'2.ВС'!Z41</f>
        <v>0</v>
      </c>
      <c r="AA43" s="15">
        <f>'2.ВС'!AA41</f>
        <v>0</v>
      </c>
      <c r="AB43" s="15">
        <f>'2.ВС'!AB41</f>
        <v>0</v>
      </c>
      <c r="AC43" s="15">
        <f>'2.ВС'!AC41</f>
        <v>0</v>
      </c>
      <c r="AD43" s="15">
        <f>'2.ВС'!AD41</f>
        <v>0</v>
      </c>
      <c r="AE43" s="15">
        <f>'2.ВС'!AE41</f>
        <v>0</v>
      </c>
      <c r="AF43" s="15">
        <f>'2.ВС'!AF41</f>
        <v>0</v>
      </c>
      <c r="AG43" s="15">
        <f>'2.ВС'!AG41</f>
        <v>0</v>
      </c>
      <c r="AH43" s="15">
        <f>'2.ВС'!AH41</f>
        <v>0</v>
      </c>
      <c r="AI43" s="15">
        <f>'2.ВС'!AI41</f>
        <v>0</v>
      </c>
      <c r="AJ43" s="15">
        <f>'2.ВС'!AJ41</f>
        <v>0</v>
      </c>
      <c r="AK43" s="15">
        <f>'2.ВС'!AK41</f>
        <v>0</v>
      </c>
      <c r="AL43" s="15"/>
      <c r="AM43" s="15">
        <f>'2.ВС'!AL41</f>
        <v>0</v>
      </c>
      <c r="AN43" s="15">
        <f>'2.ВС'!AM41</f>
        <v>0</v>
      </c>
      <c r="AO43" s="15">
        <f>'2.ВС'!AN41</f>
        <v>0</v>
      </c>
      <c r="AP43" s="15">
        <f>'2.ВС'!AO41</f>
        <v>0</v>
      </c>
      <c r="AQ43" s="15">
        <f>'2.ВС'!AP41</f>
        <v>0</v>
      </c>
      <c r="AR43" s="15">
        <f>'2.ВС'!AQ41</f>
        <v>0</v>
      </c>
      <c r="AS43" s="15">
        <f>'2.ВС'!AR41</f>
        <v>0</v>
      </c>
      <c r="AT43" s="15">
        <f>'2.ВС'!AS41</f>
        <v>0</v>
      </c>
      <c r="AU43" s="15">
        <f>'2.ВС'!AT41</f>
        <v>0</v>
      </c>
      <c r="AV43" s="15">
        <f>'2.ВС'!AU41</f>
        <v>0</v>
      </c>
      <c r="AW43" s="15">
        <f>'2.ВС'!AV41</f>
        <v>0</v>
      </c>
      <c r="AX43" s="15">
        <f>'2.ВС'!AW41</f>
        <v>0</v>
      </c>
      <c r="AY43" s="15">
        <f>'2.ВС'!AX41</f>
        <v>0</v>
      </c>
      <c r="AZ43" s="15">
        <f>'2.ВС'!AY41</f>
        <v>0</v>
      </c>
      <c r="BA43" s="15">
        <f>'2.ВС'!AZ41</f>
        <v>0</v>
      </c>
      <c r="BB43" s="15">
        <f>'2.ВС'!BA41</f>
        <v>0</v>
      </c>
      <c r="BC43" s="15">
        <f>'2.ВС'!BB41</f>
        <v>0</v>
      </c>
      <c r="BD43" s="15">
        <f>'2.ВС'!BC41</f>
        <v>0</v>
      </c>
      <c r="BE43" s="15">
        <f>'2.ВС'!BD41</f>
        <v>0</v>
      </c>
      <c r="BF43" s="15">
        <f>'2.ВС'!BE41</f>
        <v>0</v>
      </c>
      <c r="BG43" s="15">
        <f>'2.ВС'!BF41</f>
        <v>0</v>
      </c>
      <c r="BH43" s="15">
        <f>'2.ВС'!BG41</f>
        <v>0</v>
      </c>
      <c r="BI43" s="15">
        <f>'2.ВС'!BH41</f>
        <v>0</v>
      </c>
      <c r="BJ43" s="15">
        <f>'2.ВС'!BI41</f>
        <v>0</v>
      </c>
      <c r="BK43" s="19"/>
      <c r="BL43" s="19"/>
    </row>
    <row r="44" spans="1:64" hidden="1" x14ac:dyDescent="0.25">
      <c r="A44" s="125" t="s">
        <v>23</v>
      </c>
      <c r="B44" s="122">
        <v>51</v>
      </c>
      <c r="C44" s="122">
        <v>0</v>
      </c>
      <c r="D44" s="3" t="s">
        <v>11</v>
      </c>
      <c r="E44" s="122">
        <v>851</v>
      </c>
      <c r="F44" s="3" t="s">
        <v>11</v>
      </c>
      <c r="G44" s="3" t="s">
        <v>13</v>
      </c>
      <c r="H44" s="3" t="s">
        <v>194</v>
      </c>
      <c r="I44" s="3" t="s">
        <v>24</v>
      </c>
      <c r="J44" s="15">
        <f t="shared" ref="J44:BJ44" si="56">J45</f>
        <v>92300</v>
      </c>
      <c r="K44" s="15">
        <f t="shared" si="56"/>
        <v>0</v>
      </c>
      <c r="L44" s="15">
        <f t="shared" si="56"/>
        <v>92300</v>
      </c>
      <c r="M44" s="15">
        <f t="shared" si="56"/>
        <v>0</v>
      </c>
      <c r="N44" s="15">
        <f t="shared" si="56"/>
        <v>0</v>
      </c>
      <c r="O44" s="15">
        <f t="shared" si="56"/>
        <v>0</v>
      </c>
      <c r="P44" s="15">
        <f t="shared" si="56"/>
        <v>0</v>
      </c>
      <c r="Q44" s="15">
        <f t="shared" si="56"/>
        <v>0</v>
      </c>
      <c r="R44" s="15">
        <f t="shared" si="56"/>
        <v>92300</v>
      </c>
      <c r="S44" s="15">
        <f t="shared" si="56"/>
        <v>0</v>
      </c>
      <c r="T44" s="15">
        <f t="shared" si="56"/>
        <v>92300</v>
      </c>
      <c r="U44" s="15">
        <f t="shared" si="56"/>
        <v>0</v>
      </c>
      <c r="V44" s="15">
        <f t="shared" si="56"/>
        <v>0</v>
      </c>
      <c r="W44" s="15">
        <f t="shared" si="56"/>
        <v>0</v>
      </c>
      <c r="X44" s="15">
        <f t="shared" si="56"/>
        <v>0</v>
      </c>
      <c r="Y44" s="15">
        <f t="shared" si="56"/>
        <v>0</v>
      </c>
      <c r="Z44" s="15">
        <f t="shared" si="56"/>
        <v>92300</v>
      </c>
      <c r="AA44" s="15">
        <f t="shared" si="56"/>
        <v>0</v>
      </c>
      <c r="AB44" s="15">
        <f t="shared" si="56"/>
        <v>92300</v>
      </c>
      <c r="AC44" s="15">
        <f t="shared" si="56"/>
        <v>0</v>
      </c>
      <c r="AD44" s="15">
        <f t="shared" si="56"/>
        <v>0</v>
      </c>
      <c r="AE44" s="15">
        <f t="shared" si="56"/>
        <v>0</v>
      </c>
      <c r="AF44" s="15">
        <f t="shared" si="56"/>
        <v>0</v>
      </c>
      <c r="AG44" s="15">
        <f t="shared" si="56"/>
        <v>0</v>
      </c>
      <c r="AH44" s="15">
        <f t="shared" si="56"/>
        <v>92300</v>
      </c>
      <c r="AI44" s="15">
        <f t="shared" si="56"/>
        <v>0</v>
      </c>
      <c r="AJ44" s="15">
        <f t="shared" si="56"/>
        <v>92300</v>
      </c>
      <c r="AK44" s="15">
        <f t="shared" si="56"/>
        <v>0</v>
      </c>
      <c r="AL44" s="15"/>
      <c r="AM44" s="15">
        <f t="shared" si="56"/>
        <v>46200</v>
      </c>
      <c r="AN44" s="15">
        <f t="shared" si="56"/>
        <v>0</v>
      </c>
      <c r="AO44" s="15">
        <f t="shared" si="56"/>
        <v>46200</v>
      </c>
      <c r="AP44" s="15">
        <f t="shared" si="56"/>
        <v>0</v>
      </c>
      <c r="AQ44" s="15">
        <f t="shared" si="56"/>
        <v>0</v>
      </c>
      <c r="AR44" s="15">
        <f t="shared" si="56"/>
        <v>0</v>
      </c>
      <c r="AS44" s="15">
        <f t="shared" si="56"/>
        <v>0</v>
      </c>
      <c r="AT44" s="15">
        <f t="shared" si="56"/>
        <v>0</v>
      </c>
      <c r="AU44" s="15">
        <f t="shared" si="56"/>
        <v>46200</v>
      </c>
      <c r="AV44" s="15">
        <f t="shared" si="56"/>
        <v>0</v>
      </c>
      <c r="AW44" s="15">
        <f t="shared" si="56"/>
        <v>46200</v>
      </c>
      <c r="AX44" s="15">
        <f t="shared" si="56"/>
        <v>0</v>
      </c>
      <c r="AY44" s="15">
        <f t="shared" si="56"/>
        <v>46200</v>
      </c>
      <c r="AZ44" s="15">
        <f t="shared" si="56"/>
        <v>0</v>
      </c>
      <c r="BA44" s="15">
        <f t="shared" si="56"/>
        <v>46200</v>
      </c>
      <c r="BB44" s="15">
        <f t="shared" si="56"/>
        <v>0</v>
      </c>
      <c r="BC44" s="15">
        <f t="shared" si="56"/>
        <v>0</v>
      </c>
      <c r="BD44" s="15">
        <f t="shared" si="56"/>
        <v>0</v>
      </c>
      <c r="BE44" s="15">
        <f t="shared" si="56"/>
        <v>0</v>
      </c>
      <c r="BF44" s="15">
        <f t="shared" si="56"/>
        <v>0</v>
      </c>
      <c r="BG44" s="15">
        <f t="shared" si="56"/>
        <v>46200</v>
      </c>
      <c r="BH44" s="15">
        <f t="shared" si="56"/>
        <v>0</v>
      </c>
      <c r="BI44" s="15">
        <f t="shared" si="56"/>
        <v>46200</v>
      </c>
      <c r="BJ44" s="15">
        <f t="shared" si="56"/>
        <v>0</v>
      </c>
      <c r="BK44" s="19"/>
      <c r="BL44" s="19"/>
    </row>
    <row r="45" spans="1:64" hidden="1" x14ac:dyDescent="0.25">
      <c r="A45" s="125" t="s">
        <v>25</v>
      </c>
      <c r="B45" s="122">
        <v>51</v>
      </c>
      <c r="C45" s="122">
        <v>0</v>
      </c>
      <c r="D45" s="3" t="s">
        <v>11</v>
      </c>
      <c r="E45" s="122">
        <v>851</v>
      </c>
      <c r="F45" s="3" t="s">
        <v>11</v>
      </c>
      <c r="G45" s="3" t="s">
        <v>13</v>
      </c>
      <c r="H45" s="3" t="s">
        <v>194</v>
      </c>
      <c r="I45" s="3" t="s">
        <v>26</v>
      </c>
      <c r="J45" s="15">
        <f>'2.ВС'!J43</f>
        <v>92300</v>
      </c>
      <c r="K45" s="15">
        <f>'2.ВС'!K43</f>
        <v>0</v>
      </c>
      <c r="L45" s="15">
        <f>'2.ВС'!L43</f>
        <v>92300</v>
      </c>
      <c r="M45" s="15">
        <f>'2.ВС'!M43</f>
        <v>0</v>
      </c>
      <c r="N45" s="15">
        <f>'2.ВС'!N43</f>
        <v>0</v>
      </c>
      <c r="O45" s="15">
        <f>'2.ВС'!O43</f>
        <v>0</v>
      </c>
      <c r="P45" s="15">
        <f>'2.ВС'!P43</f>
        <v>0</v>
      </c>
      <c r="Q45" s="15">
        <f>'2.ВС'!Q43</f>
        <v>0</v>
      </c>
      <c r="R45" s="15">
        <f>'2.ВС'!R43</f>
        <v>92300</v>
      </c>
      <c r="S45" s="15">
        <f>'2.ВС'!S43</f>
        <v>0</v>
      </c>
      <c r="T45" s="15">
        <f>'2.ВС'!T43</f>
        <v>92300</v>
      </c>
      <c r="U45" s="15">
        <f>'2.ВС'!U43</f>
        <v>0</v>
      </c>
      <c r="V45" s="15">
        <f>'2.ВС'!V43</f>
        <v>0</v>
      </c>
      <c r="W45" s="15">
        <f>'2.ВС'!W43</f>
        <v>0</v>
      </c>
      <c r="X45" s="15">
        <f>'2.ВС'!X43</f>
        <v>0</v>
      </c>
      <c r="Y45" s="15">
        <f>'2.ВС'!Y43</f>
        <v>0</v>
      </c>
      <c r="Z45" s="15">
        <f>'2.ВС'!Z43</f>
        <v>92300</v>
      </c>
      <c r="AA45" s="15">
        <f>'2.ВС'!AA43</f>
        <v>0</v>
      </c>
      <c r="AB45" s="15">
        <f>'2.ВС'!AB43</f>
        <v>92300</v>
      </c>
      <c r="AC45" s="15">
        <f>'2.ВС'!AC43</f>
        <v>0</v>
      </c>
      <c r="AD45" s="15">
        <f>'2.ВС'!AD43</f>
        <v>0</v>
      </c>
      <c r="AE45" s="15">
        <f>'2.ВС'!AE43</f>
        <v>0</v>
      </c>
      <c r="AF45" s="15">
        <f>'2.ВС'!AF43</f>
        <v>0</v>
      </c>
      <c r="AG45" s="15">
        <f>'2.ВС'!AG43</f>
        <v>0</v>
      </c>
      <c r="AH45" s="15">
        <f>'2.ВС'!AH43</f>
        <v>92300</v>
      </c>
      <c r="AI45" s="15">
        <f>'2.ВС'!AI43</f>
        <v>0</v>
      </c>
      <c r="AJ45" s="15">
        <f>'2.ВС'!AJ43</f>
        <v>92300</v>
      </c>
      <c r="AK45" s="15">
        <f>'2.ВС'!AK43</f>
        <v>0</v>
      </c>
      <c r="AL45" s="15"/>
      <c r="AM45" s="15">
        <f>'2.ВС'!AL43</f>
        <v>46200</v>
      </c>
      <c r="AN45" s="15">
        <f>'2.ВС'!AM43</f>
        <v>0</v>
      </c>
      <c r="AO45" s="15">
        <f>'2.ВС'!AN43</f>
        <v>46200</v>
      </c>
      <c r="AP45" s="15">
        <f>'2.ВС'!AO43</f>
        <v>0</v>
      </c>
      <c r="AQ45" s="15">
        <f>'2.ВС'!AP43</f>
        <v>0</v>
      </c>
      <c r="AR45" s="15">
        <f>'2.ВС'!AQ43</f>
        <v>0</v>
      </c>
      <c r="AS45" s="15">
        <f>'2.ВС'!AR43</f>
        <v>0</v>
      </c>
      <c r="AT45" s="15">
        <f>'2.ВС'!AS43</f>
        <v>0</v>
      </c>
      <c r="AU45" s="15">
        <f>'2.ВС'!AT43</f>
        <v>46200</v>
      </c>
      <c r="AV45" s="15">
        <f>'2.ВС'!AU43</f>
        <v>0</v>
      </c>
      <c r="AW45" s="15">
        <f>'2.ВС'!AV43</f>
        <v>46200</v>
      </c>
      <c r="AX45" s="15">
        <f>'2.ВС'!AW43</f>
        <v>0</v>
      </c>
      <c r="AY45" s="15">
        <f>'2.ВС'!AX43</f>
        <v>46200</v>
      </c>
      <c r="AZ45" s="15">
        <f>'2.ВС'!AY43</f>
        <v>0</v>
      </c>
      <c r="BA45" s="15">
        <f>'2.ВС'!AZ43</f>
        <v>46200</v>
      </c>
      <c r="BB45" s="15">
        <f>'2.ВС'!BA43</f>
        <v>0</v>
      </c>
      <c r="BC45" s="15">
        <f>'2.ВС'!BB43</f>
        <v>0</v>
      </c>
      <c r="BD45" s="15">
        <f>'2.ВС'!BC43</f>
        <v>0</v>
      </c>
      <c r="BE45" s="15">
        <f>'2.ВС'!BD43</f>
        <v>0</v>
      </c>
      <c r="BF45" s="15">
        <f>'2.ВС'!BE43</f>
        <v>0</v>
      </c>
      <c r="BG45" s="15">
        <f>'2.ВС'!BF43</f>
        <v>46200</v>
      </c>
      <c r="BH45" s="15">
        <f>'2.ВС'!BG43</f>
        <v>0</v>
      </c>
      <c r="BI45" s="15">
        <f>'2.ВС'!BH43</f>
        <v>46200</v>
      </c>
      <c r="BJ45" s="15">
        <f>'2.ВС'!BI43</f>
        <v>0</v>
      </c>
      <c r="BK45" s="19"/>
      <c r="BL45" s="19"/>
    </row>
    <row r="46" spans="1:64" ht="30" hidden="1" x14ac:dyDescent="0.25">
      <c r="A46" s="124" t="s">
        <v>743</v>
      </c>
      <c r="B46" s="122">
        <v>51</v>
      </c>
      <c r="C46" s="122">
        <v>0</v>
      </c>
      <c r="D46" s="3" t="s">
        <v>11</v>
      </c>
      <c r="E46" s="122">
        <v>851</v>
      </c>
      <c r="F46" s="3" t="s">
        <v>11</v>
      </c>
      <c r="G46" s="3" t="s">
        <v>13</v>
      </c>
      <c r="H46" s="3" t="s">
        <v>196</v>
      </c>
      <c r="I46" s="3"/>
      <c r="J46" s="15">
        <f t="shared" ref="J46:BC47" si="57">J47</f>
        <v>100000</v>
      </c>
      <c r="K46" s="15">
        <f t="shared" si="57"/>
        <v>0</v>
      </c>
      <c r="L46" s="15">
        <f t="shared" si="57"/>
        <v>100000</v>
      </c>
      <c r="M46" s="15">
        <f t="shared" si="57"/>
        <v>0</v>
      </c>
      <c r="N46" s="15">
        <f t="shared" si="57"/>
        <v>0</v>
      </c>
      <c r="O46" s="15">
        <f t="shared" si="57"/>
        <v>0</v>
      </c>
      <c r="P46" s="15">
        <f t="shared" si="57"/>
        <v>0</v>
      </c>
      <c r="Q46" s="15">
        <f t="shared" si="57"/>
        <v>0</v>
      </c>
      <c r="R46" s="15">
        <f t="shared" si="57"/>
        <v>100000</v>
      </c>
      <c r="S46" s="15">
        <f t="shared" si="57"/>
        <v>0</v>
      </c>
      <c r="T46" s="15">
        <f t="shared" si="57"/>
        <v>100000</v>
      </c>
      <c r="U46" s="15">
        <f t="shared" si="57"/>
        <v>0</v>
      </c>
      <c r="V46" s="15">
        <f t="shared" si="57"/>
        <v>0</v>
      </c>
      <c r="W46" s="15">
        <f t="shared" si="57"/>
        <v>0</v>
      </c>
      <c r="X46" s="15">
        <f t="shared" si="57"/>
        <v>0</v>
      </c>
      <c r="Y46" s="15">
        <f t="shared" si="57"/>
        <v>0</v>
      </c>
      <c r="Z46" s="15">
        <f t="shared" si="57"/>
        <v>100000</v>
      </c>
      <c r="AA46" s="15">
        <f t="shared" si="57"/>
        <v>0</v>
      </c>
      <c r="AB46" s="15">
        <f t="shared" si="57"/>
        <v>100000</v>
      </c>
      <c r="AC46" s="15">
        <f t="shared" si="57"/>
        <v>0</v>
      </c>
      <c r="AD46" s="15">
        <f t="shared" si="57"/>
        <v>0</v>
      </c>
      <c r="AE46" s="15">
        <f t="shared" si="57"/>
        <v>0</v>
      </c>
      <c r="AF46" s="15">
        <f t="shared" si="57"/>
        <v>0</v>
      </c>
      <c r="AG46" s="15">
        <f t="shared" si="57"/>
        <v>0</v>
      </c>
      <c r="AH46" s="15">
        <f t="shared" si="57"/>
        <v>100000</v>
      </c>
      <c r="AI46" s="15">
        <f t="shared" si="57"/>
        <v>0</v>
      </c>
      <c r="AJ46" s="15">
        <f t="shared" si="57"/>
        <v>100000</v>
      </c>
      <c r="AK46" s="15">
        <f t="shared" si="57"/>
        <v>0</v>
      </c>
      <c r="AL46" s="15"/>
      <c r="AM46" s="15">
        <f t="shared" si="57"/>
        <v>0</v>
      </c>
      <c r="AN46" s="15">
        <f t="shared" si="57"/>
        <v>0</v>
      </c>
      <c r="AO46" s="15">
        <f t="shared" si="57"/>
        <v>0</v>
      </c>
      <c r="AP46" s="15">
        <f t="shared" si="57"/>
        <v>0</v>
      </c>
      <c r="AQ46" s="15">
        <f t="shared" si="57"/>
        <v>0</v>
      </c>
      <c r="AR46" s="15">
        <f t="shared" si="57"/>
        <v>0</v>
      </c>
      <c r="AS46" s="15">
        <f t="shared" si="57"/>
        <v>0</v>
      </c>
      <c r="AT46" s="15">
        <f t="shared" si="57"/>
        <v>0</v>
      </c>
      <c r="AU46" s="15">
        <f t="shared" si="57"/>
        <v>0</v>
      </c>
      <c r="AV46" s="15">
        <f t="shared" si="57"/>
        <v>0</v>
      </c>
      <c r="AW46" s="15">
        <f t="shared" si="57"/>
        <v>0</v>
      </c>
      <c r="AX46" s="15">
        <f t="shared" si="57"/>
        <v>0</v>
      </c>
      <c r="AY46" s="15">
        <f t="shared" si="57"/>
        <v>0</v>
      </c>
      <c r="AZ46" s="15">
        <f t="shared" si="57"/>
        <v>0</v>
      </c>
      <c r="BA46" s="15">
        <f t="shared" si="57"/>
        <v>0</v>
      </c>
      <c r="BB46" s="15">
        <f t="shared" si="57"/>
        <v>0</v>
      </c>
      <c r="BC46" s="15">
        <f t="shared" si="57"/>
        <v>0</v>
      </c>
      <c r="BD46" s="15">
        <f t="shared" ref="BC46:BJ47" si="58">BD47</f>
        <v>0</v>
      </c>
      <c r="BE46" s="15">
        <f t="shared" si="58"/>
        <v>0</v>
      </c>
      <c r="BF46" s="15">
        <f t="shared" si="58"/>
        <v>0</v>
      </c>
      <c r="BG46" s="15">
        <f t="shared" si="58"/>
        <v>0</v>
      </c>
      <c r="BH46" s="15">
        <f t="shared" si="58"/>
        <v>0</v>
      </c>
      <c r="BI46" s="15">
        <f t="shared" si="58"/>
        <v>0</v>
      </c>
      <c r="BJ46" s="15">
        <f t="shared" si="58"/>
        <v>0</v>
      </c>
      <c r="BK46" s="19"/>
      <c r="BL46" s="19"/>
    </row>
    <row r="47" spans="1:64" ht="45" hidden="1" x14ac:dyDescent="0.25">
      <c r="A47" s="125" t="s">
        <v>20</v>
      </c>
      <c r="B47" s="122">
        <v>51</v>
      </c>
      <c r="C47" s="122">
        <v>0</v>
      </c>
      <c r="D47" s="3" t="s">
        <v>11</v>
      </c>
      <c r="E47" s="122">
        <v>851</v>
      </c>
      <c r="F47" s="3" t="s">
        <v>11</v>
      </c>
      <c r="G47" s="3" t="s">
        <v>13</v>
      </c>
      <c r="H47" s="3" t="s">
        <v>196</v>
      </c>
      <c r="I47" s="3" t="s">
        <v>21</v>
      </c>
      <c r="J47" s="15">
        <f t="shared" si="57"/>
        <v>100000</v>
      </c>
      <c r="K47" s="15">
        <f t="shared" si="57"/>
        <v>0</v>
      </c>
      <c r="L47" s="15">
        <f t="shared" si="57"/>
        <v>100000</v>
      </c>
      <c r="M47" s="15">
        <f t="shared" si="57"/>
        <v>0</v>
      </c>
      <c r="N47" s="15">
        <f t="shared" si="57"/>
        <v>0</v>
      </c>
      <c r="O47" s="15">
        <f t="shared" si="57"/>
        <v>0</v>
      </c>
      <c r="P47" s="15">
        <f t="shared" si="57"/>
        <v>0</v>
      </c>
      <c r="Q47" s="15">
        <f t="shared" si="57"/>
        <v>0</v>
      </c>
      <c r="R47" s="15">
        <f t="shared" si="57"/>
        <v>100000</v>
      </c>
      <c r="S47" s="15">
        <f t="shared" si="57"/>
        <v>0</v>
      </c>
      <c r="T47" s="15">
        <f t="shared" si="57"/>
        <v>100000</v>
      </c>
      <c r="U47" s="15">
        <f t="shared" si="57"/>
        <v>0</v>
      </c>
      <c r="V47" s="15">
        <f t="shared" si="57"/>
        <v>0</v>
      </c>
      <c r="W47" s="15">
        <f t="shared" si="57"/>
        <v>0</v>
      </c>
      <c r="X47" s="15">
        <f t="shared" si="57"/>
        <v>0</v>
      </c>
      <c r="Y47" s="15">
        <f t="shared" si="57"/>
        <v>0</v>
      </c>
      <c r="Z47" s="15">
        <f t="shared" si="57"/>
        <v>100000</v>
      </c>
      <c r="AA47" s="15">
        <f t="shared" si="57"/>
        <v>0</v>
      </c>
      <c r="AB47" s="15">
        <f t="shared" si="57"/>
        <v>100000</v>
      </c>
      <c r="AC47" s="15">
        <f t="shared" si="57"/>
        <v>0</v>
      </c>
      <c r="AD47" s="15">
        <f t="shared" si="57"/>
        <v>0</v>
      </c>
      <c r="AE47" s="15">
        <f t="shared" si="57"/>
        <v>0</v>
      </c>
      <c r="AF47" s="15">
        <f t="shared" si="57"/>
        <v>0</v>
      </c>
      <c r="AG47" s="15">
        <f t="shared" si="57"/>
        <v>0</v>
      </c>
      <c r="AH47" s="15">
        <f t="shared" si="57"/>
        <v>100000</v>
      </c>
      <c r="AI47" s="15">
        <f t="shared" si="57"/>
        <v>0</v>
      </c>
      <c r="AJ47" s="15">
        <f t="shared" si="57"/>
        <v>100000</v>
      </c>
      <c r="AK47" s="15">
        <f t="shared" si="57"/>
        <v>0</v>
      </c>
      <c r="AL47" s="15"/>
      <c r="AM47" s="15">
        <f t="shared" si="57"/>
        <v>0</v>
      </c>
      <c r="AN47" s="15">
        <f t="shared" si="57"/>
        <v>0</v>
      </c>
      <c r="AO47" s="15">
        <f t="shared" si="57"/>
        <v>0</v>
      </c>
      <c r="AP47" s="15">
        <f t="shared" si="57"/>
        <v>0</v>
      </c>
      <c r="AQ47" s="15">
        <f t="shared" si="57"/>
        <v>0</v>
      </c>
      <c r="AR47" s="15">
        <f t="shared" si="57"/>
        <v>0</v>
      </c>
      <c r="AS47" s="15">
        <f t="shared" si="57"/>
        <v>0</v>
      </c>
      <c r="AT47" s="15">
        <f t="shared" si="57"/>
        <v>0</v>
      </c>
      <c r="AU47" s="15">
        <f t="shared" si="57"/>
        <v>0</v>
      </c>
      <c r="AV47" s="15">
        <f t="shared" si="57"/>
        <v>0</v>
      </c>
      <c r="AW47" s="15">
        <f t="shared" si="57"/>
        <v>0</v>
      </c>
      <c r="AX47" s="15">
        <f t="shared" si="57"/>
        <v>0</v>
      </c>
      <c r="AY47" s="15">
        <f t="shared" si="57"/>
        <v>0</v>
      </c>
      <c r="AZ47" s="15">
        <f t="shared" si="57"/>
        <v>0</v>
      </c>
      <c r="BA47" s="15">
        <f t="shared" si="57"/>
        <v>0</v>
      </c>
      <c r="BB47" s="15">
        <f t="shared" si="57"/>
        <v>0</v>
      </c>
      <c r="BC47" s="15">
        <f t="shared" si="58"/>
        <v>0</v>
      </c>
      <c r="BD47" s="15">
        <f t="shared" si="58"/>
        <v>0</v>
      </c>
      <c r="BE47" s="15">
        <f t="shared" si="58"/>
        <v>0</v>
      </c>
      <c r="BF47" s="15">
        <f t="shared" si="58"/>
        <v>0</v>
      </c>
      <c r="BG47" s="15">
        <f t="shared" si="58"/>
        <v>0</v>
      </c>
      <c r="BH47" s="15">
        <f t="shared" si="58"/>
        <v>0</v>
      </c>
      <c r="BI47" s="15">
        <f t="shared" si="58"/>
        <v>0</v>
      </c>
      <c r="BJ47" s="15">
        <f t="shared" si="58"/>
        <v>0</v>
      </c>
      <c r="BK47" s="19"/>
      <c r="BL47" s="19"/>
    </row>
    <row r="48" spans="1:64" ht="45" hidden="1" x14ac:dyDescent="0.25">
      <c r="A48" s="125" t="s">
        <v>9</v>
      </c>
      <c r="B48" s="122">
        <v>51</v>
      </c>
      <c r="C48" s="122">
        <v>0</v>
      </c>
      <c r="D48" s="3" t="s">
        <v>11</v>
      </c>
      <c r="E48" s="122">
        <v>851</v>
      </c>
      <c r="F48" s="3" t="s">
        <v>11</v>
      </c>
      <c r="G48" s="3" t="s">
        <v>13</v>
      </c>
      <c r="H48" s="3" t="s">
        <v>196</v>
      </c>
      <c r="I48" s="3" t="s">
        <v>22</v>
      </c>
      <c r="J48" s="15">
        <f>'2.ВС'!J46</f>
        <v>100000</v>
      </c>
      <c r="K48" s="15">
        <f>'2.ВС'!K46</f>
        <v>0</v>
      </c>
      <c r="L48" s="15">
        <f>'2.ВС'!L46</f>
        <v>100000</v>
      </c>
      <c r="M48" s="15">
        <f>'2.ВС'!M46</f>
        <v>0</v>
      </c>
      <c r="N48" s="15">
        <f>'2.ВС'!N46</f>
        <v>0</v>
      </c>
      <c r="O48" s="15">
        <f>'2.ВС'!O46</f>
        <v>0</v>
      </c>
      <c r="P48" s="15">
        <f>'2.ВС'!P46</f>
        <v>0</v>
      </c>
      <c r="Q48" s="15">
        <f>'2.ВС'!Q46</f>
        <v>0</v>
      </c>
      <c r="R48" s="15">
        <f>'2.ВС'!R46</f>
        <v>100000</v>
      </c>
      <c r="S48" s="15">
        <f>'2.ВС'!S46</f>
        <v>0</v>
      </c>
      <c r="T48" s="15">
        <f>'2.ВС'!T46</f>
        <v>100000</v>
      </c>
      <c r="U48" s="15">
        <f>'2.ВС'!U46</f>
        <v>0</v>
      </c>
      <c r="V48" s="15">
        <f>'2.ВС'!V46</f>
        <v>0</v>
      </c>
      <c r="W48" s="15">
        <f>'2.ВС'!W46</f>
        <v>0</v>
      </c>
      <c r="X48" s="15">
        <f>'2.ВС'!X46</f>
        <v>0</v>
      </c>
      <c r="Y48" s="15">
        <f>'2.ВС'!Y46</f>
        <v>0</v>
      </c>
      <c r="Z48" s="15">
        <f>'2.ВС'!Z46</f>
        <v>100000</v>
      </c>
      <c r="AA48" s="15">
        <f>'2.ВС'!AA46</f>
        <v>0</v>
      </c>
      <c r="AB48" s="15">
        <f>'2.ВС'!AB46</f>
        <v>100000</v>
      </c>
      <c r="AC48" s="15">
        <f>'2.ВС'!AC46</f>
        <v>0</v>
      </c>
      <c r="AD48" s="15">
        <f>'2.ВС'!AD46</f>
        <v>0</v>
      </c>
      <c r="AE48" s="15">
        <f>'2.ВС'!AE46</f>
        <v>0</v>
      </c>
      <c r="AF48" s="15">
        <f>'2.ВС'!AF46</f>
        <v>0</v>
      </c>
      <c r="AG48" s="15">
        <f>'2.ВС'!AG46</f>
        <v>0</v>
      </c>
      <c r="AH48" s="15">
        <f>'2.ВС'!AH46</f>
        <v>100000</v>
      </c>
      <c r="AI48" s="15">
        <f>'2.ВС'!AI46</f>
        <v>0</v>
      </c>
      <c r="AJ48" s="15">
        <f>'2.ВС'!AJ46</f>
        <v>100000</v>
      </c>
      <c r="AK48" s="15">
        <f>'2.ВС'!AK46</f>
        <v>0</v>
      </c>
      <c r="AL48" s="15"/>
      <c r="AM48" s="15">
        <f>'2.ВС'!AL46</f>
        <v>0</v>
      </c>
      <c r="AN48" s="15">
        <f>'2.ВС'!AM46</f>
        <v>0</v>
      </c>
      <c r="AO48" s="15">
        <f>'2.ВС'!AN46</f>
        <v>0</v>
      </c>
      <c r="AP48" s="15">
        <f>'2.ВС'!AO46</f>
        <v>0</v>
      </c>
      <c r="AQ48" s="15">
        <f>'2.ВС'!AP46</f>
        <v>0</v>
      </c>
      <c r="AR48" s="15">
        <f>'2.ВС'!AQ46</f>
        <v>0</v>
      </c>
      <c r="AS48" s="15">
        <f>'2.ВС'!AR46</f>
        <v>0</v>
      </c>
      <c r="AT48" s="15">
        <f>'2.ВС'!AS46</f>
        <v>0</v>
      </c>
      <c r="AU48" s="15">
        <f>'2.ВС'!AT46</f>
        <v>0</v>
      </c>
      <c r="AV48" s="15">
        <f>'2.ВС'!AU46</f>
        <v>0</v>
      </c>
      <c r="AW48" s="15">
        <f>'2.ВС'!AV46</f>
        <v>0</v>
      </c>
      <c r="AX48" s="15">
        <f>'2.ВС'!AW46</f>
        <v>0</v>
      </c>
      <c r="AY48" s="15">
        <f>'2.ВС'!AX46</f>
        <v>0</v>
      </c>
      <c r="AZ48" s="15">
        <f>'2.ВС'!AY46</f>
        <v>0</v>
      </c>
      <c r="BA48" s="15">
        <f>'2.ВС'!AZ46</f>
        <v>0</v>
      </c>
      <c r="BB48" s="15">
        <f>'2.ВС'!BA46</f>
        <v>0</v>
      </c>
      <c r="BC48" s="15">
        <f>'2.ВС'!BB46</f>
        <v>0</v>
      </c>
      <c r="BD48" s="15">
        <f>'2.ВС'!BC46</f>
        <v>0</v>
      </c>
      <c r="BE48" s="15">
        <f>'2.ВС'!BD46</f>
        <v>0</v>
      </c>
      <c r="BF48" s="15">
        <f>'2.ВС'!BE46</f>
        <v>0</v>
      </c>
      <c r="BG48" s="15">
        <f>'2.ВС'!BF46</f>
        <v>0</v>
      </c>
      <c r="BH48" s="15">
        <f>'2.ВС'!BG46</f>
        <v>0</v>
      </c>
      <c r="BI48" s="15">
        <f>'2.ВС'!BH46</f>
        <v>0</v>
      </c>
      <c r="BJ48" s="15">
        <f>'2.ВС'!BI46</f>
        <v>0</v>
      </c>
      <c r="BK48" s="19"/>
      <c r="BL48" s="19"/>
    </row>
    <row r="49" spans="1:64" ht="45" hidden="1" x14ac:dyDescent="0.25">
      <c r="A49" s="124" t="s">
        <v>586</v>
      </c>
      <c r="B49" s="122">
        <v>51</v>
      </c>
      <c r="C49" s="122">
        <v>0</v>
      </c>
      <c r="D49" s="3" t="s">
        <v>11</v>
      </c>
      <c r="E49" s="122">
        <v>851</v>
      </c>
      <c r="F49" s="3" t="s">
        <v>11</v>
      </c>
      <c r="G49" s="3" t="s">
        <v>13</v>
      </c>
      <c r="H49" s="3" t="s">
        <v>581</v>
      </c>
      <c r="I49" s="3"/>
      <c r="J49" s="15">
        <f t="shared" ref="J49:BC50" si="59">J50</f>
        <v>100000</v>
      </c>
      <c r="K49" s="15">
        <f t="shared" si="59"/>
        <v>0</v>
      </c>
      <c r="L49" s="15">
        <f t="shared" si="59"/>
        <v>100000</v>
      </c>
      <c r="M49" s="15">
        <f t="shared" si="59"/>
        <v>0</v>
      </c>
      <c r="N49" s="15">
        <f t="shared" si="59"/>
        <v>0</v>
      </c>
      <c r="O49" s="15">
        <f t="shared" si="59"/>
        <v>0</v>
      </c>
      <c r="P49" s="15">
        <f t="shared" si="59"/>
        <v>0</v>
      </c>
      <c r="Q49" s="15">
        <f t="shared" si="59"/>
        <v>0</v>
      </c>
      <c r="R49" s="15">
        <f t="shared" si="59"/>
        <v>100000</v>
      </c>
      <c r="S49" s="15">
        <f t="shared" si="59"/>
        <v>0</v>
      </c>
      <c r="T49" s="15">
        <f t="shared" si="59"/>
        <v>100000</v>
      </c>
      <c r="U49" s="15">
        <f t="shared" si="59"/>
        <v>0</v>
      </c>
      <c r="V49" s="15">
        <f t="shared" si="59"/>
        <v>0</v>
      </c>
      <c r="W49" s="15">
        <f t="shared" si="59"/>
        <v>0</v>
      </c>
      <c r="X49" s="15">
        <f t="shared" si="59"/>
        <v>0</v>
      </c>
      <c r="Y49" s="15">
        <f t="shared" si="59"/>
        <v>0</v>
      </c>
      <c r="Z49" s="15">
        <f t="shared" si="59"/>
        <v>100000</v>
      </c>
      <c r="AA49" s="15">
        <f t="shared" si="59"/>
        <v>0</v>
      </c>
      <c r="AB49" s="15">
        <f t="shared" si="59"/>
        <v>100000</v>
      </c>
      <c r="AC49" s="15">
        <f t="shared" si="59"/>
        <v>0</v>
      </c>
      <c r="AD49" s="15">
        <f t="shared" si="59"/>
        <v>0</v>
      </c>
      <c r="AE49" s="15">
        <f t="shared" si="59"/>
        <v>0</v>
      </c>
      <c r="AF49" s="15">
        <f t="shared" si="59"/>
        <v>0</v>
      </c>
      <c r="AG49" s="15">
        <f t="shared" si="59"/>
        <v>0</v>
      </c>
      <c r="AH49" s="15">
        <f t="shared" si="59"/>
        <v>100000</v>
      </c>
      <c r="AI49" s="15">
        <f t="shared" si="59"/>
        <v>0</v>
      </c>
      <c r="AJ49" s="15">
        <f t="shared" si="59"/>
        <v>100000</v>
      </c>
      <c r="AK49" s="15">
        <f t="shared" si="59"/>
        <v>0</v>
      </c>
      <c r="AL49" s="15"/>
      <c r="AM49" s="15">
        <f t="shared" si="59"/>
        <v>0</v>
      </c>
      <c r="AN49" s="15">
        <f t="shared" si="59"/>
        <v>0</v>
      </c>
      <c r="AO49" s="15">
        <f t="shared" si="59"/>
        <v>0</v>
      </c>
      <c r="AP49" s="15">
        <f t="shared" si="59"/>
        <v>0</v>
      </c>
      <c r="AQ49" s="15">
        <f t="shared" si="59"/>
        <v>0</v>
      </c>
      <c r="AR49" s="15">
        <f t="shared" si="59"/>
        <v>0</v>
      </c>
      <c r="AS49" s="15">
        <f t="shared" si="59"/>
        <v>0</v>
      </c>
      <c r="AT49" s="15">
        <f t="shared" si="59"/>
        <v>0</v>
      </c>
      <c r="AU49" s="15">
        <f t="shared" si="59"/>
        <v>0</v>
      </c>
      <c r="AV49" s="15">
        <f t="shared" si="59"/>
        <v>0</v>
      </c>
      <c r="AW49" s="15">
        <f t="shared" si="59"/>
        <v>0</v>
      </c>
      <c r="AX49" s="15">
        <f t="shared" si="59"/>
        <v>0</v>
      </c>
      <c r="AY49" s="15">
        <f t="shared" si="59"/>
        <v>0</v>
      </c>
      <c r="AZ49" s="15">
        <f t="shared" si="59"/>
        <v>0</v>
      </c>
      <c r="BA49" s="15">
        <f t="shared" si="59"/>
        <v>0</v>
      </c>
      <c r="BB49" s="15">
        <f t="shared" si="59"/>
        <v>0</v>
      </c>
      <c r="BC49" s="15">
        <f t="shared" si="59"/>
        <v>0</v>
      </c>
      <c r="BD49" s="15">
        <f t="shared" ref="BC49:BJ50" si="60">BD50</f>
        <v>0</v>
      </c>
      <c r="BE49" s="15">
        <f t="shared" si="60"/>
        <v>0</v>
      </c>
      <c r="BF49" s="15">
        <f t="shared" si="60"/>
        <v>0</v>
      </c>
      <c r="BG49" s="15">
        <f t="shared" si="60"/>
        <v>0</v>
      </c>
      <c r="BH49" s="15">
        <f t="shared" si="60"/>
        <v>0</v>
      </c>
      <c r="BI49" s="15">
        <f t="shared" si="60"/>
        <v>0</v>
      </c>
      <c r="BJ49" s="15">
        <f t="shared" si="60"/>
        <v>0</v>
      </c>
      <c r="BK49" s="19"/>
      <c r="BL49" s="19"/>
    </row>
    <row r="50" spans="1:64" ht="45" hidden="1" x14ac:dyDescent="0.25">
      <c r="A50" s="125" t="s">
        <v>20</v>
      </c>
      <c r="B50" s="122">
        <v>51</v>
      </c>
      <c r="C50" s="122">
        <v>0</v>
      </c>
      <c r="D50" s="3" t="s">
        <v>11</v>
      </c>
      <c r="E50" s="122">
        <v>851</v>
      </c>
      <c r="F50" s="3" t="s">
        <v>11</v>
      </c>
      <c r="G50" s="3" t="s">
        <v>13</v>
      </c>
      <c r="H50" s="3" t="s">
        <v>581</v>
      </c>
      <c r="I50" s="3" t="s">
        <v>21</v>
      </c>
      <c r="J50" s="15">
        <f t="shared" si="59"/>
        <v>100000</v>
      </c>
      <c r="K50" s="15">
        <f t="shared" si="59"/>
        <v>0</v>
      </c>
      <c r="L50" s="15">
        <f t="shared" si="59"/>
        <v>100000</v>
      </c>
      <c r="M50" s="15">
        <f t="shared" si="59"/>
        <v>0</v>
      </c>
      <c r="N50" s="15">
        <f t="shared" si="59"/>
        <v>0</v>
      </c>
      <c r="O50" s="15">
        <f t="shared" si="59"/>
        <v>0</v>
      </c>
      <c r="P50" s="15">
        <f t="shared" si="59"/>
        <v>0</v>
      </c>
      <c r="Q50" s="15">
        <f t="shared" si="59"/>
        <v>0</v>
      </c>
      <c r="R50" s="15">
        <f t="shared" si="59"/>
        <v>100000</v>
      </c>
      <c r="S50" s="15">
        <f t="shared" si="59"/>
        <v>0</v>
      </c>
      <c r="T50" s="15">
        <f t="shared" si="59"/>
        <v>100000</v>
      </c>
      <c r="U50" s="15">
        <f t="shared" si="59"/>
        <v>0</v>
      </c>
      <c r="V50" s="15">
        <f t="shared" si="59"/>
        <v>0</v>
      </c>
      <c r="W50" s="15">
        <f t="shared" si="59"/>
        <v>0</v>
      </c>
      <c r="X50" s="15">
        <f t="shared" si="59"/>
        <v>0</v>
      </c>
      <c r="Y50" s="15">
        <f t="shared" si="59"/>
        <v>0</v>
      </c>
      <c r="Z50" s="15">
        <f t="shared" si="59"/>
        <v>100000</v>
      </c>
      <c r="AA50" s="15">
        <f t="shared" si="59"/>
        <v>0</v>
      </c>
      <c r="AB50" s="15">
        <f t="shared" si="59"/>
        <v>100000</v>
      </c>
      <c r="AC50" s="15">
        <f t="shared" si="59"/>
        <v>0</v>
      </c>
      <c r="AD50" s="15">
        <f t="shared" si="59"/>
        <v>0</v>
      </c>
      <c r="AE50" s="15">
        <f t="shared" si="59"/>
        <v>0</v>
      </c>
      <c r="AF50" s="15">
        <f t="shared" si="59"/>
        <v>0</v>
      </c>
      <c r="AG50" s="15">
        <f t="shared" si="59"/>
        <v>0</v>
      </c>
      <c r="AH50" s="15">
        <f t="shared" si="59"/>
        <v>100000</v>
      </c>
      <c r="AI50" s="15">
        <f t="shared" si="59"/>
        <v>0</v>
      </c>
      <c r="AJ50" s="15">
        <f t="shared" si="59"/>
        <v>100000</v>
      </c>
      <c r="AK50" s="15">
        <f t="shared" si="59"/>
        <v>0</v>
      </c>
      <c r="AL50" s="15"/>
      <c r="AM50" s="15">
        <f t="shared" si="59"/>
        <v>0</v>
      </c>
      <c r="AN50" s="15">
        <f t="shared" si="59"/>
        <v>0</v>
      </c>
      <c r="AO50" s="15">
        <f t="shared" si="59"/>
        <v>0</v>
      </c>
      <c r="AP50" s="15">
        <f t="shared" si="59"/>
        <v>0</v>
      </c>
      <c r="AQ50" s="15">
        <f t="shared" si="59"/>
        <v>0</v>
      </c>
      <c r="AR50" s="15">
        <f t="shared" si="59"/>
        <v>0</v>
      </c>
      <c r="AS50" s="15">
        <f t="shared" si="59"/>
        <v>0</v>
      </c>
      <c r="AT50" s="15">
        <f t="shared" si="59"/>
        <v>0</v>
      </c>
      <c r="AU50" s="15">
        <f t="shared" si="59"/>
        <v>0</v>
      </c>
      <c r="AV50" s="15">
        <f t="shared" si="59"/>
        <v>0</v>
      </c>
      <c r="AW50" s="15">
        <f t="shared" si="59"/>
        <v>0</v>
      </c>
      <c r="AX50" s="15">
        <f t="shared" si="59"/>
        <v>0</v>
      </c>
      <c r="AY50" s="15">
        <f t="shared" si="59"/>
        <v>0</v>
      </c>
      <c r="AZ50" s="15">
        <f t="shared" si="59"/>
        <v>0</v>
      </c>
      <c r="BA50" s="15">
        <f t="shared" si="59"/>
        <v>0</v>
      </c>
      <c r="BB50" s="15">
        <f t="shared" si="59"/>
        <v>0</v>
      </c>
      <c r="BC50" s="15">
        <f t="shared" si="60"/>
        <v>0</v>
      </c>
      <c r="BD50" s="15">
        <f t="shared" si="60"/>
        <v>0</v>
      </c>
      <c r="BE50" s="15">
        <f t="shared" si="60"/>
        <v>0</v>
      </c>
      <c r="BF50" s="15">
        <f t="shared" si="60"/>
        <v>0</v>
      </c>
      <c r="BG50" s="15">
        <f t="shared" si="60"/>
        <v>0</v>
      </c>
      <c r="BH50" s="15">
        <f t="shared" si="60"/>
        <v>0</v>
      </c>
      <c r="BI50" s="15">
        <f t="shared" si="60"/>
        <v>0</v>
      </c>
      <c r="BJ50" s="15">
        <f t="shared" si="60"/>
        <v>0</v>
      </c>
      <c r="BK50" s="19"/>
      <c r="BL50" s="19"/>
    </row>
    <row r="51" spans="1:64" ht="45" hidden="1" x14ac:dyDescent="0.25">
      <c r="A51" s="125" t="s">
        <v>9</v>
      </c>
      <c r="B51" s="122">
        <v>51</v>
      </c>
      <c r="C51" s="122">
        <v>0</v>
      </c>
      <c r="D51" s="3" t="s">
        <v>11</v>
      </c>
      <c r="E51" s="122">
        <v>851</v>
      </c>
      <c r="F51" s="3" t="s">
        <v>11</v>
      </c>
      <c r="G51" s="3" t="s">
        <v>13</v>
      </c>
      <c r="H51" s="3" t="s">
        <v>581</v>
      </c>
      <c r="I51" s="3" t="s">
        <v>22</v>
      </c>
      <c r="J51" s="15">
        <f>'2.ВС'!J49</f>
        <v>100000</v>
      </c>
      <c r="K51" s="15">
        <f>'2.ВС'!K49</f>
        <v>0</v>
      </c>
      <c r="L51" s="15">
        <f>'2.ВС'!L49</f>
        <v>100000</v>
      </c>
      <c r="M51" s="15">
        <f>'2.ВС'!M49</f>
        <v>0</v>
      </c>
      <c r="N51" s="15">
        <f>'2.ВС'!N49</f>
        <v>0</v>
      </c>
      <c r="O51" s="15">
        <f>'2.ВС'!O49</f>
        <v>0</v>
      </c>
      <c r="P51" s="15">
        <f>'2.ВС'!P49</f>
        <v>0</v>
      </c>
      <c r="Q51" s="15">
        <f>'2.ВС'!Q49</f>
        <v>0</v>
      </c>
      <c r="R51" s="15">
        <f>'2.ВС'!R49</f>
        <v>100000</v>
      </c>
      <c r="S51" s="15">
        <f>'2.ВС'!S49</f>
        <v>0</v>
      </c>
      <c r="T51" s="15">
        <f>'2.ВС'!T49</f>
        <v>100000</v>
      </c>
      <c r="U51" s="15">
        <f>'2.ВС'!U49</f>
        <v>0</v>
      </c>
      <c r="V51" s="15">
        <f>'2.ВС'!V49</f>
        <v>0</v>
      </c>
      <c r="W51" s="15">
        <f>'2.ВС'!W49</f>
        <v>0</v>
      </c>
      <c r="X51" s="15">
        <f>'2.ВС'!X49</f>
        <v>0</v>
      </c>
      <c r="Y51" s="15">
        <f>'2.ВС'!Y49</f>
        <v>0</v>
      </c>
      <c r="Z51" s="15">
        <f>'2.ВС'!Z49</f>
        <v>100000</v>
      </c>
      <c r="AA51" s="15">
        <f>'2.ВС'!AA49</f>
        <v>0</v>
      </c>
      <c r="AB51" s="15">
        <f>'2.ВС'!AB49</f>
        <v>100000</v>
      </c>
      <c r="AC51" s="15">
        <f>'2.ВС'!AC49</f>
        <v>0</v>
      </c>
      <c r="AD51" s="15">
        <f>'2.ВС'!AD49</f>
        <v>0</v>
      </c>
      <c r="AE51" s="15">
        <f>'2.ВС'!AE49</f>
        <v>0</v>
      </c>
      <c r="AF51" s="15">
        <f>'2.ВС'!AF49</f>
        <v>0</v>
      </c>
      <c r="AG51" s="15">
        <f>'2.ВС'!AG49</f>
        <v>0</v>
      </c>
      <c r="AH51" s="15">
        <f>'2.ВС'!AH49</f>
        <v>100000</v>
      </c>
      <c r="AI51" s="15">
        <f>'2.ВС'!AI49</f>
        <v>0</v>
      </c>
      <c r="AJ51" s="15">
        <f>'2.ВС'!AJ49</f>
        <v>100000</v>
      </c>
      <c r="AK51" s="15">
        <f>'2.ВС'!AK49</f>
        <v>0</v>
      </c>
      <c r="AL51" s="15"/>
      <c r="AM51" s="15">
        <f>'2.ВС'!AL49</f>
        <v>0</v>
      </c>
      <c r="AN51" s="15">
        <f>'2.ВС'!AM49</f>
        <v>0</v>
      </c>
      <c r="AO51" s="15">
        <f>'2.ВС'!AN49</f>
        <v>0</v>
      </c>
      <c r="AP51" s="15">
        <f>'2.ВС'!AO49</f>
        <v>0</v>
      </c>
      <c r="AQ51" s="15">
        <f>'2.ВС'!AP49</f>
        <v>0</v>
      </c>
      <c r="AR51" s="15">
        <f>'2.ВС'!AQ49</f>
        <v>0</v>
      </c>
      <c r="AS51" s="15">
        <f>'2.ВС'!AR49</f>
        <v>0</v>
      </c>
      <c r="AT51" s="15">
        <f>'2.ВС'!AS49</f>
        <v>0</v>
      </c>
      <c r="AU51" s="15">
        <f>'2.ВС'!AT49</f>
        <v>0</v>
      </c>
      <c r="AV51" s="15">
        <f>'2.ВС'!AU49</f>
        <v>0</v>
      </c>
      <c r="AW51" s="15">
        <f>'2.ВС'!AV49</f>
        <v>0</v>
      </c>
      <c r="AX51" s="15">
        <f>'2.ВС'!AW49</f>
        <v>0</v>
      </c>
      <c r="AY51" s="15">
        <f>'2.ВС'!AX49</f>
        <v>0</v>
      </c>
      <c r="AZ51" s="15">
        <f>'2.ВС'!AY49</f>
        <v>0</v>
      </c>
      <c r="BA51" s="15">
        <f>'2.ВС'!AZ49</f>
        <v>0</v>
      </c>
      <c r="BB51" s="15">
        <f>'2.ВС'!BA49</f>
        <v>0</v>
      </c>
      <c r="BC51" s="15">
        <f>'2.ВС'!BB49</f>
        <v>0</v>
      </c>
      <c r="BD51" s="15">
        <f>'2.ВС'!BC49</f>
        <v>0</v>
      </c>
      <c r="BE51" s="15">
        <f>'2.ВС'!BD49</f>
        <v>0</v>
      </c>
      <c r="BF51" s="15">
        <f>'2.ВС'!BE49</f>
        <v>0</v>
      </c>
      <c r="BG51" s="15">
        <f>'2.ВС'!BF49</f>
        <v>0</v>
      </c>
      <c r="BH51" s="15">
        <f>'2.ВС'!BG49</f>
        <v>0</v>
      </c>
      <c r="BI51" s="15">
        <f>'2.ВС'!BH49</f>
        <v>0</v>
      </c>
      <c r="BJ51" s="15">
        <f>'2.ВС'!BI49</f>
        <v>0</v>
      </c>
      <c r="BK51" s="19"/>
      <c r="BL51" s="19"/>
    </row>
    <row r="52" spans="1:64" ht="30" hidden="1" x14ac:dyDescent="0.25">
      <c r="A52" s="124" t="s">
        <v>28</v>
      </c>
      <c r="B52" s="122">
        <v>51</v>
      </c>
      <c r="C52" s="122">
        <v>0</v>
      </c>
      <c r="D52" s="3" t="s">
        <v>11</v>
      </c>
      <c r="E52" s="122">
        <v>851</v>
      </c>
      <c r="F52" s="3" t="s">
        <v>11</v>
      </c>
      <c r="G52" s="3" t="s">
        <v>13</v>
      </c>
      <c r="H52" s="3" t="s">
        <v>197</v>
      </c>
      <c r="I52" s="3"/>
      <c r="J52" s="15">
        <f t="shared" ref="J52:BC53" si="61">J53</f>
        <v>65000</v>
      </c>
      <c r="K52" s="15">
        <f t="shared" si="61"/>
        <v>0</v>
      </c>
      <c r="L52" s="15">
        <f t="shared" si="61"/>
        <v>65000</v>
      </c>
      <c r="M52" s="15">
        <f t="shared" si="61"/>
        <v>0</v>
      </c>
      <c r="N52" s="15">
        <f t="shared" si="61"/>
        <v>13000</v>
      </c>
      <c r="O52" s="15">
        <f t="shared" si="61"/>
        <v>0</v>
      </c>
      <c r="P52" s="15">
        <f t="shared" si="61"/>
        <v>13000</v>
      </c>
      <c r="Q52" s="15">
        <f t="shared" si="61"/>
        <v>0</v>
      </c>
      <c r="R52" s="15">
        <f t="shared" si="61"/>
        <v>78000</v>
      </c>
      <c r="S52" s="15">
        <f t="shared" si="61"/>
        <v>0</v>
      </c>
      <c r="T52" s="15">
        <f t="shared" si="61"/>
        <v>78000</v>
      </c>
      <c r="U52" s="15">
        <f t="shared" si="61"/>
        <v>0</v>
      </c>
      <c r="V52" s="15">
        <f t="shared" si="61"/>
        <v>0</v>
      </c>
      <c r="W52" s="15">
        <f t="shared" si="61"/>
        <v>0</v>
      </c>
      <c r="X52" s="15">
        <f t="shared" si="61"/>
        <v>0</v>
      </c>
      <c r="Y52" s="15">
        <f t="shared" si="61"/>
        <v>0</v>
      </c>
      <c r="Z52" s="15">
        <f t="shared" si="61"/>
        <v>78000</v>
      </c>
      <c r="AA52" s="15">
        <f t="shared" si="61"/>
        <v>0</v>
      </c>
      <c r="AB52" s="15">
        <f t="shared" si="61"/>
        <v>78000</v>
      </c>
      <c r="AC52" s="15">
        <f t="shared" si="61"/>
        <v>0</v>
      </c>
      <c r="AD52" s="15">
        <f t="shared" si="61"/>
        <v>0</v>
      </c>
      <c r="AE52" s="15">
        <f t="shared" si="61"/>
        <v>0</v>
      </c>
      <c r="AF52" s="15">
        <f t="shared" si="61"/>
        <v>0</v>
      </c>
      <c r="AG52" s="15">
        <f t="shared" si="61"/>
        <v>0</v>
      </c>
      <c r="AH52" s="15">
        <f t="shared" si="61"/>
        <v>78000</v>
      </c>
      <c r="AI52" s="15">
        <f t="shared" si="61"/>
        <v>0</v>
      </c>
      <c r="AJ52" s="15">
        <f t="shared" si="61"/>
        <v>78000</v>
      </c>
      <c r="AK52" s="15">
        <f t="shared" si="61"/>
        <v>0</v>
      </c>
      <c r="AL52" s="15"/>
      <c r="AM52" s="15">
        <f t="shared" si="61"/>
        <v>0</v>
      </c>
      <c r="AN52" s="15">
        <f t="shared" si="61"/>
        <v>0</v>
      </c>
      <c r="AO52" s="15">
        <f t="shared" si="61"/>
        <v>0</v>
      </c>
      <c r="AP52" s="15">
        <f t="shared" si="61"/>
        <v>0</v>
      </c>
      <c r="AQ52" s="15">
        <f t="shared" si="61"/>
        <v>0</v>
      </c>
      <c r="AR52" s="15">
        <f t="shared" si="61"/>
        <v>0</v>
      </c>
      <c r="AS52" s="15">
        <f t="shared" si="61"/>
        <v>0</v>
      </c>
      <c r="AT52" s="15">
        <f t="shared" si="61"/>
        <v>0</v>
      </c>
      <c r="AU52" s="15">
        <f t="shared" si="61"/>
        <v>0</v>
      </c>
      <c r="AV52" s="15">
        <f t="shared" si="61"/>
        <v>0</v>
      </c>
      <c r="AW52" s="15">
        <f t="shared" si="61"/>
        <v>0</v>
      </c>
      <c r="AX52" s="15">
        <f t="shared" si="61"/>
        <v>0</v>
      </c>
      <c r="AY52" s="15">
        <f t="shared" si="61"/>
        <v>0</v>
      </c>
      <c r="AZ52" s="15">
        <f t="shared" si="61"/>
        <v>0</v>
      </c>
      <c r="BA52" s="15">
        <f t="shared" si="61"/>
        <v>0</v>
      </c>
      <c r="BB52" s="15">
        <f t="shared" si="61"/>
        <v>0</v>
      </c>
      <c r="BC52" s="15">
        <f t="shared" si="61"/>
        <v>0</v>
      </c>
      <c r="BD52" s="15">
        <f t="shared" ref="BC52:BJ53" si="62">BD53</f>
        <v>0</v>
      </c>
      <c r="BE52" s="15">
        <f t="shared" si="62"/>
        <v>0</v>
      </c>
      <c r="BF52" s="15">
        <f t="shared" si="62"/>
        <v>0</v>
      </c>
      <c r="BG52" s="15">
        <f t="shared" si="62"/>
        <v>0</v>
      </c>
      <c r="BH52" s="15">
        <f t="shared" si="62"/>
        <v>0</v>
      </c>
      <c r="BI52" s="15">
        <f t="shared" si="62"/>
        <v>0</v>
      </c>
      <c r="BJ52" s="15">
        <f t="shared" si="62"/>
        <v>0</v>
      </c>
      <c r="BK52" s="19"/>
      <c r="BL52" s="19"/>
    </row>
    <row r="53" spans="1:64" hidden="1" x14ac:dyDescent="0.25">
      <c r="A53" s="125" t="s">
        <v>23</v>
      </c>
      <c r="B53" s="122">
        <v>51</v>
      </c>
      <c r="C53" s="122">
        <v>0</v>
      </c>
      <c r="D53" s="3" t="s">
        <v>11</v>
      </c>
      <c r="E53" s="122">
        <v>851</v>
      </c>
      <c r="F53" s="3" t="s">
        <v>11</v>
      </c>
      <c r="G53" s="3" t="s">
        <v>13</v>
      </c>
      <c r="H53" s="3" t="s">
        <v>197</v>
      </c>
      <c r="I53" s="3" t="s">
        <v>24</v>
      </c>
      <c r="J53" s="15">
        <f t="shared" si="61"/>
        <v>65000</v>
      </c>
      <c r="K53" s="15">
        <f t="shared" si="61"/>
        <v>0</v>
      </c>
      <c r="L53" s="15">
        <f t="shared" si="61"/>
        <v>65000</v>
      </c>
      <c r="M53" s="15">
        <f t="shared" si="61"/>
        <v>0</v>
      </c>
      <c r="N53" s="15">
        <f t="shared" si="61"/>
        <v>13000</v>
      </c>
      <c r="O53" s="15">
        <f t="shared" si="61"/>
        <v>0</v>
      </c>
      <c r="P53" s="15">
        <f t="shared" si="61"/>
        <v>13000</v>
      </c>
      <c r="Q53" s="15">
        <f t="shared" si="61"/>
        <v>0</v>
      </c>
      <c r="R53" s="15">
        <f t="shared" si="61"/>
        <v>78000</v>
      </c>
      <c r="S53" s="15">
        <f t="shared" si="61"/>
        <v>0</v>
      </c>
      <c r="T53" s="15">
        <f t="shared" si="61"/>
        <v>78000</v>
      </c>
      <c r="U53" s="15">
        <f t="shared" si="61"/>
        <v>0</v>
      </c>
      <c r="V53" s="15">
        <f t="shared" si="61"/>
        <v>0</v>
      </c>
      <c r="W53" s="15">
        <f t="shared" si="61"/>
        <v>0</v>
      </c>
      <c r="X53" s="15">
        <f t="shared" si="61"/>
        <v>0</v>
      </c>
      <c r="Y53" s="15">
        <f t="shared" si="61"/>
        <v>0</v>
      </c>
      <c r="Z53" s="15">
        <f t="shared" si="61"/>
        <v>78000</v>
      </c>
      <c r="AA53" s="15">
        <f t="shared" si="61"/>
        <v>0</v>
      </c>
      <c r="AB53" s="15">
        <f t="shared" si="61"/>
        <v>78000</v>
      </c>
      <c r="AC53" s="15">
        <f t="shared" si="61"/>
        <v>0</v>
      </c>
      <c r="AD53" s="15">
        <f t="shared" si="61"/>
        <v>0</v>
      </c>
      <c r="AE53" s="15">
        <f t="shared" si="61"/>
        <v>0</v>
      </c>
      <c r="AF53" s="15">
        <f t="shared" si="61"/>
        <v>0</v>
      </c>
      <c r="AG53" s="15">
        <f t="shared" si="61"/>
        <v>0</v>
      </c>
      <c r="AH53" s="15">
        <f t="shared" si="61"/>
        <v>78000</v>
      </c>
      <c r="AI53" s="15">
        <f t="shared" si="61"/>
        <v>0</v>
      </c>
      <c r="AJ53" s="15">
        <f t="shared" si="61"/>
        <v>78000</v>
      </c>
      <c r="AK53" s="15">
        <f t="shared" si="61"/>
        <v>0</v>
      </c>
      <c r="AL53" s="15"/>
      <c r="AM53" s="15">
        <f t="shared" si="61"/>
        <v>0</v>
      </c>
      <c r="AN53" s="15">
        <f t="shared" si="61"/>
        <v>0</v>
      </c>
      <c r="AO53" s="15">
        <f t="shared" si="61"/>
        <v>0</v>
      </c>
      <c r="AP53" s="15">
        <f t="shared" si="61"/>
        <v>0</v>
      </c>
      <c r="AQ53" s="15">
        <f t="shared" si="61"/>
        <v>0</v>
      </c>
      <c r="AR53" s="15">
        <f t="shared" si="61"/>
        <v>0</v>
      </c>
      <c r="AS53" s="15">
        <f t="shared" si="61"/>
        <v>0</v>
      </c>
      <c r="AT53" s="15">
        <f t="shared" si="61"/>
        <v>0</v>
      </c>
      <c r="AU53" s="15">
        <f t="shared" si="61"/>
        <v>0</v>
      </c>
      <c r="AV53" s="15">
        <f t="shared" si="61"/>
        <v>0</v>
      </c>
      <c r="AW53" s="15">
        <f t="shared" si="61"/>
        <v>0</v>
      </c>
      <c r="AX53" s="15">
        <f t="shared" si="61"/>
        <v>0</v>
      </c>
      <c r="AY53" s="15">
        <f t="shared" si="61"/>
        <v>0</v>
      </c>
      <c r="AZ53" s="15">
        <f t="shared" si="61"/>
        <v>0</v>
      </c>
      <c r="BA53" s="15">
        <f t="shared" si="61"/>
        <v>0</v>
      </c>
      <c r="BB53" s="15">
        <f t="shared" si="61"/>
        <v>0</v>
      </c>
      <c r="BC53" s="15">
        <f t="shared" si="62"/>
        <v>0</v>
      </c>
      <c r="BD53" s="15">
        <f t="shared" si="62"/>
        <v>0</v>
      </c>
      <c r="BE53" s="15">
        <f t="shared" si="62"/>
        <v>0</v>
      </c>
      <c r="BF53" s="15">
        <f t="shared" si="62"/>
        <v>0</v>
      </c>
      <c r="BG53" s="15">
        <f t="shared" si="62"/>
        <v>0</v>
      </c>
      <c r="BH53" s="15">
        <f t="shared" si="62"/>
        <v>0</v>
      </c>
      <c r="BI53" s="15">
        <f t="shared" si="62"/>
        <v>0</v>
      </c>
      <c r="BJ53" s="15">
        <f t="shared" si="62"/>
        <v>0</v>
      </c>
      <c r="BK53" s="19"/>
      <c r="BL53" s="19"/>
    </row>
    <row r="54" spans="1:64" hidden="1" x14ac:dyDescent="0.25">
      <c r="A54" s="125" t="s">
        <v>25</v>
      </c>
      <c r="B54" s="122">
        <v>51</v>
      </c>
      <c r="C54" s="122">
        <v>0</v>
      </c>
      <c r="D54" s="3" t="s">
        <v>11</v>
      </c>
      <c r="E54" s="122">
        <v>851</v>
      </c>
      <c r="F54" s="3" t="s">
        <v>11</v>
      </c>
      <c r="G54" s="3" t="s">
        <v>13</v>
      </c>
      <c r="H54" s="3" t="s">
        <v>197</v>
      </c>
      <c r="I54" s="3" t="s">
        <v>26</v>
      </c>
      <c r="J54" s="15">
        <f>'2.ВС'!J52</f>
        <v>65000</v>
      </c>
      <c r="K54" s="15">
        <f>'2.ВС'!K52</f>
        <v>0</v>
      </c>
      <c r="L54" s="15">
        <f>'2.ВС'!L52</f>
        <v>65000</v>
      </c>
      <c r="M54" s="15">
        <f>'2.ВС'!M52</f>
        <v>0</v>
      </c>
      <c r="N54" s="15">
        <f>'2.ВС'!N52</f>
        <v>13000</v>
      </c>
      <c r="O54" s="15">
        <f>'2.ВС'!O52</f>
        <v>0</v>
      </c>
      <c r="P54" s="15">
        <f>'2.ВС'!P52</f>
        <v>13000</v>
      </c>
      <c r="Q54" s="15">
        <f>'2.ВС'!Q52</f>
        <v>0</v>
      </c>
      <c r="R54" s="15">
        <f>'2.ВС'!R52</f>
        <v>78000</v>
      </c>
      <c r="S54" s="15">
        <f>'2.ВС'!S52</f>
        <v>0</v>
      </c>
      <c r="T54" s="15">
        <f>'2.ВС'!T52</f>
        <v>78000</v>
      </c>
      <c r="U54" s="15">
        <f>'2.ВС'!U52</f>
        <v>0</v>
      </c>
      <c r="V54" s="15">
        <f>'2.ВС'!V52</f>
        <v>0</v>
      </c>
      <c r="W54" s="15">
        <f>'2.ВС'!W52</f>
        <v>0</v>
      </c>
      <c r="X54" s="15">
        <f>'2.ВС'!X52</f>
        <v>0</v>
      </c>
      <c r="Y54" s="15">
        <f>'2.ВС'!Y52</f>
        <v>0</v>
      </c>
      <c r="Z54" s="15">
        <f>'2.ВС'!Z52</f>
        <v>78000</v>
      </c>
      <c r="AA54" s="15">
        <f>'2.ВС'!AA52</f>
        <v>0</v>
      </c>
      <c r="AB54" s="15">
        <f>'2.ВС'!AB52</f>
        <v>78000</v>
      </c>
      <c r="AC54" s="15">
        <f>'2.ВС'!AC52</f>
        <v>0</v>
      </c>
      <c r="AD54" s="15">
        <f>'2.ВС'!AD52</f>
        <v>0</v>
      </c>
      <c r="AE54" s="15">
        <f>'2.ВС'!AE52</f>
        <v>0</v>
      </c>
      <c r="AF54" s="15">
        <f>'2.ВС'!AF52</f>
        <v>0</v>
      </c>
      <c r="AG54" s="15">
        <f>'2.ВС'!AG52</f>
        <v>0</v>
      </c>
      <c r="AH54" s="15">
        <f>'2.ВС'!AH52</f>
        <v>78000</v>
      </c>
      <c r="AI54" s="15">
        <f>'2.ВС'!AI52</f>
        <v>0</v>
      </c>
      <c r="AJ54" s="15">
        <f>'2.ВС'!AJ52</f>
        <v>78000</v>
      </c>
      <c r="AK54" s="15">
        <f>'2.ВС'!AK52</f>
        <v>0</v>
      </c>
      <c r="AL54" s="15"/>
      <c r="AM54" s="15">
        <f>'2.ВС'!AL52</f>
        <v>0</v>
      </c>
      <c r="AN54" s="15">
        <f>'2.ВС'!AM52</f>
        <v>0</v>
      </c>
      <c r="AO54" s="15">
        <f>'2.ВС'!AN52</f>
        <v>0</v>
      </c>
      <c r="AP54" s="15">
        <f>'2.ВС'!AO52</f>
        <v>0</v>
      </c>
      <c r="AQ54" s="15">
        <f>'2.ВС'!AP52</f>
        <v>0</v>
      </c>
      <c r="AR54" s="15">
        <f>'2.ВС'!AQ52</f>
        <v>0</v>
      </c>
      <c r="AS54" s="15">
        <f>'2.ВС'!AR52</f>
        <v>0</v>
      </c>
      <c r="AT54" s="15">
        <f>'2.ВС'!AS52</f>
        <v>0</v>
      </c>
      <c r="AU54" s="15">
        <f>'2.ВС'!AT52</f>
        <v>0</v>
      </c>
      <c r="AV54" s="15">
        <f>'2.ВС'!AU52</f>
        <v>0</v>
      </c>
      <c r="AW54" s="15">
        <f>'2.ВС'!AV52</f>
        <v>0</v>
      </c>
      <c r="AX54" s="15">
        <f>'2.ВС'!AW52</f>
        <v>0</v>
      </c>
      <c r="AY54" s="15">
        <f>'2.ВС'!AX52</f>
        <v>0</v>
      </c>
      <c r="AZ54" s="15">
        <f>'2.ВС'!AY52</f>
        <v>0</v>
      </c>
      <c r="BA54" s="15">
        <f>'2.ВС'!AZ52</f>
        <v>0</v>
      </c>
      <c r="BB54" s="15">
        <f>'2.ВС'!BA52</f>
        <v>0</v>
      </c>
      <c r="BC54" s="15">
        <f>'2.ВС'!BB52</f>
        <v>0</v>
      </c>
      <c r="BD54" s="15">
        <f>'2.ВС'!BC52</f>
        <v>0</v>
      </c>
      <c r="BE54" s="15">
        <f>'2.ВС'!BD52</f>
        <v>0</v>
      </c>
      <c r="BF54" s="15">
        <f>'2.ВС'!BE52</f>
        <v>0</v>
      </c>
      <c r="BG54" s="15">
        <f>'2.ВС'!BF52</f>
        <v>0</v>
      </c>
      <c r="BH54" s="15">
        <f>'2.ВС'!BG52</f>
        <v>0</v>
      </c>
      <c r="BI54" s="15">
        <f>'2.ВС'!BH52</f>
        <v>0</v>
      </c>
      <c r="BJ54" s="15">
        <f>'2.ВС'!BI52</f>
        <v>0</v>
      </c>
      <c r="BK54" s="19"/>
      <c r="BL54" s="19"/>
    </row>
    <row r="55" spans="1:64" ht="30" hidden="1" x14ac:dyDescent="0.25">
      <c r="A55" s="124" t="s">
        <v>244</v>
      </c>
      <c r="B55" s="122">
        <v>51</v>
      </c>
      <c r="C55" s="122">
        <v>0</v>
      </c>
      <c r="D55" s="3" t="s">
        <v>11</v>
      </c>
      <c r="E55" s="122">
        <v>851</v>
      </c>
      <c r="F55" s="3" t="s">
        <v>11</v>
      </c>
      <c r="G55" s="4" t="s">
        <v>33</v>
      </c>
      <c r="H55" s="4" t="s">
        <v>200</v>
      </c>
      <c r="I55" s="3"/>
      <c r="J55" s="15">
        <f t="shared" ref="J55:BC56" si="63">J56</f>
        <v>35500</v>
      </c>
      <c r="K55" s="15">
        <f t="shared" si="63"/>
        <v>0</v>
      </c>
      <c r="L55" s="15">
        <f t="shared" si="63"/>
        <v>35500</v>
      </c>
      <c r="M55" s="15">
        <f t="shared" si="63"/>
        <v>0</v>
      </c>
      <c r="N55" s="15">
        <f t="shared" si="63"/>
        <v>0</v>
      </c>
      <c r="O55" s="15">
        <f t="shared" si="63"/>
        <v>0</v>
      </c>
      <c r="P55" s="15">
        <f t="shared" si="63"/>
        <v>0</v>
      </c>
      <c r="Q55" s="15">
        <f t="shared" si="63"/>
        <v>0</v>
      </c>
      <c r="R55" s="15">
        <f t="shared" si="63"/>
        <v>35500</v>
      </c>
      <c r="S55" s="15">
        <f t="shared" si="63"/>
        <v>0</v>
      </c>
      <c r="T55" s="15">
        <f t="shared" si="63"/>
        <v>35500</v>
      </c>
      <c r="U55" s="15">
        <f t="shared" si="63"/>
        <v>0</v>
      </c>
      <c r="V55" s="15">
        <f t="shared" si="63"/>
        <v>0</v>
      </c>
      <c r="W55" s="15">
        <f t="shared" si="63"/>
        <v>0</v>
      </c>
      <c r="X55" s="15">
        <f t="shared" si="63"/>
        <v>0</v>
      </c>
      <c r="Y55" s="15">
        <f t="shared" si="63"/>
        <v>0</v>
      </c>
      <c r="Z55" s="15">
        <f t="shared" si="63"/>
        <v>35500</v>
      </c>
      <c r="AA55" s="15">
        <f t="shared" si="63"/>
        <v>0</v>
      </c>
      <c r="AB55" s="15">
        <f t="shared" si="63"/>
        <v>35500</v>
      </c>
      <c r="AC55" s="15">
        <f t="shared" si="63"/>
        <v>0</v>
      </c>
      <c r="AD55" s="15">
        <f t="shared" si="63"/>
        <v>0</v>
      </c>
      <c r="AE55" s="15">
        <f t="shared" si="63"/>
        <v>0</v>
      </c>
      <c r="AF55" s="15">
        <f t="shared" si="63"/>
        <v>0</v>
      </c>
      <c r="AG55" s="15">
        <f t="shared" si="63"/>
        <v>0</v>
      </c>
      <c r="AH55" s="15">
        <f t="shared" si="63"/>
        <v>35500</v>
      </c>
      <c r="AI55" s="15">
        <f t="shared" si="63"/>
        <v>0</v>
      </c>
      <c r="AJ55" s="15">
        <f t="shared" si="63"/>
        <v>35500</v>
      </c>
      <c r="AK55" s="15">
        <f t="shared" si="63"/>
        <v>0</v>
      </c>
      <c r="AL55" s="15"/>
      <c r="AM55" s="15">
        <f t="shared" si="63"/>
        <v>0</v>
      </c>
      <c r="AN55" s="15">
        <f t="shared" si="63"/>
        <v>0</v>
      </c>
      <c r="AO55" s="15">
        <f t="shared" si="63"/>
        <v>0</v>
      </c>
      <c r="AP55" s="15">
        <f t="shared" si="63"/>
        <v>0</v>
      </c>
      <c r="AQ55" s="15">
        <f t="shared" si="63"/>
        <v>0</v>
      </c>
      <c r="AR55" s="15">
        <f t="shared" si="63"/>
        <v>0</v>
      </c>
      <c r="AS55" s="15">
        <f t="shared" si="63"/>
        <v>0</v>
      </c>
      <c r="AT55" s="15">
        <f t="shared" si="63"/>
        <v>0</v>
      </c>
      <c r="AU55" s="15">
        <f t="shared" si="63"/>
        <v>0</v>
      </c>
      <c r="AV55" s="15">
        <f t="shared" si="63"/>
        <v>0</v>
      </c>
      <c r="AW55" s="15">
        <f t="shared" si="63"/>
        <v>0</v>
      </c>
      <c r="AX55" s="15">
        <f t="shared" si="63"/>
        <v>0</v>
      </c>
      <c r="AY55" s="15">
        <f t="shared" si="63"/>
        <v>0</v>
      </c>
      <c r="AZ55" s="15">
        <f t="shared" si="63"/>
        <v>0</v>
      </c>
      <c r="BA55" s="15">
        <f t="shared" si="63"/>
        <v>0</v>
      </c>
      <c r="BB55" s="15">
        <f t="shared" si="63"/>
        <v>0</v>
      </c>
      <c r="BC55" s="15">
        <f t="shared" si="63"/>
        <v>0</v>
      </c>
      <c r="BD55" s="15">
        <f t="shared" ref="BC55:BJ56" si="64">BD56</f>
        <v>0</v>
      </c>
      <c r="BE55" s="15">
        <f t="shared" si="64"/>
        <v>0</v>
      </c>
      <c r="BF55" s="15">
        <f t="shared" si="64"/>
        <v>0</v>
      </c>
      <c r="BG55" s="15">
        <f t="shared" si="64"/>
        <v>0</v>
      </c>
      <c r="BH55" s="15">
        <f t="shared" si="64"/>
        <v>0</v>
      </c>
      <c r="BI55" s="15">
        <f t="shared" si="64"/>
        <v>0</v>
      </c>
      <c r="BJ55" s="15">
        <f t="shared" si="64"/>
        <v>0</v>
      </c>
      <c r="BK55" s="19"/>
      <c r="BL55" s="19"/>
    </row>
    <row r="56" spans="1:64" ht="45" hidden="1" x14ac:dyDescent="0.25">
      <c r="A56" s="125" t="s">
        <v>20</v>
      </c>
      <c r="B56" s="122">
        <v>51</v>
      </c>
      <c r="C56" s="122">
        <v>0</v>
      </c>
      <c r="D56" s="3" t="s">
        <v>11</v>
      </c>
      <c r="E56" s="122">
        <v>851</v>
      </c>
      <c r="F56" s="3" t="s">
        <v>11</v>
      </c>
      <c r="G56" s="4" t="s">
        <v>33</v>
      </c>
      <c r="H56" s="4" t="s">
        <v>200</v>
      </c>
      <c r="I56" s="3" t="s">
        <v>21</v>
      </c>
      <c r="J56" s="15">
        <f t="shared" si="63"/>
        <v>35500</v>
      </c>
      <c r="K56" s="15">
        <f t="shared" si="63"/>
        <v>0</v>
      </c>
      <c r="L56" s="15">
        <f t="shared" si="63"/>
        <v>35500</v>
      </c>
      <c r="M56" s="15">
        <f t="shared" si="63"/>
        <v>0</v>
      </c>
      <c r="N56" s="15">
        <f t="shared" si="63"/>
        <v>0</v>
      </c>
      <c r="O56" s="15">
        <f t="shared" si="63"/>
        <v>0</v>
      </c>
      <c r="P56" s="15">
        <f t="shared" si="63"/>
        <v>0</v>
      </c>
      <c r="Q56" s="15">
        <f t="shared" si="63"/>
        <v>0</v>
      </c>
      <c r="R56" s="15">
        <f t="shared" si="63"/>
        <v>35500</v>
      </c>
      <c r="S56" s="15">
        <f t="shared" si="63"/>
        <v>0</v>
      </c>
      <c r="T56" s="15">
        <f t="shared" si="63"/>
        <v>35500</v>
      </c>
      <c r="U56" s="15">
        <f t="shared" si="63"/>
        <v>0</v>
      </c>
      <c r="V56" s="15">
        <f t="shared" si="63"/>
        <v>0</v>
      </c>
      <c r="W56" s="15">
        <f t="shared" si="63"/>
        <v>0</v>
      </c>
      <c r="X56" s="15">
        <f t="shared" si="63"/>
        <v>0</v>
      </c>
      <c r="Y56" s="15">
        <f t="shared" si="63"/>
        <v>0</v>
      </c>
      <c r="Z56" s="15">
        <f t="shared" si="63"/>
        <v>35500</v>
      </c>
      <c r="AA56" s="15">
        <f t="shared" si="63"/>
        <v>0</v>
      </c>
      <c r="AB56" s="15">
        <f t="shared" si="63"/>
        <v>35500</v>
      </c>
      <c r="AC56" s="15">
        <f t="shared" si="63"/>
        <v>0</v>
      </c>
      <c r="AD56" s="15">
        <f t="shared" si="63"/>
        <v>0</v>
      </c>
      <c r="AE56" s="15">
        <f t="shared" si="63"/>
        <v>0</v>
      </c>
      <c r="AF56" s="15">
        <f t="shared" si="63"/>
        <v>0</v>
      </c>
      <c r="AG56" s="15">
        <f t="shared" si="63"/>
        <v>0</v>
      </c>
      <c r="AH56" s="15">
        <f t="shared" si="63"/>
        <v>35500</v>
      </c>
      <c r="AI56" s="15">
        <f t="shared" si="63"/>
        <v>0</v>
      </c>
      <c r="AJ56" s="15">
        <f t="shared" si="63"/>
        <v>35500</v>
      </c>
      <c r="AK56" s="15">
        <f t="shared" si="63"/>
        <v>0</v>
      </c>
      <c r="AL56" s="15"/>
      <c r="AM56" s="15">
        <f t="shared" si="63"/>
        <v>0</v>
      </c>
      <c r="AN56" s="15">
        <f t="shared" si="63"/>
        <v>0</v>
      </c>
      <c r="AO56" s="15">
        <f t="shared" si="63"/>
        <v>0</v>
      </c>
      <c r="AP56" s="15">
        <f t="shared" si="63"/>
        <v>0</v>
      </c>
      <c r="AQ56" s="15">
        <f t="shared" si="63"/>
        <v>0</v>
      </c>
      <c r="AR56" s="15">
        <f t="shared" si="63"/>
        <v>0</v>
      </c>
      <c r="AS56" s="15">
        <f t="shared" si="63"/>
        <v>0</v>
      </c>
      <c r="AT56" s="15">
        <f t="shared" si="63"/>
        <v>0</v>
      </c>
      <c r="AU56" s="15">
        <f t="shared" si="63"/>
        <v>0</v>
      </c>
      <c r="AV56" s="15">
        <f t="shared" si="63"/>
        <v>0</v>
      </c>
      <c r="AW56" s="15">
        <f t="shared" si="63"/>
        <v>0</v>
      </c>
      <c r="AX56" s="15">
        <f t="shared" si="63"/>
        <v>0</v>
      </c>
      <c r="AY56" s="15">
        <f t="shared" si="63"/>
        <v>0</v>
      </c>
      <c r="AZ56" s="15">
        <f t="shared" si="63"/>
        <v>0</v>
      </c>
      <c r="BA56" s="15">
        <f t="shared" si="63"/>
        <v>0</v>
      </c>
      <c r="BB56" s="15">
        <f t="shared" si="63"/>
        <v>0</v>
      </c>
      <c r="BC56" s="15">
        <f t="shared" si="64"/>
        <v>0</v>
      </c>
      <c r="BD56" s="15">
        <f t="shared" si="64"/>
        <v>0</v>
      </c>
      <c r="BE56" s="15">
        <f t="shared" si="64"/>
        <v>0</v>
      </c>
      <c r="BF56" s="15">
        <f t="shared" si="64"/>
        <v>0</v>
      </c>
      <c r="BG56" s="15">
        <f t="shared" si="64"/>
        <v>0</v>
      </c>
      <c r="BH56" s="15">
        <f t="shared" si="64"/>
        <v>0</v>
      </c>
      <c r="BI56" s="15">
        <f t="shared" si="64"/>
        <v>0</v>
      </c>
      <c r="BJ56" s="15">
        <f t="shared" si="64"/>
        <v>0</v>
      </c>
      <c r="BK56" s="19"/>
      <c r="BL56" s="19"/>
    </row>
    <row r="57" spans="1:64" ht="45" hidden="1" x14ac:dyDescent="0.25">
      <c r="A57" s="125" t="s">
        <v>9</v>
      </c>
      <c r="B57" s="122">
        <v>51</v>
      </c>
      <c r="C57" s="122">
        <v>0</v>
      </c>
      <c r="D57" s="3" t="s">
        <v>11</v>
      </c>
      <c r="E57" s="122">
        <v>851</v>
      </c>
      <c r="F57" s="3" t="s">
        <v>11</v>
      </c>
      <c r="G57" s="4" t="s">
        <v>33</v>
      </c>
      <c r="H57" s="4" t="s">
        <v>200</v>
      </c>
      <c r="I57" s="3" t="s">
        <v>22</v>
      </c>
      <c r="J57" s="15">
        <f>'2.ВС'!J69</f>
        <v>35500</v>
      </c>
      <c r="K57" s="15">
        <f>'2.ВС'!K69</f>
        <v>0</v>
      </c>
      <c r="L57" s="15">
        <f>'2.ВС'!L69</f>
        <v>35500</v>
      </c>
      <c r="M57" s="15">
        <f>'2.ВС'!M69</f>
        <v>0</v>
      </c>
      <c r="N57" s="15">
        <f>'2.ВС'!N69</f>
        <v>0</v>
      </c>
      <c r="O57" s="15">
        <f>'2.ВС'!O69</f>
        <v>0</v>
      </c>
      <c r="P57" s="15">
        <f>'2.ВС'!P69</f>
        <v>0</v>
      </c>
      <c r="Q57" s="15">
        <f>'2.ВС'!Q69</f>
        <v>0</v>
      </c>
      <c r="R57" s="15">
        <f>'2.ВС'!R69</f>
        <v>35500</v>
      </c>
      <c r="S57" s="15">
        <f>'2.ВС'!S69</f>
        <v>0</v>
      </c>
      <c r="T57" s="15">
        <f>'2.ВС'!T69</f>
        <v>35500</v>
      </c>
      <c r="U57" s="15">
        <f>'2.ВС'!U69</f>
        <v>0</v>
      </c>
      <c r="V57" s="15">
        <f>'2.ВС'!V69</f>
        <v>0</v>
      </c>
      <c r="W57" s="15">
        <f>'2.ВС'!W69</f>
        <v>0</v>
      </c>
      <c r="X57" s="15">
        <f>'2.ВС'!X69</f>
        <v>0</v>
      </c>
      <c r="Y57" s="15">
        <f>'2.ВС'!Y69</f>
        <v>0</v>
      </c>
      <c r="Z57" s="15">
        <f>'2.ВС'!Z69</f>
        <v>35500</v>
      </c>
      <c r="AA57" s="15">
        <f>'2.ВС'!AA69</f>
        <v>0</v>
      </c>
      <c r="AB57" s="15">
        <f>'2.ВС'!AB69</f>
        <v>35500</v>
      </c>
      <c r="AC57" s="15">
        <f>'2.ВС'!AC69</f>
        <v>0</v>
      </c>
      <c r="AD57" s="15">
        <f>'2.ВС'!AD69</f>
        <v>0</v>
      </c>
      <c r="AE57" s="15">
        <f>'2.ВС'!AE69</f>
        <v>0</v>
      </c>
      <c r="AF57" s="15">
        <f>'2.ВС'!AF69</f>
        <v>0</v>
      </c>
      <c r="AG57" s="15">
        <f>'2.ВС'!AG69</f>
        <v>0</v>
      </c>
      <c r="AH57" s="15">
        <f>'2.ВС'!AH69</f>
        <v>35500</v>
      </c>
      <c r="AI57" s="15">
        <f>'2.ВС'!AI69</f>
        <v>0</v>
      </c>
      <c r="AJ57" s="15">
        <f>'2.ВС'!AJ69</f>
        <v>35500</v>
      </c>
      <c r="AK57" s="15">
        <f>'2.ВС'!AK69</f>
        <v>0</v>
      </c>
      <c r="AL57" s="15"/>
      <c r="AM57" s="15">
        <f>'2.ВС'!AL69</f>
        <v>0</v>
      </c>
      <c r="AN57" s="15">
        <f>'2.ВС'!AM69</f>
        <v>0</v>
      </c>
      <c r="AO57" s="15">
        <f>'2.ВС'!AN69</f>
        <v>0</v>
      </c>
      <c r="AP57" s="15">
        <f>'2.ВС'!AO69</f>
        <v>0</v>
      </c>
      <c r="AQ57" s="15">
        <f>'2.ВС'!AP69</f>
        <v>0</v>
      </c>
      <c r="AR57" s="15">
        <f>'2.ВС'!AQ69</f>
        <v>0</v>
      </c>
      <c r="AS57" s="15">
        <f>'2.ВС'!AR69</f>
        <v>0</v>
      </c>
      <c r="AT57" s="15">
        <f>'2.ВС'!AS69</f>
        <v>0</v>
      </c>
      <c r="AU57" s="15">
        <f>'2.ВС'!AT69</f>
        <v>0</v>
      </c>
      <c r="AV57" s="15">
        <f>'2.ВС'!AU69</f>
        <v>0</v>
      </c>
      <c r="AW57" s="15">
        <f>'2.ВС'!AV69</f>
        <v>0</v>
      </c>
      <c r="AX57" s="15">
        <f>'2.ВС'!AW69</f>
        <v>0</v>
      </c>
      <c r="AY57" s="15">
        <f>'2.ВС'!AX69</f>
        <v>0</v>
      </c>
      <c r="AZ57" s="15">
        <f>'2.ВС'!AY69</f>
        <v>0</v>
      </c>
      <c r="BA57" s="15">
        <f>'2.ВС'!AZ69</f>
        <v>0</v>
      </c>
      <c r="BB57" s="15">
        <f>'2.ВС'!BA69</f>
        <v>0</v>
      </c>
      <c r="BC57" s="15">
        <f>'2.ВС'!BB69</f>
        <v>0</v>
      </c>
      <c r="BD57" s="15">
        <f>'2.ВС'!BC69</f>
        <v>0</v>
      </c>
      <c r="BE57" s="15">
        <f>'2.ВС'!BD69</f>
        <v>0</v>
      </c>
      <c r="BF57" s="15">
        <f>'2.ВС'!BE69</f>
        <v>0</v>
      </c>
      <c r="BG57" s="15">
        <f>'2.ВС'!BF69</f>
        <v>0</v>
      </c>
      <c r="BH57" s="15">
        <f>'2.ВС'!BG69</f>
        <v>0</v>
      </c>
      <c r="BI57" s="15">
        <f>'2.ВС'!BH69</f>
        <v>0</v>
      </c>
      <c r="BJ57" s="15">
        <f>'2.ВС'!BI69</f>
        <v>0</v>
      </c>
      <c r="BK57" s="19"/>
      <c r="BL57" s="19"/>
    </row>
    <row r="58" spans="1:64" ht="75" hidden="1" x14ac:dyDescent="0.25">
      <c r="A58" s="124" t="s">
        <v>27</v>
      </c>
      <c r="B58" s="122">
        <v>51</v>
      </c>
      <c r="C58" s="122">
        <v>0</v>
      </c>
      <c r="D58" s="3" t="s">
        <v>11</v>
      </c>
      <c r="E58" s="122">
        <v>851</v>
      </c>
      <c r="F58" s="3" t="s">
        <v>11</v>
      </c>
      <c r="G58" s="3" t="s">
        <v>13</v>
      </c>
      <c r="H58" s="3" t="s">
        <v>195</v>
      </c>
      <c r="I58" s="3"/>
      <c r="J58" s="15">
        <f t="shared" ref="J58:BC59" si="65">J59</f>
        <v>2500</v>
      </c>
      <c r="K58" s="15">
        <f t="shared" si="65"/>
        <v>0</v>
      </c>
      <c r="L58" s="15">
        <f t="shared" si="65"/>
        <v>0</v>
      </c>
      <c r="M58" s="15">
        <f t="shared" si="65"/>
        <v>2500</v>
      </c>
      <c r="N58" s="15">
        <f t="shared" si="65"/>
        <v>0</v>
      </c>
      <c r="O58" s="15">
        <f t="shared" si="65"/>
        <v>0</v>
      </c>
      <c r="P58" s="15">
        <f t="shared" si="65"/>
        <v>0</v>
      </c>
      <c r="Q58" s="15">
        <f t="shared" si="65"/>
        <v>0</v>
      </c>
      <c r="R58" s="15">
        <f t="shared" si="65"/>
        <v>2500</v>
      </c>
      <c r="S58" s="15">
        <f t="shared" si="65"/>
        <v>0</v>
      </c>
      <c r="T58" s="15">
        <f t="shared" si="65"/>
        <v>0</v>
      </c>
      <c r="U58" s="15">
        <f t="shared" si="65"/>
        <v>2500</v>
      </c>
      <c r="V58" s="15">
        <f t="shared" si="65"/>
        <v>0</v>
      </c>
      <c r="W58" s="15">
        <f t="shared" si="65"/>
        <v>0</v>
      </c>
      <c r="X58" s="15">
        <f t="shared" si="65"/>
        <v>0</v>
      </c>
      <c r="Y58" s="15">
        <f t="shared" si="65"/>
        <v>0</v>
      </c>
      <c r="Z58" s="15">
        <f t="shared" si="65"/>
        <v>2500</v>
      </c>
      <c r="AA58" s="15">
        <f t="shared" si="65"/>
        <v>0</v>
      </c>
      <c r="AB58" s="15">
        <f t="shared" si="65"/>
        <v>0</v>
      </c>
      <c r="AC58" s="15">
        <f t="shared" si="65"/>
        <v>2500</v>
      </c>
      <c r="AD58" s="15">
        <f t="shared" si="65"/>
        <v>0</v>
      </c>
      <c r="AE58" s="15">
        <f t="shared" si="65"/>
        <v>0</v>
      </c>
      <c r="AF58" s="15">
        <f t="shared" si="65"/>
        <v>0</v>
      </c>
      <c r="AG58" s="15">
        <f t="shared" si="65"/>
        <v>0</v>
      </c>
      <c r="AH58" s="15">
        <f t="shared" si="65"/>
        <v>2500</v>
      </c>
      <c r="AI58" s="15">
        <f t="shared" si="65"/>
        <v>0</v>
      </c>
      <c r="AJ58" s="15">
        <f t="shared" si="65"/>
        <v>0</v>
      </c>
      <c r="AK58" s="15">
        <f t="shared" si="65"/>
        <v>2500</v>
      </c>
      <c r="AL58" s="15"/>
      <c r="AM58" s="15">
        <f t="shared" si="65"/>
        <v>2500</v>
      </c>
      <c r="AN58" s="15">
        <f t="shared" si="65"/>
        <v>0</v>
      </c>
      <c r="AO58" s="15">
        <f t="shared" si="65"/>
        <v>0</v>
      </c>
      <c r="AP58" s="15">
        <f t="shared" si="65"/>
        <v>2500</v>
      </c>
      <c r="AQ58" s="15">
        <f t="shared" si="65"/>
        <v>0</v>
      </c>
      <c r="AR58" s="15">
        <f t="shared" si="65"/>
        <v>0</v>
      </c>
      <c r="AS58" s="15">
        <f t="shared" si="65"/>
        <v>0</v>
      </c>
      <c r="AT58" s="15">
        <f t="shared" si="65"/>
        <v>0</v>
      </c>
      <c r="AU58" s="15">
        <f t="shared" si="65"/>
        <v>2500</v>
      </c>
      <c r="AV58" s="15">
        <f t="shared" si="65"/>
        <v>0</v>
      </c>
      <c r="AW58" s="15">
        <f t="shared" si="65"/>
        <v>0</v>
      </c>
      <c r="AX58" s="15">
        <f t="shared" si="65"/>
        <v>2500</v>
      </c>
      <c r="AY58" s="15">
        <f t="shared" si="65"/>
        <v>2500</v>
      </c>
      <c r="AZ58" s="15">
        <f t="shared" si="65"/>
        <v>0</v>
      </c>
      <c r="BA58" s="15">
        <f t="shared" si="65"/>
        <v>0</v>
      </c>
      <c r="BB58" s="15">
        <f t="shared" si="65"/>
        <v>2500</v>
      </c>
      <c r="BC58" s="15">
        <f t="shared" si="65"/>
        <v>0</v>
      </c>
      <c r="BD58" s="15">
        <f t="shared" ref="BC58:BJ59" si="66">BD59</f>
        <v>0</v>
      </c>
      <c r="BE58" s="15">
        <f t="shared" si="66"/>
        <v>0</v>
      </c>
      <c r="BF58" s="15">
        <f t="shared" si="66"/>
        <v>0</v>
      </c>
      <c r="BG58" s="15">
        <f t="shared" si="66"/>
        <v>2500</v>
      </c>
      <c r="BH58" s="15">
        <f t="shared" si="66"/>
        <v>0</v>
      </c>
      <c r="BI58" s="15">
        <f t="shared" si="66"/>
        <v>0</v>
      </c>
      <c r="BJ58" s="15">
        <f t="shared" si="66"/>
        <v>2500</v>
      </c>
      <c r="BK58" s="19"/>
      <c r="BL58" s="19"/>
    </row>
    <row r="59" spans="1:64" ht="45" hidden="1" x14ac:dyDescent="0.25">
      <c r="A59" s="125" t="s">
        <v>20</v>
      </c>
      <c r="B59" s="122">
        <v>51</v>
      </c>
      <c r="C59" s="122">
        <v>0</v>
      </c>
      <c r="D59" s="3" t="s">
        <v>11</v>
      </c>
      <c r="E59" s="122">
        <v>851</v>
      </c>
      <c r="F59" s="3" t="s">
        <v>11</v>
      </c>
      <c r="G59" s="3" t="s">
        <v>13</v>
      </c>
      <c r="H59" s="3" t="s">
        <v>195</v>
      </c>
      <c r="I59" s="3" t="s">
        <v>21</v>
      </c>
      <c r="J59" s="15">
        <f t="shared" si="65"/>
        <v>2500</v>
      </c>
      <c r="K59" s="15">
        <f t="shared" si="65"/>
        <v>0</v>
      </c>
      <c r="L59" s="15">
        <f t="shared" si="65"/>
        <v>0</v>
      </c>
      <c r="M59" s="15">
        <f t="shared" si="65"/>
        <v>2500</v>
      </c>
      <c r="N59" s="15">
        <f t="shared" si="65"/>
        <v>0</v>
      </c>
      <c r="O59" s="15">
        <f t="shared" si="65"/>
        <v>0</v>
      </c>
      <c r="P59" s="15">
        <f t="shared" si="65"/>
        <v>0</v>
      </c>
      <c r="Q59" s="15">
        <f t="shared" si="65"/>
        <v>0</v>
      </c>
      <c r="R59" s="15">
        <f t="shared" si="65"/>
        <v>2500</v>
      </c>
      <c r="S59" s="15">
        <f t="shared" si="65"/>
        <v>0</v>
      </c>
      <c r="T59" s="15">
        <f t="shared" si="65"/>
        <v>0</v>
      </c>
      <c r="U59" s="15">
        <f t="shared" si="65"/>
        <v>2500</v>
      </c>
      <c r="V59" s="15">
        <f t="shared" si="65"/>
        <v>0</v>
      </c>
      <c r="W59" s="15">
        <f t="shared" si="65"/>
        <v>0</v>
      </c>
      <c r="X59" s="15">
        <f t="shared" si="65"/>
        <v>0</v>
      </c>
      <c r="Y59" s="15">
        <f t="shared" si="65"/>
        <v>0</v>
      </c>
      <c r="Z59" s="15">
        <f t="shared" si="65"/>
        <v>2500</v>
      </c>
      <c r="AA59" s="15">
        <f t="shared" si="65"/>
        <v>0</v>
      </c>
      <c r="AB59" s="15">
        <f t="shared" si="65"/>
        <v>0</v>
      </c>
      <c r="AC59" s="15">
        <f t="shared" si="65"/>
        <v>2500</v>
      </c>
      <c r="AD59" s="15">
        <f t="shared" si="65"/>
        <v>0</v>
      </c>
      <c r="AE59" s="15">
        <f t="shared" si="65"/>
        <v>0</v>
      </c>
      <c r="AF59" s="15">
        <f t="shared" si="65"/>
        <v>0</v>
      </c>
      <c r="AG59" s="15">
        <f t="shared" si="65"/>
        <v>0</v>
      </c>
      <c r="AH59" s="15">
        <f t="shared" si="65"/>
        <v>2500</v>
      </c>
      <c r="AI59" s="15">
        <f t="shared" si="65"/>
        <v>0</v>
      </c>
      <c r="AJ59" s="15">
        <f t="shared" si="65"/>
        <v>0</v>
      </c>
      <c r="AK59" s="15">
        <f t="shared" si="65"/>
        <v>2500</v>
      </c>
      <c r="AL59" s="15"/>
      <c r="AM59" s="15">
        <f t="shared" si="65"/>
        <v>2500</v>
      </c>
      <c r="AN59" s="15">
        <f t="shared" si="65"/>
        <v>0</v>
      </c>
      <c r="AO59" s="15">
        <f t="shared" si="65"/>
        <v>0</v>
      </c>
      <c r="AP59" s="15">
        <f t="shared" si="65"/>
        <v>2500</v>
      </c>
      <c r="AQ59" s="15">
        <f t="shared" si="65"/>
        <v>0</v>
      </c>
      <c r="AR59" s="15">
        <f t="shared" si="65"/>
        <v>0</v>
      </c>
      <c r="AS59" s="15">
        <f t="shared" si="65"/>
        <v>0</v>
      </c>
      <c r="AT59" s="15">
        <f t="shared" si="65"/>
        <v>0</v>
      </c>
      <c r="AU59" s="15">
        <f t="shared" si="65"/>
        <v>2500</v>
      </c>
      <c r="AV59" s="15">
        <f t="shared" si="65"/>
        <v>0</v>
      </c>
      <c r="AW59" s="15">
        <f t="shared" si="65"/>
        <v>0</v>
      </c>
      <c r="AX59" s="15">
        <f t="shared" si="65"/>
        <v>2500</v>
      </c>
      <c r="AY59" s="15">
        <f t="shared" si="65"/>
        <v>2500</v>
      </c>
      <c r="AZ59" s="15">
        <f t="shared" si="65"/>
        <v>0</v>
      </c>
      <c r="BA59" s="15">
        <f t="shared" si="65"/>
        <v>0</v>
      </c>
      <c r="BB59" s="15">
        <f t="shared" si="65"/>
        <v>2500</v>
      </c>
      <c r="BC59" s="15">
        <f t="shared" si="66"/>
        <v>0</v>
      </c>
      <c r="BD59" s="15">
        <f t="shared" si="66"/>
        <v>0</v>
      </c>
      <c r="BE59" s="15">
        <f t="shared" si="66"/>
        <v>0</v>
      </c>
      <c r="BF59" s="15">
        <f t="shared" si="66"/>
        <v>0</v>
      </c>
      <c r="BG59" s="15">
        <f t="shared" si="66"/>
        <v>2500</v>
      </c>
      <c r="BH59" s="15">
        <f t="shared" si="66"/>
        <v>0</v>
      </c>
      <c r="BI59" s="15">
        <f t="shared" si="66"/>
        <v>0</v>
      </c>
      <c r="BJ59" s="15">
        <f t="shared" si="66"/>
        <v>2500</v>
      </c>
      <c r="BK59" s="19"/>
      <c r="BL59" s="19"/>
    </row>
    <row r="60" spans="1:64" ht="45" hidden="1" x14ac:dyDescent="0.25">
      <c r="A60" s="125" t="s">
        <v>9</v>
      </c>
      <c r="B60" s="122">
        <v>51</v>
      </c>
      <c r="C60" s="122">
        <v>0</v>
      </c>
      <c r="D60" s="3" t="s">
        <v>11</v>
      </c>
      <c r="E60" s="122">
        <v>851</v>
      </c>
      <c r="F60" s="3" t="s">
        <v>11</v>
      </c>
      <c r="G60" s="3" t="s">
        <v>13</v>
      </c>
      <c r="H60" s="3" t="s">
        <v>195</v>
      </c>
      <c r="I60" s="3" t="s">
        <v>22</v>
      </c>
      <c r="J60" s="15">
        <f>'2.ВС'!J55</f>
        <v>2500</v>
      </c>
      <c r="K60" s="15">
        <f>'2.ВС'!K55</f>
        <v>0</v>
      </c>
      <c r="L60" s="15">
        <f>'2.ВС'!L55</f>
        <v>0</v>
      </c>
      <c r="M60" s="15">
        <f>'2.ВС'!M55</f>
        <v>2500</v>
      </c>
      <c r="N60" s="15">
        <f>'2.ВС'!N55</f>
        <v>0</v>
      </c>
      <c r="O60" s="15">
        <f>'2.ВС'!O55</f>
        <v>0</v>
      </c>
      <c r="P60" s="15">
        <f>'2.ВС'!P55</f>
        <v>0</v>
      </c>
      <c r="Q60" s="15">
        <f>'2.ВС'!Q55</f>
        <v>0</v>
      </c>
      <c r="R60" s="15">
        <f>'2.ВС'!R55</f>
        <v>2500</v>
      </c>
      <c r="S60" s="15">
        <f>'2.ВС'!S55</f>
        <v>0</v>
      </c>
      <c r="T60" s="15">
        <f>'2.ВС'!T55</f>
        <v>0</v>
      </c>
      <c r="U60" s="15">
        <f>'2.ВС'!U55</f>
        <v>2500</v>
      </c>
      <c r="V60" s="15">
        <f>'2.ВС'!V55</f>
        <v>0</v>
      </c>
      <c r="W60" s="15">
        <f>'2.ВС'!W55</f>
        <v>0</v>
      </c>
      <c r="X60" s="15">
        <f>'2.ВС'!X55</f>
        <v>0</v>
      </c>
      <c r="Y60" s="15">
        <f>'2.ВС'!Y55</f>
        <v>0</v>
      </c>
      <c r="Z60" s="15">
        <f>'2.ВС'!Z55</f>
        <v>2500</v>
      </c>
      <c r="AA60" s="15">
        <f>'2.ВС'!AA55</f>
        <v>0</v>
      </c>
      <c r="AB60" s="15">
        <f>'2.ВС'!AB55</f>
        <v>0</v>
      </c>
      <c r="AC60" s="15">
        <f>'2.ВС'!AC55</f>
        <v>2500</v>
      </c>
      <c r="AD60" s="15">
        <f>'2.ВС'!AD55</f>
        <v>0</v>
      </c>
      <c r="AE60" s="15">
        <f>'2.ВС'!AE55</f>
        <v>0</v>
      </c>
      <c r="AF60" s="15">
        <f>'2.ВС'!AF55</f>
        <v>0</v>
      </c>
      <c r="AG60" s="15">
        <f>'2.ВС'!AG55</f>
        <v>0</v>
      </c>
      <c r="AH60" s="15">
        <f>'2.ВС'!AH55</f>
        <v>2500</v>
      </c>
      <c r="AI60" s="15">
        <f>'2.ВС'!AI55</f>
        <v>0</v>
      </c>
      <c r="AJ60" s="15">
        <f>'2.ВС'!AJ55</f>
        <v>0</v>
      </c>
      <c r="AK60" s="15">
        <f>'2.ВС'!AK55</f>
        <v>2500</v>
      </c>
      <c r="AL60" s="15"/>
      <c r="AM60" s="15">
        <f>'2.ВС'!AL55</f>
        <v>2500</v>
      </c>
      <c r="AN60" s="15">
        <f>'2.ВС'!AM55</f>
        <v>0</v>
      </c>
      <c r="AO60" s="15">
        <f>'2.ВС'!AN55</f>
        <v>0</v>
      </c>
      <c r="AP60" s="15">
        <f>'2.ВС'!AO55</f>
        <v>2500</v>
      </c>
      <c r="AQ60" s="15">
        <f>'2.ВС'!AP55</f>
        <v>0</v>
      </c>
      <c r="AR60" s="15">
        <f>'2.ВС'!AQ55</f>
        <v>0</v>
      </c>
      <c r="AS60" s="15">
        <f>'2.ВС'!AR55</f>
        <v>0</v>
      </c>
      <c r="AT60" s="15">
        <f>'2.ВС'!AS55</f>
        <v>0</v>
      </c>
      <c r="AU60" s="15">
        <f>'2.ВС'!AT55</f>
        <v>2500</v>
      </c>
      <c r="AV60" s="15">
        <f>'2.ВС'!AU55</f>
        <v>0</v>
      </c>
      <c r="AW60" s="15">
        <f>'2.ВС'!AV55</f>
        <v>0</v>
      </c>
      <c r="AX60" s="15">
        <f>'2.ВС'!AW55</f>
        <v>2500</v>
      </c>
      <c r="AY60" s="15">
        <f>'2.ВС'!AX55</f>
        <v>2500</v>
      </c>
      <c r="AZ60" s="15">
        <f>'2.ВС'!AY55</f>
        <v>0</v>
      </c>
      <c r="BA60" s="15">
        <f>'2.ВС'!AZ55</f>
        <v>0</v>
      </c>
      <c r="BB60" s="15">
        <f>'2.ВС'!BA55</f>
        <v>2500</v>
      </c>
      <c r="BC60" s="15">
        <f>'2.ВС'!BB55</f>
        <v>0</v>
      </c>
      <c r="BD60" s="15">
        <f>'2.ВС'!BC55</f>
        <v>0</v>
      </c>
      <c r="BE60" s="15">
        <f>'2.ВС'!BD55</f>
        <v>0</v>
      </c>
      <c r="BF60" s="15">
        <f>'2.ВС'!BE55</f>
        <v>0</v>
      </c>
      <c r="BG60" s="15">
        <f>'2.ВС'!BF55</f>
        <v>2500</v>
      </c>
      <c r="BH60" s="15">
        <f>'2.ВС'!BG55</f>
        <v>0</v>
      </c>
      <c r="BI60" s="15">
        <f>'2.ВС'!BH55</f>
        <v>0</v>
      </c>
      <c r="BJ60" s="15">
        <f>'2.ВС'!BI55</f>
        <v>2500</v>
      </c>
      <c r="BK60" s="19"/>
      <c r="BL60" s="19"/>
    </row>
    <row r="61" spans="1:64" ht="30" hidden="1" x14ac:dyDescent="0.25">
      <c r="A61" s="125" t="s">
        <v>722</v>
      </c>
      <c r="B61" s="122">
        <v>51</v>
      </c>
      <c r="C61" s="122">
        <v>0</v>
      </c>
      <c r="D61" s="3" t="s">
        <v>44</v>
      </c>
      <c r="E61" s="122"/>
      <c r="F61" s="3"/>
      <c r="G61" s="3"/>
      <c r="H61" s="3"/>
      <c r="I61" s="3"/>
      <c r="J61" s="15">
        <f t="shared" ref="J61:BJ61" si="67">J62</f>
        <v>645908.19999999995</v>
      </c>
      <c r="K61" s="15">
        <f t="shared" si="67"/>
        <v>0</v>
      </c>
      <c r="L61" s="15">
        <f t="shared" si="67"/>
        <v>645908.19999999995</v>
      </c>
      <c r="M61" s="15">
        <f t="shared" si="67"/>
        <v>0</v>
      </c>
      <c r="N61" s="15">
        <f t="shared" si="67"/>
        <v>339194.8</v>
      </c>
      <c r="O61" s="15">
        <f t="shared" si="67"/>
        <v>0</v>
      </c>
      <c r="P61" s="15">
        <f t="shared" si="67"/>
        <v>339194.8</v>
      </c>
      <c r="Q61" s="15">
        <f t="shared" si="67"/>
        <v>0</v>
      </c>
      <c r="R61" s="15">
        <f t="shared" si="67"/>
        <v>985103</v>
      </c>
      <c r="S61" s="15">
        <f t="shared" si="67"/>
        <v>0</v>
      </c>
      <c r="T61" s="15">
        <f t="shared" si="67"/>
        <v>985103</v>
      </c>
      <c r="U61" s="15">
        <f t="shared" si="67"/>
        <v>0</v>
      </c>
      <c r="V61" s="15">
        <f t="shared" si="67"/>
        <v>0</v>
      </c>
      <c r="W61" s="15">
        <f t="shared" si="67"/>
        <v>0</v>
      </c>
      <c r="X61" s="15">
        <f t="shared" si="67"/>
        <v>0</v>
      </c>
      <c r="Y61" s="15">
        <f t="shared" si="67"/>
        <v>0</v>
      </c>
      <c r="Z61" s="15">
        <f t="shared" si="67"/>
        <v>985103</v>
      </c>
      <c r="AA61" s="15">
        <f t="shared" si="67"/>
        <v>0</v>
      </c>
      <c r="AB61" s="15">
        <f t="shared" si="67"/>
        <v>985103</v>
      </c>
      <c r="AC61" s="15">
        <f t="shared" si="67"/>
        <v>0</v>
      </c>
      <c r="AD61" s="15">
        <f t="shared" si="67"/>
        <v>0</v>
      </c>
      <c r="AE61" s="15">
        <f t="shared" si="67"/>
        <v>0</v>
      </c>
      <c r="AF61" s="15">
        <f t="shared" si="67"/>
        <v>0</v>
      </c>
      <c r="AG61" s="15">
        <f t="shared" si="67"/>
        <v>0</v>
      </c>
      <c r="AH61" s="15">
        <f t="shared" si="67"/>
        <v>985103</v>
      </c>
      <c r="AI61" s="15">
        <f t="shared" si="67"/>
        <v>0</v>
      </c>
      <c r="AJ61" s="15">
        <f t="shared" si="67"/>
        <v>985103</v>
      </c>
      <c r="AK61" s="15">
        <f t="shared" si="67"/>
        <v>0</v>
      </c>
      <c r="AL61" s="15"/>
      <c r="AM61" s="15">
        <f t="shared" si="67"/>
        <v>0</v>
      </c>
      <c r="AN61" s="15">
        <f t="shared" si="67"/>
        <v>0</v>
      </c>
      <c r="AO61" s="15">
        <f t="shared" si="67"/>
        <v>0</v>
      </c>
      <c r="AP61" s="15">
        <f t="shared" si="67"/>
        <v>0</v>
      </c>
      <c r="AQ61" s="15">
        <f t="shared" si="67"/>
        <v>0</v>
      </c>
      <c r="AR61" s="15">
        <f t="shared" si="67"/>
        <v>0</v>
      </c>
      <c r="AS61" s="15">
        <f t="shared" si="67"/>
        <v>0</v>
      </c>
      <c r="AT61" s="15">
        <f t="shared" si="67"/>
        <v>0</v>
      </c>
      <c r="AU61" s="15">
        <f t="shared" si="67"/>
        <v>0</v>
      </c>
      <c r="AV61" s="15">
        <f t="shared" si="67"/>
        <v>0</v>
      </c>
      <c r="AW61" s="15">
        <f t="shared" si="67"/>
        <v>0</v>
      </c>
      <c r="AX61" s="15">
        <f t="shared" si="67"/>
        <v>0</v>
      </c>
      <c r="AY61" s="15">
        <f t="shared" si="67"/>
        <v>0</v>
      </c>
      <c r="AZ61" s="15">
        <f t="shared" si="67"/>
        <v>0</v>
      </c>
      <c r="BA61" s="15">
        <f t="shared" si="67"/>
        <v>0</v>
      </c>
      <c r="BB61" s="15">
        <f t="shared" si="67"/>
        <v>0</v>
      </c>
      <c r="BC61" s="15">
        <f t="shared" si="67"/>
        <v>0</v>
      </c>
      <c r="BD61" s="15">
        <f t="shared" si="67"/>
        <v>0</v>
      </c>
      <c r="BE61" s="15">
        <f t="shared" si="67"/>
        <v>0</v>
      </c>
      <c r="BF61" s="15">
        <f t="shared" si="67"/>
        <v>0</v>
      </c>
      <c r="BG61" s="15">
        <f t="shared" si="67"/>
        <v>0</v>
      </c>
      <c r="BH61" s="15">
        <f t="shared" si="67"/>
        <v>0</v>
      </c>
      <c r="BI61" s="15">
        <f t="shared" si="67"/>
        <v>0</v>
      </c>
      <c r="BJ61" s="15">
        <f t="shared" si="67"/>
        <v>0</v>
      </c>
      <c r="BK61" s="19"/>
      <c r="BL61" s="19"/>
    </row>
    <row r="62" spans="1:64" hidden="1" x14ac:dyDescent="0.25">
      <c r="A62" s="124" t="s">
        <v>6</v>
      </c>
      <c r="B62" s="122">
        <v>51</v>
      </c>
      <c r="C62" s="122">
        <v>0</v>
      </c>
      <c r="D62" s="3" t="s">
        <v>44</v>
      </c>
      <c r="E62" s="122">
        <v>851</v>
      </c>
      <c r="F62" s="3"/>
      <c r="G62" s="3"/>
      <c r="H62" s="3"/>
      <c r="I62" s="3"/>
      <c r="J62" s="15">
        <f t="shared" ref="J62" si="68">J63+J66+J69+J72+J75+J78</f>
        <v>645908.19999999995</v>
      </c>
      <c r="K62" s="15">
        <f t="shared" ref="K62:BB62" si="69">K63+K66+K69+K72+K75+K78</f>
        <v>0</v>
      </c>
      <c r="L62" s="15">
        <f t="shared" si="69"/>
        <v>645908.19999999995</v>
      </c>
      <c r="M62" s="15">
        <f t="shared" si="69"/>
        <v>0</v>
      </c>
      <c r="N62" s="15">
        <f t="shared" ref="N62:U62" si="70">N63+N66+N69+N72+N75+N78</f>
        <v>339194.8</v>
      </c>
      <c r="O62" s="15">
        <f t="shared" si="70"/>
        <v>0</v>
      </c>
      <c r="P62" s="15">
        <f t="shared" si="70"/>
        <v>339194.8</v>
      </c>
      <c r="Q62" s="15">
        <f t="shared" si="70"/>
        <v>0</v>
      </c>
      <c r="R62" s="15">
        <f t="shared" si="70"/>
        <v>985103</v>
      </c>
      <c r="S62" s="15">
        <f t="shared" si="70"/>
        <v>0</v>
      </c>
      <c r="T62" s="15">
        <f t="shared" si="70"/>
        <v>985103</v>
      </c>
      <c r="U62" s="15">
        <f t="shared" si="70"/>
        <v>0</v>
      </c>
      <c r="V62" s="15">
        <f t="shared" ref="V62:AC62" si="71">V63+V66+V69+V72+V75+V78</f>
        <v>0</v>
      </c>
      <c r="W62" s="15">
        <f t="shared" si="71"/>
        <v>0</v>
      </c>
      <c r="X62" s="15">
        <f t="shared" si="71"/>
        <v>0</v>
      </c>
      <c r="Y62" s="15">
        <f t="shared" si="71"/>
        <v>0</v>
      </c>
      <c r="Z62" s="15">
        <f t="shared" si="71"/>
        <v>985103</v>
      </c>
      <c r="AA62" s="15">
        <f t="shared" si="71"/>
        <v>0</v>
      </c>
      <c r="AB62" s="15">
        <f t="shared" si="71"/>
        <v>985103</v>
      </c>
      <c r="AC62" s="15">
        <f t="shared" si="71"/>
        <v>0</v>
      </c>
      <c r="AD62" s="15">
        <f t="shared" ref="AD62:AK62" si="72">AD63+AD66+AD69+AD72+AD75+AD78</f>
        <v>0</v>
      </c>
      <c r="AE62" s="15">
        <f t="shared" si="72"/>
        <v>0</v>
      </c>
      <c r="AF62" s="15">
        <f t="shared" si="72"/>
        <v>0</v>
      </c>
      <c r="AG62" s="15">
        <f t="shared" si="72"/>
        <v>0</v>
      </c>
      <c r="AH62" s="15">
        <f t="shared" si="72"/>
        <v>985103</v>
      </c>
      <c r="AI62" s="15">
        <f t="shared" si="72"/>
        <v>0</v>
      </c>
      <c r="AJ62" s="15">
        <f t="shared" si="72"/>
        <v>985103</v>
      </c>
      <c r="AK62" s="15">
        <f t="shared" si="72"/>
        <v>0</v>
      </c>
      <c r="AL62" s="15"/>
      <c r="AM62" s="15">
        <f t="shared" si="69"/>
        <v>0</v>
      </c>
      <c r="AN62" s="15">
        <f t="shared" si="69"/>
        <v>0</v>
      </c>
      <c r="AO62" s="15">
        <f t="shared" si="69"/>
        <v>0</v>
      </c>
      <c r="AP62" s="15">
        <f t="shared" si="69"/>
        <v>0</v>
      </c>
      <c r="AQ62" s="15">
        <f t="shared" ref="AQ62:AX62" si="73">AQ63+AQ66+AQ69+AQ72+AQ75+AQ78</f>
        <v>0</v>
      </c>
      <c r="AR62" s="15">
        <f t="shared" si="73"/>
        <v>0</v>
      </c>
      <c r="AS62" s="15">
        <f t="shared" si="73"/>
        <v>0</v>
      </c>
      <c r="AT62" s="15">
        <f t="shared" si="73"/>
        <v>0</v>
      </c>
      <c r="AU62" s="15">
        <f t="shared" si="73"/>
        <v>0</v>
      </c>
      <c r="AV62" s="15">
        <f t="shared" si="73"/>
        <v>0</v>
      </c>
      <c r="AW62" s="15">
        <f t="shared" si="73"/>
        <v>0</v>
      </c>
      <c r="AX62" s="15">
        <f t="shared" si="73"/>
        <v>0</v>
      </c>
      <c r="AY62" s="15">
        <f t="shared" si="69"/>
        <v>0</v>
      </c>
      <c r="AZ62" s="15">
        <f t="shared" si="69"/>
        <v>0</v>
      </c>
      <c r="BA62" s="15">
        <f t="shared" si="69"/>
        <v>0</v>
      </c>
      <c r="BB62" s="15">
        <f t="shared" si="69"/>
        <v>0</v>
      </c>
      <c r="BC62" s="15">
        <f t="shared" ref="BC62:BJ62" si="74">BC63+BC66+BC69+BC72+BC75+BC78</f>
        <v>0</v>
      </c>
      <c r="BD62" s="15">
        <f t="shared" si="74"/>
        <v>0</v>
      </c>
      <c r="BE62" s="15">
        <f t="shared" si="74"/>
        <v>0</v>
      </c>
      <c r="BF62" s="15">
        <f t="shared" si="74"/>
        <v>0</v>
      </c>
      <c r="BG62" s="15">
        <f t="shared" si="74"/>
        <v>0</v>
      </c>
      <c r="BH62" s="15">
        <f t="shared" si="74"/>
        <v>0</v>
      </c>
      <c r="BI62" s="15">
        <f t="shared" si="74"/>
        <v>0</v>
      </c>
      <c r="BJ62" s="15">
        <f t="shared" si="74"/>
        <v>0</v>
      </c>
      <c r="BK62" s="19"/>
      <c r="BL62" s="19"/>
    </row>
    <row r="63" spans="1:64" ht="45" hidden="1" x14ac:dyDescent="0.25">
      <c r="A63" s="124" t="s">
        <v>38</v>
      </c>
      <c r="B63" s="122">
        <v>51</v>
      </c>
      <c r="C63" s="122">
        <v>0</v>
      </c>
      <c r="D63" s="3" t="s">
        <v>44</v>
      </c>
      <c r="E63" s="122">
        <v>851</v>
      </c>
      <c r="F63" s="3" t="s">
        <v>16</v>
      </c>
      <c r="G63" s="4" t="s">
        <v>33</v>
      </c>
      <c r="H63" s="4" t="s">
        <v>198</v>
      </c>
      <c r="I63" s="3"/>
      <c r="J63" s="15">
        <f t="shared" ref="J63:BC64" si="75">J64</f>
        <v>579500</v>
      </c>
      <c r="K63" s="15">
        <f t="shared" si="75"/>
        <v>0</v>
      </c>
      <c r="L63" s="15">
        <f t="shared" si="75"/>
        <v>579500</v>
      </c>
      <c r="M63" s="15">
        <f t="shared" si="75"/>
        <v>0</v>
      </c>
      <c r="N63" s="15">
        <f t="shared" si="75"/>
        <v>0</v>
      </c>
      <c r="O63" s="15">
        <f t="shared" si="75"/>
        <v>0</v>
      </c>
      <c r="P63" s="15">
        <f t="shared" si="75"/>
        <v>0</v>
      </c>
      <c r="Q63" s="15">
        <f t="shared" si="75"/>
        <v>0</v>
      </c>
      <c r="R63" s="15">
        <f t="shared" si="75"/>
        <v>579500</v>
      </c>
      <c r="S63" s="15">
        <f t="shared" si="75"/>
        <v>0</v>
      </c>
      <c r="T63" s="15">
        <f t="shared" si="75"/>
        <v>579500</v>
      </c>
      <c r="U63" s="15">
        <f t="shared" si="75"/>
        <v>0</v>
      </c>
      <c r="V63" s="15">
        <f t="shared" si="75"/>
        <v>0</v>
      </c>
      <c r="W63" s="15">
        <f t="shared" si="75"/>
        <v>0</v>
      </c>
      <c r="X63" s="15">
        <f t="shared" si="75"/>
        <v>0</v>
      </c>
      <c r="Y63" s="15">
        <f t="shared" si="75"/>
        <v>0</v>
      </c>
      <c r="Z63" s="15">
        <f t="shared" si="75"/>
        <v>579500</v>
      </c>
      <c r="AA63" s="15">
        <f t="shared" si="75"/>
        <v>0</v>
      </c>
      <c r="AB63" s="15">
        <f t="shared" si="75"/>
        <v>579500</v>
      </c>
      <c r="AC63" s="15">
        <f t="shared" si="75"/>
        <v>0</v>
      </c>
      <c r="AD63" s="15">
        <f t="shared" si="75"/>
        <v>0</v>
      </c>
      <c r="AE63" s="15">
        <f t="shared" si="75"/>
        <v>0</v>
      </c>
      <c r="AF63" s="15">
        <f t="shared" si="75"/>
        <v>0</v>
      </c>
      <c r="AG63" s="15">
        <f t="shared" si="75"/>
        <v>0</v>
      </c>
      <c r="AH63" s="15">
        <f t="shared" si="75"/>
        <v>579500</v>
      </c>
      <c r="AI63" s="15">
        <f t="shared" si="75"/>
        <v>0</v>
      </c>
      <c r="AJ63" s="15">
        <f t="shared" si="75"/>
        <v>579500</v>
      </c>
      <c r="AK63" s="15">
        <f t="shared" si="75"/>
        <v>0</v>
      </c>
      <c r="AL63" s="15"/>
      <c r="AM63" s="15">
        <f t="shared" si="75"/>
        <v>0</v>
      </c>
      <c r="AN63" s="15">
        <f t="shared" si="75"/>
        <v>0</v>
      </c>
      <c r="AO63" s="15">
        <f t="shared" si="75"/>
        <v>0</v>
      </c>
      <c r="AP63" s="15">
        <f t="shared" si="75"/>
        <v>0</v>
      </c>
      <c r="AQ63" s="15">
        <f t="shared" si="75"/>
        <v>0</v>
      </c>
      <c r="AR63" s="15">
        <f t="shared" si="75"/>
        <v>0</v>
      </c>
      <c r="AS63" s="15">
        <f t="shared" si="75"/>
        <v>0</v>
      </c>
      <c r="AT63" s="15">
        <f t="shared" si="75"/>
        <v>0</v>
      </c>
      <c r="AU63" s="15">
        <f t="shared" si="75"/>
        <v>0</v>
      </c>
      <c r="AV63" s="15">
        <f t="shared" si="75"/>
        <v>0</v>
      </c>
      <c r="AW63" s="15">
        <f t="shared" si="75"/>
        <v>0</v>
      </c>
      <c r="AX63" s="15">
        <f t="shared" si="75"/>
        <v>0</v>
      </c>
      <c r="AY63" s="15">
        <f t="shared" si="75"/>
        <v>0</v>
      </c>
      <c r="AZ63" s="15">
        <f t="shared" si="75"/>
        <v>0</v>
      </c>
      <c r="BA63" s="15">
        <f t="shared" si="75"/>
        <v>0</v>
      </c>
      <c r="BB63" s="15">
        <f t="shared" si="75"/>
        <v>0</v>
      </c>
      <c r="BC63" s="15">
        <f t="shared" si="75"/>
        <v>0</v>
      </c>
      <c r="BD63" s="15">
        <f t="shared" ref="BC63:BJ64" si="76">BD64</f>
        <v>0</v>
      </c>
      <c r="BE63" s="15">
        <f t="shared" si="76"/>
        <v>0</v>
      </c>
      <c r="BF63" s="15">
        <f t="shared" si="76"/>
        <v>0</v>
      </c>
      <c r="BG63" s="15">
        <f t="shared" si="76"/>
        <v>0</v>
      </c>
      <c r="BH63" s="15">
        <f t="shared" si="76"/>
        <v>0</v>
      </c>
      <c r="BI63" s="15">
        <f t="shared" si="76"/>
        <v>0</v>
      </c>
      <c r="BJ63" s="15">
        <f t="shared" si="76"/>
        <v>0</v>
      </c>
      <c r="BK63" s="19"/>
      <c r="BL63" s="19"/>
    </row>
    <row r="64" spans="1:64" ht="45" hidden="1" x14ac:dyDescent="0.25">
      <c r="A64" s="125" t="s">
        <v>20</v>
      </c>
      <c r="B64" s="122">
        <v>51</v>
      </c>
      <c r="C64" s="122">
        <v>0</v>
      </c>
      <c r="D64" s="3" t="s">
        <v>44</v>
      </c>
      <c r="E64" s="122">
        <v>851</v>
      </c>
      <c r="F64" s="3" t="s">
        <v>11</v>
      </c>
      <c r="G64" s="3" t="s">
        <v>33</v>
      </c>
      <c r="H64" s="4" t="s">
        <v>198</v>
      </c>
      <c r="I64" s="3" t="s">
        <v>21</v>
      </c>
      <c r="J64" s="15">
        <f t="shared" si="75"/>
        <v>579500</v>
      </c>
      <c r="K64" s="15">
        <f t="shared" si="75"/>
        <v>0</v>
      </c>
      <c r="L64" s="15">
        <f t="shared" si="75"/>
        <v>579500</v>
      </c>
      <c r="M64" s="15">
        <f t="shared" si="75"/>
        <v>0</v>
      </c>
      <c r="N64" s="15">
        <f t="shared" si="75"/>
        <v>0</v>
      </c>
      <c r="O64" s="15">
        <f t="shared" si="75"/>
        <v>0</v>
      </c>
      <c r="P64" s="15">
        <f t="shared" si="75"/>
        <v>0</v>
      </c>
      <c r="Q64" s="15">
        <f t="shared" si="75"/>
        <v>0</v>
      </c>
      <c r="R64" s="15">
        <f t="shared" si="75"/>
        <v>579500</v>
      </c>
      <c r="S64" s="15">
        <f t="shared" si="75"/>
        <v>0</v>
      </c>
      <c r="T64" s="15">
        <f t="shared" si="75"/>
        <v>579500</v>
      </c>
      <c r="U64" s="15">
        <f t="shared" si="75"/>
        <v>0</v>
      </c>
      <c r="V64" s="15">
        <f t="shared" si="75"/>
        <v>0</v>
      </c>
      <c r="W64" s="15">
        <f t="shared" si="75"/>
        <v>0</v>
      </c>
      <c r="X64" s="15">
        <f t="shared" si="75"/>
        <v>0</v>
      </c>
      <c r="Y64" s="15">
        <f t="shared" si="75"/>
        <v>0</v>
      </c>
      <c r="Z64" s="15">
        <f t="shared" si="75"/>
        <v>579500</v>
      </c>
      <c r="AA64" s="15">
        <f t="shared" si="75"/>
        <v>0</v>
      </c>
      <c r="AB64" s="15">
        <f t="shared" si="75"/>
        <v>579500</v>
      </c>
      <c r="AC64" s="15">
        <f t="shared" si="75"/>
        <v>0</v>
      </c>
      <c r="AD64" s="15">
        <f t="shared" si="75"/>
        <v>0</v>
      </c>
      <c r="AE64" s="15">
        <f t="shared" si="75"/>
        <v>0</v>
      </c>
      <c r="AF64" s="15">
        <f t="shared" si="75"/>
        <v>0</v>
      </c>
      <c r="AG64" s="15">
        <f t="shared" si="75"/>
        <v>0</v>
      </c>
      <c r="AH64" s="15">
        <f t="shared" si="75"/>
        <v>579500</v>
      </c>
      <c r="AI64" s="15">
        <f t="shared" si="75"/>
        <v>0</v>
      </c>
      <c r="AJ64" s="15">
        <f t="shared" si="75"/>
        <v>579500</v>
      </c>
      <c r="AK64" s="15">
        <f t="shared" si="75"/>
        <v>0</v>
      </c>
      <c r="AL64" s="15"/>
      <c r="AM64" s="15">
        <f t="shared" si="75"/>
        <v>0</v>
      </c>
      <c r="AN64" s="15">
        <f t="shared" si="75"/>
        <v>0</v>
      </c>
      <c r="AO64" s="15">
        <f t="shared" si="75"/>
        <v>0</v>
      </c>
      <c r="AP64" s="15">
        <f t="shared" si="75"/>
        <v>0</v>
      </c>
      <c r="AQ64" s="15">
        <f t="shared" si="75"/>
        <v>0</v>
      </c>
      <c r="AR64" s="15">
        <f t="shared" si="75"/>
        <v>0</v>
      </c>
      <c r="AS64" s="15">
        <f t="shared" si="75"/>
        <v>0</v>
      </c>
      <c r="AT64" s="15">
        <f t="shared" si="75"/>
        <v>0</v>
      </c>
      <c r="AU64" s="15">
        <f t="shared" si="75"/>
        <v>0</v>
      </c>
      <c r="AV64" s="15">
        <f t="shared" si="75"/>
        <v>0</v>
      </c>
      <c r="AW64" s="15">
        <f t="shared" si="75"/>
        <v>0</v>
      </c>
      <c r="AX64" s="15">
        <f t="shared" si="75"/>
        <v>0</v>
      </c>
      <c r="AY64" s="15">
        <f t="shared" si="75"/>
        <v>0</v>
      </c>
      <c r="AZ64" s="15">
        <f t="shared" si="75"/>
        <v>0</v>
      </c>
      <c r="BA64" s="15">
        <f t="shared" si="75"/>
        <v>0</v>
      </c>
      <c r="BB64" s="15">
        <f t="shared" si="75"/>
        <v>0</v>
      </c>
      <c r="BC64" s="15">
        <f t="shared" si="76"/>
        <v>0</v>
      </c>
      <c r="BD64" s="15">
        <f t="shared" si="76"/>
        <v>0</v>
      </c>
      <c r="BE64" s="15">
        <f t="shared" si="76"/>
        <v>0</v>
      </c>
      <c r="BF64" s="15">
        <f t="shared" si="76"/>
        <v>0</v>
      </c>
      <c r="BG64" s="15">
        <f t="shared" si="76"/>
        <v>0</v>
      </c>
      <c r="BH64" s="15">
        <f t="shared" si="76"/>
        <v>0</v>
      </c>
      <c r="BI64" s="15">
        <f t="shared" si="76"/>
        <v>0</v>
      </c>
      <c r="BJ64" s="15">
        <f t="shared" si="76"/>
        <v>0</v>
      </c>
      <c r="BK64" s="19"/>
      <c r="BL64" s="19"/>
    </row>
    <row r="65" spans="1:64" ht="45" hidden="1" x14ac:dyDescent="0.25">
      <c r="A65" s="125" t="s">
        <v>9</v>
      </c>
      <c r="B65" s="122">
        <v>51</v>
      </c>
      <c r="C65" s="122">
        <v>0</v>
      </c>
      <c r="D65" s="3" t="s">
        <v>44</v>
      </c>
      <c r="E65" s="122">
        <v>851</v>
      </c>
      <c r="F65" s="3" t="s">
        <v>11</v>
      </c>
      <c r="G65" s="3" t="s">
        <v>33</v>
      </c>
      <c r="H65" s="4" t="s">
        <v>198</v>
      </c>
      <c r="I65" s="3" t="s">
        <v>22</v>
      </c>
      <c r="J65" s="15">
        <f>'2.ВС'!J72</f>
        <v>579500</v>
      </c>
      <c r="K65" s="15">
        <f>'2.ВС'!K72</f>
        <v>0</v>
      </c>
      <c r="L65" s="15">
        <f>'2.ВС'!L72</f>
        <v>579500</v>
      </c>
      <c r="M65" s="15">
        <f>'2.ВС'!M72</f>
        <v>0</v>
      </c>
      <c r="N65" s="15">
        <f>'2.ВС'!N72</f>
        <v>0</v>
      </c>
      <c r="O65" s="15">
        <f>'2.ВС'!O72</f>
        <v>0</v>
      </c>
      <c r="P65" s="15">
        <f>'2.ВС'!P72</f>
        <v>0</v>
      </c>
      <c r="Q65" s="15">
        <f>'2.ВС'!Q72</f>
        <v>0</v>
      </c>
      <c r="R65" s="15">
        <f>'2.ВС'!R72</f>
        <v>579500</v>
      </c>
      <c r="S65" s="15">
        <f>'2.ВС'!S72</f>
        <v>0</v>
      </c>
      <c r="T65" s="15">
        <f>'2.ВС'!T72</f>
        <v>579500</v>
      </c>
      <c r="U65" s="15">
        <f>'2.ВС'!U72</f>
        <v>0</v>
      </c>
      <c r="V65" s="15">
        <f>'2.ВС'!V72</f>
        <v>0</v>
      </c>
      <c r="W65" s="15">
        <f>'2.ВС'!W72</f>
        <v>0</v>
      </c>
      <c r="X65" s="15">
        <f>'2.ВС'!X72</f>
        <v>0</v>
      </c>
      <c r="Y65" s="15">
        <f>'2.ВС'!Y72</f>
        <v>0</v>
      </c>
      <c r="Z65" s="15">
        <f>'2.ВС'!Z72</f>
        <v>579500</v>
      </c>
      <c r="AA65" s="15">
        <f>'2.ВС'!AA72</f>
        <v>0</v>
      </c>
      <c r="AB65" s="15">
        <f>'2.ВС'!AB72</f>
        <v>579500</v>
      </c>
      <c r="AC65" s="15">
        <f>'2.ВС'!AC72</f>
        <v>0</v>
      </c>
      <c r="AD65" s="15">
        <f>'2.ВС'!AD72</f>
        <v>0</v>
      </c>
      <c r="AE65" s="15">
        <f>'2.ВС'!AE72</f>
        <v>0</v>
      </c>
      <c r="AF65" s="15">
        <f>'2.ВС'!AF72</f>
        <v>0</v>
      </c>
      <c r="AG65" s="15">
        <f>'2.ВС'!AG72</f>
        <v>0</v>
      </c>
      <c r="AH65" s="15">
        <f>'2.ВС'!AH72</f>
        <v>579500</v>
      </c>
      <c r="AI65" s="15">
        <f>'2.ВС'!AI72</f>
        <v>0</v>
      </c>
      <c r="AJ65" s="15">
        <f>'2.ВС'!AJ72</f>
        <v>579500</v>
      </c>
      <c r="AK65" s="15">
        <f>'2.ВС'!AK72</f>
        <v>0</v>
      </c>
      <c r="AL65" s="15"/>
      <c r="AM65" s="15">
        <f>'2.ВС'!AL72</f>
        <v>0</v>
      </c>
      <c r="AN65" s="15">
        <f>'2.ВС'!AM72</f>
        <v>0</v>
      </c>
      <c r="AO65" s="15">
        <f>'2.ВС'!AN72</f>
        <v>0</v>
      </c>
      <c r="AP65" s="15">
        <f>'2.ВС'!AO72</f>
        <v>0</v>
      </c>
      <c r="AQ65" s="15">
        <f>'2.ВС'!AP72</f>
        <v>0</v>
      </c>
      <c r="AR65" s="15">
        <f>'2.ВС'!AQ72</f>
        <v>0</v>
      </c>
      <c r="AS65" s="15">
        <f>'2.ВС'!AR72</f>
        <v>0</v>
      </c>
      <c r="AT65" s="15">
        <f>'2.ВС'!AS72</f>
        <v>0</v>
      </c>
      <c r="AU65" s="15">
        <f>'2.ВС'!AT72</f>
        <v>0</v>
      </c>
      <c r="AV65" s="15">
        <f>'2.ВС'!AU72</f>
        <v>0</v>
      </c>
      <c r="AW65" s="15">
        <f>'2.ВС'!AV72</f>
        <v>0</v>
      </c>
      <c r="AX65" s="15">
        <f>'2.ВС'!AW72</f>
        <v>0</v>
      </c>
      <c r="AY65" s="15">
        <f>'2.ВС'!AX72</f>
        <v>0</v>
      </c>
      <c r="AZ65" s="15">
        <f>'2.ВС'!AY72</f>
        <v>0</v>
      </c>
      <c r="BA65" s="15">
        <f>'2.ВС'!AZ72</f>
        <v>0</v>
      </c>
      <c r="BB65" s="15">
        <f>'2.ВС'!BA72</f>
        <v>0</v>
      </c>
      <c r="BC65" s="15">
        <f>'2.ВС'!BB72</f>
        <v>0</v>
      </c>
      <c r="BD65" s="15">
        <f>'2.ВС'!BC72</f>
        <v>0</v>
      </c>
      <c r="BE65" s="15">
        <f>'2.ВС'!BD72</f>
        <v>0</v>
      </c>
      <c r="BF65" s="15">
        <f>'2.ВС'!BE72</f>
        <v>0</v>
      </c>
      <c r="BG65" s="15">
        <f>'2.ВС'!BF72</f>
        <v>0</v>
      </c>
      <c r="BH65" s="15">
        <f>'2.ВС'!BG72</f>
        <v>0</v>
      </c>
      <c r="BI65" s="15">
        <f>'2.ВС'!BH72</f>
        <v>0</v>
      </c>
      <c r="BJ65" s="15">
        <f>'2.ВС'!BI72</f>
        <v>0</v>
      </c>
      <c r="BK65" s="19"/>
      <c r="BL65" s="19"/>
    </row>
    <row r="66" spans="1:64" ht="27.6" hidden="1" customHeight="1" x14ac:dyDescent="0.25">
      <c r="A66" s="125" t="s">
        <v>601</v>
      </c>
      <c r="B66" s="122">
        <v>51</v>
      </c>
      <c r="C66" s="122">
        <v>0</v>
      </c>
      <c r="D66" s="3" t="s">
        <v>44</v>
      </c>
      <c r="E66" s="122">
        <v>851</v>
      </c>
      <c r="F66" s="3" t="s">
        <v>16</v>
      </c>
      <c r="G66" s="4" t="s">
        <v>33</v>
      </c>
      <c r="H66" s="4" t="s">
        <v>602</v>
      </c>
      <c r="I66" s="3"/>
      <c r="J66" s="15">
        <f t="shared" ref="J66:BC67" si="77">J67</f>
        <v>0</v>
      </c>
      <c r="K66" s="15">
        <f t="shared" si="77"/>
        <v>0</v>
      </c>
      <c r="L66" s="15">
        <f t="shared" si="77"/>
        <v>0</v>
      </c>
      <c r="M66" s="15">
        <f t="shared" si="77"/>
        <v>0</v>
      </c>
      <c r="N66" s="15">
        <f t="shared" si="77"/>
        <v>315000</v>
      </c>
      <c r="O66" s="15">
        <f t="shared" si="77"/>
        <v>0</v>
      </c>
      <c r="P66" s="15">
        <f t="shared" si="77"/>
        <v>315000</v>
      </c>
      <c r="Q66" s="15">
        <f t="shared" si="77"/>
        <v>0</v>
      </c>
      <c r="R66" s="15">
        <f t="shared" si="77"/>
        <v>315000</v>
      </c>
      <c r="S66" s="15">
        <f t="shared" si="77"/>
        <v>0</v>
      </c>
      <c r="T66" s="15">
        <f t="shared" si="77"/>
        <v>315000</v>
      </c>
      <c r="U66" s="15">
        <f t="shared" si="77"/>
        <v>0</v>
      </c>
      <c r="V66" s="15">
        <f t="shared" si="77"/>
        <v>0</v>
      </c>
      <c r="W66" s="15">
        <f t="shared" si="77"/>
        <v>0</v>
      </c>
      <c r="X66" s="15">
        <f t="shared" si="77"/>
        <v>0</v>
      </c>
      <c r="Y66" s="15">
        <f t="shared" si="77"/>
        <v>0</v>
      </c>
      <c r="Z66" s="15">
        <f t="shared" si="77"/>
        <v>315000</v>
      </c>
      <c r="AA66" s="15">
        <f t="shared" si="77"/>
        <v>0</v>
      </c>
      <c r="AB66" s="15">
        <f t="shared" si="77"/>
        <v>315000</v>
      </c>
      <c r="AC66" s="15">
        <f t="shared" si="77"/>
        <v>0</v>
      </c>
      <c r="AD66" s="15">
        <f t="shared" si="77"/>
        <v>0</v>
      </c>
      <c r="AE66" s="15">
        <f t="shared" si="77"/>
        <v>0</v>
      </c>
      <c r="AF66" s="15">
        <f t="shared" si="77"/>
        <v>0</v>
      </c>
      <c r="AG66" s="15">
        <f t="shared" si="77"/>
        <v>0</v>
      </c>
      <c r="AH66" s="15">
        <f t="shared" si="77"/>
        <v>315000</v>
      </c>
      <c r="AI66" s="15">
        <f t="shared" si="77"/>
        <v>0</v>
      </c>
      <c r="AJ66" s="15">
        <f t="shared" si="77"/>
        <v>315000</v>
      </c>
      <c r="AK66" s="15">
        <f t="shared" si="77"/>
        <v>0</v>
      </c>
      <c r="AL66" s="15"/>
      <c r="AM66" s="15">
        <f t="shared" si="77"/>
        <v>0</v>
      </c>
      <c r="AN66" s="15">
        <f t="shared" si="77"/>
        <v>0</v>
      </c>
      <c r="AO66" s="15">
        <f t="shared" si="77"/>
        <v>0</v>
      </c>
      <c r="AP66" s="15">
        <f t="shared" si="77"/>
        <v>0</v>
      </c>
      <c r="AQ66" s="15">
        <f t="shared" si="77"/>
        <v>0</v>
      </c>
      <c r="AR66" s="15">
        <f t="shared" si="77"/>
        <v>0</v>
      </c>
      <c r="AS66" s="15">
        <f t="shared" si="77"/>
        <v>0</v>
      </c>
      <c r="AT66" s="15">
        <f t="shared" si="77"/>
        <v>0</v>
      </c>
      <c r="AU66" s="15">
        <f t="shared" si="77"/>
        <v>0</v>
      </c>
      <c r="AV66" s="15">
        <f t="shared" si="77"/>
        <v>0</v>
      </c>
      <c r="AW66" s="15">
        <f t="shared" si="77"/>
        <v>0</v>
      </c>
      <c r="AX66" s="15">
        <f t="shared" si="77"/>
        <v>0</v>
      </c>
      <c r="AY66" s="15">
        <f t="shared" si="77"/>
        <v>0</v>
      </c>
      <c r="AZ66" s="15">
        <f t="shared" si="77"/>
        <v>0</v>
      </c>
      <c r="BA66" s="15">
        <f t="shared" si="77"/>
        <v>0</v>
      </c>
      <c r="BB66" s="15">
        <f t="shared" si="77"/>
        <v>0</v>
      </c>
      <c r="BC66" s="15">
        <f t="shared" si="77"/>
        <v>0</v>
      </c>
      <c r="BD66" s="15">
        <f t="shared" ref="BC66:BJ67" si="78">BD67</f>
        <v>0</v>
      </c>
      <c r="BE66" s="15">
        <f t="shared" si="78"/>
        <v>0</v>
      </c>
      <c r="BF66" s="15">
        <f t="shared" si="78"/>
        <v>0</v>
      </c>
      <c r="BG66" s="15">
        <f t="shared" si="78"/>
        <v>0</v>
      </c>
      <c r="BH66" s="15">
        <f t="shared" si="78"/>
        <v>0</v>
      </c>
      <c r="BI66" s="15">
        <f t="shared" si="78"/>
        <v>0</v>
      </c>
      <c r="BJ66" s="15">
        <f t="shared" si="78"/>
        <v>0</v>
      </c>
      <c r="BK66" s="19"/>
      <c r="BL66" s="19"/>
    </row>
    <row r="67" spans="1:64" ht="41.45" hidden="1" customHeight="1" x14ac:dyDescent="0.25">
      <c r="A67" s="125" t="s">
        <v>20</v>
      </c>
      <c r="B67" s="122">
        <v>51</v>
      </c>
      <c r="C67" s="122">
        <v>0</v>
      </c>
      <c r="D67" s="3" t="s">
        <v>44</v>
      </c>
      <c r="E67" s="122">
        <v>851</v>
      </c>
      <c r="F67" s="3" t="s">
        <v>16</v>
      </c>
      <c r="G67" s="4" t="s">
        <v>33</v>
      </c>
      <c r="H67" s="4" t="s">
        <v>602</v>
      </c>
      <c r="I67" s="3" t="s">
        <v>21</v>
      </c>
      <c r="J67" s="15">
        <f t="shared" si="77"/>
        <v>0</v>
      </c>
      <c r="K67" s="15">
        <f t="shared" si="77"/>
        <v>0</v>
      </c>
      <c r="L67" s="15">
        <f t="shared" si="77"/>
        <v>0</v>
      </c>
      <c r="M67" s="15">
        <f t="shared" si="77"/>
        <v>0</v>
      </c>
      <c r="N67" s="15">
        <f t="shared" si="77"/>
        <v>315000</v>
      </c>
      <c r="O67" s="15">
        <f t="shared" si="77"/>
        <v>0</v>
      </c>
      <c r="P67" s="15">
        <f t="shared" si="77"/>
        <v>315000</v>
      </c>
      <c r="Q67" s="15">
        <f t="shared" si="77"/>
        <v>0</v>
      </c>
      <c r="R67" s="15">
        <f t="shared" si="77"/>
        <v>315000</v>
      </c>
      <c r="S67" s="15">
        <f t="shared" si="77"/>
        <v>0</v>
      </c>
      <c r="T67" s="15">
        <f t="shared" si="77"/>
        <v>315000</v>
      </c>
      <c r="U67" s="15">
        <f t="shared" si="77"/>
        <v>0</v>
      </c>
      <c r="V67" s="15">
        <f t="shared" si="77"/>
        <v>0</v>
      </c>
      <c r="W67" s="15">
        <f t="shared" si="77"/>
        <v>0</v>
      </c>
      <c r="X67" s="15">
        <f t="shared" si="77"/>
        <v>0</v>
      </c>
      <c r="Y67" s="15">
        <f t="shared" si="77"/>
        <v>0</v>
      </c>
      <c r="Z67" s="15">
        <f t="shared" si="77"/>
        <v>315000</v>
      </c>
      <c r="AA67" s="15">
        <f t="shared" si="77"/>
        <v>0</v>
      </c>
      <c r="AB67" s="15">
        <f t="shared" si="77"/>
        <v>315000</v>
      </c>
      <c r="AC67" s="15">
        <f t="shared" si="77"/>
        <v>0</v>
      </c>
      <c r="AD67" s="15">
        <f t="shared" si="77"/>
        <v>0</v>
      </c>
      <c r="AE67" s="15">
        <f t="shared" si="77"/>
        <v>0</v>
      </c>
      <c r="AF67" s="15">
        <f t="shared" si="77"/>
        <v>0</v>
      </c>
      <c r="AG67" s="15">
        <f t="shared" si="77"/>
        <v>0</v>
      </c>
      <c r="AH67" s="15">
        <f t="shared" si="77"/>
        <v>315000</v>
      </c>
      <c r="AI67" s="15">
        <f t="shared" si="77"/>
        <v>0</v>
      </c>
      <c r="AJ67" s="15">
        <f t="shared" si="77"/>
        <v>315000</v>
      </c>
      <c r="AK67" s="15">
        <f t="shared" si="77"/>
        <v>0</v>
      </c>
      <c r="AL67" s="15"/>
      <c r="AM67" s="15">
        <f t="shared" si="77"/>
        <v>0</v>
      </c>
      <c r="AN67" s="15">
        <f t="shared" si="77"/>
        <v>0</v>
      </c>
      <c r="AO67" s="15">
        <f t="shared" si="77"/>
        <v>0</v>
      </c>
      <c r="AP67" s="15">
        <f t="shared" si="77"/>
        <v>0</v>
      </c>
      <c r="AQ67" s="15">
        <f t="shared" si="77"/>
        <v>0</v>
      </c>
      <c r="AR67" s="15">
        <f t="shared" si="77"/>
        <v>0</v>
      </c>
      <c r="AS67" s="15">
        <f t="shared" si="77"/>
        <v>0</v>
      </c>
      <c r="AT67" s="15">
        <f t="shared" si="77"/>
        <v>0</v>
      </c>
      <c r="AU67" s="15">
        <f t="shared" si="77"/>
        <v>0</v>
      </c>
      <c r="AV67" s="15">
        <f t="shared" si="77"/>
        <v>0</v>
      </c>
      <c r="AW67" s="15">
        <f t="shared" si="77"/>
        <v>0</v>
      </c>
      <c r="AX67" s="15">
        <f t="shared" si="77"/>
        <v>0</v>
      </c>
      <c r="AY67" s="15">
        <f t="shared" si="77"/>
        <v>0</v>
      </c>
      <c r="AZ67" s="15">
        <f t="shared" si="77"/>
        <v>0</v>
      </c>
      <c r="BA67" s="15">
        <f t="shared" si="77"/>
        <v>0</v>
      </c>
      <c r="BB67" s="15">
        <f t="shared" si="77"/>
        <v>0</v>
      </c>
      <c r="BC67" s="15">
        <f t="shared" si="78"/>
        <v>0</v>
      </c>
      <c r="BD67" s="15">
        <f t="shared" si="78"/>
        <v>0</v>
      </c>
      <c r="BE67" s="15">
        <f t="shared" si="78"/>
        <v>0</v>
      </c>
      <c r="BF67" s="15">
        <f t="shared" si="78"/>
        <v>0</v>
      </c>
      <c r="BG67" s="15">
        <f t="shared" si="78"/>
        <v>0</v>
      </c>
      <c r="BH67" s="15">
        <f t="shared" si="78"/>
        <v>0</v>
      </c>
      <c r="BI67" s="15">
        <f t="shared" si="78"/>
        <v>0</v>
      </c>
      <c r="BJ67" s="15">
        <f t="shared" si="78"/>
        <v>0</v>
      </c>
      <c r="BK67" s="19"/>
      <c r="BL67" s="19"/>
    </row>
    <row r="68" spans="1:64" ht="55.15" hidden="1" customHeight="1" x14ac:dyDescent="0.25">
      <c r="A68" s="125" t="s">
        <v>9</v>
      </c>
      <c r="B68" s="122">
        <v>51</v>
      </c>
      <c r="C68" s="122">
        <v>0</v>
      </c>
      <c r="D68" s="3" t="s">
        <v>44</v>
      </c>
      <c r="E68" s="122">
        <v>851</v>
      </c>
      <c r="F68" s="3" t="s">
        <v>16</v>
      </c>
      <c r="G68" s="4" t="s">
        <v>33</v>
      </c>
      <c r="H68" s="4" t="s">
        <v>602</v>
      </c>
      <c r="I68" s="3" t="s">
        <v>22</v>
      </c>
      <c r="J68" s="15">
        <f>'2.ВС'!J135</f>
        <v>0</v>
      </c>
      <c r="K68" s="15">
        <f>'2.ВС'!K135</f>
        <v>0</v>
      </c>
      <c r="L68" s="15">
        <f>'2.ВС'!L135</f>
        <v>0</v>
      </c>
      <c r="M68" s="15">
        <f>'2.ВС'!M135</f>
        <v>0</v>
      </c>
      <c r="N68" s="15">
        <f>'2.ВС'!N135</f>
        <v>315000</v>
      </c>
      <c r="O68" s="15">
        <f>'2.ВС'!O135</f>
        <v>0</v>
      </c>
      <c r="P68" s="15">
        <f>'2.ВС'!P135</f>
        <v>315000</v>
      </c>
      <c r="Q68" s="15">
        <f>'2.ВС'!Q135</f>
        <v>0</v>
      </c>
      <c r="R68" s="15">
        <f>'2.ВС'!R135</f>
        <v>315000</v>
      </c>
      <c r="S68" s="15">
        <f>'2.ВС'!S135</f>
        <v>0</v>
      </c>
      <c r="T68" s="15">
        <f>'2.ВС'!T135</f>
        <v>315000</v>
      </c>
      <c r="U68" s="15">
        <f>'2.ВС'!U135</f>
        <v>0</v>
      </c>
      <c r="V68" s="15">
        <f>'2.ВС'!V135</f>
        <v>0</v>
      </c>
      <c r="W68" s="15">
        <f>'2.ВС'!W135</f>
        <v>0</v>
      </c>
      <c r="X68" s="15">
        <f>'2.ВС'!X135</f>
        <v>0</v>
      </c>
      <c r="Y68" s="15">
        <f>'2.ВС'!Y135</f>
        <v>0</v>
      </c>
      <c r="Z68" s="15">
        <f>'2.ВС'!Z135</f>
        <v>315000</v>
      </c>
      <c r="AA68" s="15">
        <f>'2.ВС'!AA135</f>
        <v>0</v>
      </c>
      <c r="AB68" s="15">
        <f>'2.ВС'!AB135</f>
        <v>315000</v>
      </c>
      <c r="AC68" s="15">
        <f>'2.ВС'!AC135</f>
        <v>0</v>
      </c>
      <c r="AD68" s="15">
        <f>'2.ВС'!AD135</f>
        <v>0</v>
      </c>
      <c r="AE68" s="15">
        <f>'2.ВС'!AE135</f>
        <v>0</v>
      </c>
      <c r="AF68" s="15">
        <f>'2.ВС'!AF135</f>
        <v>0</v>
      </c>
      <c r="AG68" s="15">
        <f>'2.ВС'!AG135</f>
        <v>0</v>
      </c>
      <c r="AH68" s="15">
        <f>'2.ВС'!AH135</f>
        <v>315000</v>
      </c>
      <c r="AI68" s="15">
        <f>'2.ВС'!AI135</f>
        <v>0</v>
      </c>
      <c r="AJ68" s="15">
        <f>'2.ВС'!AJ135</f>
        <v>315000</v>
      </c>
      <c r="AK68" s="15">
        <f>'2.ВС'!AK135</f>
        <v>0</v>
      </c>
      <c r="AL68" s="15"/>
      <c r="AM68" s="15">
        <f>'2.ВС'!AL135</f>
        <v>0</v>
      </c>
      <c r="AN68" s="15">
        <f>'2.ВС'!AM135</f>
        <v>0</v>
      </c>
      <c r="AO68" s="15">
        <f>'2.ВС'!AN135</f>
        <v>0</v>
      </c>
      <c r="AP68" s="15">
        <f>'2.ВС'!AO135</f>
        <v>0</v>
      </c>
      <c r="AQ68" s="15">
        <f>'2.ВС'!AP135</f>
        <v>0</v>
      </c>
      <c r="AR68" s="15">
        <f>'2.ВС'!AQ135</f>
        <v>0</v>
      </c>
      <c r="AS68" s="15">
        <f>'2.ВС'!AR135</f>
        <v>0</v>
      </c>
      <c r="AT68" s="15">
        <f>'2.ВС'!AS135</f>
        <v>0</v>
      </c>
      <c r="AU68" s="15">
        <f>'2.ВС'!AT135</f>
        <v>0</v>
      </c>
      <c r="AV68" s="15">
        <f>'2.ВС'!AU135</f>
        <v>0</v>
      </c>
      <c r="AW68" s="15">
        <f>'2.ВС'!AV135</f>
        <v>0</v>
      </c>
      <c r="AX68" s="15">
        <f>'2.ВС'!AW135</f>
        <v>0</v>
      </c>
      <c r="AY68" s="15">
        <f>'2.ВС'!AX135</f>
        <v>0</v>
      </c>
      <c r="AZ68" s="15">
        <f>'2.ВС'!AY135</f>
        <v>0</v>
      </c>
      <c r="BA68" s="15">
        <f>'2.ВС'!AZ135</f>
        <v>0</v>
      </c>
      <c r="BB68" s="15">
        <f>'2.ВС'!BA135</f>
        <v>0</v>
      </c>
      <c r="BC68" s="15">
        <f>'2.ВС'!BB135</f>
        <v>0</v>
      </c>
      <c r="BD68" s="15">
        <f>'2.ВС'!BC135</f>
        <v>0</v>
      </c>
      <c r="BE68" s="15">
        <f>'2.ВС'!BD135</f>
        <v>0</v>
      </c>
      <c r="BF68" s="15">
        <f>'2.ВС'!BE135</f>
        <v>0</v>
      </c>
      <c r="BG68" s="15">
        <f>'2.ВС'!BF135</f>
        <v>0</v>
      </c>
      <c r="BH68" s="15">
        <f>'2.ВС'!BG135</f>
        <v>0</v>
      </c>
      <c r="BI68" s="15">
        <f>'2.ВС'!BH135</f>
        <v>0</v>
      </c>
      <c r="BJ68" s="15">
        <f>'2.ВС'!BI135</f>
        <v>0</v>
      </c>
      <c r="BK68" s="19"/>
      <c r="BL68" s="19"/>
    </row>
    <row r="69" spans="1:64" ht="41.45" hidden="1" customHeight="1" x14ac:dyDescent="0.25">
      <c r="A69" s="124" t="s">
        <v>39</v>
      </c>
      <c r="B69" s="122">
        <v>51</v>
      </c>
      <c r="C69" s="122">
        <v>0</v>
      </c>
      <c r="D69" s="3" t="s">
        <v>44</v>
      </c>
      <c r="E69" s="122">
        <v>851</v>
      </c>
      <c r="F69" s="3" t="s">
        <v>11</v>
      </c>
      <c r="G69" s="3" t="s">
        <v>33</v>
      </c>
      <c r="H69" s="4" t="s">
        <v>199</v>
      </c>
      <c r="I69" s="3"/>
      <c r="J69" s="15">
        <f t="shared" ref="J69:BC70" si="79">J70</f>
        <v>0</v>
      </c>
      <c r="K69" s="15">
        <f t="shared" si="79"/>
        <v>0</v>
      </c>
      <c r="L69" s="15">
        <f t="shared" si="79"/>
        <v>0</v>
      </c>
      <c r="M69" s="15">
        <f t="shared" si="79"/>
        <v>0</v>
      </c>
      <c r="N69" s="15">
        <f t="shared" si="79"/>
        <v>0</v>
      </c>
      <c r="O69" s="15">
        <f t="shared" si="79"/>
        <v>0</v>
      </c>
      <c r="P69" s="15">
        <f t="shared" si="79"/>
        <v>0</v>
      </c>
      <c r="Q69" s="15">
        <f t="shared" si="79"/>
        <v>0</v>
      </c>
      <c r="R69" s="15">
        <f t="shared" si="79"/>
        <v>0</v>
      </c>
      <c r="S69" s="15">
        <f t="shared" si="79"/>
        <v>0</v>
      </c>
      <c r="T69" s="15">
        <f t="shared" si="79"/>
        <v>0</v>
      </c>
      <c r="U69" s="15">
        <f t="shared" si="79"/>
        <v>0</v>
      </c>
      <c r="V69" s="15">
        <f t="shared" si="79"/>
        <v>0</v>
      </c>
      <c r="W69" s="15">
        <f t="shared" si="79"/>
        <v>0</v>
      </c>
      <c r="X69" s="15">
        <f t="shared" si="79"/>
        <v>0</v>
      </c>
      <c r="Y69" s="15">
        <f t="shared" si="79"/>
        <v>0</v>
      </c>
      <c r="Z69" s="15">
        <f t="shared" si="79"/>
        <v>0</v>
      </c>
      <c r="AA69" s="15">
        <f t="shared" si="79"/>
        <v>0</v>
      </c>
      <c r="AB69" s="15">
        <f t="shared" si="79"/>
        <v>0</v>
      </c>
      <c r="AC69" s="15">
        <f t="shared" si="79"/>
        <v>0</v>
      </c>
      <c r="AD69" s="15">
        <f t="shared" si="79"/>
        <v>0</v>
      </c>
      <c r="AE69" s="15">
        <f t="shared" si="79"/>
        <v>0</v>
      </c>
      <c r="AF69" s="15">
        <f t="shared" si="79"/>
        <v>0</v>
      </c>
      <c r="AG69" s="15">
        <f t="shared" si="79"/>
        <v>0</v>
      </c>
      <c r="AH69" s="15">
        <f t="shared" si="79"/>
        <v>0</v>
      </c>
      <c r="AI69" s="15">
        <f t="shared" si="79"/>
        <v>0</v>
      </c>
      <c r="AJ69" s="15">
        <f t="shared" si="79"/>
        <v>0</v>
      </c>
      <c r="AK69" s="15">
        <f t="shared" si="79"/>
        <v>0</v>
      </c>
      <c r="AL69" s="15"/>
      <c r="AM69" s="15">
        <f t="shared" si="79"/>
        <v>0</v>
      </c>
      <c r="AN69" s="15">
        <f t="shared" si="79"/>
        <v>0</v>
      </c>
      <c r="AO69" s="15">
        <f t="shared" si="79"/>
        <v>0</v>
      </c>
      <c r="AP69" s="15">
        <f t="shared" si="79"/>
        <v>0</v>
      </c>
      <c r="AQ69" s="15">
        <f t="shared" si="79"/>
        <v>0</v>
      </c>
      <c r="AR69" s="15">
        <f t="shared" si="79"/>
        <v>0</v>
      </c>
      <c r="AS69" s="15">
        <f t="shared" si="79"/>
        <v>0</v>
      </c>
      <c r="AT69" s="15">
        <f t="shared" si="79"/>
        <v>0</v>
      </c>
      <c r="AU69" s="15">
        <f t="shared" si="79"/>
        <v>0</v>
      </c>
      <c r="AV69" s="15">
        <f t="shared" si="79"/>
        <v>0</v>
      </c>
      <c r="AW69" s="15">
        <f t="shared" si="79"/>
        <v>0</v>
      </c>
      <c r="AX69" s="15">
        <f t="shared" si="79"/>
        <v>0</v>
      </c>
      <c r="AY69" s="15">
        <f t="shared" si="79"/>
        <v>0</v>
      </c>
      <c r="AZ69" s="15">
        <f t="shared" si="79"/>
        <v>0</v>
      </c>
      <c r="BA69" s="15">
        <f t="shared" si="79"/>
        <v>0</v>
      </c>
      <c r="BB69" s="15">
        <f t="shared" si="79"/>
        <v>0</v>
      </c>
      <c r="BC69" s="15">
        <f t="shared" si="79"/>
        <v>0</v>
      </c>
      <c r="BD69" s="15">
        <f t="shared" ref="BC69:BJ70" si="80">BD70</f>
        <v>0</v>
      </c>
      <c r="BE69" s="15">
        <f t="shared" si="80"/>
        <v>0</v>
      </c>
      <c r="BF69" s="15">
        <f t="shared" si="80"/>
        <v>0</v>
      </c>
      <c r="BG69" s="15">
        <f t="shared" si="80"/>
        <v>0</v>
      </c>
      <c r="BH69" s="15">
        <f t="shared" si="80"/>
        <v>0</v>
      </c>
      <c r="BI69" s="15">
        <f t="shared" si="80"/>
        <v>0</v>
      </c>
      <c r="BJ69" s="15">
        <f t="shared" si="80"/>
        <v>0</v>
      </c>
      <c r="BK69" s="19"/>
      <c r="BL69" s="19"/>
    </row>
    <row r="70" spans="1:64" ht="41.45" hidden="1" customHeight="1" x14ac:dyDescent="0.25">
      <c r="A70" s="125" t="s">
        <v>20</v>
      </c>
      <c r="B70" s="122">
        <v>51</v>
      </c>
      <c r="C70" s="122">
        <v>0</v>
      </c>
      <c r="D70" s="3" t="s">
        <v>44</v>
      </c>
      <c r="E70" s="122">
        <v>851</v>
      </c>
      <c r="F70" s="3" t="s">
        <v>11</v>
      </c>
      <c r="G70" s="3" t="s">
        <v>33</v>
      </c>
      <c r="H70" s="4" t="s">
        <v>199</v>
      </c>
      <c r="I70" s="3" t="s">
        <v>21</v>
      </c>
      <c r="J70" s="15">
        <f t="shared" si="79"/>
        <v>0</v>
      </c>
      <c r="K70" s="15">
        <f t="shared" si="79"/>
        <v>0</v>
      </c>
      <c r="L70" s="15">
        <f t="shared" si="79"/>
        <v>0</v>
      </c>
      <c r="M70" s="15">
        <f t="shared" si="79"/>
        <v>0</v>
      </c>
      <c r="N70" s="15">
        <f t="shared" si="79"/>
        <v>0</v>
      </c>
      <c r="O70" s="15">
        <f t="shared" si="79"/>
        <v>0</v>
      </c>
      <c r="P70" s="15">
        <f t="shared" si="79"/>
        <v>0</v>
      </c>
      <c r="Q70" s="15">
        <f t="shared" si="79"/>
        <v>0</v>
      </c>
      <c r="R70" s="15">
        <f t="shared" si="79"/>
        <v>0</v>
      </c>
      <c r="S70" s="15">
        <f t="shared" si="79"/>
        <v>0</v>
      </c>
      <c r="T70" s="15">
        <f t="shared" si="79"/>
        <v>0</v>
      </c>
      <c r="U70" s="15">
        <f t="shared" si="79"/>
        <v>0</v>
      </c>
      <c r="V70" s="15">
        <f t="shared" si="79"/>
        <v>0</v>
      </c>
      <c r="W70" s="15">
        <f t="shared" si="79"/>
        <v>0</v>
      </c>
      <c r="X70" s="15">
        <f t="shared" si="79"/>
        <v>0</v>
      </c>
      <c r="Y70" s="15">
        <f t="shared" si="79"/>
        <v>0</v>
      </c>
      <c r="Z70" s="15">
        <f t="shared" si="79"/>
        <v>0</v>
      </c>
      <c r="AA70" s="15">
        <f t="shared" si="79"/>
        <v>0</v>
      </c>
      <c r="AB70" s="15">
        <f t="shared" si="79"/>
        <v>0</v>
      </c>
      <c r="AC70" s="15">
        <f t="shared" si="79"/>
        <v>0</v>
      </c>
      <c r="AD70" s="15">
        <f t="shared" si="79"/>
        <v>0</v>
      </c>
      <c r="AE70" s="15">
        <f t="shared" si="79"/>
        <v>0</v>
      </c>
      <c r="AF70" s="15">
        <f t="shared" si="79"/>
        <v>0</v>
      </c>
      <c r="AG70" s="15">
        <f t="shared" si="79"/>
        <v>0</v>
      </c>
      <c r="AH70" s="15">
        <f t="shared" si="79"/>
        <v>0</v>
      </c>
      <c r="AI70" s="15">
        <f t="shared" si="79"/>
        <v>0</v>
      </c>
      <c r="AJ70" s="15">
        <f t="shared" si="79"/>
        <v>0</v>
      </c>
      <c r="AK70" s="15">
        <f t="shared" si="79"/>
        <v>0</v>
      </c>
      <c r="AL70" s="15"/>
      <c r="AM70" s="15">
        <f t="shared" si="79"/>
        <v>0</v>
      </c>
      <c r="AN70" s="15">
        <f t="shared" si="79"/>
        <v>0</v>
      </c>
      <c r="AO70" s="15">
        <f t="shared" si="79"/>
        <v>0</v>
      </c>
      <c r="AP70" s="15">
        <f t="shared" si="79"/>
        <v>0</v>
      </c>
      <c r="AQ70" s="15">
        <f t="shared" si="79"/>
        <v>0</v>
      </c>
      <c r="AR70" s="15">
        <f t="shared" si="79"/>
        <v>0</v>
      </c>
      <c r="AS70" s="15">
        <f t="shared" si="79"/>
        <v>0</v>
      </c>
      <c r="AT70" s="15">
        <f t="shared" si="79"/>
        <v>0</v>
      </c>
      <c r="AU70" s="15">
        <f t="shared" si="79"/>
        <v>0</v>
      </c>
      <c r="AV70" s="15">
        <f t="shared" si="79"/>
        <v>0</v>
      </c>
      <c r="AW70" s="15">
        <f t="shared" si="79"/>
        <v>0</v>
      </c>
      <c r="AX70" s="15">
        <f t="shared" si="79"/>
        <v>0</v>
      </c>
      <c r="AY70" s="15">
        <f t="shared" si="79"/>
        <v>0</v>
      </c>
      <c r="AZ70" s="15">
        <f t="shared" si="79"/>
        <v>0</v>
      </c>
      <c r="BA70" s="15">
        <f t="shared" si="79"/>
        <v>0</v>
      </c>
      <c r="BB70" s="15">
        <f t="shared" si="79"/>
        <v>0</v>
      </c>
      <c r="BC70" s="15">
        <f t="shared" si="80"/>
        <v>0</v>
      </c>
      <c r="BD70" s="15">
        <f t="shared" si="80"/>
        <v>0</v>
      </c>
      <c r="BE70" s="15">
        <f t="shared" si="80"/>
        <v>0</v>
      </c>
      <c r="BF70" s="15">
        <f t="shared" si="80"/>
        <v>0</v>
      </c>
      <c r="BG70" s="15">
        <f t="shared" si="80"/>
        <v>0</v>
      </c>
      <c r="BH70" s="15">
        <f t="shared" si="80"/>
        <v>0</v>
      </c>
      <c r="BI70" s="15">
        <f t="shared" si="80"/>
        <v>0</v>
      </c>
      <c r="BJ70" s="15">
        <f t="shared" si="80"/>
        <v>0</v>
      </c>
      <c r="BK70" s="19"/>
      <c r="BL70" s="19"/>
    </row>
    <row r="71" spans="1:64" ht="55.15" hidden="1" customHeight="1" x14ac:dyDescent="0.25">
      <c r="A71" s="125" t="s">
        <v>9</v>
      </c>
      <c r="B71" s="122">
        <v>51</v>
      </c>
      <c r="C71" s="122">
        <v>0</v>
      </c>
      <c r="D71" s="3" t="s">
        <v>44</v>
      </c>
      <c r="E71" s="122">
        <v>851</v>
      </c>
      <c r="F71" s="3" t="s">
        <v>11</v>
      </c>
      <c r="G71" s="3" t="s">
        <v>33</v>
      </c>
      <c r="H71" s="4" t="s">
        <v>199</v>
      </c>
      <c r="I71" s="3" t="s">
        <v>22</v>
      </c>
      <c r="J71" s="15">
        <f>'2.ВС'!J75</f>
        <v>0</v>
      </c>
      <c r="K71" s="15">
        <f>'2.ВС'!K75</f>
        <v>0</v>
      </c>
      <c r="L71" s="15">
        <f>'2.ВС'!L75</f>
        <v>0</v>
      </c>
      <c r="M71" s="15">
        <f>'2.ВС'!M75</f>
        <v>0</v>
      </c>
      <c r="N71" s="15">
        <f>'2.ВС'!N75</f>
        <v>0</v>
      </c>
      <c r="O71" s="15">
        <f>'2.ВС'!O75</f>
        <v>0</v>
      </c>
      <c r="P71" s="15">
        <f>'2.ВС'!P75</f>
        <v>0</v>
      </c>
      <c r="Q71" s="15">
        <f>'2.ВС'!Q75</f>
        <v>0</v>
      </c>
      <c r="R71" s="15">
        <f>'2.ВС'!R75</f>
        <v>0</v>
      </c>
      <c r="S71" s="15">
        <f>'2.ВС'!S75</f>
        <v>0</v>
      </c>
      <c r="T71" s="15">
        <f>'2.ВС'!T75</f>
        <v>0</v>
      </c>
      <c r="U71" s="15">
        <f>'2.ВС'!U75</f>
        <v>0</v>
      </c>
      <c r="V71" s="15">
        <f>'2.ВС'!V75</f>
        <v>0</v>
      </c>
      <c r="W71" s="15">
        <f>'2.ВС'!W75</f>
        <v>0</v>
      </c>
      <c r="X71" s="15">
        <f>'2.ВС'!X75</f>
        <v>0</v>
      </c>
      <c r="Y71" s="15">
        <f>'2.ВС'!Y75</f>
        <v>0</v>
      </c>
      <c r="Z71" s="15">
        <f>'2.ВС'!Z75</f>
        <v>0</v>
      </c>
      <c r="AA71" s="15">
        <f>'2.ВС'!AA75</f>
        <v>0</v>
      </c>
      <c r="AB71" s="15">
        <f>'2.ВС'!AB75</f>
        <v>0</v>
      </c>
      <c r="AC71" s="15">
        <f>'2.ВС'!AC75</f>
        <v>0</v>
      </c>
      <c r="AD71" s="15">
        <f>'2.ВС'!AD75</f>
        <v>0</v>
      </c>
      <c r="AE71" s="15">
        <f>'2.ВС'!AE75</f>
        <v>0</v>
      </c>
      <c r="AF71" s="15">
        <f>'2.ВС'!AF75</f>
        <v>0</v>
      </c>
      <c r="AG71" s="15">
        <f>'2.ВС'!AG75</f>
        <v>0</v>
      </c>
      <c r="AH71" s="15">
        <f>'2.ВС'!AH75</f>
        <v>0</v>
      </c>
      <c r="AI71" s="15">
        <f>'2.ВС'!AI75</f>
        <v>0</v>
      </c>
      <c r="AJ71" s="15">
        <f>'2.ВС'!AJ75</f>
        <v>0</v>
      </c>
      <c r="AK71" s="15">
        <f>'2.ВС'!AK75</f>
        <v>0</v>
      </c>
      <c r="AL71" s="15"/>
      <c r="AM71" s="15">
        <f>'2.ВС'!AL75</f>
        <v>0</v>
      </c>
      <c r="AN71" s="15">
        <f>'2.ВС'!AM75</f>
        <v>0</v>
      </c>
      <c r="AO71" s="15">
        <f>'2.ВС'!AN75</f>
        <v>0</v>
      </c>
      <c r="AP71" s="15">
        <f>'2.ВС'!AO75</f>
        <v>0</v>
      </c>
      <c r="AQ71" s="15">
        <f>'2.ВС'!AP75</f>
        <v>0</v>
      </c>
      <c r="AR71" s="15">
        <f>'2.ВС'!AQ75</f>
        <v>0</v>
      </c>
      <c r="AS71" s="15">
        <f>'2.ВС'!AR75</f>
        <v>0</v>
      </c>
      <c r="AT71" s="15">
        <f>'2.ВС'!AS75</f>
        <v>0</v>
      </c>
      <c r="AU71" s="15">
        <f>'2.ВС'!AT75</f>
        <v>0</v>
      </c>
      <c r="AV71" s="15">
        <f>'2.ВС'!AU75</f>
        <v>0</v>
      </c>
      <c r="AW71" s="15">
        <f>'2.ВС'!AV75</f>
        <v>0</v>
      </c>
      <c r="AX71" s="15">
        <f>'2.ВС'!AW75</f>
        <v>0</v>
      </c>
      <c r="AY71" s="15">
        <f>'2.ВС'!AX75</f>
        <v>0</v>
      </c>
      <c r="AZ71" s="15">
        <f>'2.ВС'!AY75</f>
        <v>0</v>
      </c>
      <c r="BA71" s="15">
        <f>'2.ВС'!AZ75</f>
        <v>0</v>
      </c>
      <c r="BB71" s="15">
        <f>'2.ВС'!BA75</f>
        <v>0</v>
      </c>
      <c r="BC71" s="15">
        <f>'2.ВС'!BB75</f>
        <v>0</v>
      </c>
      <c r="BD71" s="15">
        <f>'2.ВС'!BC75</f>
        <v>0</v>
      </c>
      <c r="BE71" s="15">
        <f>'2.ВС'!BD75</f>
        <v>0</v>
      </c>
      <c r="BF71" s="15">
        <f>'2.ВС'!BE75</f>
        <v>0</v>
      </c>
      <c r="BG71" s="15">
        <f>'2.ВС'!BF75</f>
        <v>0</v>
      </c>
      <c r="BH71" s="15">
        <f>'2.ВС'!BG75</f>
        <v>0</v>
      </c>
      <c r="BI71" s="15">
        <f>'2.ВС'!BH75</f>
        <v>0</v>
      </c>
      <c r="BJ71" s="15">
        <f>'2.ВС'!BI75</f>
        <v>0</v>
      </c>
      <c r="BK71" s="19"/>
      <c r="BL71" s="19"/>
    </row>
    <row r="72" spans="1:64" ht="69" hidden="1" customHeight="1" x14ac:dyDescent="0.25">
      <c r="A72" s="125" t="s">
        <v>245</v>
      </c>
      <c r="B72" s="122">
        <v>51</v>
      </c>
      <c r="C72" s="122">
        <v>0</v>
      </c>
      <c r="D72" s="3" t="s">
        <v>44</v>
      </c>
      <c r="E72" s="122">
        <v>851</v>
      </c>
      <c r="F72" s="3" t="s">
        <v>11</v>
      </c>
      <c r="G72" s="3" t="s">
        <v>33</v>
      </c>
      <c r="H72" s="4" t="s">
        <v>246</v>
      </c>
      <c r="I72" s="3"/>
      <c r="J72" s="15">
        <f t="shared" ref="J72:BC73" si="81">J73</f>
        <v>0</v>
      </c>
      <c r="K72" s="15">
        <f t="shared" si="81"/>
        <v>0</v>
      </c>
      <c r="L72" s="15">
        <f t="shared" si="81"/>
        <v>0</v>
      </c>
      <c r="M72" s="15">
        <f t="shared" si="81"/>
        <v>0</v>
      </c>
      <c r="N72" s="15">
        <f t="shared" si="81"/>
        <v>0</v>
      </c>
      <c r="O72" s="15">
        <f t="shared" si="81"/>
        <v>0</v>
      </c>
      <c r="P72" s="15">
        <f t="shared" si="81"/>
        <v>0</v>
      </c>
      <c r="Q72" s="15">
        <f t="shared" si="81"/>
        <v>0</v>
      </c>
      <c r="R72" s="15">
        <f t="shared" si="81"/>
        <v>0</v>
      </c>
      <c r="S72" s="15">
        <f t="shared" si="81"/>
        <v>0</v>
      </c>
      <c r="T72" s="15">
        <f t="shared" si="81"/>
        <v>0</v>
      </c>
      <c r="U72" s="15">
        <f t="shared" si="81"/>
        <v>0</v>
      </c>
      <c r="V72" s="15">
        <f t="shared" si="81"/>
        <v>0</v>
      </c>
      <c r="W72" s="15">
        <f t="shared" si="81"/>
        <v>0</v>
      </c>
      <c r="X72" s="15">
        <f t="shared" si="81"/>
        <v>0</v>
      </c>
      <c r="Y72" s="15">
        <f t="shared" si="81"/>
        <v>0</v>
      </c>
      <c r="Z72" s="15">
        <f t="shared" si="81"/>
        <v>0</v>
      </c>
      <c r="AA72" s="15">
        <f t="shared" si="81"/>
        <v>0</v>
      </c>
      <c r="AB72" s="15">
        <f t="shared" si="81"/>
        <v>0</v>
      </c>
      <c r="AC72" s="15">
        <f t="shared" si="81"/>
        <v>0</v>
      </c>
      <c r="AD72" s="15">
        <f t="shared" si="81"/>
        <v>0</v>
      </c>
      <c r="AE72" s="15">
        <f t="shared" si="81"/>
        <v>0</v>
      </c>
      <c r="AF72" s="15">
        <f t="shared" si="81"/>
        <v>0</v>
      </c>
      <c r="AG72" s="15">
        <f t="shared" si="81"/>
        <v>0</v>
      </c>
      <c r="AH72" s="15">
        <f t="shared" si="81"/>
        <v>0</v>
      </c>
      <c r="AI72" s="15">
        <f t="shared" si="81"/>
        <v>0</v>
      </c>
      <c r="AJ72" s="15">
        <f t="shared" si="81"/>
        <v>0</v>
      </c>
      <c r="AK72" s="15">
        <f t="shared" si="81"/>
        <v>0</v>
      </c>
      <c r="AL72" s="15"/>
      <c r="AM72" s="15">
        <f t="shared" si="81"/>
        <v>0</v>
      </c>
      <c r="AN72" s="15">
        <f t="shared" si="81"/>
        <v>0</v>
      </c>
      <c r="AO72" s="15">
        <f t="shared" si="81"/>
        <v>0</v>
      </c>
      <c r="AP72" s="15">
        <f t="shared" si="81"/>
        <v>0</v>
      </c>
      <c r="AQ72" s="15">
        <f t="shared" si="81"/>
        <v>0</v>
      </c>
      <c r="AR72" s="15">
        <f t="shared" si="81"/>
        <v>0</v>
      </c>
      <c r="AS72" s="15">
        <f t="shared" si="81"/>
        <v>0</v>
      </c>
      <c r="AT72" s="15">
        <f t="shared" si="81"/>
        <v>0</v>
      </c>
      <c r="AU72" s="15">
        <f t="shared" si="81"/>
        <v>0</v>
      </c>
      <c r="AV72" s="15">
        <f t="shared" si="81"/>
        <v>0</v>
      </c>
      <c r="AW72" s="15">
        <f t="shared" si="81"/>
        <v>0</v>
      </c>
      <c r="AX72" s="15">
        <f t="shared" si="81"/>
        <v>0</v>
      </c>
      <c r="AY72" s="15">
        <f t="shared" si="81"/>
        <v>0</v>
      </c>
      <c r="AZ72" s="15">
        <f t="shared" si="81"/>
        <v>0</v>
      </c>
      <c r="BA72" s="15">
        <f t="shared" si="81"/>
        <v>0</v>
      </c>
      <c r="BB72" s="15">
        <f t="shared" si="81"/>
        <v>0</v>
      </c>
      <c r="BC72" s="15">
        <f t="shared" si="81"/>
        <v>0</v>
      </c>
      <c r="BD72" s="15">
        <f t="shared" ref="BC72:BJ73" si="82">BD73</f>
        <v>0</v>
      </c>
      <c r="BE72" s="15">
        <f t="shared" si="82"/>
        <v>0</v>
      </c>
      <c r="BF72" s="15">
        <f t="shared" si="82"/>
        <v>0</v>
      </c>
      <c r="BG72" s="15">
        <f t="shared" si="82"/>
        <v>0</v>
      </c>
      <c r="BH72" s="15">
        <f t="shared" si="82"/>
        <v>0</v>
      </c>
      <c r="BI72" s="15">
        <f t="shared" si="82"/>
        <v>0</v>
      </c>
      <c r="BJ72" s="15">
        <f t="shared" si="82"/>
        <v>0</v>
      </c>
      <c r="BK72" s="19"/>
      <c r="BL72" s="19"/>
    </row>
    <row r="73" spans="1:64" ht="41.45" hidden="1" customHeight="1" x14ac:dyDescent="0.25">
      <c r="A73" s="125" t="s">
        <v>20</v>
      </c>
      <c r="B73" s="122">
        <v>51</v>
      </c>
      <c r="C73" s="122">
        <v>0</v>
      </c>
      <c r="D73" s="3" t="s">
        <v>44</v>
      </c>
      <c r="E73" s="122">
        <v>851</v>
      </c>
      <c r="F73" s="3" t="s">
        <v>11</v>
      </c>
      <c r="G73" s="3" t="s">
        <v>33</v>
      </c>
      <c r="H73" s="4" t="s">
        <v>246</v>
      </c>
      <c r="I73" s="3" t="s">
        <v>21</v>
      </c>
      <c r="J73" s="15">
        <f t="shared" si="81"/>
        <v>0</v>
      </c>
      <c r="K73" s="15">
        <f t="shared" si="81"/>
        <v>0</v>
      </c>
      <c r="L73" s="15">
        <f t="shared" si="81"/>
        <v>0</v>
      </c>
      <c r="M73" s="15">
        <f t="shared" si="81"/>
        <v>0</v>
      </c>
      <c r="N73" s="15">
        <f t="shared" si="81"/>
        <v>0</v>
      </c>
      <c r="O73" s="15">
        <f t="shared" si="81"/>
        <v>0</v>
      </c>
      <c r="P73" s="15">
        <f t="shared" si="81"/>
        <v>0</v>
      </c>
      <c r="Q73" s="15">
        <f t="shared" si="81"/>
        <v>0</v>
      </c>
      <c r="R73" s="15">
        <f t="shared" si="81"/>
        <v>0</v>
      </c>
      <c r="S73" s="15">
        <f t="shared" si="81"/>
        <v>0</v>
      </c>
      <c r="T73" s="15">
        <f t="shared" si="81"/>
        <v>0</v>
      </c>
      <c r="U73" s="15">
        <f t="shared" si="81"/>
        <v>0</v>
      </c>
      <c r="V73" s="15">
        <f t="shared" si="81"/>
        <v>0</v>
      </c>
      <c r="W73" s="15">
        <f t="shared" si="81"/>
        <v>0</v>
      </c>
      <c r="X73" s="15">
        <f t="shared" si="81"/>
        <v>0</v>
      </c>
      <c r="Y73" s="15">
        <f t="shared" si="81"/>
        <v>0</v>
      </c>
      <c r="Z73" s="15">
        <f t="shared" si="81"/>
        <v>0</v>
      </c>
      <c r="AA73" s="15">
        <f t="shared" si="81"/>
        <v>0</v>
      </c>
      <c r="AB73" s="15">
        <f t="shared" si="81"/>
        <v>0</v>
      </c>
      <c r="AC73" s="15">
        <f t="shared" si="81"/>
        <v>0</v>
      </c>
      <c r="AD73" s="15">
        <f t="shared" si="81"/>
        <v>0</v>
      </c>
      <c r="AE73" s="15">
        <f t="shared" si="81"/>
        <v>0</v>
      </c>
      <c r="AF73" s="15">
        <f t="shared" si="81"/>
        <v>0</v>
      </c>
      <c r="AG73" s="15">
        <f t="shared" si="81"/>
        <v>0</v>
      </c>
      <c r="AH73" s="15">
        <f t="shared" si="81"/>
        <v>0</v>
      </c>
      <c r="AI73" s="15">
        <f t="shared" si="81"/>
        <v>0</v>
      </c>
      <c r="AJ73" s="15">
        <f t="shared" si="81"/>
        <v>0</v>
      </c>
      <c r="AK73" s="15">
        <f t="shared" si="81"/>
        <v>0</v>
      </c>
      <c r="AL73" s="15"/>
      <c r="AM73" s="15">
        <f t="shared" si="81"/>
        <v>0</v>
      </c>
      <c r="AN73" s="15">
        <f t="shared" si="81"/>
        <v>0</v>
      </c>
      <c r="AO73" s="15">
        <f t="shared" si="81"/>
        <v>0</v>
      </c>
      <c r="AP73" s="15">
        <f t="shared" si="81"/>
        <v>0</v>
      </c>
      <c r="AQ73" s="15">
        <f t="shared" si="81"/>
        <v>0</v>
      </c>
      <c r="AR73" s="15">
        <f t="shared" si="81"/>
        <v>0</v>
      </c>
      <c r="AS73" s="15">
        <f t="shared" si="81"/>
        <v>0</v>
      </c>
      <c r="AT73" s="15">
        <f t="shared" si="81"/>
        <v>0</v>
      </c>
      <c r="AU73" s="15">
        <f t="shared" si="81"/>
        <v>0</v>
      </c>
      <c r="AV73" s="15">
        <f t="shared" si="81"/>
        <v>0</v>
      </c>
      <c r="AW73" s="15">
        <f t="shared" si="81"/>
        <v>0</v>
      </c>
      <c r="AX73" s="15">
        <f t="shared" si="81"/>
        <v>0</v>
      </c>
      <c r="AY73" s="15">
        <f t="shared" si="81"/>
        <v>0</v>
      </c>
      <c r="AZ73" s="15">
        <f t="shared" si="81"/>
        <v>0</v>
      </c>
      <c r="BA73" s="15">
        <f t="shared" si="81"/>
        <v>0</v>
      </c>
      <c r="BB73" s="15">
        <f t="shared" si="81"/>
        <v>0</v>
      </c>
      <c r="BC73" s="15">
        <f t="shared" si="82"/>
        <v>0</v>
      </c>
      <c r="BD73" s="15">
        <f t="shared" si="82"/>
        <v>0</v>
      </c>
      <c r="BE73" s="15">
        <f t="shared" si="82"/>
        <v>0</v>
      </c>
      <c r="BF73" s="15">
        <f t="shared" si="82"/>
        <v>0</v>
      </c>
      <c r="BG73" s="15">
        <f t="shared" si="82"/>
        <v>0</v>
      </c>
      <c r="BH73" s="15">
        <f t="shared" si="82"/>
        <v>0</v>
      </c>
      <c r="BI73" s="15">
        <f t="shared" si="82"/>
        <v>0</v>
      </c>
      <c r="BJ73" s="15">
        <f t="shared" si="82"/>
        <v>0</v>
      </c>
      <c r="BK73" s="19"/>
      <c r="BL73" s="19"/>
    </row>
    <row r="74" spans="1:64" ht="55.15" hidden="1" customHeight="1" x14ac:dyDescent="0.25">
      <c r="A74" s="125" t="s">
        <v>9</v>
      </c>
      <c r="B74" s="122">
        <v>51</v>
      </c>
      <c r="C74" s="122">
        <v>0</v>
      </c>
      <c r="D74" s="3" t="s">
        <v>44</v>
      </c>
      <c r="E74" s="122">
        <v>851</v>
      </c>
      <c r="F74" s="3" t="s">
        <v>11</v>
      </c>
      <c r="G74" s="3" t="s">
        <v>33</v>
      </c>
      <c r="H74" s="4" t="s">
        <v>246</v>
      </c>
      <c r="I74" s="3" t="s">
        <v>22</v>
      </c>
      <c r="J74" s="15">
        <f>'2.ВС'!J78</f>
        <v>0</v>
      </c>
      <c r="K74" s="15">
        <f>'2.ВС'!K78</f>
        <v>0</v>
      </c>
      <c r="L74" s="15">
        <f>'2.ВС'!L78</f>
        <v>0</v>
      </c>
      <c r="M74" s="15">
        <f>'2.ВС'!M78</f>
        <v>0</v>
      </c>
      <c r="N74" s="15">
        <f>'2.ВС'!N78</f>
        <v>0</v>
      </c>
      <c r="O74" s="15">
        <f>'2.ВС'!O78</f>
        <v>0</v>
      </c>
      <c r="P74" s="15">
        <f>'2.ВС'!P78</f>
        <v>0</v>
      </c>
      <c r="Q74" s="15">
        <f>'2.ВС'!Q78</f>
        <v>0</v>
      </c>
      <c r="R74" s="15">
        <f>'2.ВС'!R78</f>
        <v>0</v>
      </c>
      <c r="S74" s="15">
        <f>'2.ВС'!S78</f>
        <v>0</v>
      </c>
      <c r="T74" s="15">
        <f>'2.ВС'!T78</f>
        <v>0</v>
      </c>
      <c r="U74" s="15">
        <f>'2.ВС'!U78</f>
        <v>0</v>
      </c>
      <c r="V74" s="15">
        <f>'2.ВС'!V78</f>
        <v>0</v>
      </c>
      <c r="W74" s="15">
        <f>'2.ВС'!W78</f>
        <v>0</v>
      </c>
      <c r="X74" s="15">
        <f>'2.ВС'!X78</f>
        <v>0</v>
      </c>
      <c r="Y74" s="15">
        <f>'2.ВС'!Y78</f>
        <v>0</v>
      </c>
      <c r="Z74" s="15">
        <f>'2.ВС'!Z78</f>
        <v>0</v>
      </c>
      <c r="AA74" s="15">
        <f>'2.ВС'!AA78</f>
        <v>0</v>
      </c>
      <c r="AB74" s="15">
        <f>'2.ВС'!AB78</f>
        <v>0</v>
      </c>
      <c r="AC74" s="15">
        <f>'2.ВС'!AC78</f>
        <v>0</v>
      </c>
      <c r="AD74" s="15">
        <f>'2.ВС'!AD78</f>
        <v>0</v>
      </c>
      <c r="AE74" s="15">
        <f>'2.ВС'!AE78</f>
        <v>0</v>
      </c>
      <c r="AF74" s="15">
        <f>'2.ВС'!AF78</f>
        <v>0</v>
      </c>
      <c r="AG74" s="15">
        <f>'2.ВС'!AG78</f>
        <v>0</v>
      </c>
      <c r="AH74" s="15">
        <f>'2.ВС'!AH78</f>
        <v>0</v>
      </c>
      <c r="AI74" s="15">
        <f>'2.ВС'!AI78</f>
        <v>0</v>
      </c>
      <c r="AJ74" s="15">
        <f>'2.ВС'!AJ78</f>
        <v>0</v>
      </c>
      <c r="AK74" s="15">
        <f>'2.ВС'!AK78</f>
        <v>0</v>
      </c>
      <c r="AL74" s="15"/>
      <c r="AM74" s="15">
        <f>'2.ВС'!AL78</f>
        <v>0</v>
      </c>
      <c r="AN74" s="15">
        <f>'2.ВС'!AM78</f>
        <v>0</v>
      </c>
      <c r="AO74" s="15">
        <f>'2.ВС'!AN78</f>
        <v>0</v>
      </c>
      <c r="AP74" s="15">
        <f>'2.ВС'!AO78</f>
        <v>0</v>
      </c>
      <c r="AQ74" s="15">
        <f>'2.ВС'!AP78</f>
        <v>0</v>
      </c>
      <c r="AR74" s="15">
        <f>'2.ВС'!AQ78</f>
        <v>0</v>
      </c>
      <c r="AS74" s="15">
        <f>'2.ВС'!AR78</f>
        <v>0</v>
      </c>
      <c r="AT74" s="15">
        <f>'2.ВС'!AS78</f>
        <v>0</v>
      </c>
      <c r="AU74" s="15">
        <f>'2.ВС'!AT78</f>
        <v>0</v>
      </c>
      <c r="AV74" s="15">
        <f>'2.ВС'!AU78</f>
        <v>0</v>
      </c>
      <c r="AW74" s="15">
        <f>'2.ВС'!AV78</f>
        <v>0</v>
      </c>
      <c r="AX74" s="15">
        <f>'2.ВС'!AW78</f>
        <v>0</v>
      </c>
      <c r="AY74" s="15">
        <f>'2.ВС'!AX78</f>
        <v>0</v>
      </c>
      <c r="AZ74" s="15">
        <f>'2.ВС'!AY78</f>
        <v>0</v>
      </c>
      <c r="BA74" s="15">
        <f>'2.ВС'!AZ78</f>
        <v>0</v>
      </c>
      <c r="BB74" s="15">
        <f>'2.ВС'!BA78</f>
        <v>0</v>
      </c>
      <c r="BC74" s="15">
        <f>'2.ВС'!BB78</f>
        <v>0</v>
      </c>
      <c r="BD74" s="15">
        <f>'2.ВС'!BC78</f>
        <v>0</v>
      </c>
      <c r="BE74" s="15">
        <f>'2.ВС'!BD78</f>
        <v>0</v>
      </c>
      <c r="BF74" s="15">
        <f>'2.ВС'!BE78</f>
        <v>0</v>
      </c>
      <c r="BG74" s="15">
        <f>'2.ВС'!BF78</f>
        <v>0</v>
      </c>
      <c r="BH74" s="15">
        <f>'2.ВС'!BG78</f>
        <v>0</v>
      </c>
      <c r="BI74" s="15">
        <f>'2.ВС'!BH78</f>
        <v>0</v>
      </c>
      <c r="BJ74" s="15">
        <f>'2.ВС'!BI78</f>
        <v>0</v>
      </c>
      <c r="BK74" s="19"/>
      <c r="BL74" s="19"/>
    </row>
    <row r="75" spans="1:64" ht="75" hidden="1" x14ac:dyDescent="0.25">
      <c r="A75" s="124" t="s">
        <v>68</v>
      </c>
      <c r="B75" s="122">
        <v>51</v>
      </c>
      <c r="C75" s="122">
        <v>0</v>
      </c>
      <c r="D75" s="3" t="s">
        <v>44</v>
      </c>
      <c r="E75" s="122">
        <v>851</v>
      </c>
      <c r="F75" s="4" t="s">
        <v>30</v>
      </c>
      <c r="G75" s="4" t="s">
        <v>11</v>
      </c>
      <c r="H75" s="4" t="s">
        <v>207</v>
      </c>
      <c r="I75" s="3"/>
      <c r="J75" s="15">
        <f t="shared" ref="J75:BC76" si="83">J76</f>
        <v>66408.2</v>
      </c>
      <c r="K75" s="15">
        <f t="shared" si="83"/>
        <v>0</v>
      </c>
      <c r="L75" s="15">
        <f t="shared" si="83"/>
        <v>66408.2</v>
      </c>
      <c r="M75" s="15">
        <f t="shared" si="83"/>
        <v>0</v>
      </c>
      <c r="N75" s="15">
        <f t="shared" si="83"/>
        <v>24194.799999999999</v>
      </c>
      <c r="O75" s="15">
        <f t="shared" si="83"/>
        <v>0</v>
      </c>
      <c r="P75" s="15">
        <f t="shared" si="83"/>
        <v>24194.799999999999</v>
      </c>
      <c r="Q75" s="15">
        <f t="shared" si="83"/>
        <v>0</v>
      </c>
      <c r="R75" s="15">
        <f t="shared" si="83"/>
        <v>90603</v>
      </c>
      <c r="S75" s="15">
        <f t="shared" si="83"/>
        <v>0</v>
      </c>
      <c r="T75" s="15">
        <f t="shared" si="83"/>
        <v>90603</v>
      </c>
      <c r="U75" s="15">
        <f t="shared" si="83"/>
        <v>0</v>
      </c>
      <c r="V75" s="15">
        <f t="shared" si="83"/>
        <v>0</v>
      </c>
      <c r="W75" s="15">
        <f t="shared" si="83"/>
        <v>0</v>
      </c>
      <c r="X75" s="15">
        <f t="shared" si="83"/>
        <v>0</v>
      </c>
      <c r="Y75" s="15">
        <f t="shared" si="83"/>
        <v>0</v>
      </c>
      <c r="Z75" s="15">
        <f t="shared" si="83"/>
        <v>90603</v>
      </c>
      <c r="AA75" s="15">
        <f t="shared" si="83"/>
        <v>0</v>
      </c>
      <c r="AB75" s="15">
        <f t="shared" si="83"/>
        <v>90603</v>
      </c>
      <c r="AC75" s="15">
        <f t="shared" si="83"/>
        <v>0</v>
      </c>
      <c r="AD75" s="15">
        <f t="shared" si="83"/>
        <v>0</v>
      </c>
      <c r="AE75" s="15">
        <f t="shared" si="83"/>
        <v>0</v>
      </c>
      <c r="AF75" s="15">
        <f t="shared" si="83"/>
        <v>0</v>
      </c>
      <c r="AG75" s="15">
        <f t="shared" si="83"/>
        <v>0</v>
      </c>
      <c r="AH75" s="15">
        <f t="shared" si="83"/>
        <v>90603</v>
      </c>
      <c r="AI75" s="15">
        <f t="shared" si="83"/>
        <v>0</v>
      </c>
      <c r="AJ75" s="15">
        <f t="shared" si="83"/>
        <v>90603</v>
      </c>
      <c r="AK75" s="15">
        <f t="shared" si="83"/>
        <v>0</v>
      </c>
      <c r="AL75" s="15"/>
      <c r="AM75" s="15">
        <f t="shared" si="83"/>
        <v>0</v>
      </c>
      <c r="AN75" s="15">
        <f t="shared" si="83"/>
        <v>0</v>
      </c>
      <c r="AO75" s="15">
        <f t="shared" si="83"/>
        <v>0</v>
      </c>
      <c r="AP75" s="15">
        <f t="shared" si="83"/>
        <v>0</v>
      </c>
      <c r="AQ75" s="15">
        <f t="shared" si="83"/>
        <v>0</v>
      </c>
      <c r="AR75" s="15">
        <f t="shared" si="83"/>
        <v>0</v>
      </c>
      <c r="AS75" s="15">
        <f t="shared" si="83"/>
        <v>0</v>
      </c>
      <c r="AT75" s="15">
        <f t="shared" si="83"/>
        <v>0</v>
      </c>
      <c r="AU75" s="15">
        <f t="shared" si="83"/>
        <v>0</v>
      </c>
      <c r="AV75" s="15">
        <f t="shared" si="83"/>
        <v>0</v>
      </c>
      <c r="AW75" s="15">
        <f t="shared" si="83"/>
        <v>0</v>
      </c>
      <c r="AX75" s="15">
        <f t="shared" si="83"/>
        <v>0</v>
      </c>
      <c r="AY75" s="15">
        <f t="shared" si="83"/>
        <v>0</v>
      </c>
      <c r="AZ75" s="15">
        <f t="shared" si="83"/>
        <v>0</v>
      </c>
      <c r="BA75" s="15">
        <f t="shared" si="83"/>
        <v>0</v>
      </c>
      <c r="BB75" s="15">
        <f t="shared" si="83"/>
        <v>0</v>
      </c>
      <c r="BC75" s="15">
        <f t="shared" si="83"/>
        <v>0</v>
      </c>
      <c r="BD75" s="15">
        <f t="shared" ref="BC75:BJ76" si="84">BD76</f>
        <v>0</v>
      </c>
      <c r="BE75" s="15">
        <f t="shared" si="84"/>
        <v>0</v>
      </c>
      <c r="BF75" s="15">
        <f t="shared" si="84"/>
        <v>0</v>
      </c>
      <c r="BG75" s="15">
        <f t="shared" si="84"/>
        <v>0</v>
      </c>
      <c r="BH75" s="15">
        <f t="shared" si="84"/>
        <v>0</v>
      </c>
      <c r="BI75" s="15">
        <f t="shared" si="84"/>
        <v>0</v>
      </c>
      <c r="BJ75" s="15">
        <f t="shared" si="84"/>
        <v>0</v>
      </c>
      <c r="BK75" s="19"/>
      <c r="BL75" s="19"/>
    </row>
    <row r="76" spans="1:64" ht="45" hidden="1" x14ac:dyDescent="0.25">
      <c r="A76" s="125" t="s">
        <v>20</v>
      </c>
      <c r="B76" s="122">
        <v>51</v>
      </c>
      <c r="C76" s="122">
        <v>0</v>
      </c>
      <c r="D76" s="3" t="s">
        <v>44</v>
      </c>
      <c r="E76" s="122">
        <v>851</v>
      </c>
      <c r="F76" s="4" t="s">
        <v>30</v>
      </c>
      <c r="G76" s="4" t="s">
        <v>11</v>
      </c>
      <c r="H76" s="4" t="s">
        <v>207</v>
      </c>
      <c r="I76" s="3" t="s">
        <v>21</v>
      </c>
      <c r="J76" s="15">
        <f t="shared" si="83"/>
        <v>66408.2</v>
      </c>
      <c r="K76" s="15">
        <f t="shared" si="83"/>
        <v>0</v>
      </c>
      <c r="L76" s="15">
        <f t="shared" si="83"/>
        <v>66408.2</v>
      </c>
      <c r="M76" s="15">
        <f t="shared" si="83"/>
        <v>0</v>
      </c>
      <c r="N76" s="15">
        <f t="shared" si="83"/>
        <v>24194.799999999999</v>
      </c>
      <c r="O76" s="15">
        <f t="shared" si="83"/>
        <v>0</v>
      </c>
      <c r="P76" s="15">
        <f t="shared" si="83"/>
        <v>24194.799999999999</v>
      </c>
      <c r="Q76" s="15">
        <f t="shared" si="83"/>
        <v>0</v>
      </c>
      <c r="R76" s="15">
        <f t="shared" si="83"/>
        <v>90603</v>
      </c>
      <c r="S76" s="15">
        <f t="shared" si="83"/>
        <v>0</v>
      </c>
      <c r="T76" s="15">
        <f t="shared" si="83"/>
        <v>90603</v>
      </c>
      <c r="U76" s="15">
        <f t="shared" si="83"/>
        <v>0</v>
      </c>
      <c r="V76" s="15">
        <f t="shared" si="83"/>
        <v>0</v>
      </c>
      <c r="W76" s="15">
        <f t="shared" si="83"/>
        <v>0</v>
      </c>
      <c r="X76" s="15">
        <f t="shared" si="83"/>
        <v>0</v>
      </c>
      <c r="Y76" s="15">
        <f t="shared" si="83"/>
        <v>0</v>
      </c>
      <c r="Z76" s="15">
        <f t="shared" si="83"/>
        <v>90603</v>
      </c>
      <c r="AA76" s="15">
        <f t="shared" si="83"/>
        <v>0</v>
      </c>
      <c r="AB76" s="15">
        <f t="shared" si="83"/>
        <v>90603</v>
      </c>
      <c r="AC76" s="15">
        <f t="shared" si="83"/>
        <v>0</v>
      </c>
      <c r="AD76" s="15">
        <f t="shared" si="83"/>
        <v>0</v>
      </c>
      <c r="AE76" s="15">
        <f t="shared" si="83"/>
        <v>0</v>
      </c>
      <c r="AF76" s="15">
        <f t="shared" si="83"/>
        <v>0</v>
      </c>
      <c r="AG76" s="15">
        <f t="shared" si="83"/>
        <v>0</v>
      </c>
      <c r="AH76" s="15">
        <f t="shared" si="83"/>
        <v>90603</v>
      </c>
      <c r="AI76" s="15">
        <f t="shared" si="83"/>
        <v>0</v>
      </c>
      <c r="AJ76" s="15">
        <f t="shared" si="83"/>
        <v>90603</v>
      </c>
      <c r="AK76" s="15">
        <f t="shared" si="83"/>
        <v>0</v>
      </c>
      <c r="AL76" s="15"/>
      <c r="AM76" s="15">
        <f t="shared" si="83"/>
        <v>0</v>
      </c>
      <c r="AN76" s="15">
        <f t="shared" si="83"/>
        <v>0</v>
      </c>
      <c r="AO76" s="15">
        <f t="shared" si="83"/>
        <v>0</v>
      </c>
      <c r="AP76" s="15">
        <f t="shared" si="83"/>
        <v>0</v>
      </c>
      <c r="AQ76" s="15">
        <f t="shared" si="83"/>
        <v>0</v>
      </c>
      <c r="AR76" s="15">
        <f t="shared" si="83"/>
        <v>0</v>
      </c>
      <c r="AS76" s="15">
        <f t="shared" si="83"/>
        <v>0</v>
      </c>
      <c r="AT76" s="15">
        <f t="shared" si="83"/>
        <v>0</v>
      </c>
      <c r="AU76" s="15">
        <f t="shared" si="83"/>
        <v>0</v>
      </c>
      <c r="AV76" s="15">
        <f t="shared" si="83"/>
        <v>0</v>
      </c>
      <c r="AW76" s="15">
        <f t="shared" si="83"/>
        <v>0</v>
      </c>
      <c r="AX76" s="15">
        <f t="shared" si="83"/>
        <v>0</v>
      </c>
      <c r="AY76" s="15">
        <f t="shared" si="83"/>
        <v>0</v>
      </c>
      <c r="AZ76" s="15">
        <f t="shared" si="83"/>
        <v>0</v>
      </c>
      <c r="BA76" s="15">
        <f t="shared" si="83"/>
        <v>0</v>
      </c>
      <c r="BB76" s="15">
        <f t="shared" si="83"/>
        <v>0</v>
      </c>
      <c r="BC76" s="15">
        <f t="shared" si="84"/>
        <v>0</v>
      </c>
      <c r="BD76" s="15">
        <f t="shared" si="84"/>
        <v>0</v>
      </c>
      <c r="BE76" s="15">
        <f t="shared" si="84"/>
        <v>0</v>
      </c>
      <c r="BF76" s="15">
        <f t="shared" si="84"/>
        <v>0</v>
      </c>
      <c r="BG76" s="15">
        <f t="shared" si="84"/>
        <v>0</v>
      </c>
      <c r="BH76" s="15">
        <f t="shared" si="84"/>
        <v>0</v>
      </c>
      <c r="BI76" s="15">
        <f t="shared" si="84"/>
        <v>0</v>
      </c>
      <c r="BJ76" s="15">
        <f t="shared" si="84"/>
        <v>0</v>
      </c>
      <c r="BK76" s="19"/>
      <c r="BL76" s="19"/>
    </row>
    <row r="77" spans="1:64" ht="45" hidden="1" x14ac:dyDescent="0.25">
      <c r="A77" s="125" t="s">
        <v>9</v>
      </c>
      <c r="B77" s="122">
        <v>51</v>
      </c>
      <c r="C77" s="122">
        <v>0</v>
      </c>
      <c r="D77" s="3" t="s">
        <v>44</v>
      </c>
      <c r="E77" s="122">
        <v>851</v>
      </c>
      <c r="F77" s="4" t="s">
        <v>30</v>
      </c>
      <c r="G77" s="4" t="s">
        <v>11</v>
      </c>
      <c r="H77" s="4" t="s">
        <v>207</v>
      </c>
      <c r="I77" s="3" t="s">
        <v>22</v>
      </c>
      <c r="J77" s="15">
        <f>'2.ВС'!J143</f>
        <v>66408.2</v>
      </c>
      <c r="K77" s="15">
        <f>'2.ВС'!K143</f>
        <v>0</v>
      </c>
      <c r="L77" s="15">
        <f>'2.ВС'!L143</f>
        <v>66408.2</v>
      </c>
      <c r="M77" s="15">
        <f>'2.ВС'!M143</f>
        <v>0</v>
      </c>
      <c r="N77" s="15">
        <f>'2.ВС'!N143</f>
        <v>24194.799999999999</v>
      </c>
      <c r="O77" s="15">
        <f>'2.ВС'!O143</f>
        <v>0</v>
      </c>
      <c r="P77" s="15">
        <f>'2.ВС'!P143</f>
        <v>24194.799999999999</v>
      </c>
      <c r="Q77" s="15">
        <f>'2.ВС'!Q143</f>
        <v>0</v>
      </c>
      <c r="R77" s="15">
        <f>'2.ВС'!R143</f>
        <v>90603</v>
      </c>
      <c r="S77" s="15">
        <f>'2.ВС'!S143</f>
        <v>0</v>
      </c>
      <c r="T77" s="15">
        <f>'2.ВС'!T143</f>
        <v>90603</v>
      </c>
      <c r="U77" s="15">
        <f>'2.ВС'!U143</f>
        <v>0</v>
      </c>
      <c r="V77" s="15">
        <f>'2.ВС'!V143</f>
        <v>0</v>
      </c>
      <c r="W77" s="15">
        <f>'2.ВС'!W143</f>
        <v>0</v>
      </c>
      <c r="X77" s="15">
        <f>'2.ВС'!X143</f>
        <v>0</v>
      </c>
      <c r="Y77" s="15">
        <f>'2.ВС'!Y143</f>
        <v>0</v>
      </c>
      <c r="Z77" s="15">
        <f>'2.ВС'!Z143</f>
        <v>90603</v>
      </c>
      <c r="AA77" s="15">
        <f>'2.ВС'!AA143</f>
        <v>0</v>
      </c>
      <c r="AB77" s="15">
        <f>'2.ВС'!AB143</f>
        <v>90603</v>
      </c>
      <c r="AC77" s="15">
        <f>'2.ВС'!AC143</f>
        <v>0</v>
      </c>
      <c r="AD77" s="15">
        <f>'2.ВС'!AD143</f>
        <v>0</v>
      </c>
      <c r="AE77" s="15">
        <f>'2.ВС'!AE143</f>
        <v>0</v>
      </c>
      <c r="AF77" s="15">
        <f>'2.ВС'!AF143</f>
        <v>0</v>
      </c>
      <c r="AG77" s="15">
        <f>'2.ВС'!AG143</f>
        <v>0</v>
      </c>
      <c r="AH77" s="15">
        <f>'2.ВС'!AH143</f>
        <v>90603</v>
      </c>
      <c r="AI77" s="15">
        <f>'2.ВС'!AI143</f>
        <v>0</v>
      </c>
      <c r="AJ77" s="15">
        <f>'2.ВС'!AJ143</f>
        <v>90603</v>
      </c>
      <c r="AK77" s="15">
        <f>'2.ВС'!AK143</f>
        <v>0</v>
      </c>
      <c r="AL77" s="15"/>
      <c r="AM77" s="15">
        <f>'2.ВС'!AL143</f>
        <v>0</v>
      </c>
      <c r="AN77" s="15">
        <f>'2.ВС'!AM143</f>
        <v>0</v>
      </c>
      <c r="AO77" s="15">
        <f>'2.ВС'!AN143</f>
        <v>0</v>
      </c>
      <c r="AP77" s="15">
        <f>'2.ВС'!AO143</f>
        <v>0</v>
      </c>
      <c r="AQ77" s="15">
        <f>'2.ВС'!AP143</f>
        <v>0</v>
      </c>
      <c r="AR77" s="15">
        <f>'2.ВС'!AQ143</f>
        <v>0</v>
      </c>
      <c r="AS77" s="15">
        <f>'2.ВС'!AR143</f>
        <v>0</v>
      </c>
      <c r="AT77" s="15">
        <f>'2.ВС'!AS143</f>
        <v>0</v>
      </c>
      <c r="AU77" s="15">
        <f>'2.ВС'!AT143</f>
        <v>0</v>
      </c>
      <c r="AV77" s="15">
        <f>'2.ВС'!AU143</f>
        <v>0</v>
      </c>
      <c r="AW77" s="15">
        <f>'2.ВС'!AV143</f>
        <v>0</v>
      </c>
      <c r="AX77" s="15">
        <f>'2.ВС'!AW143</f>
        <v>0</v>
      </c>
      <c r="AY77" s="15">
        <f>'2.ВС'!AX143</f>
        <v>0</v>
      </c>
      <c r="AZ77" s="15">
        <f>'2.ВС'!AY143</f>
        <v>0</v>
      </c>
      <c r="BA77" s="15">
        <f>'2.ВС'!AZ143</f>
        <v>0</v>
      </c>
      <c r="BB77" s="15">
        <f>'2.ВС'!BA143</f>
        <v>0</v>
      </c>
      <c r="BC77" s="15">
        <f>'2.ВС'!BB143</f>
        <v>0</v>
      </c>
      <c r="BD77" s="15">
        <f>'2.ВС'!BC143</f>
        <v>0</v>
      </c>
      <c r="BE77" s="15">
        <f>'2.ВС'!BD143</f>
        <v>0</v>
      </c>
      <c r="BF77" s="15">
        <f>'2.ВС'!BE143</f>
        <v>0</v>
      </c>
      <c r="BG77" s="15">
        <f>'2.ВС'!BF143</f>
        <v>0</v>
      </c>
      <c r="BH77" s="15">
        <f>'2.ВС'!BG143</f>
        <v>0</v>
      </c>
      <c r="BI77" s="15">
        <f>'2.ВС'!BH143</f>
        <v>0</v>
      </c>
      <c r="BJ77" s="15">
        <f>'2.ВС'!BI143</f>
        <v>0</v>
      </c>
      <c r="BK77" s="19"/>
      <c r="BL77" s="19"/>
    </row>
    <row r="78" spans="1:64" ht="135" hidden="1" x14ac:dyDescent="0.25">
      <c r="A78" s="125" t="s">
        <v>599</v>
      </c>
      <c r="B78" s="122">
        <v>51</v>
      </c>
      <c r="C78" s="122">
        <v>0</v>
      </c>
      <c r="D78" s="3" t="s">
        <v>44</v>
      </c>
      <c r="E78" s="122">
        <v>851</v>
      </c>
      <c r="F78" s="3" t="s">
        <v>11</v>
      </c>
      <c r="G78" s="4" t="s">
        <v>33</v>
      </c>
      <c r="H78" s="4" t="s">
        <v>600</v>
      </c>
      <c r="I78" s="3"/>
      <c r="J78" s="15">
        <f t="shared" ref="J78:BC79" si="85">J79</f>
        <v>0</v>
      </c>
      <c r="K78" s="15">
        <f t="shared" si="85"/>
        <v>0</v>
      </c>
      <c r="L78" s="15">
        <f t="shared" si="85"/>
        <v>0</v>
      </c>
      <c r="M78" s="15">
        <f t="shared" si="85"/>
        <v>0</v>
      </c>
      <c r="N78" s="15">
        <f t="shared" si="85"/>
        <v>0</v>
      </c>
      <c r="O78" s="15">
        <f t="shared" si="85"/>
        <v>0</v>
      </c>
      <c r="P78" s="15">
        <f t="shared" si="85"/>
        <v>0</v>
      </c>
      <c r="Q78" s="15">
        <f t="shared" si="85"/>
        <v>0</v>
      </c>
      <c r="R78" s="15">
        <f t="shared" si="85"/>
        <v>0</v>
      </c>
      <c r="S78" s="15">
        <f t="shared" si="85"/>
        <v>0</v>
      </c>
      <c r="T78" s="15">
        <f t="shared" si="85"/>
        <v>0</v>
      </c>
      <c r="U78" s="15">
        <f t="shared" si="85"/>
        <v>0</v>
      </c>
      <c r="V78" s="15">
        <f t="shared" si="85"/>
        <v>0</v>
      </c>
      <c r="W78" s="15">
        <f t="shared" si="85"/>
        <v>0</v>
      </c>
      <c r="X78" s="15">
        <f t="shared" si="85"/>
        <v>0</v>
      </c>
      <c r="Y78" s="15">
        <f t="shared" si="85"/>
        <v>0</v>
      </c>
      <c r="Z78" s="15">
        <f t="shared" si="85"/>
        <v>0</v>
      </c>
      <c r="AA78" s="15">
        <f t="shared" si="85"/>
        <v>0</v>
      </c>
      <c r="AB78" s="15">
        <f t="shared" si="85"/>
        <v>0</v>
      </c>
      <c r="AC78" s="15">
        <f t="shared" si="85"/>
        <v>0</v>
      </c>
      <c r="AD78" s="15">
        <f t="shared" si="85"/>
        <v>0</v>
      </c>
      <c r="AE78" s="15">
        <f t="shared" si="85"/>
        <v>0</v>
      </c>
      <c r="AF78" s="15">
        <f t="shared" si="85"/>
        <v>0</v>
      </c>
      <c r="AG78" s="15">
        <f t="shared" si="85"/>
        <v>0</v>
      </c>
      <c r="AH78" s="15">
        <f t="shared" si="85"/>
        <v>0</v>
      </c>
      <c r="AI78" s="15">
        <f t="shared" si="85"/>
        <v>0</v>
      </c>
      <c r="AJ78" s="15">
        <f t="shared" si="85"/>
        <v>0</v>
      </c>
      <c r="AK78" s="15">
        <f t="shared" si="85"/>
        <v>0</v>
      </c>
      <c r="AL78" s="15"/>
      <c r="AM78" s="15">
        <f t="shared" si="85"/>
        <v>0</v>
      </c>
      <c r="AN78" s="15">
        <f t="shared" si="85"/>
        <v>0</v>
      </c>
      <c r="AO78" s="15">
        <f t="shared" si="85"/>
        <v>0</v>
      </c>
      <c r="AP78" s="15">
        <f t="shared" si="85"/>
        <v>0</v>
      </c>
      <c r="AQ78" s="15">
        <f t="shared" si="85"/>
        <v>0</v>
      </c>
      <c r="AR78" s="15">
        <f t="shared" si="85"/>
        <v>0</v>
      </c>
      <c r="AS78" s="15">
        <f t="shared" si="85"/>
        <v>0</v>
      </c>
      <c r="AT78" s="15">
        <f t="shared" si="85"/>
        <v>0</v>
      </c>
      <c r="AU78" s="15">
        <f t="shared" si="85"/>
        <v>0</v>
      </c>
      <c r="AV78" s="15">
        <f t="shared" si="85"/>
        <v>0</v>
      </c>
      <c r="AW78" s="15">
        <f t="shared" si="85"/>
        <v>0</v>
      </c>
      <c r="AX78" s="15">
        <f t="shared" si="85"/>
        <v>0</v>
      </c>
      <c r="AY78" s="15">
        <f t="shared" si="85"/>
        <v>0</v>
      </c>
      <c r="AZ78" s="15">
        <f t="shared" si="85"/>
        <v>0</v>
      </c>
      <c r="BA78" s="15">
        <f t="shared" si="85"/>
        <v>0</v>
      </c>
      <c r="BB78" s="15">
        <f t="shared" si="85"/>
        <v>0</v>
      </c>
      <c r="BC78" s="15">
        <f t="shared" si="85"/>
        <v>0</v>
      </c>
      <c r="BD78" s="15">
        <f t="shared" ref="BC78:BJ79" si="86">BD79</f>
        <v>0</v>
      </c>
      <c r="BE78" s="15">
        <f t="shared" si="86"/>
        <v>0</v>
      </c>
      <c r="BF78" s="15">
        <f t="shared" si="86"/>
        <v>0</v>
      </c>
      <c r="BG78" s="15">
        <f t="shared" si="86"/>
        <v>0</v>
      </c>
      <c r="BH78" s="15">
        <f t="shared" si="86"/>
        <v>0</v>
      </c>
      <c r="BI78" s="15">
        <f t="shared" si="86"/>
        <v>0</v>
      </c>
      <c r="BJ78" s="15">
        <f t="shared" si="86"/>
        <v>0</v>
      </c>
      <c r="BK78" s="19"/>
      <c r="BL78" s="19"/>
    </row>
    <row r="79" spans="1:64" hidden="1" x14ac:dyDescent="0.25">
      <c r="A79" s="125" t="s">
        <v>34</v>
      </c>
      <c r="B79" s="122">
        <v>51</v>
      </c>
      <c r="C79" s="122">
        <v>0</v>
      </c>
      <c r="D79" s="3" t="s">
        <v>44</v>
      </c>
      <c r="E79" s="122">
        <v>851</v>
      </c>
      <c r="F79" s="3" t="s">
        <v>11</v>
      </c>
      <c r="G79" s="4" t="s">
        <v>33</v>
      </c>
      <c r="H79" s="4" t="s">
        <v>600</v>
      </c>
      <c r="I79" s="3" t="s">
        <v>21</v>
      </c>
      <c r="J79" s="15">
        <f t="shared" si="85"/>
        <v>0</v>
      </c>
      <c r="K79" s="15">
        <f t="shared" si="85"/>
        <v>0</v>
      </c>
      <c r="L79" s="15">
        <f t="shared" si="85"/>
        <v>0</v>
      </c>
      <c r="M79" s="15">
        <f t="shared" si="85"/>
        <v>0</v>
      </c>
      <c r="N79" s="15">
        <f t="shared" si="85"/>
        <v>0</v>
      </c>
      <c r="O79" s="15">
        <f t="shared" si="85"/>
        <v>0</v>
      </c>
      <c r="P79" s="15">
        <f t="shared" si="85"/>
        <v>0</v>
      </c>
      <c r="Q79" s="15">
        <f t="shared" si="85"/>
        <v>0</v>
      </c>
      <c r="R79" s="15">
        <f t="shared" si="85"/>
        <v>0</v>
      </c>
      <c r="S79" s="15">
        <f t="shared" si="85"/>
        <v>0</v>
      </c>
      <c r="T79" s="15">
        <f t="shared" si="85"/>
        <v>0</v>
      </c>
      <c r="U79" s="15">
        <f t="shared" si="85"/>
        <v>0</v>
      </c>
      <c r="V79" s="15">
        <f t="shared" si="85"/>
        <v>0</v>
      </c>
      <c r="W79" s="15">
        <f t="shared" si="85"/>
        <v>0</v>
      </c>
      <c r="X79" s="15">
        <f t="shared" si="85"/>
        <v>0</v>
      </c>
      <c r="Y79" s="15">
        <f t="shared" si="85"/>
        <v>0</v>
      </c>
      <c r="Z79" s="15">
        <f t="shared" si="85"/>
        <v>0</v>
      </c>
      <c r="AA79" s="15">
        <f t="shared" si="85"/>
        <v>0</v>
      </c>
      <c r="AB79" s="15">
        <f t="shared" si="85"/>
        <v>0</v>
      </c>
      <c r="AC79" s="15">
        <f t="shared" si="85"/>
        <v>0</v>
      </c>
      <c r="AD79" s="15">
        <f t="shared" si="85"/>
        <v>0</v>
      </c>
      <c r="AE79" s="15">
        <f t="shared" si="85"/>
        <v>0</v>
      </c>
      <c r="AF79" s="15">
        <f t="shared" si="85"/>
        <v>0</v>
      </c>
      <c r="AG79" s="15">
        <f t="shared" si="85"/>
        <v>0</v>
      </c>
      <c r="AH79" s="15">
        <f t="shared" si="85"/>
        <v>0</v>
      </c>
      <c r="AI79" s="15">
        <f t="shared" si="85"/>
        <v>0</v>
      </c>
      <c r="AJ79" s="15">
        <f t="shared" si="85"/>
        <v>0</v>
      </c>
      <c r="AK79" s="15">
        <f t="shared" si="85"/>
        <v>0</v>
      </c>
      <c r="AL79" s="15"/>
      <c r="AM79" s="15">
        <f t="shared" si="85"/>
        <v>0</v>
      </c>
      <c r="AN79" s="15">
        <f t="shared" si="85"/>
        <v>0</v>
      </c>
      <c r="AO79" s="15">
        <f t="shared" si="85"/>
        <v>0</v>
      </c>
      <c r="AP79" s="15">
        <f t="shared" si="85"/>
        <v>0</v>
      </c>
      <c r="AQ79" s="15">
        <f t="shared" si="85"/>
        <v>0</v>
      </c>
      <c r="AR79" s="15">
        <f t="shared" si="85"/>
        <v>0</v>
      </c>
      <c r="AS79" s="15">
        <f t="shared" si="85"/>
        <v>0</v>
      </c>
      <c r="AT79" s="15">
        <f t="shared" si="85"/>
        <v>0</v>
      </c>
      <c r="AU79" s="15">
        <f t="shared" si="85"/>
        <v>0</v>
      </c>
      <c r="AV79" s="15">
        <f t="shared" si="85"/>
        <v>0</v>
      </c>
      <c r="AW79" s="15">
        <f t="shared" si="85"/>
        <v>0</v>
      </c>
      <c r="AX79" s="15">
        <f t="shared" si="85"/>
        <v>0</v>
      </c>
      <c r="AY79" s="15">
        <f t="shared" si="85"/>
        <v>0</v>
      </c>
      <c r="AZ79" s="15">
        <f t="shared" si="85"/>
        <v>0</v>
      </c>
      <c r="BA79" s="15">
        <f t="shared" si="85"/>
        <v>0</v>
      </c>
      <c r="BB79" s="15">
        <f t="shared" si="85"/>
        <v>0</v>
      </c>
      <c r="BC79" s="15">
        <f t="shared" si="86"/>
        <v>0</v>
      </c>
      <c r="BD79" s="15">
        <f t="shared" si="86"/>
        <v>0</v>
      </c>
      <c r="BE79" s="15">
        <f t="shared" si="86"/>
        <v>0</v>
      </c>
      <c r="BF79" s="15">
        <f t="shared" si="86"/>
        <v>0</v>
      </c>
      <c r="BG79" s="15">
        <f t="shared" si="86"/>
        <v>0</v>
      </c>
      <c r="BH79" s="15">
        <f t="shared" si="86"/>
        <v>0</v>
      </c>
      <c r="BI79" s="15">
        <f t="shared" si="86"/>
        <v>0</v>
      </c>
      <c r="BJ79" s="15">
        <f t="shared" si="86"/>
        <v>0</v>
      </c>
      <c r="BK79" s="19"/>
      <c r="BL79" s="19"/>
    </row>
    <row r="80" spans="1:64" hidden="1" x14ac:dyDescent="0.25">
      <c r="A80" s="125" t="s">
        <v>61</v>
      </c>
      <c r="B80" s="122">
        <v>51</v>
      </c>
      <c r="C80" s="122">
        <v>0</v>
      </c>
      <c r="D80" s="3" t="s">
        <v>44</v>
      </c>
      <c r="E80" s="122">
        <v>851</v>
      </c>
      <c r="F80" s="3" t="s">
        <v>11</v>
      </c>
      <c r="G80" s="4" t="s">
        <v>33</v>
      </c>
      <c r="H80" s="4" t="s">
        <v>600</v>
      </c>
      <c r="I80" s="3" t="s">
        <v>22</v>
      </c>
      <c r="J80" s="15">
        <f>'2.ВС'!J138</f>
        <v>0</v>
      </c>
      <c r="K80" s="15">
        <f>'2.ВС'!K138</f>
        <v>0</v>
      </c>
      <c r="L80" s="15">
        <f>'2.ВС'!L138</f>
        <v>0</v>
      </c>
      <c r="M80" s="15">
        <f>'2.ВС'!M138</f>
        <v>0</v>
      </c>
      <c r="N80" s="15">
        <f>'2.ВС'!N138</f>
        <v>0</v>
      </c>
      <c r="O80" s="15">
        <f>'2.ВС'!O138</f>
        <v>0</v>
      </c>
      <c r="P80" s="15">
        <f>'2.ВС'!P138</f>
        <v>0</v>
      </c>
      <c r="Q80" s="15">
        <f>'2.ВС'!Q138</f>
        <v>0</v>
      </c>
      <c r="R80" s="15">
        <f>'2.ВС'!R138</f>
        <v>0</v>
      </c>
      <c r="S80" s="15">
        <f>'2.ВС'!S138</f>
        <v>0</v>
      </c>
      <c r="T80" s="15">
        <f>'2.ВС'!T138</f>
        <v>0</v>
      </c>
      <c r="U80" s="15">
        <f>'2.ВС'!U138</f>
        <v>0</v>
      </c>
      <c r="V80" s="15">
        <f>'2.ВС'!V138</f>
        <v>0</v>
      </c>
      <c r="W80" s="15">
        <f>'2.ВС'!W138</f>
        <v>0</v>
      </c>
      <c r="X80" s="15">
        <f>'2.ВС'!X138</f>
        <v>0</v>
      </c>
      <c r="Y80" s="15">
        <f>'2.ВС'!Y138</f>
        <v>0</v>
      </c>
      <c r="Z80" s="15">
        <f>'2.ВС'!Z138</f>
        <v>0</v>
      </c>
      <c r="AA80" s="15">
        <f>'2.ВС'!AA138</f>
        <v>0</v>
      </c>
      <c r="AB80" s="15">
        <f>'2.ВС'!AB138</f>
        <v>0</v>
      </c>
      <c r="AC80" s="15">
        <f>'2.ВС'!AC138</f>
        <v>0</v>
      </c>
      <c r="AD80" s="15">
        <f>'2.ВС'!AD138</f>
        <v>0</v>
      </c>
      <c r="AE80" s="15">
        <f>'2.ВС'!AE138</f>
        <v>0</v>
      </c>
      <c r="AF80" s="15">
        <f>'2.ВС'!AF138</f>
        <v>0</v>
      </c>
      <c r="AG80" s="15">
        <f>'2.ВС'!AG138</f>
        <v>0</v>
      </c>
      <c r="AH80" s="15">
        <f>'2.ВС'!AH138</f>
        <v>0</v>
      </c>
      <c r="AI80" s="15">
        <f>'2.ВС'!AI138</f>
        <v>0</v>
      </c>
      <c r="AJ80" s="15">
        <f>'2.ВС'!AJ138</f>
        <v>0</v>
      </c>
      <c r="AK80" s="15">
        <f>'2.ВС'!AK138</f>
        <v>0</v>
      </c>
      <c r="AL80" s="15"/>
      <c r="AM80" s="15">
        <f>'2.ВС'!AL138</f>
        <v>0</v>
      </c>
      <c r="AN80" s="15">
        <f>'2.ВС'!AM138</f>
        <v>0</v>
      </c>
      <c r="AO80" s="15">
        <f>'2.ВС'!AN138</f>
        <v>0</v>
      </c>
      <c r="AP80" s="15">
        <f>'2.ВС'!AO138</f>
        <v>0</v>
      </c>
      <c r="AQ80" s="15">
        <f>'2.ВС'!AP138</f>
        <v>0</v>
      </c>
      <c r="AR80" s="15">
        <f>'2.ВС'!AQ138</f>
        <v>0</v>
      </c>
      <c r="AS80" s="15">
        <f>'2.ВС'!AR138</f>
        <v>0</v>
      </c>
      <c r="AT80" s="15">
        <f>'2.ВС'!AS138</f>
        <v>0</v>
      </c>
      <c r="AU80" s="15">
        <f>'2.ВС'!AT138</f>
        <v>0</v>
      </c>
      <c r="AV80" s="15">
        <f>'2.ВС'!AU138</f>
        <v>0</v>
      </c>
      <c r="AW80" s="15">
        <f>'2.ВС'!AV138</f>
        <v>0</v>
      </c>
      <c r="AX80" s="15">
        <f>'2.ВС'!AW138</f>
        <v>0</v>
      </c>
      <c r="AY80" s="15">
        <f>'2.ВС'!AX138</f>
        <v>0</v>
      </c>
      <c r="AZ80" s="15">
        <f>'2.ВС'!AY138</f>
        <v>0</v>
      </c>
      <c r="BA80" s="15">
        <f>'2.ВС'!AZ138</f>
        <v>0</v>
      </c>
      <c r="BB80" s="15">
        <f>'2.ВС'!BA138</f>
        <v>0</v>
      </c>
      <c r="BC80" s="15">
        <f>'2.ВС'!BB138</f>
        <v>0</v>
      </c>
      <c r="BD80" s="15">
        <f>'2.ВС'!BC138</f>
        <v>0</v>
      </c>
      <c r="BE80" s="15">
        <f>'2.ВС'!BD138</f>
        <v>0</v>
      </c>
      <c r="BF80" s="15">
        <f>'2.ВС'!BE138</f>
        <v>0</v>
      </c>
      <c r="BG80" s="15">
        <f>'2.ВС'!BF138</f>
        <v>0</v>
      </c>
      <c r="BH80" s="15">
        <f>'2.ВС'!BG138</f>
        <v>0</v>
      </c>
      <c r="BI80" s="15">
        <f>'2.ВС'!BH138</f>
        <v>0</v>
      </c>
      <c r="BJ80" s="15">
        <f>'2.ВС'!BI138</f>
        <v>0</v>
      </c>
      <c r="BK80" s="19"/>
      <c r="BL80" s="19"/>
    </row>
    <row r="81" spans="1:64" ht="45" hidden="1" x14ac:dyDescent="0.25">
      <c r="A81" s="124" t="s">
        <v>161</v>
      </c>
      <c r="B81" s="122">
        <v>51</v>
      </c>
      <c r="C81" s="122">
        <v>0</v>
      </c>
      <c r="D81" s="3" t="s">
        <v>46</v>
      </c>
      <c r="E81" s="122"/>
      <c r="F81" s="3"/>
      <c r="G81" s="3"/>
      <c r="H81" s="3"/>
      <c r="I81" s="3"/>
      <c r="J81" s="15">
        <f t="shared" ref="J81:BJ81" si="87">J82</f>
        <v>3019900</v>
      </c>
      <c r="K81" s="15">
        <f t="shared" si="87"/>
        <v>0</v>
      </c>
      <c r="L81" s="15">
        <f t="shared" si="87"/>
        <v>3019900</v>
      </c>
      <c r="M81" s="15">
        <f t="shared" si="87"/>
        <v>0</v>
      </c>
      <c r="N81" s="15">
        <f t="shared" si="87"/>
        <v>0</v>
      </c>
      <c r="O81" s="15">
        <f t="shared" si="87"/>
        <v>0</v>
      </c>
      <c r="P81" s="15">
        <f t="shared" si="87"/>
        <v>0</v>
      </c>
      <c r="Q81" s="15">
        <f t="shared" si="87"/>
        <v>0</v>
      </c>
      <c r="R81" s="15">
        <f t="shared" si="87"/>
        <v>3019900</v>
      </c>
      <c r="S81" s="15">
        <f t="shared" si="87"/>
        <v>0</v>
      </c>
      <c r="T81" s="15">
        <f t="shared" si="87"/>
        <v>3019900</v>
      </c>
      <c r="U81" s="15">
        <f t="shared" si="87"/>
        <v>0</v>
      </c>
      <c r="V81" s="15">
        <f t="shared" si="87"/>
        <v>124171</v>
      </c>
      <c r="W81" s="15">
        <f t="shared" si="87"/>
        <v>0</v>
      </c>
      <c r="X81" s="15">
        <f t="shared" si="87"/>
        <v>124171</v>
      </c>
      <c r="Y81" s="15">
        <f t="shared" si="87"/>
        <v>0</v>
      </c>
      <c r="Z81" s="15">
        <f t="shared" si="87"/>
        <v>3144071</v>
      </c>
      <c r="AA81" s="15">
        <f t="shared" si="87"/>
        <v>0</v>
      </c>
      <c r="AB81" s="15">
        <f t="shared" si="87"/>
        <v>3144071</v>
      </c>
      <c r="AC81" s="15">
        <f t="shared" si="87"/>
        <v>0</v>
      </c>
      <c r="AD81" s="15">
        <f t="shared" si="87"/>
        <v>0</v>
      </c>
      <c r="AE81" s="15">
        <f t="shared" si="87"/>
        <v>0</v>
      </c>
      <c r="AF81" s="15">
        <f t="shared" si="87"/>
        <v>0</v>
      </c>
      <c r="AG81" s="15">
        <f t="shared" si="87"/>
        <v>0</v>
      </c>
      <c r="AH81" s="15">
        <f t="shared" si="87"/>
        <v>3144071</v>
      </c>
      <c r="AI81" s="15">
        <f t="shared" si="87"/>
        <v>0</v>
      </c>
      <c r="AJ81" s="15">
        <f t="shared" si="87"/>
        <v>3144071</v>
      </c>
      <c r="AK81" s="15">
        <f t="shared" si="87"/>
        <v>0</v>
      </c>
      <c r="AL81" s="15"/>
      <c r="AM81" s="15">
        <f t="shared" si="87"/>
        <v>2749400</v>
      </c>
      <c r="AN81" s="15">
        <f t="shared" si="87"/>
        <v>0</v>
      </c>
      <c r="AO81" s="15">
        <f t="shared" si="87"/>
        <v>2749400</v>
      </c>
      <c r="AP81" s="15">
        <f t="shared" si="87"/>
        <v>0</v>
      </c>
      <c r="AQ81" s="15">
        <f t="shared" si="87"/>
        <v>0</v>
      </c>
      <c r="AR81" s="15">
        <f t="shared" si="87"/>
        <v>0</v>
      </c>
      <c r="AS81" s="15">
        <f t="shared" si="87"/>
        <v>0</v>
      </c>
      <c r="AT81" s="15">
        <f t="shared" si="87"/>
        <v>0</v>
      </c>
      <c r="AU81" s="15">
        <f t="shared" si="87"/>
        <v>2749400</v>
      </c>
      <c r="AV81" s="15">
        <f t="shared" si="87"/>
        <v>0</v>
      </c>
      <c r="AW81" s="15">
        <f t="shared" si="87"/>
        <v>2749400</v>
      </c>
      <c r="AX81" s="15">
        <f t="shared" si="87"/>
        <v>0</v>
      </c>
      <c r="AY81" s="15">
        <f t="shared" si="87"/>
        <v>2749400</v>
      </c>
      <c r="AZ81" s="15">
        <f t="shared" si="87"/>
        <v>0</v>
      </c>
      <c r="BA81" s="15">
        <f t="shared" si="87"/>
        <v>2749400</v>
      </c>
      <c r="BB81" s="15">
        <f t="shared" si="87"/>
        <v>0</v>
      </c>
      <c r="BC81" s="15">
        <f t="shared" si="87"/>
        <v>0</v>
      </c>
      <c r="BD81" s="15">
        <f t="shared" si="87"/>
        <v>0</v>
      </c>
      <c r="BE81" s="15">
        <f t="shared" si="87"/>
        <v>0</v>
      </c>
      <c r="BF81" s="15">
        <f t="shared" si="87"/>
        <v>0</v>
      </c>
      <c r="BG81" s="15">
        <f t="shared" si="87"/>
        <v>2749400</v>
      </c>
      <c r="BH81" s="15">
        <f t="shared" si="87"/>
        <v>0</v>
      </c>
      <c r="BI81" s="15">
        <f t="shared" si="87"/>
        <v>2749400</v>
      </c>
      <c r="BJ81" s="15">
        <f t="shared" si="87"/>
        <v>0</v>
      </c>
      <c r="BK81" s="19"/>
      <c r="BL81" s="19"/>
    </row>
    <row r="82" spans="1:64" hidden="1" x14ac:dyDescent="0.25">
      <c r="A82" s="124" t="s">
        <v>6</v>
      </c>
      <c r="B82" s="5">
        <v>51</v>
      </c>
      <c r="C82" s="5">
        <v>0</v>
      </c>
      <c r="D82" s="3" t="s">
        <v>46</v>
      </c>
      <c r="E82" s="5">
        <v>851</v>
      </c>
      <c r="F82" s="3"/>
      <c r="G82" s="3"/>
      <c r="H82" s="3"/>
      <c r="I82" s="3"/>
      <c r="J82" s="34">
        <f t="shared" ref="J82" si="88">J86+J83</f>
        <v>3019900</v>
      </c>
      <c r="K82" s="34">
        <f t="shared" ref="K82:BB82" si="89">K86+K83</f>
        <v>0</v>
      </c>
      <c r="L82" s="34">
        <f t="shared" si="89"/>
        <v>3019900</v>
      </c>
      <c r="M82" s="34">
        <f t="shared" si="89"/>
        <v>0</v>
      </c>
      <c r="N82" s="34">
        <f t="shared" ref="N82:U82" si="90">N86+N83</f>
        <v>0</v>
      </c>
      <c r="O82" s="34">
        <f t="shared" si="90"/>
        <v>0</v>
      </c>
      <c r="P82" s="34">
        <f t="shared" si="90"/>
        <v>0</v>
      </c>
      <c r="Q82" s="34">
        <f t="shared" si="90"/>
        <v>0</v>
      </c>
      <c r="R82" s="34">
        <f t="shared" si="90"/>
        <v>3019900</v>
      </c>
      <c r="S82" s="34">
        <f t="shared" si="90"/>
        <v>0</v>
      </c>
      <c r="T82" s="34">
        <f t="shared" si="90"/>
        <v>3019900</v>
      </c>
      <c r="U82" s="34">
        <f t="shared" si="90"/>
        <v>0</v>
      </c>
      <c r="V82" s="34">
        <f t="shared" ref="V82:AC82" si="91">V86+V83</f>
        <v>124171</v>
      </c>
      <c r="W82" s="34">
        <f t="shared" si="91"/>
        <v>0</v>
      </c>
      <c r="X82" s="34">
        <f t="shared" si="91"/>
        <v>124171</v>
      </c>
      <c r="Y82" s="34">
        <f t="shared" si="91"/>
        <v>0</v>
      </c>
      <c r="Z82" s="34">
        <f t="shared" si="91"/>
        <v>3144071</v>
      </c>
      <c r="AA82" s="34">
        <f t="shared" si="91"/>
        <v>0</v>
      </c>
      <c r="AB82" s="34">
        <f t="shared" si="91"/>
        <v>3144071</v>
      </c>
      <c r="AC82" s="34">
        <f t="shared" si="91"/>
        <v>0</v>
      </c>
      <c r="AD82" s="34">
        <f t="shared" ref="AD82:AK82" si="92">AD86+AD83</f>
        <v>0</v>
      </c>
      <c r="AE82" s="34">
        <f t="shared" si="92"/>
        <v>0</v>
      </c>
      <c r="AF82" s="34">
        <f t="shared" si="92"/>
        <v>0</v>
      </c>
      <c r="AG82" s="34">
        <f t="shared" si="92"/>
        <v>0</v>
      </c>
      <c r="AH82" s="34">
        <f t="shared" si="92"/>
        <v>3144071</v>
      </c>
      <c r="AI82" s="34">
        <f t="shared" si="92"/>
        <v>0</v>
      </c>
      <c r="AJ82" s="34">
        <f t="shared" si="92"/>
        <v>3144071</v>
      </c>
      <c r="AK82" s="34">
        <f t="shared" si="92"/>
        <v>0</v>
      </c>
      <c r="AL82" s="34"/>
      <c r="AM82" s="34">
        <f t="shared" si="89"/>
        <v>2749400</v>
      </c>
      <c r="AN82" s="34">
        <f t="shared" si="89"/>
        <v>0</v>
      </c>
      <c r="AO82" s="34">
        <f t="shared" si="89"/>
        <v>2749400</v>
      </c>
      <c r="AP82" s="34">
        <f t="shared" si="89"/>
        <v>0</v>
      </c>
      <c r="AQ82" s="34">
        <f t="shared" ref="AQ82:AX82" si="93">AQ86+AQ83</f>
        <v>0</v>
      </c>
      <c r="AR82" s="34">
        <f t="shared" si="93"/>
        <v>0</v>
      </c>
      <c r="AS82" s="34">
        <f t="shared" si="93"/>
        <v>0</v>
      </c>
      <c r="AT82" s="34">
        <f t="shared" si="93"/>
        <v>0</v>
      </c>
      <c r="AU82" s="34">
        <f t="shared" si="93"/>
        <v>2749400</v>
      </c>
      <c r="AV82" s="34">
        <f t="shared" si="93"/>
        <v>0</v>
      </c>
      <c r="AW82" s="34">
        <f t="shared" si="93"/>
        <v>2749400</v>
      </c>
      <c r="AX82" s="34">
        <f t="shared" si="93"/>
        <v>0</v>
      </c>
      <c r="AY82" s="34">
        <f t="shared" si="89"/>
        <v>2749400</v>
      </c>
      <c r="AZ82" s="34">
        <f t="shared" si="89"/>
        <v>0</v>
      </c>
      <c r="BA82" s="34">
        <f t="shared" si="89"/>
        <v>2749400</v>
      </c>
      <c r="BB82" s="34">
        <f t="shared" si="89"/>
        <v>0</v>
      </c>
      <c r="BC82" s="34">
        <f t="shared" ref="BC82:BJ82" si="94">BC86+BC83</f>
        <v>0</v>
      </c>
      <c r="BD82" s="34">
        <f t="shared" si="94"/>
        <v>0</v>
      </c>
      <c r="BE82" s="34">
        <f t="shared" si="94"/>
        <v>0</v>
      </c>
      <c r="BF82" s="34">
        <f t="shared" si="94"/>
        <v>0</v>
      </c>
      <c r="BG82" s="34">
        <f t="shared" si="94"/>
        <v>2749400</v>
      </c>
      <c r="BH82" s="34">
        <f t="shared" si="94"/>
        <v>0</v>
      </c>
      <c r="BI82" s="34">
        <f t="shared" si="94"/>
        <v>2749400</v>
      </c>
      <c r="BJ82" s="34">
        <f t="shared" si="94"/>
        <v>0</v>
      </c>
      <c r="BK82" s="19"/>
      <c r="BL82" s="19"/>
    </row>
    <row r="83" spans="1:64" s="2" customFormat="1" ht="45" hidden="1" x14ac:dyDescent="0.25">
      <c r="A83" s="124" t="s">
        <v>40</v>
      </c>
      <c r="B83" s="122">
        <v>51</v>
      </c>
      <c r="C83" s="122">
        <v>0</v>
      </c>
      <c r="D83" s="4" t="s">
        <v>46</v>
      </c>
      <c r="E83" s="122">
        <v>851</v>
      </c>
      <c r="F83" s="4" t="s">
        <v>11</v>
      </c>
      <c r="G83" s="4" t="s">
        <v>33</v>
      </c>
      <c r="H83" s="4" t="s">
        <v>202</v>
      </c>
      <c r="I83" s="4"/>
      <c r="J83" s="7">
        <f t="shared" ref="J83:BC84" si="95">J84</f>
        <v>3019900</v>
      </c>
      <c r="K83" s="7">
        <f t="shared" si="95"/>
        <v>0</v>
      </c>
      <c r="L83" s="7">
        <f t="shared" si="95"/>
        <v>3019900</v>
      </c>
      <c r="M83" s="7">
        <f t="shared" si="95"/>
        <v>0</v>
      </c>
      <c r="N83" s="7">
        <f t="shared" si="95"/>
        <v>0</v>
      </c>
      <c r="O83" s="7">
        <f t="shared" si="95"/>
        <v>0</v>
      </c>
      <c r="P83" s="7">
        <f t="shared" si="95"/>
        <v>0</v>
      </c>
      <c r="Q83" s="7">
        <f t="shared" si="95"/>
        <v>0</v>
      </c>
      <c r="R83" s="7">
        <f t="shared" si="95"/>
        <v>3019900</v>
      </c>
      <c r="S83" s="7">
        <f t="shared" si="95"/>
        <v>0</v>
      </c>
      <c r="T83" s="7">
        <f t="shared" si="95"/>
        <v>3019900</v>
      </c>
      <c r="U83" s="7">
        <f t="shared" si="95"/>
        <v>0</v>
      </c>
      <c r="V83" s="7">
        <f t="shared" si="95"/>
        <v>124171</v>
      </c>
      <c r="W83" s="7">
        <f t="shared" si="95"/>
        <v>0</v>
      </c>
      <c r="X83" s="7">
        <f t="shared" si="95"/>
        <v>124171</v>
      </c>
      <c r="Y83" s="7">
        <f t="shared" si="95"/>
        <v>0</v>
      </c>
      <c r="Z83" s="7">
        <f t="shared" si="95"/>
        <v>3144071</v>
      </c>
      <c r="AA83" s="7">
        <f t="shared" si="95"/>
        <v>0</v>
      </c>
      <c r="AB83" s="7">
        <f t="shared" si="95"/>
        <v>3144071</v>
      </c>
      <c r="AC83" s="7">
        <f t="shared" si="95"/>
        <v>0</v>
      </c>
      <c r="AD83" s="7">
        <f t="shared" si="95"/>
        <v>0</v>
      </c>
      <c r="AE83" s="7">
        <f t="shared" si="95"/>
        <v>0</v>
      </c>
      <c r="AF83" s="7">
        <f t="shared" si="95"/>
        <v>0</v>
      </c>
      <c r="AG83" s="7">
        <f t="shared" si="95"/>
        <v>0</v>
      </c>
      <c r="AH83" s="7">
        <f t="shared" si="95"/>
        <v>3144071</v>
      </c>
      <c r="AI83" s="7">
        <f t="shared" si="95"/>
        <v>0</v>
      </c>
      <c r="AJ83" s="7">
        <f t="shared" si="95"/>
        <v>3144071</v>
      </c>
      <c r="AK83" s="7">
        <f t="shared" si="95"/>
        <v>0</v>
      </c>
      <c r="AL83" s="7"/>
      <c r="AM83" s="7">
        <f t="shared" si="95"/>
        <v>2749400</v>
      </c>
      <c r="AN83" s="7">
        <f t="shared" si="95"/>
        <v>0</v>
      </c>
      <c r="AO83" s="7">
        <f t="shared" si="95"/>
        <v>2749400</v>
      </c>
      <c r="AP83" s="7">
        <f t="shared" si="95"/>
        <v>0</v>
      </c>
      <c r="AQ83" s="7">
        <f t="shared" si="95"/>
        <v>0</v>
      </c>
      <c r="AR83" s="7">
        <f t="shared" si="95"/>
        <v>0</v>
      </c>
      <c r="AS83" s="7">
        <f t="shared" si="95"/>
        <v>0</v>
      </c>
      <c r="AT83" s="7">
        <f t="shared" si="95"/>
        <v>0</v>
      </c>
      <c r="AU83" s="7">
        <f t="shared" si="95"/>
        <v>2749400</v>
      </c>
      <c r="AV83" s="7">
        <f t="shared" si="95"/>
        <v>0</v>
      </c>
      <c r="AW83" s="7">
        <f t="shared" si="95"/>
        <v>2749400</v>
      </c>
      <c r="AX83" s="7">
        <f t="shared" si="95"/>
        <v>0</v>
      </c>
      <c r="AY83" s="7">
        <f t="shared" si="95"/>
        <v>2749400</v>
      </c>
      <c r="AZ83" s="7">
        <f t="shared" si="95"/>
        <v>0</v>
      </c>
      <c r="BA83" s="7">
        <f t="shared" si="95"/>
        <v>2749400</v>
      </c>
      <c r="BB83" s="7">
        <f t="shared" si="95"/>
        <v>0</v>
      </c>
      <c r="BC83" s="7">
        <f t="shared" si="95"/>
        <v>0</v>
      </c>
      <c r="BD83" s="7">
        <f t="shared" ref="BC83:BJ84" si="96">BD84</f>
        <v>0</v>
      </c>
      <c r="BE83" s="7">
        <f t="shared" si="96"/>
        <v>0</v>
      </c>
      <c r="BF83" s="7">
        <f t="shared" si="96"/>
        <v>0</v>
      </c>
      <c r="BG83" s="7">
        <f t="shared" si="96"/>
        <v>2749400</v>
      </c>
      <c r="BH83" s="7">
        <f t="shared" si="96"/>
        <v>0</v>
      </c>
      <c r="BI83" s="7">
        <f t="shared" si="96"/>
        <v>2749400</v>
      </c>
      <c r="BJ83" s="7">
        <f t="shared" si="96"/>
        <v>0</v>
      </c>
      <c r="BK83" s="124"/>
      <c r="BL83" s="124"/>
    </row>
    <row r="84" spans="1:64" ht="45" hidden="1" x14ac:dyDescent="0.25">
      <c r="A84" s="125" t="s">
        <v>41</v>
      </c>
      <c r="B84" s="122">
        <v>51</v>
      </c>
      <c r="C84" s="122">
        <v>0</v>
      </c>
      <c r="D84" s="4" t="s">
        <v>46</v>
      </c>
      <c r="E84" s="122">
        <v>851</v>
      </c>
      <c r="F84" s="4" t="s">
        <v>11</v>
      </c>
      <c r="G84" s="4" t="s">
        <v>33</v>
      </c>
      <c r="H84" s="4" t="s">
        <v>202</v>
      </c>
      <c r="I84" s="3" t="s">
        <v>83</v>
      </c>
      <c r="J84" s="15">
        <f t="shared" si="95"/>
        <v>3019900</v>
      </c>
      <c r="K84" s="15">
        <f t="shared" si="95"/>
        <v>0</v>
      </c>
      <c r="L84" s="15">
        <f t="shared" si="95"/>
        <v>3019900</v>
      </c>
      <c r="M84" s="15">
        <f t="shared" si="95"/>
        <v>0</v>
      </c>
      <c r="N84" s="15">
        <f t="shared" si="95"/>
        <v>0</v>
      </c>
      <c r="O84" s="15">
        <f t="shared" si="95"/>
        <v>0</v>
      </c>
      <c r="P84" s="15">
        <f t="shared" si="95"/>
        <v>0</v>
      </c>
      <c r="Q84" s="15">
        <f t="shared" si="95"/>
        <v>0</v>
      </c>
      <c r="R84" s="15">
        <f t="shared" si="95"/>
        <v>3019900</v>
      </c>
      <c r="S84" s="15">
        <f t="shared" si="95"/>
        <v>0</v>
      </c>
      <c r="T84" s="15">
        <f t="shared" si="95"/>
        <v>3019900</v>
      </c>
      <c r="U84" s="15">
        <f t="shared" si="95"/>
        <v>0</v>
      </c>
      <c r="V84" s="15">
        <f t="shared" si="95"/>
        <v>124171</v>
      </c>
      <c r="W84" s="15">
        <f t="shared" si="95"/>
        <v>0</v>
      </c>
      <c r="X84" s="15">
        <f t="shared" si="95"/>
        <v>124171</v>
      </c>
      <c r="Y84" s="15">
        <f t="shared" si="95"/>
        <v>0</v>
      </c>
      <c r="Z84" s="15">
        <f t="shared" si="95"/>
        <v>3144071</v>
      </c>
      <c r="AA84" s="15">
        <f t="shared" si="95"/>
        <v>0</v>
      </c>
      <c r="AB84" s="15">
        <f t="shared" si="95"/>
        <v>3144071</v>
      </c>
      <c r="AC84" s="15">
        <f t="shared" si="95"/>
        <v>0</v>
      </c>
      <c r="AD84" s="15">
        <f t="shared" si="95"/>
        <v>0</v>
      </c>
      <c r="AE84" s="15">
        <f t="shared" si="95"/>
        <v>0</v>
      </c>
      <c r="AF84" s="15">
        <f t="shared" si="95"/>
        <v>0</v>
      </c>
      <c r="AG84" s="15">
        <f t="shared" si="95"/>
        <v>0</v>
      </c>
      <c r="AH84" s="15">
        <f t="shared" si="95"/>
        <v>3144071</v>
      </c>
      <c r="AI84" s="15">
        <f t="shared" si="95"/>
        <v>0</v>
      </c>
      <c r="AJ84" s="15">
        <f t="shared" si="95"/>
        <v>3144071</v>
      </c>
      <c r="AK84" s="15">
        <f t="shared" si="95"/>
        <v>0</v>
      </c>
      <c r="AL84" s="15"/>
      <c r="AM84" s="15">
        <f t="shared" si="95"/>
        <v>2749400</v>
      </c>
      <c r="AN84" s="15">
        <f t="shared" si="95"/>
        <v>0</v>
      </c>
      <c r="AO84" s="15">
        <f t="shared" si="95"/>
        <v>2749400</v>
      </c>
      <c r="AP84" s="15">
        <f t="shared" si="95"/>
        <v>0</v>
      </c>
      <c r="AQ84" s="15">
        <f t="shared" si="95"/>
        <v>0</v>
      </c>
      <c r="AR84" s="15">
        <f t="shared" si="95"/>
        <v>0</v>
      </c>
      <c r="AS84" s="15">
        <f t="shared" si="95"/>
        <v>0</v>
      </c>
      <c r="AT84" s="15">
        <f t="shared" si="95"/>
        <v>0</v>
      </c>
      <c r="AU84" s="15">
        <f t="shared" si="95"/>
        <v>2749400</v>
      </c>
      <c r="AV84" s="15">
        <f t="shared" si="95"/>
        <v>0</v>
      </c>
      <c r="AW84" s="15">
        <f t="shared" si="95"/>
        <v>2749400</v>
      </c>
      <c r="AX84" s="15">
        <f t="shared" si="95"/>
        <v>0</v>
      </c>
      <c r="AY84" s="15">
        <f t="shared" si="95"/>
        <v>2749400</v>
      </c>
      <c r="AZ84" s="15">
        <f t="shared" si="95"/>
        <v>0</v>
      </c>
      <c r="BA84" s="15">
        <f t="shared" si="95"/>
        <v>2749400</v>
      </c>
      <c r="BB84" s="15">
        <f t="shared" si="95"/>
        <v>0</v>
      </c>
      <c r="BC84" s="15">
        <f t="shared" si="96"/>
        <v>0</v>
      </c>
      <c r="BD84" s="15">
        <f t="shared" si="96"/>
        <v>0</v>
      </c>
      <c r="BE84" s="15">
        <f t="shared" si="96"/>
        <v>0</v>
      </c>
      <c r="BF84" s="15">
        <f t="shared" si="96"/>
        <v>0</v>
      </c>
      <c r="BG84" s="15">
        <f t="shared" si="96"/>
        <v>2749400</v>
      </c>
      <c r="BH84" s="15">
        <f t="shared" si="96"/>
        <v>0</v>
      </c>
      <c r="BI84" s="15">
        <f t="shared" si="96"/>
        <v>2749400</v>
      </c>
      <c r="BJ84" s="15">
        <f t="shared" si="96"/>
        <v>0</v>
      </c>
      <c r="BK84" s="19"/>
      <c r="BL84" s="19"/>
    </row>
    <row r="85" spans="1:64" hidden="1" x14ac:dyDescent="0.25">
      <c r="A85" s="125" t="s">
        <v>42</v>
      </c>
      <c r="B85" s="122">
        <v>51</v>
      </c>
      <c r="C85" s="122">
        <v>0</v>
      </c>
      <c r="D85" s="4" t="s">
        <v>46</v>
      </c>
      <c r="E85" s="122">
        <v>851</v>
      </c>
      <c r="F85" s="4" t="s">
        <v>11</v>
      </c>
      <c r="G85" s="4" t="s">
        <v>33</v>
      </c>
      <c r="H85" s="4" t="s">
        <v>202</v>
      </c>
      <c r="I85" s="3" t="s">
        <v>85</v>
      </c>
      <c r="J85" s="15">
        <f>'2.ВС'!J81</f>
        <v>3019900</v>
      </c>
      <c r="K85" s="15">
        <f>'2.ВС'!K81</f>
        <v>0</v>
      </c>
      <c r="L85" s="15">
        <f>'2.ВС'!L81</f>
        <v>3019900</v>
      </c>
      <c r="M85" s="15">
        <f>'2.ВС'!M81</f>
        <v>0</v>
      </c>
      <c r="N85" s="15">
        <f>'2.ВС'!N81</f>
        <v>0</v>
      </c>
      <c r="O85" s="15">
        <f>'2.ВС'!O81</f>
        <v>0</v>
      </c>
      <c r="P85" s="15">
        <f>'2.ВС'!P81</f>
        <v>0</v>
      </c>
      <c r="Q85" s="15">
        <f>'2.ВС'!Q81</f>
        <v>0</v>
      </c>
      <c r="R85" s="15">
        <f>'2.ВС'!R81</f>
        <v>3019900</v>
      </c>
      <c r="S85" s="15">
        <f>'2.ВС'!S81</f>
        <v>0</v>
      </c>
      <c r="T85" s="15">
        <f>'2.ВС'!T81</f>
        <v>3019900</v>
      </c>
      <c r="U85" s="15">
        <f>'2.ВС'!U81</f>
        <v>0</v>
      </c>
      <c r="V85" s="15">
        <f>'2.ВС'!V81</f>
        <v>124171</v>
      </c>
      <c r="W85" s="15">
        <f>'2.ВС'!W81</f>
        <v>0</v>
      </c>
      <c r="X85" s="15">
        <f>'2.ВС'!X81</f>
        <v>124171</v>
      </c>
      <c r="Y85" s="15">
        <f>'2.ВС'!Y81</f>
        <v>0</v>
      </c>
      <c r="Z85" s="15">
        <f>'2.ВС'!Z81</f>
        <v>3144071</v>
      </c>
      <c r="AA85" s="15">
        <f>'2.ВС'!AA81</f>
        <v>0</v>
      </c>
      <c r="AB85" s="15">
        <f>'2.ВС'!AB81</f>
        <v>3144071</v>
      </c>
      <c r="AC85" s="15">
        <f>'2.ВС'!AC81</f>
        <v>0</v>
      </c>
      <c r="AD85" s="15">
        <f>'2.ВС'!AD81</f>
        <v>0</v>
      </c>
      <c r="AE85" s="15">
        <f>'2.ВС'!AE81</f>
        <v>0</v>
      </c>
      <c r="AF85" s="15">
        <f>'2.ВС'!AF81</f>
        <v>0</v>
      </c>
      <c r="AG85" s="15">
        <f>'2.ВС'!AG81</f>
        <v>0</v>
      </c>
      <c r="AH85" s="15">
        <f>'2.ВС'!AH81</f>
        <v>3144071</v>
      </c>
      <c r="AI85" s="15">
        <f>'2.ВС'!AI81</f>
        <v>0</v>
      </c>
      <c r="AJ85" s="15">
        <f>'2.ВС'!AJ81</f>
        <v>3144071</v>
      </c>
      <c r="AK85" s="15">
        <f>'2.ВС'!AK81</f>
        <v>0</v>
      </c>
      <c r="AL85" s="15"/>
      <c r="AM85" s="15">
        <f>'2.ВС'!AL81</f>
        <v>2749400</v>
      </c>
      <c r="AN85" s="15">
        <f>'2.ВС'!AM81</f>
        <v>0</v>
      </c>
      <c r="AO85" s="15">
        <f>'2.ВС'!AN81</f>
        <v>2749400</v>
      </c>
      <c r="AP85" s="15">
        <f>'2.ВС'!AO81</f>
        <v>0</v>
      </c>
      <c r="AQ85" s="15">
        <f>'2.ВС'!AP81</f>
        <v>0</v>
      </c>
      <c r="AR85" s="15">
        <f>'2.ВС'!AQ81</f>
        <v>0</v>
      </c>
      <c r="AS85" s="15">
        <f>'2.ВС'!AR81</f>
        <v>0</v>
      </c>
      <c r="AT85" s="15">
        <f>'2.ВС'!AS81</f>
        <v>0</v>
      </c>
      <c r="AU85" s="15">
        <f>'2.ВС'!AT81</f>
        <v>2749400</v>
      </c>
      <c r="AV85" s="15">
        <f>'2.ВС'!AU81</f>
        <v>0</v>
      </c>
      <c r="AW85" s="15">
        <f>'2.ВС'!AV81</f>
        <v>2749400</v>
      </c>
      <c r="AX85" s="15">
        <f>'2.ВС'!AW81</f>
        <v>0</v>
      </c>
      <c r="AY85" s="15">
        <f>'2.ВС'!AX81</f>
        <v>2749400</v>
      </c>
      <c r="AZ85" s="15">
        <f>'2.ВС'!AY81</f>
        <v>0</v>
      </c>
      <c r="BA85" s="15">
        <f>'2.ВС'!AZ81</f>
        <v>2749400</v>
      </c>
      <c r="BB85" s="15">
        <f>'2.ВС'!BA81</f>
        <v>0</v>
      </c>
      <c r="BC85" s="15">
        <f>'2.ВС'!BB81</f>
        <v>0</v>
      </c>
      <c r="BD85" s="15">
        <f>'2.ВС'!BC81</f>
        <v>0</v>
      </c>
      <c r="BE85" s="15">
        <f>'2.ВС'!BD81</f>
        <v>0</v>
      </c>
      <c r="BF85" s="15">
        <f>'2.ВС'!BE81</f>
        <v>0</v>
      </c>
      <c r="BG85" s="15">
        <f>'2.ВС'!BF81</f>
        <v>2749400</v>
      </c>
      <c r="BH85" s="15">
        <f>'2.ВС'!BG81</f>
        <v>0</v>
      </c>
      <c r="BI85" s="15">
        <f>'2.ВС'!BH81</f>
        <v>2749400</v>
      </c>
      <c r="BJ85" s="15">
        <f>'2.ВС'!BI81</f>
        <v>0</v>
      </c>
      <c r="BK85" s="19"/>
      <c r="BL85" s="19"/>
    </row>
    <row r="86" spans="1:64" ht="45" hidden="1" x14ac:dyDescent="0.25">
      <c r="A86" s="125" t="s">
        <v>594</v>
      </c>
      <c r="B86" s="122">
        <v>51</v>
      </c>
      <c r="C86" s="122">
        <v>0</v>
      </c>
      <c r="D86" s="4" t="s">
        <v>46</v>
      </c>
      <c r="E86" s="122">
        <v>851</v>
      </c>
      <c r="F86" s="4" t="s">
        <v>11</v>
      </c>
      <c r="G86" s="4" t="s">
        <v>33</v>
      </c>
      <c r="H86" s="4" t="s">
        <v>257</v>
      </c>
      <c r="I86" s="4"/>
      <c r="J86" s="7">
        <f t="shared" ref="J86:BC87" si="97">J87</f>
        <v>0</v>
      </c>
      <c r="K86" s="7">
        <f t="shared" si="97"/>
        <v>0</v>
      </c>
      <c r="L86" s="7">
        <f t="shared" si="97"/>
        <v>0</v>
      </c>
      <c r="M86" s="7">
        <f t="shared" si="97"/>
        <v>0</v>
      </c>
      <c r="N86" s="7">
        <f t="shared" si="97"/>
        <v>0</v>
      </c>
      <c r="O86" s="7">
        <f t="shared" si="97"/>
        <v>0</v>
      </c>
      <c r="P86" s="7">
        <f t="shared" si="97"/>
        <v>0</v>
      </c>
      <c r="Q86" s="7">
        <f t="shared" si="97"/>
        <v>0</v>
      </c>
      <c r="R86" s="7">
        <f t="shared" si="97"/>
        <v>0</v>
      </c>
      <c r="S86" s="7">
        <f t="shared" si="97"/>
        <v>0</v>
      </c>
      <c r="T86" s="7">
        <f t="shared" si="97"/>
        <v>0</v>
      </c>
      <c r="U86" s="7">
        <f t="shared" si="97"/>
        <v>0</v>
      </c>
      <c r="V86" s="7">
        <f t="shared" si="97"/>
        <v>0</v>
      </c>
      <c r="W86" s="7">
        <f t="shared" si="97"/>
        <v>0</v>
      </c>
      <c r="X86" s="7">
        <f t="shared" si="97"/>
        <v>0</v>
      </c>
      <c r="Y86" s="7">
        <f t="shared" si="97"/>
        <v>0</v>
      </c>
      <c r="Z86" s="7">
        <f t="shared" si="97"/>
        <v>0</v>
      </c>
      <c r="AA86" s="7">
        <f t="shared" si="97"/>
        <v>0</v>
      </c>
      <c r="AB86" s="7">
        <f t="shared" si="97"/>
        <v>0</v>
      </c>
      <c r="AC86" s="7">
        <f t="shared" si="97"/>
        <v>0</v>
      </c>
      <c r="AD86" s="7">
        <f t="shared" si="97"/>
        <v>0</v>
      </c>
      <c r="AE86" s="7">
        <f t="shared" si="97"/>
        <v>0</v>
      </c>
      <c r="AF86" s="7">
        <f t="shared" si="97"/>
        <v>0</v>
      </c>
      <c r="AG86" s="7">
        <f t="shared" si="97"/>
        <v>0</v>
      </c>
      <c r="AH86" s="7">
        <f t="shared" si="97"/>
        <v>0</v>
      </c>
      <c r="AI86" s="7">
        <f t="shared" si="97"/>
        <v>0</v>
      </c>
      <c r="AJ86" s="7">
        <f t="shared" si="97"/>
        <v>0</v>
      </c>
      <c r="AK86" s="7">
        <f t="shared" si="97"/>
        <v>0</v>
      </c>
      <c r="AL86" s="7"/>
      <c r="AM86" s="7">
        <f t="shared" si="97"/>
        <v>0</v>
      </c>
      <c r="AN86" s="7">
        <f t="shared" si="97"/>
        <v>0</v>
      </c>
      <c r="AO86" s="7">
        <f t="shared" si="97"/>
        <v>0</v>
      </c>
      <c r="AP86" s="7">
        <f t="shared" si="97"/>
        <v>0</v>
      </c>
      <c r="AQ86" s="7">
        <f t="shared" si="97"/>
        <v>0</v>
      </c>
      <c r="AR86" s="7">
        <f t="shared" si="97"/>
        <v>0</v>
      </c>
      <c r="AS86" s="7">
        <f t="shared" si="97"/>
        <v>0</v>
      </c>
      <c r="AT86" s="7">
        <f t="shared" si="97"/>
        <v>0</v>
      </c>
      <c r="AU86" s="7">
        <f t="shared" si="97"/>
        <v>0</v>
      </c>
      <c r="AV86" s="7">
        <f t="shared" si="97"/>
        <v>0</v>
      </c>
      <c r="AW86" s="7">
        <f t="shared" si="97"/>
        <v>0</v>
      </c>
      <c r="AX86" s="7">
        <f t="shared" si="97"/>
        <v>0</v>
      </c>
      <c r="AY86" s="7">
        <f t="shared" si="97"/>
        <v>0</v>
      </c>
      <c r="AZ86" s="7">
        <f t="shared" si="97"/>
        <v>0</v>
      </c>
      <c r="BA86" s="7">
        <f t="shared" si="97"/>
        <v>0</v>
      </c>
      <c r="BB86" s="7">
        <f t="shared" si="97"/>
        <v>0</v>
      </c>
      <c r="BC86" s="7">
        <f t="shared" si="97"/>
        <v>0</v>
      </c>
      <c r="BD86" s="7">
        <f t="shared" ref="BC86:BJ87" si="98">BD87</f>
        <v>0</v>
      </c>
      <c r="BE86" s="7">
        <f t="shared" si="98"/>
        <v>0</v>
      </c>
      <c r="BF86" s="7">
        <f t="shared" si="98"/>
        <v>0</v>
      </c>
      <c r="BG86" s="7">
        <f t="shared" si="98"/>
        <v>0</v>
      </c>
      <c r="BH86" s="7">
        <f t="shared" si="98"/>
        <v>0</v>
      </c>
      <c r="BI86" s="7">
        <f t="shared" si="98"/>
        <v>0</v>
      </c>
      <c r="BJ86" s="7">
        <f t="shared" si="98"/>
        <v>0</v>
      </c>
      <c r="BK86" s="19"/>
      <c r="BL86" s="19"/>
    </row>
    <row r="87" spans="1:64" ht="45" hidden="1" x14ac:dyDescent="0.25">
      <c r="A87" s="125" t="s">
        <v>41</v>
      </c>
      <c r="B87" s="122">
        <v>51</v>
      </c>
      <c r="C87" s="122">
        <v>0</v>
      </c>
      <c r="D87" s="4" t="s">
        <v>46</v>
      </c>
      <c r="E87" s="122">
        <v>851</v>
      </c>
      <c r="F87" s="4" t="s">
        <v>11</v>
      </c>
      <c r="G87" s="4" t="s">
        <v>33</v>
      </c>
      <c r="H87" s="4" t="s">
        <v>257</v>
      </c>
      <c r="I87" s="3" t="s">
        <v>83</v>
      </c>
      <c r="J87" s="15">
        <f t="shared" si="97"/>
        <v>0</v>
      </c>
      <c r="K87" s="15">
        <f t="shared" si="97"/>
        <v>0</v>
      </c>
      <c r="L87" s="15">
        <f t="shared" si="97"/>
        <v>0</v>
      </c>
      <c r="M87" s="15">
        <f t="shared" si="97"/>
        <v>0</v>
      </c>
      <c r="N87" s="15">
        <f t="shared" si="97"/>
        <v>0</v>
      </c>
      <c r="O87" s="15">
        <f t="shared" si="97"/>
        <v>0</v>
      </c>
      <c r="P87" s="15">
        <f t="shared" si="97"/>
        <v>0</v>
      </c>
      <c r="Q87" s="15">
        <f t="shared" si="97"/>
        <v>0</v>
      </c>
      <c r="R87" s="15">
        <f t="shared" si="97"/>
        <v>0</v>
      </c>
      <c r="S87" s="15">
        <f t="shared" si="97"/>
        <v>0</v>
      </c>
      <c r="T87" s="15">
        <f t="shared" si="97"/>
        <v>0</v>
      </c>
      <c r="U87" s="15">
        <f t="shared" si="97"/>
        <v>0</v>
      </c>
      <c r="V87" s="15">
        <f t="shared" si="97"/>
        <v>0</v>
      </c>
      <c r="W87" s="15">
        <f t="shared" si="97"/>
        <v>0</v>
      </c>
      <c r="X87" s="15">
        <f t="shared" si="97"/>
        <v>0</v>
      </c>
      <c r="Y87" s="15">
        <f t="shared" si="97"/>
        <v>0</v>
      </c>
      <c r="Z87" s="15">
        <f t="shared" si="97"/>
        <v>0</v>
      </c>
      <c r="AA87" s="15">
        <f t="shared" si="97"/>
        <v>0</v>
      </c>
      <c r="AB87" s="15">
        <f t="shared" si="97"/>
        <v>0</v>
      </c>
      <c r="AC87" s="15">
        <f t="shared" si="97"/>
        <v>0</v>
      </c>
      <c r="AD87" s="15">
        <f t="shared" si="97"/>
        <v>0</v>
      </c>
      <c r="AE87" s="15">
        <f t="shared" si="97"/>
        <v>0</v>
      </c>
      <c r="AF87" s="15">
        <f t="shared" si="97"/>
        <v>0</v>
      </c>
      <c r="AG87" s="15">
        <f t="shared" si="97"/>
        <v>0</v>
      </c>
      <c r="AH87" s="15">
        <f t="shared" si="97"/>
        <v>0</v>
      </c>
      <c r="AI87" s="15">
        <f t="shared" si="97"/>
        <v>0</v>
      </c>
      <c r="AJ87" s="15">
        <f t="shared" si="97"/>
        <v>0</v>
      </c>
      <c r="AK87" s="15">
        <f t="shared" si="97"/>
        <v>0</v>
      </c>
      <c r="AL87" s="15"/>
      <c r="AM87" s="15">
        <f t="shared" si="97"/>
        <v>0</v>
      </c>
      <c r="AN87" s="15">
        <f t="shared" si="97"/>
        <v>0</v>
      </c>
      <c r="AO87" s="15">
        <f t="shared" si="97"/>
        <v>0</v>
      </c>
      <c r="AP87" s="15">
        <f t="shared" si="97"/>
        <v>0</v>
      </c>
      <c r="AQ87" s="15">
        <f t="shared" si="97"/>
        <v>0</v>
      </c>
      <c r="AR87" s="15">
        <f t="shared" si="97"/>
        <v>0</v>
      </c>
      <c r="AS87" s="15">
        <f t="shared" si="97"/>
        <v>0</v>
      </c>
      <c r="AT87" s="15">
        <f t="shared" si="97"/>
        <v>0</v>
      </c>
      <c r="AU87" s="15">
        <f t="shared" si="97"/>
        <v>0</v>
      </c>
      <c r="AV87" s="15">
        <f t="shared" si="97"/>
        <v>0</v>
      </c>
      <c r="AW87" s="15">
        <f t="shared" si="97"/>
        <v>0</v>
      </c>
      <c r="AX87" s="15">
        <f t="shared" si="97"/>
        <v>0</v>
      </c>
      <c r="AY87" s="15">
        <f t="shared" si="97"/>
        <v>0</v>
      </c>
      <c r="AZ87" s="15">
        <f t="shared" si="97"/>
        <v>0</v>
      </c>
      <c r="BA87" s="15">
        <f t="shared" si="97"/>
        <v>0</v>
      </c>
      <c r="BB87" s="15">
        <f t="shared" si="97"/>
        <v>0</v>
      </c>
      <c r="BC87" s="15">
        <f t="shared" si="98"/>
        <v>0</v>
      </c>
      <c r="BD87" s="15">
        <f t="shared" si="98"/>
        <v>0</v>
      </c>
      <c r="BE87" s="15">
        <f t="shared" si="98"/>
        <v>0</v>
      </c>
      <c r="BF87" s="15">
        <f t="shared" si="98"/>
        <v>0</v>
      </c>
      <c r="BG87" s="15">
        <f t="shared" si="98"/>
        <v>0</v>
      </c>
      <c r="BH87" s="15">
        <f t="shared" si="98"/>
        <v>0</v>
      </c>
      <c r="BI87" s="15">
        <f t="shared" si="98"/>
        <v>0</v>
      </c>
      <c r="BJ87" s="15">
        <f t="shared" si="98"/>
        <v>0</v>
      </c>
      <c r="BK87" s="19"/>
      <c r="BL87" s="19"/>
    </row>
    <row r="88" spans="1:64" hidden="1" x14ac:dyDescent="0.25">
      <c r="A88" s="125" t="s">
        <v>42</v>
      </c>
      <c r="B88" s="122">
        <v>51</v>
      </c>
      <c r="C88" s="122">
        <v>0</v>
      </c>
      <c r="D88" s="4" t="s">
        <v>46</v>
      </c>
      <c r="E88" s="122">
        <v>851</v>
      </c>
      <c r="F88" s="4" t="s">
        <v>11</v>
      </c>
      <c r="G88" s="4" t="s">
        <v>33</v>
      </c>
      <c r="H88" s="4" t="s">
        <v>257</v>
      </c>
      <c r="I88" s="3" t="s">
        <v>85</v>
      </c>
      <c r="J88" s="34">
        <f>'2.ВС'!J84</f>
        <v>0</v>
      </c>
      <c r="K88" s="34">
        <f>'2.ВС'!K84</f>
        <v>0</v>
      </c>
      <c r="L88" s="34">
        <f>'2.ВС'!L84</f>
        <v>0</v>
      </c>
      <c r="M88" s="34">
        <f>'2.ВС'!M84</f>
        <v>0</v>
      </c>
      <c r="N88" s="34">
        <f>'2.ВС'!N84</f>
        <v>0</v>
      </c>
      <c r="O88" s="34">
        <f>'2.ВС'!O84</f>
        <v>0</v>
      </c>
      <c r="P88" s="34">
        <f>'2.ВС'!P84</f>
        <v>0</v>
      </c>
      <c r="Q88" s="34">
        <f>'2.ВС'!Q84</f>
        <v>0</v>
      </c>
      <c r="R88" s="34">
        <f>'2.ВС'!R84</f>
        <v>0</v>
      </c>
      <c r="S88" s="34">
        <f>'2.ВС'!S84</f>
        <v>0</v>
      </c>
      <c r="T88" s="34">
        <f>'2.ВС'!T84</f>
        <v>0</v>
      </c>
      <c r="U88" s="34">
        <f>'2.ВС'!U84</f>
        <v>0</v>
      </c>
      <c r="V88" s="34">
        <f>'2.ВС'!V84</f>
        <v>0</v>
      </c>
      <c r="W88" s="34">
        <f>'2.ВС'!W84</f>
        <v>0</v>
      </c>
      <c r="X88" s="34">
        <f>'2.ВС'!X84</f>
        <v>0</v>
      </c>
      <c r="Y88" s="34">
        <f>'2.ВС'!Y84</f>
        <v>0</v>
      </c>
      <c r="Z88" s="34">
        <f>'2.ВС'!Z84</f>
        <v>0</v>
      </c>
      <c r="AA88" s="34">
        <f>'2.ВС'!AA84</f>
        <v>0</v>
      </c>
      <c r="AB88" s="34">
        <f>'2.ВС'!AB84</f>
        <v>0</v>
      </c>
      <c r="AC88" s="34">
        <f>'2.ВС'!AC84</f>
        <v>0</v>
      </c>
      <c r="AD88" s="34">
        <f>'2.ВС'!AD84</f>
        <v>0</v>
      </c>
      <c r="AE88" s="34">
        <f>'2.ВС'!AE84</f>
        <v>0</v>
      </c>
      <c r="AF88" s="34">
        <f>'2.ВС'!AF84</f>
        <v>0</v>
      </c>
      <c r="AG88" s="34">
        <f>'2.ВС'!AG84</f>
        <v>0</v>
      </c>
      <c r="AH88" s="34">
        <f>'2.ВС'!AH84</f>
        <v>0</v>
      </c>
      <c r="AI88" s="34">
        <f>'2.ВС'!AI84</f>
        <v>0</v>
      </c>
      <c r="AJ88" s="34">
        <f>'2.ВС'!AJ84</f>
        <v>0</v>
      </c>
      <c r="AK88" s="34">
        <f>'2.ВС'!AK84</f>
        <v>0</v>
      </c>
      <c r="AL88" s="34"/>
      <c r="AM88" s="34">
        <f>'2.ВС'!AL84</f>
        <v>0</v>
      </c>
      <c r="AN88" s="34">
        <f>'2.ВС'!AM84</f>
        <v>0</v>
      </c>
      <c r="AO88" s="34">
        <f>'2.ВС'!AN84</f>
        <v>0</v>
      </c>
      <c r="AP88" s="34">
        <f>'2.ВС'!AO84</f>
        <v>0</v>
      </c>
      <c r="AQ88" s="34">
        <f>'2.ВС'!AP84</f>
        <v>0</v>
      </c>
      <c r="AR88" s="34">
        <f>'2.ВС'!AQ84</f>
        <v>0</v>
      </c>
      <c r="AS88" s="34">
        <f>'2.ВС'!AR84</f>
        <v>0</v>
      </c>
      <c r="AT88" s="34">
        <f>'2.ВС'!AS84</f>
        <v>0</v>
      </c>
      <c r="AU88" s="34">
        <f>'2.ВС'!AT84</f>
        <v>0</v>
      </c>
      <c r="AV88" s="34">
        <f>'2.ВС'!AU84</f>
        <v>0</v>
      </c>
      <c r="AW88" s="34">
        <f>'2.ВС'!AV84</f>
        <v>0</v>
      </c>
      <c r="AX88" s="34">
        <f>'2.ВС'!AW84</f>
        <v>0</v>
      </c>
      <c r="AY88" s="34">
        <f>'2.ВС'!AX84</f>
        <v>0</v>
      </c>
      <c r="AZ88" s="34">
        <f>'2.ВС'!AY84</f>
        <v>0</v>
      </c>
      <c r="BA88" s="34">
        <f>'2.ВС'!AZ84</f>
        <v>0</v>
      </c>
      <c r="BB88" s="34">
        <f>'2.ВС'!BA84</f>
        <v>0</v>
      </c>
      <c r="BC88" s="34">
        <f>'2.ВС'!BB84</f>
        <v>0</v>
      </c>
      <c r="BD88" s="34">
        <f>'2.ВС'!BC84</f>
        <v>0</v>
      </c>
      <c r="BE88" s="34">
        <f>'2.ВС'!BD84</f>
        <v>0</v>
      </c>
      <c r="BF88" s="34">
        <f>'2.ВС'!BE84</f>
        <v>0</v>
      </c>
      <c r="BG88" s="34">
        <f>'2.ВС'!BF84</f>
        <v>0</v>
      </c>
      <c r="BH88" s="34">
        <f>'2.ВС'!BG84</f>
        <v>0</v>
      </c>
      <c r="BI88" s="34">
        <f>'2.ВС'!BH84</f>
        <v>0</v>
      </c>
      <c r="BJ88" s="34">
        <f>'2.ВС'!BI84</f>
        <v>0</v>
      </c>
      <c r="BK88" s="19"/>
      <c r="BL88" s="19"/>
    </row>
    <row r="89" spans="1:64" s="2" customFormat="1" ht="56.45" customHeight="1" x14ac:dyDescent="0.25">
      <c r="A89" s="124" t="s">
        <v>165</v>
      </c>
      <c r="B89" s="122">
        <v>51</v>
      </c>
      <c r="C89" s="122">
        <v>0</v>
      </c>
      <c r="D89" s="3" t="s">
        <v>13</v>
      </c>
      <c r="E89" s="122"/>
      <c r="F89" s="3"/>
      <c r="G89" s="3"/>
      <c r="H89" s="3"/>
      <c r="I89" s="3"/>
      <c r="J89" s="15">
        <f t="shared" ref="J89:BJ89" si="99">J90</f>
        <v>1953519.4</v>
      </c>
      <c r="K89" s="15">
        <f t="shared" si="99"/>
        <v>1240294</v>
      </c>
      <c r="L89" s="15">
        <f t="shared" si="99"/>
        <v>0</v>
      </c>
      <c r="M89" s="15">
        <f t="shared" si="99"/>
        <v>713225.4</v>
      </c>
      <c r="N89" s="15">
        <f t="shared" si="99"/>
        <v>0</v>
      </c>
      <c r="O89" s="15">
        <f t="shared" si="99"/>
        <v>0</v>
      </c>
      <c r="P89" s="15">
        <f t="shared" si="99"/>
        <v>0</v>
      </c>
      <c r="Q89" s="15">
        <f t="shared" si="99"/>
        <v>0</v>
      </c>
      <c r="R89" s="15">
        <f t="shared" si="99"/>
        <v>1953519.4</v>
      </c>
      <c r="S89" s="15">
        <f t="shared" si="99"/>
        <v>1240294</v>
      </c>
      <c r="T89" s="15">
        <f t="shared" si="99"/>
        <v>0</v>
      </c>
      <c r="U89" s="15">
        <f t="shared" si="99"/>
        <v>713225.4</v>
      </c>
      <c r="V89" s="15">
        <f t="shared" si="99"/>
        <v>0</v>
      </c>
      <c r="W89" s="15">
        <f t="shared" si="99"/>
        <v>0</v>
      </c>
      <c r="X89" s="15">
        <f t="shared" si="99"/>
        <v>0</v>
      </c>
      <c r="Y89" s="15">
        <f t="shared" si="99"/>
        <v>0</v>
      </c>
      <c r="Z89" s="15">
        <f t="shared" si="99"/>
        <v>1953519.4</v>
      </c>
      <c r="AA89" s="15">
        <f t="shared" si="99"/>
        <v>1240294</v>
      </c>
      <c r="AB89" s="15">
        <f t="shared" si="99"/>
        <v>0</v>
      </c>
      <c r="AC89" s="15">
        <f t="shared" si="99"/>
        <v>713225.4</v>
      </c>
      <c r="AD89" s="15">
        <f t="shared" si="99"/>
        <v>110380.8</v>
      </c>
      <c r="AE89" s="15">
        <f t="shared" si="99"/>
        <v>68988</v>
      </c>
      <c r="AF89" s="15">
        <f t="shared" si="99"/>
        <v>0</v>
      </c>
      <c r="AG89" s="15">
        <f t="shared" si="99"/>
        <v>41392.800000000003</v>
      </c>
      <c r="AH89" s="15">
        <f t="shared" si="99"/>
        <v>2063900.2000000002</v>
      </c>
      <c r="AI89" s="15">
        <f t="shared" si="99"/>
        <v>1309282</v>
      </c>
      <c r="AJ89" s="15">
        <f t="shared" si="99"/>
        <v>0</v>
      </c>
      <c r="AK89" s="15">
        <f t="shared" si="99"/>
        <v>754618.20000000007</v>
      </c>
      <c r="AL89" s="15"/>
      <c r="AM89" s="15">
        <f t="shared" si="99"/>
        <v>1966637.6</v>
      </c>
      <c r="AN89" s="15">
        <f t="shared" si="99"/>
        <v>1230323</v>
      </c>
      <c r="AO89" s="15">
        <f t="shared" si="99"/>
        <v>0</v>
      </c>
      <c r="AP89" s="15">
        <f t="shared" si="99"/>
        <v>736314.6</v>
      </c>
      <c r="AQ89" s="15">
        <f t="shared" si="99"/>
        <v>0</v>
      </c>
      <c r="AR89" s="15">
        <f t="shared" si="99"/>
        <v>0</v>
      </c>
      <c r="AS89" s="15">
        <f t="shared" si="99"/>
        <v>0</v>
      </c>
      <c r="AT89" s="15">
        <f t="shared" si="99"/>
        <v>0</v>
      </c>
      <c r="AU89" s="15">
        <f t="shared" si="99"/>
        <v>1966637.6</v>
      </c>
      <c r="AV89" s="15">
        <f t="shared" si="99"/>
        <v>1230323</v>
      </c>
      <c r="AW89" s="15">
        <f t="shared" si="99"/>
        <v>0</v>
      </c>
      <c r="AX89" s="15">
        <f t="shared" si="99"/>
        <v>736314.6</v>
      </c>
      <c r="AY89" s="15">
        <f t="shared" si="99"/>
        <v>2032997.4</v>
      </c>
      <c r="AZ89" s="15">
        <f t="shared" si="99"/>
        <v>1271667</v>
      </c>
      <c r="BA89" s="15">
        <f t="shared" si="99"/>
        <v>0</v>
      </c>
      <c r="BB89" s="15">
        <f t="shared" si="99"/>
        <v>761330.4</v>
      </c>
      <c r="BC89" s="15">
        <f t="shared" si="99"/>
        <v>0</v>
      </c>
      <c r="BD89" s="15">
        <f t="shared" si="99"/>
        <v>0</v>
      </c>
      <c r="BE89" s="15">
        <f t="shared" si="99"/>
        <v>0</v>
      </c>
      <c r="BF89" s="15">
        <f t="shared" si="99"/>
        <v>0</v>
      </c>
      <c r="BG89" s="15">
        <f t="shared" si="99"/>
        <v>2032997.4</v>
      </c>
      <c r="BH89" s="15">
        <f t="shared" si="99"/>
        <v>1271667</v>
      </c>
      <c r="BI89" s="15">
        <f t="shared" si="99"/>
        <v>0</v>
      </c>
      <c r="BJ89" s="15">
        <f t="shared" si="99"/>
        <v>761330.4</v>
      </c>
      <c r="BK89" s="124"/>
      <c r="BL89" s="124"/>
    </row>
    <row r="90" spans="1:64" s="2" customFormat="1" ht="18.600000000000001" customHeight="1" x14ac:dyDescent="0.25">
      <c r="A90" s="124" t="s">
        <v>6</v>
      </c>
      <c r="B90" s="5">
        <v>51</v>
      </c>
      <c r="C90" s="5">
        <v>0</v>
      </c>
      <c r="D90" s="3" t="s">
        <v>13</v>
      </c>
      <c r="E90" s="5">
        <v>851</v>
      </c>
      <c r="F90" s="3"/>
      <c r="G90" s="3"/>
      <c r="H90" s="3"/>
      <c r="I90" s="3"/>
      <c r="J90" s="34">
        <f t="shared" ref="J90" si="100">J98+J91</f>
        <v>1953519.4</v>
      </c>
      <c r="K90" s="34">
        <f t="shared" ref="K90:BB90" si="101">K98+K91</f>
        <v>1240294</v>
      </c>
      <c r="L90" s="34">
        <f t="shared" si="101"/>
        <v>0</v>
      </c>
      <c r="M90" s="34">
        <f t="shared" si="101"/>
        <v>713225.4</v>
      </c>
      <c r="N90" s="34">
        <f t="shared" ref="N90:U90" si="102">N98+N91</f>
        <v>0</v>
      </c>
      <c r="O90" s="34">
        <f t="shared" si="102"/>
        <v>0</v>
      </c>
      <c r="P90" s="34">
        <f t="shared" si="102"/>
        <v>0</v>
      </c>
      <c r="Q90" s="34">
        <f t="shared" si="102"/>
        <v>0</v>
      </c>
      <c r="R90" s="34">
        <f t="shared" si="102"/>
        <v>1953519.4</v>
      </c>
      <c r="S90" s="34">
        <f t="shared" si="102"/>
        <v>1240294</v>
      </c>
      <c r="T90" s="34">
        <f t="shared" si="102"/>
        <v>0</v>
      </c>
      <c r="U90" s="34">
        <f t="shared" si="102"/>
        <v>713225.4</v>
      </c>
      <c r="V90" s="34">
        <f t="shared" ref="V90:AC90" si="103">V98+V91</f>
        <v>0</v>
      </c>
      <c r="W90" s="34">
        <f t="shared" si="103"/>
        <v>0</v>
      </c>
      <c r="X90" s="34">
        <f t="shared" si="103"/>
        <v>0</v>
      </c>
      <c r="Y90" s="34">
        <f t="shared" si="103"/>
        <v>0</v>
      </c>
      <c r="Z90" s="34">
        <f t="shared" si="103"/>
        <v>1953519.4</v>
      </c>
      <c r="AA90" s="34">
        <f t="shared" si="103"/>
        <v>1240294</v>
      </c>
      <c r="AB90" s="34">
        <f t="shared" si="103"/>
        <v>0</v>
      </c>
      <c r="AC90" s="34">
        <f t="shared" si="103"/>
        <v>713225.4</v>
      </c>
      <c r="AD90" s="34">
        <f t="shared" ref="AD90:AK90" si="104">AD98+AD91</f>
        <v>110380.8</v>
      </c>
      <c r="AE90" s="34">
        <f t="shared" si="104"/>
        <v>68988</v>
      </c>
      <c r="AF90" s="34">
        <f t="shared" si="104"/>
        <v>0</v>
      </c>
      <c r="AG90" s="34">
        <f t="shared" si="104"/>
        <v>41392.800000000003</v>
      </c>
      <c r="AH90" s="34">
        <f t="shared" si="104"/>
        <v>2063900.2000000002</v>
      </c>
      <c r="AI90" s="34">
        <f t="shared" si="104"/>
        <v>1309282</v>
      </c>
      <c r="AJ90" s="34">
        <f t="shared" si="104"/>
        <v>0</v>
      </c>
      <c r="AK90" s="34">
        <f t="shared" si="104"/>
        <v>754618.20000000007</v>
      </c>
      <c r="AL90" s="34"/>
      <c r="AM90" s="34">
        <f t="shared" si="101"/>
        <v>1966637.6</v>
      </c>
      <c r="AN90" s="34">
        <f t="shared" si="101"/>
        <v>1230323</v>
      </c>
      <c r="AO90" s="34">
        <f t="shared" si="101"/>
        <v>0</v>
      </c>
      <c r="AP90" s="34">
        <f t="shared" si="101"/>
        <v>736314.6</v>
      </c>
      <c r="AQ90" s="34">
        <f t="shared" ref="AQ90:AX90" si="105">AQ98+AQ91</f>
        <v>0</v>
      </c>
      <c r="AR90" s="34">
        <f t="shared" si="105"/>
        <v>0</v>
      </c>
      <c r="AS90" s="34">
        <f t="shared" si="105"/>
        <v>0</v>
      </c>
      <c r="AT90" s="34">
        <f t="shared" si="105"/>
        <v>0</v>
      </c>
      <c r="AU90" s="34">
        <f t="shared" si="105"/>
        <v>1966637.6</v>
      </c>
      <c r="AV90" s="34">
        <f t="shared" si="105"/>
        <v>1230323</v>
      </c>
      <c r="AW90" s="34">
        <f t="shared" si="105"/>
        <v>0</v>
      </c>
      <c r="AX90" s="34">
        <f t="shared" si="105"/>
        <v>736314.6</v>
      </c>
      <c r="AY90" s="34">
        <f t="shared" si="101"/>
        <v>2032997.4</v>
      </c>
      <c r="AZ90" s="34">
        <f t="shared" si="101"/>
        <v>1271667</v>
      </c>
      <c r="BA90" s="34">
        <f t="shared" si="101"/>
        <v>0</v>
      </c>
      <c r="BB90" s="34">
        <f t="shared" si="101"/>
        <v>761330.4</v>
      </c>
      <c r="BC90" s="34">
        <f t="shared" ref="BC90:BJ90" si="106">BC98+BC91</f>
        <v>0</v>
      </c>
      <c r="BD90" s="34">
        <f t="shared" si="106"/>
        <v>0</v>
      </c>
      <c r="BE90" s="34">
        <f t="shared" si="106"/>
        <v>0</v>
      </c>
      <c r="BF90" s="34">
        <f t="shared" si="106"/>
        <v>0</v>
      </c>
      <c r="BG90" s="34">
        <f t="shared" si="106"/>
        <v>2032997.4</v>
      </c>
      <c r="BH90" s="34">
        <f t="shared" si="106"/>
        <v>1271667</v>
      </c>
      <c r="BI90" s="34">
        <f t="shared" si="106"/>
        <v>0</v>
      </c>
      <c r="BJ90" s="34">
        <f t="shared" si="106"/>
        <v>761330.4</v>
      </c>
      <c r="BK90" s="124"/>
      <c r="BL90" s="124"/>
    </row>
    <row r="91" spans="1:64" s="2" customFormat="1" ht="44.45" customHeight="1" x14ac:dyDescent="0.25">
      <c r="A91" s="124" t="s">
        <v>47</v>
      </c>
      <c r="B91" s="5">
        <v>51</v>
      </c>
      <c r="C91" s="122">
        <v>0</v>
      </c>
      <c r="D91" s="3" t="s">
        <v>13</v>
      </c>
      <c r="E91" s="5">
        <v>851</v>
      </c>
      <c r="F91" s="122" t="s">
        <v>44</v>
      </c>
      <c r="G91" s="122" t="s">
        <v>46</v>
      </c>
      <c r="H91" s="122">
        <v>51180</v>
      </c>
      <c r="I91" s="122" t="s">
        <v>48</v>
      </c>
      <c r="J91" s="34">
        <f t="shared" ref="J91" si="107">J92+J94+J96</f>
        <v>1901934.4</v>
      </c>
      <c r="K91" s="34">
        <f t="shared" ref="K91:BB91" si="108">K92+K94+K96</f>
        <v>1188709</v>
      </c>
      <c r="L91" s="34">
        <f t="shared" si="108"/>
        <v>0</v>
      </c>
      <c r="M91" s="34">
        <f t="shared" si="108"/>
        <v>713225.4</v>
      </c>
      <c r="N91" s="34">
        <f t="shared" ref="N91:U91" si="109">N92+N94+N96</f>
        <v>0</v>
      </c>
      <c r="O91" s="34">
        <f t="shared" si="109"/>
        <v>0</v>
      </c>
      <c r="P91" s="34">
        <f t="shared" si="109"/>
        <v>0</v>
      </c>
      <c r="Q91" s="34">
        <f t="shared" si="109"/>
        <v>0</v>
      </c>
      <c r="R91" s="34">
        <f t="shared" si="109"/>
        <v>1901934.4</v>
      </c>
      <c r="S91" s="34">
        <f t="shared" si="109"/>
        <v>1188709</v>
      </c>
      <c r="T91" s="34">
        <f t="shared" si="109"/>
        <v>0</v>
      </c>
      <c r="U91" s="34">
        <f t="shared" si="109"/>
        <v>713225.4</v>
      </c>
      <c r="V91" s="34">
        <f t="shared" ref="V91:AC91" si="110">V92+V94+V96</f>
        <v>0</v>
      </c>
      <c r="W91" s="34">
        <f t="shared" si="110"/>
        <v>0</v>
      </c>
      <c r="X91" s="34">
        <f t="shared" si="110"/>
        <v>0</v>
      </c>
      <c r="Y91" s="34">
        <f t="shared" si="110"/>
        <v>0</v>
      </c>
      <c r="Z91" s="34">
        <f t="shared" si="110"/>
        <v>1901934.4</v>
      </c>
      <c r="AA91" s="34">
        <f t="shared" si="110"/>
        <v>1188709</v>
      </c>
      <c r="AB91" s="34">
        <f t="shared" si="110"/>
        <v>0</v>
      </c>
      <c r="AC91" s="34">
        <f t="shared" si="110"/>
        <v>713225.4</v>
      </c>
      <c r="AD91" s="34">
        <f t="shared" ref="AD91:AK91" si="111">AD92+AD94+AD96</f>
        <v>110380.8</v>
      </c>
      <c r="AE91" s="34">
        <f t="shared" si="111"/>
        <v>68988</v>
      </c>
      <c r="AF91" s="34">
        <f t="shared" si="111"/>
        <v>0</v>
      </c>
      <c r="AG91" s="34">
        <f t="shared" si="111"/>
        <v>41392.800000000003</v>
      </c>
      <c r="AH91" s="34">
        <f t="shared" si="111"/>
        <v>2012315.2000000002</v>
      </c>
      <c r="AI91" s="34">
        <f t="shared" si="111"/>
        <v>1257697</v>
      </c>
      <c r="AJ91" s="34">
        <f t="shared" si="111"/>
        <v>0</v>
      </c>
      <c r="AK91" s="34">
        <f t="shared" si="111"/>
        <v>754618.20000000007</v>
      </c>
      <c r="AL91" s="34"/>
      <c r="AM91" s="34">
        <f t="shared" si="108"/>
        <v>1963505.6</v>
      </c>
      <c r="AN91" s="34">
        <f t="shared" si="108"/>
        <v>1227191</v>
      </c>
      <c r="AO91" s="34">
        <f t="shared" si="108"/>
        <v>0</v>
      </c>
      <c r="AP91" s="34">
        <f t="shared" si="108"/>
        <v>736314.6</v>
      </c>
      <c r="AQ91" s="34">
        <f t="shared" ref="AQ91:AX91" si="112">AQ92+AQ94+AQ96</f>
        <v>0</v>
      </c>
      <c r="AR91" s="34">
        <f t="shared" si="112"/>
        <v>0</v>
      </c>
      <c r="AS91" s="34">
        <f t="shared" si="112"/>
        <v>0</v>
      </c>
      <c r="AT91" s="34">
        <f t="shared" si="112"/>
        <v>0</v>
      </c>
      <c r="AU91" s="34">
        <f t="shared" si="112"/>
        <v>1963505.6</v>
      </c>
      <c r="AV91" s="34">
        <f t="shared" si="112"/>
        <v>1227191</v>
      </c>
      <c r="AW91" s="34">
        <f t="shared" si="112"/>
        <v>0</v>
      </c>
      <c r="AX91" s="34">
        <f t="shared" si="112"/>
        <v>736314.6</v>
      </c>
      <c r="AY91" s="34">
        <f t="shared" si="108"/>
        <v>2030214.4</v>
      </c>
      <c r="AZ91" s="34">
        <f t="shared" si="108"/>
        <v>1268884</v>
      </c>
      <c r="BA91" s="34">
        <f t="shared" si="108"/>
        <v>0</v>
      </c>
      <c r="BB91" s="34">
        <f t="shared" si="108"/>
        <v>761330.4</v>
      </c>
      <c r="BC91" s="34">
        <f t="shared" ref="BC91:BJ91" si="113">BC92+BC94+BC96</f>
        <v>0</v>
      </c>
      <c r="BD91" s="34">
        <f t="shared" si="113"/>
        <v>0</v>
      </c>
      <c r="BE91" s="34">
        <f t="shared" si="113"/>
        <v>0</v>
      </c>
      <c r="BF91" s="34">
        <f t="shared" si="113"/>
        <v>0</v>
      </c>
      <c r="BG91" s="34">
        <f t="shared" si="113"/>
        <v>2030214.4</v>
      </c>
      <c r="BH91" s="34">
        <f t="shared" si="113"/>
        <v>1268884</v>
      </c>
      <c r="BI91" s="34">
        <f t="shared" si="113"/>
        <v>0</v>
      </c>
      <c r="BJ91" s="34">
        <f t="shared" si="113"/>
        <v>761330.4</v>
      </c>
      <c r="BK91" s="124"/>
      <c r="BL91" s="124"/>
    </row>
    <row r="92" spans="1:64" ht="85.15" customHeight="1" x14ac:dyDescent="0.25">
      <c r="A92" s="124" t="s">
        <v>15</v>
      </c>
      <c r="B92" s="122">
        <v>51</v>
      </c>
      <c r="C92" s="122">
        <v>0</v>
      </c>
      <c r="D92" s="3" t="s">
        <v>13</v>
      </c>
      <c r="E92" s="122">
        <v>851</v>
      </c>
      <c r="F92" s="3" t="s">
        <v>44</v>
      </c>
      <c r="G92" s="3" t="s">
        <v>46</v>
      </c>
      <c r="H92" s="122">
        <v>51180</v>
      </c>
      <c r="I92" s="3" t="s">
        <v>17</v>
      </c>
      <c r="J92" s="15">
        <f t="shared" ref="J92:BJ92" si="114">J93</f>
        <v>690800</v>
      </c>
      <c r="K92" s="15">
        <f t="shared" si="114"/>
        <v>0</v>
      </c>
      <c r="L92" s="15">
        <f t="shared" si="114"/>
        <v>0</v>
      </c>
      <c r="M92" s="15">
        <f t="shared" si="114"/>
        <v>690800</v>
      </c>
      <c r="N92" s="15">
        <f t="shared" si="114"/>
        <v>0</v>
      </c>
      <c r="O92" s="15">
        <f t="shared" si="114"/>
        <v>0</v>
      </c>
      <c r="P92" s="15">
        <f t="shared" si="114"/>
        <v>0</v>
      </c>
      <c r="Q92" s="15">
        <f t="shared" si="114"/>
        <v>0</v>
      </c>
      <c r="R92" s="15">
        <f t="shared" si="114"/>
        <v>690800</v>
      </c>
      <c r="S92" s="15">
        <f t="shared" si="114"/>
        <v>0</v>
      </c>
      <c r="T92" s="15">
        <f t="shared" si="114"/>
        <v>0</v>
      </c>
      <c r="U92" s="15">
        <f t="shared" si="114"/>
        <v>690800</v>
      </c>
      <c r="V92" s="15">
        <f t="shared" si="114"/>
        <v>0</v>
      </c>
      <c r="W92" s="15">
        <f t="shared" si="114"/>
        <v>0</v>
      </c>
      <c r="X92" s="15">
        <f t="shared" si="114"/>
        <v>0</v>
      </c>
      <c r="Y92" s="15">
        <f t="shared" si="114"/>
        <v>0</v>
      </c>
      <c r="Z92" s="15">
        <f t="shared" si="114"/>
        <v>690800</v>
      </c>
      <c r="AA92" s="15">
        <f t="shared" si="114"/>
        <v>0</v>
      </c>
      <c r="AB92" s="15">
        <f t="shared" si="114"/>
        <v>0</v>
      </c>
      <c r="AC92" s="15">
        <f t="shared" si="114"/>
        <v>690800</v>
      </c>
      <c r="AD92" s="15">
        <f t="shared" si="114"/>
        <v>41392.800000000003</v>
      </c>
      <c r="AE92" s="15">
        <f t="shared" si="114"/>
        <v>0</v>
      </c>
      <c r="AF92" s="15">
        <f t="shared" si="114"/>
        <v>0</v>
      </c>
      <c r="AG92" s="15">
        <f t="shared" si="114"/>
        <v>41392.800000000003</v>
      </c>
      <c r="AH92" s="15">
        <f t="shared" si="114"/>
        <v>732192.8</v>
      </c>
      <c r="AI92" s="15">
        <f t="shared" si="114"/>
        <v>0</v>
      </c>
      <c r="AJ92" s="15">
        <f t="shared" si="114"/>
        <v>0</v>
      </c>
      <c r="AK92" s="15">
        <f t="shared" si="114"/>
        <v>732192.8</v>
      </c>
      <c r="AL92" s="15"/>
      <c r="AM92" s="15">
        <f t="shared" si="114"/>
        <v>703100</v>
      </c>
      <c r="AN92" s="15">
        <f t="shared" si="114"/>
        <v>0</v>
      </c>
      <c r="AO92" s="15">
        <f t="shared" si="114"/>
        <v>0</v>
      </c>
      <c r="AP92" s="15">
        <f t="shared" si="114"/>
        <v>703100</v>
      </c>
      <c r="AQ92" s="15">
        <f t="shared" si="114"/>
        <v>0</v>
      </c>
      <c r="AR92" s="15">
        <f t="shared" si="114"/>
        <v>0</v>
      </c>
      <c r="AS92" s="15">
        <f t="shared" si="114"/>
        <v>0</v>
      </c>
      <c r="AT92" s="15">
        <f t="shared" si="114"/>
        <v>0</v>
      </c>
      <c r="AU92" s="15">
        <f t="shared" si="114"/>
        <v>703100</v>
      </c>
      <c r="AV92" s="15">
        <f t="shared" si="114"/>
        <v>0</v>
      </c>
      <c r="AW92" s="15">
        <f t="shared" si="114"/>
        <v>0</v>
      </c>
      <c r="AX92" s="15">
        <f t="shared" si="114"/>
        <v>703100</v>
      </c>
      <c r="AY92" s="15">
        <f t="shared" si="114"/>
        <v>721400</v>
      </c>
      <c r="AZ92" s="15">
        <f t="shared" si="114"/>
        <v>0</v>
      </c>
      <c r="BA92" s="15">
        <f t="shared" si="114"/>
        <v>0</v>
      </c>
      <c r="BB92" s="15">
        <f t="shared" si="114"/>
        <v>721400</v>
      </c>
      <c r="BC92" s="15">
        <f t="shared" si="114"/>
        <v>0</v>
      </c>
      <c r="BD92" s="15">
        <f t="shared" si="114"/>
        <v>0</v>
      </c>
      <c r="BE92" s="15">
        <f t="shared" si="114"/>
        <v>0</v>
      </c>
      <c r="BF92" s="15">
        <f t="shared" si="114"/>
        <v>0</v>
      </c>
      <c r="BG92" s="15">
        <f t="shared" si="114"/>
        <v>721400</v>
      </c>
      <c r="BH92" s="15">
        <f t="shared" si="114"/>
        <v>0</v>
      </c>
      <c r="BI92" s="15">
        <f t="shared" si="114"/>
        <v>0</v>
      </c>
      <c r="BJ92" s="15">
        <f t="shared" si="114"/>
        <v>721400</v>
      </c>
      <c r="BK92" s="19"/>
      <c r="BL92" s="19"/>
    </row>
    <row r="93" spans="1:64" ht="33" customHeight="1" x14ac:dyDescent="0.25">
      <c r="A93" s="124" t="s">
        <v>8</v>
      </c>
      <c r="B93" s="122">
        <v>51</v>
      </c>
      <c r="C93" s="122">
        <v>0</v>
      </c>
      <c r="D93" s="3" t="s">
        <v>13</v>
      </c>
      <c r="E93" s="122">
        <v>851</v>
      </c>
      <c r="F93" s="3" t="s">
        <v>44</v>
      </c>
      <c r="G93" s="3" t="s">
        <v>46</v>
      </c>
      <c r="H93" s="122">
        <v>51180</v>
      </c>
      <c r="I93" s="3" t="s">
        <v>18</v>
      </c>
      <c r="J93" s="15">
        <f>'2.ВС'!J89</f>
        <v>690800</v>
      </c>
      <c r="K93" s="15">
        <f>'2.ВС'!K89</f>
        <v>0</v>
      </c>
      <c r="L93" s="15">
        <f>'2.ВС'!L89</f>
        <v>0</v>
      </c>
      <c r="M93" s="15">
        <f>'2.ВС'!M89</f>
        <v>690800</v>
      </c>
      <c r="N93" s="15">
        <f>'2.ВС'!N89</f>
        <v>0</v>
      </c>
      <c r="O93" s="15">
        <f>'2.ВС'!O89</f>
        <v>0</v>
      </c>
      <c r="P93" s="15">
        <f>'2.ВС'!P89</f>
        <v>0</v>
      </c>
      <c r="Q93" s="15">
        <f>'2.ВС'!Q89</f>
        <v>0</v>
      </c>
      <c r="R93" s="15">
        <f>'2.ВС'!R89</f>
        <v>690800</v>
      </c>
      <c r="S93" s="15">
        <f>'2.ВС'!S89</f>
        <v>0</v>
      </c>
      <c r="T93" s="15">
        <f>'2.ВС'!T89</f>
        <v>0</v>
      </c>
      <c r="U93" s="15">
        <f>'2.ВС'!U89</f>
        <v>690800</v>
      </c>
      <c r="V93" s="15">
        <f>'2.ВС'!V89</f>
        <v>0</v>
      </c>
      <c r="W93" s="15">
        <f>'2.ВС'!W89</f>
        <v>0</v>
      </c>
      <c r="X93" s="15">
        <f>'2.ВС'!X89</f>
        <v>0</v>
      </c>
      <c r="Y93" s="15">
        <f>'2.ВС'!Y89</f>
        <v>0</v>
      </c>
      <c r="Z93" s="15">
        <f>'2.ВС'!Z89</f>
        <v>690800</v>
      </c>
      <c r="AA93" s="15">
        <f>'2.ВС'!AA89</f>
        <v>0</v>
      </c>
      <c r="AB93" s="15">
        <f>'2.ВС'!AB89</f>
        <v>0</v>
      </c>
      <c r="AC93" s="15">
        <f>'2.ВС'!AC89</f>
        <v>690800</v>
      </c>
      <c r="AD93" s="15">
        <f>'2.ВС'!AD89</f>
        <v>41392.800000000003</v>
      </c>
      <c r="AE93" s="15">
        <f>'2.ВС'!AE89</f>
        <v>0</v>
      </c>
      <c r="AF93" s="15">
        <f>'2.ВС'!AF89</f>
        <v>0</v>
      </c>
      <c r="AG93" s="15">
        <f>'2.ВС'!AG89</f>
        <v>41392.800000000003</v>
      </c>
      <c r="AH93" s="15">
        <f>'2.ВС'!AH89</f>
        <v>732192.8</v>
      </c>
      <c r="AI93" s="15">
        <f>'2.ВС'!AI89</f>
        <v>0</v>
      </c>
      <c r="AJ93" s="15">
        <f>'2.ВС'!AJ89</f>
        <v>0</v>
      </c>
      <c r="AK93" s="15">
        <f>'2.ВС'!AK89</f>
        <v>732192.8</v>
      </c>
      <c r="AL93" s="15"/>
      <c r="AM93" s="15">
        <f>'2.ВС'!AL89</f>
        <v>703100</v>
      </c>
      <c r="AN93" s="15">
        <f>'2.ВС'!AM89</f>
        <v>0</v>
      </c>
      <c r="AO93" s="15">
        <f>'2.ВС'!AN89</f>
        <v>0</v>
      </c>
      <c r="AP93" s="15">
        <f>'2.ВС'!AO89</f>
        <v>703100</v>
      </c>
      <c r="AQ93" s="15">
        <f>'2.ВС'!AP89</f>
        <v>0</v>
      </c>
      <c r="AR93" s="15">
        <f>'2.ВС'!AQ89</f>
        <v>0</v>
      </c>
      <c r="AS93" s="15">
        <f>'2.ВС'!AR89</f>
        <v>0</v>
      </c>
      <c r="AT93" s="15">
        <f>'2.ВС'!AS89</f>
        <v>0</v>
      </c>
      <c r="AU93" s="15">
        <f>'2.ВС'!AT89</f>
        <v>703100</v>
      </c>
      <c r="AV93" s="15">
        <f>'2.ВС'!AU89</f>
        <v>0</v>
      </c>
      <c r="AW93" s="15">
        <f>'2.ВС'!AV89</f>
        <v>0</v>
      </c>
      <c r="AX93" s="15">
        <f>'2.ВС'!AW89</f>
        <v>703100</v>
      </c>
      <c r="AY93" s="15">
        <f>'2.ВС'!AX89</f>
        <v>721400</v>
      </c>
      <c r="AZ93" s="15">
        <f>'2.ВС'!AY89</f>
        <v>0</v>
      </c>
      <c r="BA93" s="15">
        <f>'2.ВС'!AZ89</f>
        <v>0</v>
      </c>
      <c r="BB93" s="15">
        <f>'2.ВС'!BA89</f>
        <v>721400</v>
      </c>
      <c r="BC93" s="15">
        <f>'2.ВС'!BB89</f>
        <v>0</v>
      </c>
      <c r="BD93" s="15">
        <f>'2.ВС'!BC89</f>
        <v>0</v>
      </c>
      <c r="BE93" s="15">
        <f>'2.ВС'!BD89</f>
        <v>0</v>
      </c>
      <c r="BF93" s="15">
        <f>'2.ВС'!BE89</f>
        <v>0</v>
      </c>
      <c r="BG93" s="15">
        <f>'2.ВС'!BF89</f>
        <v>721400</v>
      </c>
      <c r="BH93" s="15">
        <f>'2.ВС'!BG89</f>
        <v>0</v>
      </c>
      <c r="BI93" s="15">
        <f>'2.ВС'!BH89</f>
        <v>0</v>
      </c>
      <c r="BJ93" s="15">
        <f>'2.ВС'!BI89</f>
        <v>721400</v>
      </c>
      <c r="BK93" s="19"/>
      <c r="BL93" s="19"/>
    </row>
    <row r="94" spans="1:64" ht="45" hidden="1" x14ac:dyDescent="0.25">
      <c r="A94" s="125" t="s">
        <v>20</v>
      </c>
      <c r="B94" s="122">
        <v>51</v>
      </c>
      <c r="C94" s="122">
        <v>0</v>
      </c>
      <c r="D94" s="3" t="s">
        <v>13</v>
      </c>
      <c r="E94" s="122">
        <v>851</v>
      </c>
      <c r="F94" s="3" t="s">
        <v>44</v>
      </c>
      <c r="G94" s="3" t="s">
        <v>46</v>
      </c>
      <c r="H94" s="122">
        <v>51180</v>
      </c>
      <c r="I94" s="3" t="s">
        <v>21</v>
      </c>
      <c r="J94" s="15">
        <f t="shared" ref="J94:BJ94" si="115">J95</f>
        <v>22425.4</v>
      </c>
      <c r="K94" s="15">
        <f t="shared" si="115"/>
        <v>0</v>
      </c>
      <c r="L94" s="15">
        <f t="shared" si="115"/>
        <v>0</v>
      </c>
      <c r="M94" s="15">
        <f t="shared" si="115"/>
        <v>22425.4</v>
      </c>
      <c r="N94" s="15">
        <f t="shared" si="115"/>
        <v>0</v>
      </c>
      <c r="O94" s="15">
        <f t="shared" si="115"/>
        <v>0</v>
      </c>
      <c r="P94" s="15">
        <f t="shared" si="115"/>
        <v>0</v>
      </c>
      <c r="Q94" s="15">
        <f t="shared" si="115"/>
        <v>0</v>
      </c>
      <c r="R94" s="15">
        <f t="shared" si="115"/>
        <v>22425.4</v>
      </c>
      <c r="S94" s="15">
        <f t="shared" si="115"/>
        <v>0</v>
      </c>
      <c r="T94" s="15">
        <f t="shared" si="115"/>
        <v>0</v>
      </c>
      <c r="U94" s="15">
        <f t="shared" si="115"/>
        <v>22425.4</v>
      </c>
      <c r="V94" s="15">
        <f t="shared" si="115"/>
        <v>0</v>
      </c>
      <c r="W94" s="15">
        <f t="shared" si="115"/>
        <v>0</v>
      </c>
      <c r="X94" s="15">
        <f t="shared" si="115"/>
        <v>0</v>
      </c>
      <c r="Y94" s="15">
        <f t="shared" si="115"/>
        <v>0</v>
      </c>
      <c r="Z94" s="15">
        <f t="shared" si="115"/>
        <v>22425.4</v>
      </c>
      <c r="AA94" s="15">
        <f t="shared" si="115"/>
        <v>0</v>
      </c>
      <c r="AB94" s="15">
        <f t="shared" si="115"/>
        <v>0</v>
      </c>
      <c r="AC94" s="15">
        <f t="shared" si="115"/>
        <v>22425.4</v>
      </c>
      <c r="AD94" s="15">
        <f t="shared" si="115"/>
        <v>0</v>
      </c>
      <c r="AE94" s="15">
        <f t="shared" si="115"/>
        <v>0</v>
      </c>
      <c r="AF94" s="15">
        <f t="shared" si="115"/>
        <v>0</v>
      </c>
      <c r="AG94" s="15">
        <f t="shared" si="115"/>
        <v>0</v>
      </c>
      <c r="AH94" s="15">
        <f t="shared" si="115"/>
        <v>22425.4</v>
      </c>
      <c r="AI94" s="15">
        <f t="shared" si="115"/>
        <v>0</v>
      </c>
      <c r="AJ94" s="15">
        <f t="shared" si="115"/>
        <v>0</v>
      </c>
      <c r="AK94" s="15">
        <f t="shared" si="115"/>
        <v>22425.4</v>
      </c>
      <c r="AL94" s="15"/>
      <c r="AM94" s="15">
        <f t="shared" si="115"/>
        <v>33214.6</v>
      </c>
      <c r="AN94" s="15">
        <f t="shared" si="115"/>
        <v>0</v>
      </c>
      <c r="AO94" s="15">
        <f t="shared" si="115"/>
        <v>0</v>
      </c>
      <c r="AP94" s="15">
        <f t="shared" si="115"/>
        <v>33214.6</v>
      </c>
      <c r="AQ94" s="15">
        <f t="shared" si="115"/>
        <v>0</v>
      </c>
      <c r="AR94" s="15">
        <f t="shared" si="115"/>
        <v>0</v>
      </c>
      <c r="AS94" s="15">
        <f t="shared" si="115"/>
        <v>0</v>
      </c>
      <c r="AT94" s="15">
        <f t="shared" si="115"/>
        <v>0</v>
      </c>
      <c r="AU94" s="15">
        <f t="shared" si="115"/>
        <v>33214.6</v>
      </c>
      <c r="AV94" s="15">
        <f t="shared" si="115"/>
        <v>0</v>
      </c>
      <c r="AW94" s="15">
        <f t="shared" si="115"/>
        <v>0</v>
      </c>
      <c r="AX94" s="15">
        <f t="shared" si="115"/>
        <v>33214.6</v>
      </c>
      <c r="AY94" s="15">
        <f t="shared" si="115"/>
        <v>39930.400000000001</v>
      </c>
      <c r="AZ94" s="15">
        <f t="shared" si="115"/>
        <v>0</v>
      </c>
      <c r="BA94" s="15">
        <f t="shared" si="115"/>
        <v>0</v>
      </c>
      <c r="BB94" s="15">
        <f t="shared" si="115"/>
        <v>39930.400000000001</v>
      </c>
      <c r="BC94" s="15">
        <f t="shared" si="115"/>
        <v>0</v>
      </c>
      <c r="BD94" s="15">
        <f t="shared" si="115"/>
        <v>0</v>
      </c>
      <c r="BE94" s="15">
        <f t="shared" si="115"/>
        <v>0</v>
      </c>
      <c r="BF94" s="15">
        <f t="shared" si="115"/>
        <v>0</v>
      </c>
      <c r="BG94" s="15">
        <f t="shared" si="115"/>
        <v>39930.400000000001</v>
      </c>
      <c r="BH94" s="15">
        <f t="shared" si="115"/>
        <v>0</v>
      </c>
      <c r="BI94" s="15">
        <f t="shared" si="115"/>
        <v>0</v>
      </c>
      <c r="BJ94" s="15">
        <f t="shared" si="115"/>
        <v>39930.400000000001</v>
      </c>
      <c r="BK94" s="19"/>
      <c r="BL94" s="19"/>
    </row>
    <row r="95" spans="1:64" ht="45" hidden="1" x14ac:dyDescent="0.25">
      <c r="A95" s="125" t="s">
        <v>9</v>
      </c>
      <c r="B95" s="122">
        <v>51</v>
      </c>
      <c r="C95" s="122">
        <v>0</v>
      </c>
      <c r="D95" s="3" t="s">
        <v>13</v>
      </c>
      <c r="E95" s="122">
        <v>851</v>
      </c>
      <c r="F95" s="3" t="s">
        <v>44</v>
      </c>
      <c r="G95" s="3" t="s">
        <v>46</v>
      </c>
      <c r="H95" s="122">
        <v>51180</v>
      </c>
      <c r="I95" s="3" t="s">
        <v>22</v>
      </c>
      <c r="J95" s="15">
        <f>'2.ВС'!J91</f>
        <v>22425.4</v>
      </c>
      <c r="K95" s="15">
        <f>'2.ВС'!K91</f>
        <v>0</v>
      </c>
      <c r="L95" s="15">
        <f>'2.ВС'!L91</f>
        <v>0</v>
      </c>
      <c r="M95" s="15">
        <f>'2.ВС'!M91</f>
        <v>22425.4</v>
      </c>
      <c r="N95" s="15">
        <f>'2.ВС'!N91</f>
        <v>0</v>
      </c>
      <c r="O95" s="15">
        <f>'2.ВС'!O91</f>
        <v>0</v>
      </c>
      <c r="P95" s="15">
        <f>'2.ВС'!P91</f>
        <v>0</v>
      </c>
      <c r="Q95" s="15">
        <f>'2.ВС'!Q91</f>
        <v>0</v>
      </c>
      <c r="R95" s="15">
        <f>'2.ВС'!R91</f>
        <v>22425.4</v>
      </c>
      <c r="S95" s="15">
        <f>'2.ВС'!S91</f>
        <v>0</v>
      </c>
      <c r="T95" s="15">
        <f>'2.ВС'!T91</f>
        <v>0</v>
      </c>
      <c r="U95" s="15">
        <f>'2.ВС'!U91</f>
        <v>22425.4</v>
      </c>
      <c r="V95" s="15">
        <f>'2.ВС'!V91</f>
        <v>0</v>
      </c>
      <c r="W95" s="15">
        <f>'2.ВС'!W91</f>
        <v>0</v>
      </c>
      <c r="X95" s="15">
        <f>'2.ВС'!X91</f>
        <v>0</v>
      </c>
      <c r="Y95" s="15">
        <f>'2.ВС'!Y91</f>
        <v>0</v>
      </c>
      <c r="Z95" s="15">
        <f>'2.ВС'!Z91</f>
        <v>22425.4</v>
      </c>
      <c r="AA95" s="15">
        <f>'2.ВС'!AA91</f>
        <v>0</v>
      </c>
      <c r="AB95" s="15">
        <f>'2.ВС'!AB91</f>
        <v>0</v>
      </c>
      <c r="AC95" s="15">
        <f>'2.ВС'!AC91</f>
        <v>22425.4</v>
      </c>
      <c r="AD95" s="15">
        <f>'2.ВС'!AD91</f>
        <v>0</v>
      </c>
      <c r="AE95" s="15">
        <f>'2.ВС'!AE91</f>
        <v>0</v>
      </c>
      <c r="AF95" s="15">
        <f>'2.ВС'!AF91</f>
        <v>0</v>
      </c>
      <c r="AG95" s="15">
        <f>'2.ВС'!AG91</f>
        <v>0</v>
      </c>
      <c r="AH95" s="15">
        <f>'2.ВС'!AH91</f>
        <v>22425.4</v>
      </c>
      <c r="AI95" s="15">
        <f>'2.ВС'!AI91</f>
        <v>0</v>
      </c>
      <c r="AJ95" s="15">
        <f>'2.ВС'!AJ91</f>
        <v>0</v>
      </c>
      <c r="AK95" s="15">
        <f>'2.ВС'!AK91</f>
        <v>22425.4</v>
      </c>
      <c r="AL95" s="15"/>
      <c r="AM95" s="15">
        <f>'2.ВС'!AL91</f>
        <v>33214.6</v>
      </c>
      <c r="AN95" s="15">
        <f>'2.ВС'!AM91</f>
        <v>0</v>
      </c>
      <c r="AO95" s="15">
        <f>'2.ВС'!AN91</f>
        <v>0</v>
      </c>
      <c r="AP95" s="15">
        <f>'2.ВС'!AO91</f>
        <v>33214.6</v>
      </c>
      <c r="AQ95" s="15">
        <f>'2.ВС'!AP91</f>
        <v>0</v>
      </c>
      <c r="AR95" s="15">
        <f>'2.ВС'!AQ91</f>
        <v>0</v>
      </c>
      <c r="AS95" s="15">
        <f>'2.ВС'!AR91</f>
        <v>0</v>
      </c>
      <c r="AT95" s="15">
        <f>'2.ВС'!AS91</f>
        <v>0</v>
      </c>
      <c r="AU95" s="15">
        <f>'2.ВС'!AT91</f>
        <v>33214.6</v>
      </c>
      <c r="AV95" s="15">
        <f>'2.ВС'!AU91</f>
        <v>0</v>
      </c>
      <c r="AW95" s="15">
        <f>'2.ВС'!AV91</f>
        <v>0</v>
      </c>
      <c r="AX95" s="15">
        <f>'2.ВС'!AW91</f>
        <v>33214.6</v>
      </c>
      <c r="AY95" s="15">
        <f>'2.ВС'!AX91</f>
        <v>39930.400000000001</v>
      </c>
      <c r="AZ95" s="15">
        <f>'2.ВС'!AY91</f>
        <v>0</v>
      </c>
      <c r="BA95" s="15">
        <f>'2.ВС'!AZ91</f>
        <v>0</v>
      </c>
      <c r="BB95" s="15">
        <f>'2.ВС'!BA91</f>
        <v>39930.400000000001</v>
      </c>
      <c r="BC95" s="15">
        <f>'2.ВС'!BB91</f>
        <v>0</v>
      </c>
      <c r="BD95" s="15">
        <f>'2.ВС'!BC91</f>
        <v>0</v>
      </c>
      <c r="BE95" s="15">
        <f>'2.ВС'!BD91</f>
        <v>0</v>
      </c>
      <c r="BF95" s="15">
        <f>'2.ВС'!BE91</f>
        <v>0</v>
      </c>
      <c r="BG95" s="15">
        <f>'2.ВС'!BF91</f>
        <v>39930.400000000001</v>
      </c>
      <c r="BH95" s="15">
        <f>'2.ВС'!BG91</f>
        <v>0</v>
      </c>
      <c r="BI95" s="15">
        <f>'2.ВС'!BH91</f>
        <v>0</v>
      </c>
      <c r="BJ95" s="15">
        <f>'2.ВС'!BI91</f>
        <v>39930.400000000001</v>
      </c>
      <c r="BK95" s="19"/>
      <c r="BL95" s="19"/>
    </row>
    <row r="96" spans="1:64" x14ac:dyDescent="0.25">
      <c r="A96" s="125" t="s">
        <v>34</v>
      </c>
      <c r="B96" s="122">
        <v>51</v>
      </c>
      <c r="C96" s="122">
        <v>0</v>
      </c>
      <c r="D96" s="3" t="s">
        <v>13</v>
      </c>
      <c r="E96" s="122">
        <v>851</v>
      </c>
      <c r="F96" s="3" t="s">
        <v>44</v>
      </c>
      <c r="G96" s="3" t="s">
        <v>46</v>
      </c>
      <c r="H96" s="122">
        <v>51180</v>
      </c>
      <c r="I96" s="3" t="s">
        <v>35</v>
      </c>
      <c r="J96" s="15">
        <f t="shared" ref="J96:BJ96" si="116">J97</f>
        <v>1188709</v>
      </c>
      <c r="K96" s="15">
        <f t="shared" si="116"/>
        <v>1188709</v>
      </c>
      <c r="L96" s="15">
        <f t="shared" si="116"/>
        <v>0</v>
      </c>
      <c r="M96" s="15">
        <f t="shared" si="116"/>
        <v>0</v>
      </c>
      <c r="N96" s="15">
        <f t="shared" si="116"/>
        <v>0</v>
      </c>
      <c r="O96" s="15">
        <f t="shared" si="116"/>
        <v>0</v>
      </c>
      <c r="P96" s="15">
        <f t="shared" si="116"/>
        <v>0</v>
      </c>
      <c r="Q96" s="15">
        <f t="shared" si="116"/>
        <v>0</v>
      </c>
      <c r="R96" s="15">
        <f t="shared" si="116"/>
        <v>1188709</v>
      </c>
      <c r="S96" s="15">
        <f t="shared" si="116"/>
        <v>1188709</v>
      </c>
      <c r="T96" s="15">
        <f t="shared" si="116"/>
        <v>0</v>
      </c>
      <c r="U96" s="15">
        <f t="shared" si="116"/>
        <v>0</v>
      </c>
      <c r="V96" s="15">
        <f t="shared" si="116"/>
        <v>0</v>
      </c>
      <c r="W96" s="15">
        <f t="shared" si="116"/>
        <v>0</v>
      </c>
      <c r="X96" s="15">
        <f t="shared" si="116"/>
        <v>0</v>
      </c>
      <c r="Y96" s="15">
        <f t="shared" si="116"/>
        <v>0</v>
      </c>
      <c r="Z96" s="15">
        <f t="shared" si="116"/>
        <v>1188709</v>
      </c>
      <c r="AA96" s="15">
        <f t="shared" si="116"/>
        <v>1188709</v>
      </c>
      <c r="AB96" s="15">
        <f t="shared" si="116"/>
        <v>0</v>
      </c>
      <c r="AC96" s="15">
        <f t="shared" si="116"/>
        <v>0</v>
      </c>
      <c r="AD96" s="15">
        <f t="shared" si="116"/>
        <v>68988</v>
      </c>
      <c r="AE96" s="15">
        <f t="shared" si="116"/>
        <v>68988</v>
      </c>
      <c r="AF96" s="15">
        <f t="shared" si="116"/>
        <v>0</v>
      </c>
      <c r="AG96" s="15">
        <f t="shared" si="116"/>
        <v>0</v>
      </c>
      <c r="AH96" s="15">
        <f t="shared" si="116"/>
        <v>1257697</v>
      </c>
      <c r="AI96" s="15">
        <f t="shared" si="116"/>
        <v>1257697</v>
      </c>
      <c r="AJ96" s="15">
        <f t="shared" si="116"/>
        <v>0</v>
      </c>
      <c r="AK96" s="15">
        <f t="shared" si="116"/>
        <v>0</v>
      </c>
      <c r="AL96" s="15"/>
      <c r="AM96" s="15">
        <f t="shared" si="116"/>
        <v>1227191</v>
      </c>
      <c r="AN96" s="15">
        <f t="shared" si="116"/>
        <v>1227191</v>
      </c>
      <c r="AO96" s="15">
        <f t="shared" si="116"/>
        <v>0</v>
      </c>
      <c r="AP96" s="15">
        <f t="shared" si="116"/>
        <v>0</v>
      </c>
      <c r="AQ96" s="15">
        <f t="shared" si="116"/>
        <v>0</v>
      </c>
      <c r="AR96" s="15">
        <f t="shared" si="116"/>
        <v>0</v>
      </c>
      <c r="AS96" s="15">
        <f t="shared" si="116"/>
        <v>0</v>
      </c>
      <c r="AT96" s="15">
        <f t="shared" si="116"/>
        <v>0</v>
      </c>
      <c r="AU96" s="15">
        <f t="shared" si="116"/>
        <v>1227191</v>
      </c>
      <c r="AV96" s="15">
        <f t="shared" si="116"/>
        <v>1227191</v>
      </c>
      <c r="AW96" s="15">
        <f t="shared" si="116"/>
        <v>0</v>
      </c>
      <c r="AX96" s="15">
        <f t="shared" si="116"/>
        <v>0</v>
      </c>
      <c r="AY96" s="15">
        <f t="shared" si="116"/>
        <v>1268884</v>
      </c>
      <c r="AZ96" s="15">
        <f t="shared" si="116"/>
        <v>1268884</v>
      </c>
      <c r="BA96" s="15">
        <f t="shared" si="116"/>
        <v>0</v>
      </c>
      <c r="BB96" s="15">
        <f t="shared" si="116"/>
        <v>0</v>
      </c>
      <c r="BC96" s="15">
        <f t="shared" si="116"/>
        <v>0</v>
      </c>
      <c r="BD96" s="15">
        <f t="shared" si="116"/>
        <v>0</v>
      </c>
      <c r="BE96" s="15">
        <f t="shared" si="116"/>
        <v>0</v>
      </c>
      <c r="BF96" s="15">
        <f t="shared" si="116"/>
        <v>0</v>
      </c>
      <c r="BG96" s="15">
        <f t="shared" si="116"/>
        <v>1268884</v>
      </c>
      <c r="BH96" s="15">
        <f t="shared" si="116"/>
        <v>1268884</v>
      </c>
      <c r="BI96" s="15">
        <f t="shared" si="116"/>
        <v>0</v>
      </c>
      <c r="BJ96" s="15">
        <f t="shared" si="116"/>
        <v>0</v>
      </c>
      <c r="BK96" s="19"/>
      <c r="BL96" s="19"/>
    </row>
    <row r="97" spans="1:64" x14ac:dyDescent="0.25">
      <c r="A97" s="125" t="s">
        <v>36</v>
      </c>
      <c r="B97" s="122">
        <v>51</v>
      </c>
      <c r="C97" s="122">
        <v>0</v>
      </c>
      <c r="D97" s="3" t="s">
        <v>13</v>
      </c>
      <c r="E97" s="122">
        <v>851</v>
      </c>
      <c r="F97" s="3" t="s">
        <v>44</v>
      </c>
      <c r="G97" s="3" t="s">
        <v>46</v>
      </c>
      <c r="H97" s="122">
        <v>51180</v>
      </c>
      <c r="I97" s="3" t="s">
        <v>37</v>
      </c>
      <c r="J97" s="15">
        <f>'2.ВС'!J93</f>
        <v>1188709</v>
      </c>
      <c r="K97" s="15">
        <f>'2.ВС'!K93</f>
        <v>1188709</v>
      </c>
      <c r="L97" s="15">
        <f>'2.ВС'!L93</f>
        <v>0</v>
      </c>
      <c r="M97" s="15">
        <f>'2.ВС'!M93</f>
        <v>0</v>
      </c>
      <c r="N97" s="15">
        <f>'2.ВС'!N93</f>
        <v>0</v>
      </c>
      <c r="O97" s="15">
        <f>'2.ВС'!O93</f>
        <v>0</v>
      </c>
      <c r="P97" s="15">
        <f>'2.ВС'!P93</f>
        <v>0</v>
      </c>
      <c r="Q97" s="15">
        <f>'2.ВС'!Q93</f>
        <v>0</v>
      </c>
      <c r="R97" s="15">
        <f>'2.ВС'!R93</f>
        <v>1188709</v>
      </c>
      <c r="S97" s="15">
        <f>'2.ВС'!S93</f>
        <v>1188709</v>
      </c>
      <c r="T97" s="15">
        <f>'2.ВС'!T93</f>
        <v>0</v>
      </c>
      <c r="U97" s="15">
        <f>'2.ВС'!U93</f>
        <v>0</v>
      </c>
      <c r="V97" s="15">
        <f>'2.ВС'!V93</f>
        <v>0</v>
      </c>
      <c r="W97" s="15">
        <f>'2.ВС'!W93</f>
        <v>0</v>
      </c>
      <c r="X97" s="15">
        <f>'2.ВС'!X93</f>
        <v>0</v>
      </c>
      <c r="Y97" s="15">
        <f>'2.ВС'!Y93</f>
        <v>0</v>
      </c>
      <c r="Z97" s="15">
        <f>'2.ВС'!Z93</f>
        <v>1188709</v>
      </c>
      <c r="AA97" s="15">
        <f>'2.ВС'!AA93</f>
        <v>1188709</v>
      </c>
      <c r="AB97" s="15">
        <f>'2.ВС'!AB93</f>
        <v>0</v>
      </c>
      <c r="AC97" s="15">
        <f>'2.ВС'!AC93</f>
        <v>0</v>
      </c>
      <c r="AD97" s="15">
        <f>'2.ВС'!AD93</f>
        <v>68988</v>
      </c>
      <c r="AE97" s="15">
        <f>'2.ВС'!AE93</f>
        <v>68988</v>
      </c>
      <c r="AF97" s="15">
        <f>'2.ВС'!AF93</f>
        <v>0</v>
      </c>
      <c r="AG97" s="15">
        <f>'2.ВС'!AG93</f>
        <v>0</v>
      </c>
      <c r="AH97" s="15">
        <f>'2.ВС'!AH93</f>
        <v>1257697</v>
      </c>
      <c r="AI97" s="15">
        <f>'2.ВС'!AI93</f>
        <v>1257697</v>
      </c>
      <c r="AJ97" s="15">
        <f>'2.ВС'!AJ93</f>
        <v>0</v>
      </c>
      <c r="AK97" s="15">
        <f>'2.ВС'!AK93</f>
        <v>0</v>
      </c>
      <c r="AL97" s="15"/>
      <c r="AM97" s="15">
        <f>'2.ВС'!AL93</f>
        <v>1227191</v>
      </c>
      <c r="AN97" s="15">
        <f>'2.ВС'!AM93</f>
        <v>1227191</v>
      </c>
      <c r="AO97" s="15">
        <f>'2.ВС'!AN93</f>
        <v>0</v>
      </c>
      <c r="AP97" s="15">
        <f>'2.ВС'!AO93</f>
        <v>0</v>
      </c>
      <c r="AQ97" s="15">
        <f>'2.ВС'!AP93</f>
        <v>0</v>
      </c>
      <c r="AR97" s="15">
        <f>'2.ВС'!AQ93</f>
        <v>0</v>
      </c>
      <c r="AS97" s="15">
        <f>'2.ВС'!AR93</f>
        <v>0</v>
      </c>
      <c r="AT97" s="15">
        <f>'2.ВС'!AS93</f>
        <v>0</v>
      </c>
      <c r="AU97" s="15">
        <f>'2.ВС'!AT93</f>
        <v>1227191</v>
      </c>
      <c r="AV97" s="15">
        <f>'2.ВС'!AU93</f>
        <v>1227191</v>
      </c>
      <c r="AW97" s="15">
        <f>'2.ВС'!AV93</f>
        <v>0</v>
      </c>
      <c r="AX97" s="15">
        <f>'2.ВС'!AW93</f>
        <v>0</v>
      </c>
      <c r="AY97" s="15">
        <f>'2.ВС'!AX93</f>
        <v>1268884</v>
      </c>
      <c r="AZ97" s="15">
        <f>'2.ВС'!AY93</f>
        <v>1268884</v>
      </c>
      <c r="BA97" s="15">
        <f>'2.ВС'!AZ93</f>
        <v>0</v>
      </c>
      <c r="BB97" s="15">
        <f>'2.ВС'!BA93</f>
        <v>0</v>
      </c>
      <c r="BC97" s="15">
        <f>'2.ВС'!BB93</f>
        <v>0</v>
      </c>
      <c r="BD97" s="15">
        <f>'2.ВС'!BC93</f>
        <v>0</v>
      </c>
      <c r="BE97" s="15">
        <f>'2.ВС'!BD93</f>
        <v>0</v>
      </c>
      <c r="BF97" s="15">
        <f>'2.ВС'!BE93</f>
        <v>0</v>
      </c>
      <c r="BG97" s="15">
        <f>'2.ВС'!BF93</f>
        <v>1268884</v>
      </c>
      <c r="BH97" s="15">
        <f>'2.ВС'!BG93</f>
        <v>1268884</v>
      </c>
      <c r="BI97" s="15">
        <f>'2.ВС'!BH93</f>
        <v>0</v>
      </c>
      <c r="BJ97" s="15">
        <f>'2.ВС'!BI93</f>
        <v>0</v>
      </c>
      <c r="BK97" s="19"/>
      <c r="BL97" s="19"/>
    </row>
    <row r="98" spans="1:64" s="2" customFormat="1" ht="75" hidden="1" x14ac:dyDescent="0.25">
      <c r="A98" s="124" t="s">
        <v>166</v>
      </c>
      <c r="B98" s="122">
        <v>51</v>
      </c>
      <c r="C98" s="122">
        <v>0</v>
      </c>
      <c r="D98" s="3" t="s">
        <v>13</v>
      </c>
      <c r="E98" s="122">
        <v>851</v>
      </c>
      <c r="F98" s="3" t="s">
        <v>11</v>
      </c>
      <c r="G98" s="3" t="s">
        <v>30</v>
      </c>
      <c r="H98" s="3" t="s">
        <v>167</v>
      </c>
      <c r="I98" s="3"/>
      <c r="J98" s="15">
        <f t="shared" ref="J98:BC99" si="117">J99</f>
        <v>51585</v>
      </c>
      <c r="K98" s="15">
        <f t="shared" si="117"/>
        <v>51585</v>
      </c>
      <c r="L98" s="15">
        <f t="shared" si="117"/>
        <v>0</v>
      </c>
      <c r="M98" s="15">
        <f t="shared" si="117"/>
        <v>0</v>
      </c>
      <c r="N98" s="15">
        <f t="shared" si="117"/>
        <v>0</v>
      </c>
      <c r="O98" s="15">
        <f t="shared" si="117"/>
        <v>0</v>
      </c>
      <c r="P98" s="15">
        <f t="shared" si="117"/>
        <v>0</v>
      </c>
      <c r="Q98" s="15">
        <f t="shared" si="117"/>
        <v>0</v>
      </c>
      <c r="R98" s="15">
        <f t="shared" si="117"/>
        <v>51585</v>
      </c>
      <c r="S98" s="15">
        <f t="shared" si="117"/>
        <v>51585</v>
      </c>
      <c r="T98" s="15">
        <f t="shared" si="117"/>
        <v>0</v>
      </c>
      <c r="U98" s="15">
        <f t="shared" si="117"/>
        <v>0</v>
      </c>
      <c r="V98" s="15">
        <f t="shared" si="117"/>
        <v>0</v>
      </c>
      <c r="W98" s="15">
        <f t="shared" si="117"/>
        <v>0</v>
      </c>
      <c r="X98" s="15">
        <f t="shared" si="117"/>
        <v>0</v>
      </c>
      <c r="Y98" s="15">
        <f t="shared" si="117"/>
        <v>0</v>
      </c>
      <c r="Z98" s="15">
        <f t="shared" si="117"/>
        <v>51585</v>
      </c>
      <c r="AA98" s="15">
        <f t="shared" si="117"/>
        <v>51585</v>
      </c>
      <c r="AB98" s="15">
        <f t="shared" si="117"/>
        <v>0</v>
      </c>
      <c r="AC98" s="15">
        <f t="shared" si="117"/>
        <v>0</v>
      </c>
      <c r="AD98" s="15">
        <f t="shared" si="117"/>
        <v>0</v>
      </c>
      <c r="AE98" s="15">
        <f t="shared" si="117"/>
        <v>0</v>
      </c>
      <c r="AF98" s="15">
        <f t="shared" si="117"/>
        <v>0</v>
      </c>
      <c r="AG98" s="15">
        <f t="shared" si="117"/>
        <v>0</v>
      </c>
      <c r="AH98" s="15">
        <f t="shared" si="117"/>
        <v>51585</v>
      </c>
      <c r="AI98" s="15">
        <f t="shared" si="117"/>
        <v>51585</v>
      </c>
      <c r="AJ98" s="15">
        <f t="shared" si="117"/>
        <v>0</v>
      </c>
      <c r="AK98" s="15">
        <f t="shared" si="117"/>
        <v>0</v>
      </c>
      <c r="AL98" s="15"/>
      <c r="AM98" s="15">
        <f t="shared" si="117"/>
        <v>3132</v>
      </c>
      <c r="AN98" s="15">
        <f t="shared" si="117"/>
        <v>3132</v>
      </c>
      <c r="AO98" s="15">
        <f t="shared" si="117"/>
        <v>0</v>
      </c>
      <c r="AP98" s="15">
        <f t="shared" si="117"/>
        <v>0</v>
      </c>
      <c r="AQ98" s="15">
        <f t="shared" si="117"/>
        <v>0</v>
      </c>
      <c r="AR98" s="15">
        <f t="shared" si="117"/>
        <v>0</v>
      </c>
      <c r="AS98" s="15">
        <f t="shared" si="117"/>
        <v>0</v>
      </c>
      <c r="AT98" s="15">
        <f t="shared" si="117"/>
        <v>0</v>
      </c>
      <c r="AU98" s="15">
        <f t="shared" si="117"/>
        <v>3132</v>
      </c>
      <c r="AV98" s="15">
        <f t="shared" si="117"/>
        <v>3132</v>
      </c>
      <c r="AW98" s="15">
        <f t="shared" si="117"/>
        <v>0</v>
      </c>
      <c r="AX98" s="15">
        <f t="shared" si="117"/>
        <v>0</v>
      </c>
      <c r="AY98" s="15">
        <f t="shared" si="117"/>
        <v>2783</v>
      </c>
      <c r="AZ98" s="15">
        <f t="shared" si="117"/>
        <v>2783</v>
      </c>
      <c r="BA98" s="15">
        <f t="shared" si="117"/>
        <v>0</v>
      </c>
      <c r="BB98" s="15">
        <f t="shared" si="117"/>
        <v>0</v>
      </c>
      <c r="BC98" s="15">
        <f t="shared" si="117"/>
        <v>0</v>
      </c>
      <c r="BD98" s="15">
        <f t="shared" ref="BC98:BJ99" si="118">BD99</f>
        <v>0</v>
      </c>
      <c r="BE98" s="15">
        <f t="shared" si="118"/>
        <v>0</v>
      </c>
      <c r="BF98" s="15">
        <f t="shared" si="118"/>
        <v>0</v>
      </c>
      <c r="BG98" s="15">
        <f t="shared" si="118"/>
        <v>2783</v>
      </c>
      <c r="BH98" s="15">
        <f t="shared" si="118"/>
        <v>2783</v>
      </c>
      <c r="BI98" s="15">
        <f t="shared" si="118"/>
        <v>0</v>
      </c>
      <c r="BJ98" s="15">
        <f t="shared" si="118"/>
        <v>0</v>
      </c>
      <c r="BK98" s="124"/>
      <c r="BL98" s="124"/>
    </row>
    <row r="99" spans="1:64" s="2" customFormat="1" ht="45" hidden="1" x14ac:dyDescent="0.25">
      <c r="A99" s="125" t="s">
        <v>20</v>
      </c>
      <c r="B99" s="122">
        <v>51</v>
      </c>
      <c r="C99" s="122">
        <v>0</v>
      </c>
      <c r="D99" s="3" t="s">
        <v>13</v>
      </c>
      <c r="E99" s="122">
        <v>851</v>
      </c>
      <c r="F99" s="3" t="s">
        <v>11</v>
      </c>
      <c r="G99" s="3" t="s">
        <v>30</v>
      </c>
      <c r="H99" s="3" t="s">
        <v>167</v>
      </c>
      <c r="I99" s="3" t="s">
        <v>21</v>
      </c>
      <c r="J99" s="15">
        <f t="shared" si="117"/>
        <v>51585</v>
      </c>
      <c r="K99" s="15">
        <f t="shared" si="117"/>
        <v>51585</v>
      </c>
      <c r="L99" s="15">
        <f t="shared" si="117"/>
        <v>0</v>
      </c>
      <c r="M99" s="15">
        <f t="shared" si="117"/>
        <v>0</v>
      </c>
      <c r="N99" s="15">
        <f t="shared" si="117"/>
        <v>0</v>
      </c>
      <c r="O99" s="15">
        <f t="shared" si="117"/>
        <v>0</v>
      </c>
      <c r="P99" s="15">
        <f t="shared" si="117"/>
        <v>0</v>
      </c>
      <c r="Q99" s="15">
        <f t="shared" si="117"/>
        <v>0</v>
      </c>
      <c r="R99" s="15">
        <f t="shared" si="117"/>
        <v>51585</v>
      </c>
      <c r="S99" s="15">
        <f t="shared" si="117"/>
        <v>51585</v>
      </c>
      <c r="T99" s="15">
        <f t="shared" si="117"/>
        <v>0</v>
      </c>
      <c r="U99" s="15">
        <f t="shared" si="117"/>
        <v>0</v>
      </c>
      <c r="V99" s="15">
        <f t="shared" si="117"/>
        <v>0</v>
      </c>
      <c r="W99" s="15">
        <f t="shared" si="117"/>
        <v>0</v>
      </c>
      <c r="X99" s="15">
        <f t="shared" si="117"/>
        <v>0</v>
      </c>
      <c r="Y99" s="15">
        <f t="shared" si="117"/>
        <v>0</v>
      </c>
      <c r="Z99" s="15">
        <f t="shared" si="117"/>
        <v>51585</v>
      </c>
      <c r="AA99" s="15">
        <f t="shared" si="117"/>
        <v>51585</v>
      </c>
      <c r="AB99" s="15">
        <f t="shared" si="117"/>
        <v>0</v>
      </c>
      <c r="AC99" s="15">
        <f t="shared" si="117"/>
        <v>0</v>
      </c>
      <c r="AD99" s="15">
        <f t="shared" si="117"/>
        <v>0</v>
      </c>
      <c r="AE99" s="15">
        <f t="shared" si="117"/>
        <v>0</v>
      </c>
      <c r="AF99" s="15">
        <f t="shared" si="117"/>
        <v>0</v>
      </c>
      <c r="AG99" s="15">
        <f t="shared" si="117"/>
        <v>0</v>
      </c>
      <c r="AH99" s="15">
        <f t="shared" si="117"/>
        <v>51585</v>
      </c>
      <c r="AI99" s="15">
        <f t="shared" si="117"/>
        <v>51585</v>
      </c>
      <c r="AJ99" s="15">
        <f t="shared" si="117"/>
        <v>0</v>
      </c>
      <c r="AK99" s="15">
        <f t="shared" si="117"/>
        <v>0</v>
      </c>
      <c r="AL99" s="15"/>
      <c r="AM99" s="15">
        <f t="shared" si="117"/>
        <v>3132</v>
      </c>
      <c r="AN99" s="15">
        <f t="shared" si="117"/>
        <v>3132</v>
      </c>
      <c r="AO99" s="15">
        <f t="shared" si="117"/>
        <v>0</v>
      </c>
      <c r="AP99" s="15">
        <f t="shared" si="117"/>
        <v>0</v>
      </c>
      <c r="AQ99" s="15">
        <f t="shared" si="117"/>
        <v>0</v>
      </c>
      <c r="AR99" s="15">
        <f t="shared" si="117"/>
        <v>0</v>
      </c>
      <c r="AS99" s="15">
        <f t="shared" si="117"/>
        <v>0</v>
      </c>
      <c r="AT99" s="15">
        <f t="shared" si="117"/>
        <v>0</v>
      </c>
      <c r="AU99" s="15">
        <f t="shared" si="117"/>
        <v>3132</v>
      </c>
      <c r="AV99" s="15">
        <f t="shared" si="117"/>
        <v>3132</v>
      </c>
      <c r="AW99" s="15">
        <f t="shared" si="117"/>
        <v>0</v>
      </c>
      <c r="AX99" s="15">
        <f t="shared" si="117"/>
        <v>0</v>
      </c>
      <c r="AY99" s="15">
        <f t="shared" si="117"/>
        <v>2783</v>
      </c>
      <c r="AZ99" s="15">
        <f t="shared" si="117"/>
        <v>2783</v>
      </c>
      <c r="BA99" s="15">
        <f t="shared" si="117"/>
        <v>0</v>
      </c>
      <c r="BB99" s="15">
        <f t="shared" si="117"/>
        <v>0</v>
      </c>
      <c r="BC99" s="15">
        <f t="shared" si="118"/>
        <v>0</v>
      </c>
      <c r="BD99" s="15">
        <f t="shared" si="118"/>
        <v>0</v>
      </c>
      <c r="BE99" s="15">
        <f t="shared" si="118"/>
        <v>0</v>
      </c>
      <c r="BF99" s="15">
        <f t="shared" si="118"/>
        <v>0</v>
      </c>
      <c r="BG99" s="15">
        <f t="shared" si="118"/>
        <v>2783</v>
      </c>
      <c r="BH99" s="15">
        <f t="shared" si="118"/>
        <v>2783</v>
      </c>
      <c r="BI99" s="15">
        <f t="shared" si="118"/>
        <v>0</v>
      </c>
      <c r="BJ99" s="15">
        <f t="shared" si="118"/>
        <v>0</v>
      </c>
      <c r="BK99" s="124"/>
      <c r="BL99" s="124"/>
    </row>
    <row r="100" spans="1:64" s="2" customFormat="1" ht="45" hidden="1" x14ac:dyDescent="0.25">
      <c r="A100" s="125" t="s">
        <v>9</v>
      </c>
      <c r="B100" s="122">
        <v>51</v>
      </c>
      <c r="C100" s="122">
        <v>0</v>
      </c>
      <c r="D100" s="3" t="s">
        <v>13</v>
      </c>
      <c r="E100" s="122">
        <v>851</v>
      </c>
      <c r="F100" s="3" t="s">
        <v>11</v>
      </c>
      <c r="G100" s="3" t="s">
        <v>30</v>
      </c>
      <c r="H100" s="3" t="s">
        <v>167</v>
      </c>
      <c r="I100" s="3" t="s">
        <v>22</v>
      </c>
      <c r="J100" s="15">
        <f>'2.ВС'!J62</f>
        <v>51585</v>
      </c>
      <c r="K100" s="15">
        <f>'2.ВС'!K62</f>
        <v>51585</v>
      </c>
      <c r="L100" s="15">
        <f>'2.ВС'!L62</f>
        <v>0</v>
      </c>
      <c r="M100" s="15">
        <f>'2.ВС'!M62</f>
        <v>0</v>
      </c>
      <c r="N100" s="15">
        <f>'2.ВС'!N62</f>
        <v>0</v>
      </c>
      <c r="O100" s="15">
        <f>'2.ВС'!O62</f>
        <v>0</v>
      </c>
      <c r="P100" s="15">
        <f>'2.ВС'!P62</f>
        <v>0</v>
      </c>
      <c r="Q100" s="15">
        <f>'2.ВС'!Q62</f>
        <v>0</v>
      </c>
      <c r="R100" s="15">
        <f>'2.ВС'!R62</f>
        <v>51585</v>
      </c>
      <c r="S100" s="15">
        <f>'2.ВС'!S62</f>
        <v>51585</v>
      </c>
      <c r="T100" s="15">
        <f>'2.ВС'!T62</f>
        <v>0</v>
      </c>
      <c r="U100" s="15">
        <f>'2.ВС'!U62</f>
        <v>0</v>
      </c>
      <c r="V100" s="15">
        <f>'2.ВС'!V62</f>
        <v>0</v>
      </c>
      <c r="W100" s="15">
        <f>'2.ВС'!W62</f>
        <v>0</v>
      </c>
      <c r="X100" s="15">
        <f>'2.ВС'!X62</f>
        <v>0</v>
      </c>
      <c r="Y100" s="15">
        <f>'2.ВС'!Y62</f>
        <v>0</v>
      </c>
      <c r="Z100" s="15">
        <f>'2.ВС'!Z62</f>
        <v>51585</v>
      </c>
      <c r="AA100" s="15">
        <f>'2.ВС'!AA62</f>
        <v>51585</v>
      </c>
      <c r="AB100" s="15">
        <f>'2.ВС'!AB62</f>
        <v>0</v>
      </c>
      <c r="AC100" s="15">
        <f>'2.ВС'!AC62</f>
        <v>0</v>
      </c>
      <c r="AD100" s="15">
        <f>'2.ВС'!AD62</f>
        <v>0</v>
      </c>
      <c r="AE100" s="15">
        <f>'2.ВС'!AE62</f>
        <v>0</v>
      </c>
      <c r="AF100" s="15">
        <f>'2.ВС'!AF62</f>
        <v>0</v>
      </c>
      <c r="AG100" s="15">
        <f>'2.ВС'!AG62</f>
        <v>0</v>
      </c>
      <c r="AH100" s="15">
        <f>'2.ВС'!AH62</f>
        <v>51585</v>
      </c>
      <c r="AI100" s="15">
        <f>'2.ВС'!AI62</f>
        <v>51585</v>
      </c>
      <c r="AJ100" s="15">
        <f>'2.ВС'!AJ62</f>
        <v>0</v>
      </c>
      <c r="AK100" s="15">
        <f>'2.ВС'!AK62</f>
        <v>0</v>
      </c>
      <c r="AL100" s="15"/>
      <c r="AM100" s="15">
        <f>'2.ВС'!AL62</f>
        <v>3132</v>
      </c>
      <c r="AN100" s="15">
        <f>'2.ВС'!AM62</f>
        <v>3132</v>
      </c>
      <c r="AO100" s="15">
        <f>'2.ВС'!AN62</f>
        <v>0</v>
      </c>
      <c r="AP100" s="15">
        <f>'2.ВС'!AO62</f>
        <v>0</v>
      </c>
      <c r="AQ100" s="15">
        <f>'2.ВС'!AP62</f>
        <v>0</v>
      </c>
      <c r="AR100" s="15">
        <f>'2.ВС'!AQ62</f>
        <v>0</v>
      </c>
      <c r="AS100" s="15">
        <f>'2.ВС'!AR62</f>
        <v>0</v>
      </c>
      <c r="AT100" s="15">
        <f>'2.ВС'!AS62</f>
        <v>0</v>
      </c>
      <c r="AU100" s="15">
        <f>'2.ВС'!AT62</f>
        <v>3132</v>
      </c>
      <c r="AV100" s="15">
        <f>'2.ВС'!AU62</f>
        <v>3132</v>
      </c>
      <c r="AW100" s="15">
        <f>'2.ВС'!AV62</f>
        <v>0</v>
      </c>
      <c r="AX100" s="15">
        <f>'2.ВС'!AW62</f>
        <v>0</v>
      </c>
      <c r="AY100" s="15">
        <f>'2.ВС'!AX62</f>
        <v>2783</v>
      </c>
      <c r="AZ100" s="15">
        <f>'2.ВС'!AY62</f>
        <v>2783</v>
      </c>
      <c r="BA100" s="15">
        <f>'2.ВС'!AZ62</f>
        <v>0</v>
      </c>
      <c r="BB100" s="15">
        <f>'2.ВС'!BA62</f>
        <v>0</v>
      </c>
      <c r="BC100" s="15">
        <f>'2.ВС'!BB62</f>
        <v>0</v>
      </c>
      <c r="BD100" s="15">
        <f>'2.ВС'!BC62</f>
        <v>0</v>
      </c>
      <c r="BE100" s="15">
        <f>'2.ВС'!BD62</f>
        <v>0</v>
      </c>
      <c r="BF100" s="15">
        <f>'2.ВС'!BE62</f>
        <v>0</v>
      </c>
      <c r="BG100" s="15">
        <f>'2.ВС'!BF62</f>
        <v>2783</v>
      </c>
      <c r="BH100" s="15">
        <f>'2.ВС'!BG62</f>
        <v>2783</v>
      </c>
      <c r="BI100" s="15">
        <f>'2.ВС'!BH62</f>
        <v>0</v>
      </c>
      <c r="BJ100" s="15">
        <f>'2.ВС'!BI62</f>
        <v>0</v>
      </c>
      <c r="BK100" s="124"/>
      <c r="BL100" s="124"/>
    </row>
    <row r="101" spans="1:64" ht="60" hidden="1" x14ac:dyDescent="0.25">
      <c r="A101" s="124" t="s">
        <v>159</v>
      </c>
      <c r="B101" s="122">
        <v>51</v>
      </c>
      <c r="C101" s="122">
        <v>0</v>
      </c>
      <c r="D101" s="3" t="s">
        <v>30</v>
      </c>
      <c r="E101" s="122"/>
      <c r="F101" s="3"/>
      <c r="G101" s="3"/>
      <c r="H101" s="3"/>
      <c r="I101" s="3"/>
      <c r="J101" s="15">
        <f t="shared" ref="J101:BJ101" si="119">J102</f>
        <v>3399970</v>
      </c>
      <c r="K101" s="15">
        <f t="shared" si="119"/>
        <v>0</v>
      </c>
      <c r="L101" s="15">
        <f t="shared" si="119"/>
        <v>3399970</v>
      </c>
      <c r="M101" s="15">
        <f t="shared" si="119"/>
        <v>0</v>
      </c>
      <c r="N101" s="15">
        <f t="shared" si="119"/>
        <v>66358.28</v>
      </c>
      <c r="O101" s="15">
        <f t="shared" si="119"/>
        <v>0</v>
      </c>
      <c r="P101" s="15">
        <f t="shared" si="119"/>
        <v>66358.28</v>
      </c>
      <c r="Q101" s="15">
        <f t="shared" si="119"/>
        <v>0</v>
      </c>
      <c r="R101" s="15">
        <f t="shared" si="119"/>
        <v>3466328.28</v>
      </c>
      <c r="S101" s="15">
        <f t="shared" si="119"/>
        <v>0</v>
      </c>
      <c r="T101" s="15">
        <f t="shared" si="119"/>
        <v>3466328.28</v>
      </c>
      <c r="U101" s="15">
        <f t="shared" si="119"/>
        <v>0</v>
      </c>
      <c r="V101" s="15">
        <f t="shared" si="119"/>
        <v>0</v>
      </c>
      <c r="W101" s="15">
        <f t="shared" si="119"/>
        <v>0</v>
      </c>
      <c r="X101" s="15">
        <f t="shared" si="119"/>
        <v>0</v>
      </c>
      <c r="Y101" s="15">
        <f t="shared" si="119"/>
        <v>0</v>
      </c>
      <c r="Z101" s="15">
        <f t="shared" si="119"/>
        <v>3466328.28</v>
      </c>
      <c r="AA101" s="15">
        <f t="shared" si="119"/>
        <v>0</v>
      </c>
      <c r="AB101" s="15">
        <f t="shared" si="119"/>
        <v>3466328.28</v>
      </c>
      <c r="AC101" s="15">
        <f t="shared" si="119"/>
        <v>0</v>
      </c>
      <c r="AD101" s="15">
        <f t="shared" si="119"/>
        <v>0</v>
      </c>
      <c r="AE101" s="15">
        <f t="shared" si="119"/>
        <v>0</v>
      </c>
      <c r="AF101" s="15">
        <f t="shared" si="119"/>
        <v>0</v>
      </c>
      <c r="AG101" s="15">
        <f t="shared" si="119"/>
        <v>0</v>
      </c>
      <c r="AH101" s="15">
        <f t="shared" si="119"/>
        <v>3466328.28</v>
      </c>
      <c r="AI101" s="15">
        <f t="shared" si="119"/>
        <v>0</v>
      </c>
      <c r="AJ101" s="15">
        <f t="shared" si="119"/>
        <v>3466328.28</v>
      </c>
      <c r="AK101" s="15">
        <f t="shared" si="119"/>
        <v>0</v>
      </c>
      <c r="AL101" s="15"/>
      <c r="AM101" s="15">
        <f t="shared" si="119"/>
        <v>2720300</v>
      </c>
      <c r="AN101" s="15">
        <f t="shared" si="119"/>
        <v>0</v>
      </c>
      <c r="AO101" s="15">
        <f t="shared" si="119"/>
        <v>2720300</v>
      </c>
      <c r="AP101" s="15">
        <f t="shared" si="119"/>
        <v>0</v>
      </c>
      <c r="AQ101" s="15">
        <f t="shared" si="119"/>
        <v>0</v>
      </c>
      <c r="AR101" s="15">
        <f t="shared" si="119"/>
        <v>0</v>
      </c>
      <c r="AS101" s="15">
        <f t="shared" si="119"/>
        <v>0</v>
      </c>
      <c r="AT101" s="15">
        <f t="shared" si="119"/>
        <v>0</v>
      </c>
      <c r="AU101" s="15">
        <f t="shared" si="119"/>
        <v>2720300</v>
      </c>
      <c r="AV101" s="15">
        <f t="shared" si="119"/>
        <v>0</v>
      </c>
      <c r="AW101" s="15">
        <f t="shared" si="119"/>
        <v>2720300</v>
      </c>
      <c r="AX101" s="15">
        <f t="shared" si="119"/>
        <v>0</v>
      </c>
      <c r="AY101" s="15">
        <f t="shared" si="119"/>
        <v>2720300</v>
      </c>
      <c r="AZ101" s="15">
        <f t="shared" si="119"/>
        <v>0</v>
      </c>
      <c r="BA101" s="15">
        <f t="shared" si="119"/>
        <v>2720300</v>
      </c>
      <c r="BB101" s="15">
        <f t="shared" si="119"/>
        <v>0</v>
      </c>
      <c r="BC101" s="15">
        <f t="shared" si="119"/>
        <v>0</v>
      </c>
      <c r="BD101" s="15">
        <f t="shared" si="119"/>
        <v>0</v>
      </c>
      <c r="BE101" s="15">
        <f t="shared" si="119"/>
        <v>0</v>
      </c>
      <c r="BF101" s="15">
        <f t="shared" si="119"/>
        <v>0</v>
      </c>
      <c r="BG101" s="15">
        <f t="shared" si="119"/>
        <v>2720300</v>
      </c>
      <c r="BH101" s="15">
        <f t="shared" si="119"/>
        <v>0</v>
      </c>
      <c r="BI101" s="15">
        <f t="shared" si="119"/>
        <v>2720300</v>
      </c>
      <c r="BJ101" s="15">
        <f t="shared" si="119"/>
        <v>0</v>
      </c>
      <c r="BK101" s="19"/>
      <c r="BL101" s="19"/>
    </row>
    <row r="102" spans="1:64" hidden="1" x14ac:dyDescent="0.25">
      <c r="A102" s="124" t="s">
        <v>6</v>
      </c>
      <c r="B102" s="5">
        <v>51</v>
      </c>
      <c r="C102" s="5">
        <v>0</v>
      </c>
      <c r="D102" s="3" t="s">
        <v>30</v>
      </c>
      <c r="E102" s="5">
        <v>851</v>
      </c>
      <c r="F102" s="3"/>
      <c r="G102" s="3"/>
      <c r="H102" s="3"/>
      <c r="I102" s="3"/>
      <c r="J102" s="34">
        <f t="shared" ref="J102" si="120">J103+J110</f>
        <v>3399970</v>
      </c>
      <c r="K102" s="34">
        <f t="shared" ref="K102:BB102" si="121">K103+K110</f>
        <v>0</v>
      </c>
      <c r="L102" s="34">
        <f t="shared" si="121"/>
        <v>3399970</v>
      </c>
      <c r="M102" s="34">
        <f t="shared" si="121"/>
        <v>0</v>
      </c>
      <c r="N102" s="34">
        <f t="shared" ref="N102:U102" si="122">N103+N110</f>
        <v>66358.28</v>
      </c>
      <c r="O102" s="34">
        <f t="shared" si="122"/>
        <v>0</v>
      </c>
      <c r="P102" s="34">
        <f t="shared" si="122"/>
        <v>66358.28</v>
      </c>
      <c r="Q102" s="34">
        <f t="shared" si="122"/>
        <v>0</v>
      </c>
      <c r="R102" s="34">
        <f t="shared" si="122"/>
        <v>3466328.28</v>
      </c>
      <c r="S102" s="34">
        <f t="shared" si="122"/>
        <v>0</v>
      </c>
      <c r="T102" s="34">
        <f t="shared" si="122"/>
        <v>3466328.28</v>
      </c>
      <c r="U102" s="34">
        <f t="shared" si="122"/>
        <v>0</v>
      </c>
      <c r="V102" s="34">
        <f t="shared" ref="V102:AC102" si="123">V103+V110</f>
        <v>0</v>
      </c>
      <c r="W102" s="34">
        <f t="shared" si="123"/>
        <v>0</v>
      </c>
      <c r="X102" s="34">
        <f t="shared" si="123"/>
        <v>0</v>
      </c>
      <c r="Y102" s="34">
        <f t="shared" si="123"/>
        <v>0</v>
      </c>
      <c r="Z102" s="34">
        <f t="shared" si="123"/>
        <v>3466328.28</v>
      </c>
      <c r="AA102" s="34">
        <f t="shared" si="123"/>
        <v>0</v>
      </c>
      <c r="AB102" s="34">
        <f t="shared" si="123"/>
        <v>3466328.28</v>
      </c>
      <c r="AC102" s="34">
        <f t="shared" si="123"/>
        <v>0</v>
      </c>
      <c r="AD102" s="34">
        <f t="shared" ref="AD102:AK102" si="124">AD103+AD110</f>
        <v>0</v>
      </c>
      <c r="AE102" s="34">
        <f t="shared" si="124"/>
        <v>0</v>
      </c>
      <c r="AF102" s="34">
        <f t="shared" si="124"/>
        <v>0</v>
      </c>
      <c r="AG102" s="34">
        <f t="shared" si="124"/>
        <v>0</v>
      </c>
      <c r="AH102" s="34">
        <f t="shared" si="124"/>
        <v>3466328.28</v>
      </c>
      <c r="AI102" s="34">
        <f t="shared" si="124"/>
        <v>0</v>
      </c>
      <c r="AJ102" s="34">
        <f t="shared" si="124"/>
        <v>3466328.28</v>
      </c>
      <c r="AK102" s="34">
        <f t="shared" si="124"/>
        <v>0</v>
      </c>
      <c r="AL102" s="34"/>
      <c r="AM102" s="34">
        <f t="shared" si="121"/>
        <v>2720300</v>
      </c>
      <c r="AN102" s="34">
        <f t="shared" si="121"/>
        <v>0</v>
      </c>
      <c r="AO102" s="34">
        <f t="shared" si="121"/>
        <v>2720300</v>
      </c>
      <c r="AP102" s="34">
        <f t="shared" si="121"/>
        <v>0</v>
      </c>
      <c r="AQ102" s="34">
        <f t="shared" ref="AQ102:AX102" si="125">AQ103+AQ110</f>
        <v>0</v>
      </c>
      <c r="AR102" s="34">
        <f t="shared" si="125"/>
        <v>0</v>
      </c>
      <c r="AS102" s="34">
        <f t="shared" si="125"/>
        <v>0</v>
      </c>
      <c r="AT102" s="34">
        <f t="shared" si="125"/>
        <v>0</v>
      </c>
      <c r="AU102" s="34">
        <f t="shared" si="125"/>
        <v>2720300</v>
      </c>
      <c r="AV102" s="34">
        <f t="shared" si="125"/>
        <v>0</v>
      </c>
      <c r="AW102" s="34">
        <f t="shared" si="125"/>
        <v>2720300</v>
      </c>
      <c r="AX102" s="34">
        <f t="shared" si="125"/>
        <v>0</v>
      </c>
      <c r="AY102" s="34">
        <f t="shared" si="121"/>
        <v>2720300</v>
      </c>
      <c r="AZ102" s="34">
        <f t="shared" si="121"/>
        <v>0</v>
      </c>
      <c r="BA102" s="34">
        <f t="shared" si="121"/>
        <v>2720300</v>
      </c>
      <c r="BB102" s="34">
        <f t="shared" si="121"/>
        <v>0</v>
      </c>
      <c r="BC102" s="34">
        <f t="shared" ref="BC102:BJ102" si="126">BC103+BC110</f>
        <v>0</v>
      </c>
      <c r="BD102" s="34">
        <f t="shared" si="126"/>
        <v>0</v>
      </c>
      <c r="BE102" s="34">
        <f t="shared" si="126"/>
        <v>0</v>
      </c>
      <c r="BF102" s="34">
        <f t="shared" si="126"/>
        <v>0</v>
      </c>
      <c r="BG102" s="34">
        <f t="shared" si="126"/>
        <v>2720300</v>
      </c>
      <c r="BH102" s="34">
        <f t="shared" si="126"/>
        <v>0</v>
      </c>
      <c r="BI102" s="34">
        <f t="shared" si="126"/>
        <v>2720300</v>
      </c>
      <c r="BJ102" s="34">
        <f t="shared" si="126"/>
        <v>0</v>
      </c>
      <c r="BK102" s="19"/>
      <c r="BL102" s="19"/>
    </row>
    <row r="103" spans="1:64" hidden="1" x14ac:dyDescent="0.25">
      <c r="A103" s="124" t="s">
        <v>51</v>
      </c>
      <c r="B103" s="122">
        <v>51</v>
      </c>
      <c r="C103" s="122">
        <v>0</v>
      </c>
      <c r="D103" s="3" t="s">
        <v>30</v>
      </c>
      <c r="E103" s="122">
        <v>851</v>
      </c>
      <c r="F103" s="3" t="s">
        <v>46</v>
      </c>
      <c r="G103" s="3" t="s">
        <v>50</v>
      </c>
      <c r="H103" s="3" t="s">
        <v>201</v>
      </c>
      <c r="I103" s="3"/>
      <c r="J103" s="15">
        <f t="shared" ref="J103" si="127">J104+J106+J108</f>
        <v>3278200</v>
      </c>
      <c r="K103" s="15">
        <f t="shared" ref="K103:BB103" si="128">K104+K106+K108</f>
        <v>0</v>
      </c>
      <c r="L103" s="15">
        <f t="shared" si="128"/>
        <v>3278200</v>
      </c>
      <c r="M103" s="15">
        <f t="shared" si="128"/>
        <v>0</v>
      </c>
      <c r="N103" s="15">
        <f t="shared" ref="N103:U103" si="129">N104+N106+N108</f>
        <v>30906</v>
      </c>
      <c r="O103" s="15">
        <f t="shared" si="129"/>
        <v>0</v>
      </c>
      <c r="P103" s="15">
        <f t="shared" si="129"/>
        <v>30906</v>
      </c>
      <c r="Q103" s="15">
        <f t="shared" si="129"/>
        <v>0</v>
      </c>
      <c r="R103" s="15">
        <f t="shared" si="129"/>
        <v>3309106</v>
      </c>
      <c r="S103" s="15">
        <f t="shared" si="129"/>
        <v>0</v>
      </c>
      <c r="T103" s="15">
        <f t="shared" si="129"/>
        <v>3309106</v>
      </c>
      <c r="U103" s="15">
        <f t="shared" si="129"/>
        <v>0</v>
      </c>
      <c r="V103" s="15">
        <f t="shared" ref="V103:AC103" si="130">V104+V106+V108</f>
        <v>0</v>
      </c>
      <c r="W103" s="15">
        <f t="shared" si="130"/>
        <v>0</v>
      </c>
      <c r="X103" s="15">
        <f t="shared" si="130"/>
        <v>0</v>
      </c>
      <c r="Y103" s="15">
        <f t="shared" si="130"/>
        <v>0</v>
      </c>
      <c r="Z103" s="15">
        <f t="shared" si="130"/>
        <v>3309106</v>
      </c>
      <c r="AA103" s="15">
        <f t="shared" si="130"/>
        <v>0</v>
      </c>
      <c r="AB103" s="15">
        <f t="shared" si="130"/>
        <v>3309106</v>
      </c>
      <c r="AC103" s="15">
        <f t="shared" si="130"/>
        <v>0</v>
      </c>
      <c r="AD103" s="15">
        <f t="shared" ref="AD103:AK103" si="131">AD104+AD106+AD108</f>
        <v>0</v>
      </c>
      <c r="AE103" s="15">
        <f t="shared" si="131"/>
        <v>0</v>
      </c>
      <c r="AF103" s="15">
        <f t="shared" si="131"/>
        <v>0</v>
      </c>
      <c r="AG103" s="15">
        <f t="shared" si="131"/>
        <v>0</v>
      </c>
      <c r="AH103" s="15">
        <f t="shared" si="131"/>
        <v>3309106</v>
      </c>
      <c r="AI103" s="15">
        <f t="shared" si="131"/>
        <v>0</v>
      </c>
      <c r="AJ103" s="15">
        <f t="shared" si="131"/>
        <v>3309106</v>
      </c>
      <c r="AK103" s="15">
        <f t="shared" si="131"/>
        <v>0</v>
      </c>
      <c r="AL103" s="15"/>
      <c r="AM103" s="15">
        <f t="shared" si="128"/>
        <v>2660300</v>
      </c>
      <c r="AN103" s="15">
        <f t="shared" si="128"/>
        <v>0</v>
      </c>
      <c r="AO103" s="15">
        <f t="shared" si="128"/>
        <v>2660300</v>
      </c>
      <c r="AP103" s="15">
        <f t="shared" si="128"/>
        <v>0</v>
      </c>
      <c r="AQ103" s="15">
        <f t="shared" ref="AQ103:AX103" si="132">AQ104+AQ106+AQ108</f>
        <v>0</v>
      </c>
      <c r="AR103" s="15">
        <f t="shared" si="132"/>
        <v>0</v>
      </c>
      <c r="AS103" s="15">
        <f t="shared" si="132"/>
        <v>0</v>
      </c>
      <c r="AT103" s="15">
        <f t="shared" si="132"/>
        <v>0</v>
      </c>
      <c r="AU103" s="15">
        <f t="shared" si="132"/>
        <v>2660300</v>
      </c>
      <c r="AV103" s="15">
        <f t="shared" si="132"/>
        <v>0</v>
      </c>
      <c r="AW103" s="15">
        <f t="shared" si="132"/>
        <v>2660300</v>
      </c>
      <c r="AX103" s="15">
        <f t="shared" si="132"/>
        <v>0</v>
      </c>
      <c r="AY103" s="15">
        <f t="shared" si="128"/>
        <v>2660300</v>
      </c>
      <c r="AZ103" s="15">
        <f t="shared" si="128"/>
        <v>0</v>
      </c>
      <c r="BA103" s="15">
        <f t="shared" si="128"/>
        <v>2660300</v>
      </c>
      <c r="BB103" s="15">
        <f t="shared" si="128"/>
        <v>0</v>
      </c>
      <c r="BC103" s="15">
        <f t="shared" ref="BC103:BJ103" si="133">BC104+BC106+BC108</f>
        <v>0</v>
      </c>
      <c r="BD103" s="15">
        <f t="shared" si="133"/>
        <v>0</v>
      </c>
      <c r="BE103" s="15">
        <f t="shared" si="133"/>
        <v>0</v>
      </c>
      <c r="BF103" s="15">
        <f t="shared" si="133"/>
        <v>0</v>
      </c>
      <c r="BG103" s="15">
        <f t="shared" si="133"/>
        <v>2660300</v>
      </c>
      <c r="BH103" s="15">
        <f t="shared" si="133"/>
        <v>0</v>
      </c>
      <c r="BI103" s="15">
        <f t="shared" si="133"/>
        <v>2660300</v>
      </c>
      <c r="BJ103" s="15">
        <f t="shared" si="133"/>
        <v>0</v>
      </c>
      <c r="BK103" s="19"/>
      <c r="BL103" s="19"/>
    </row>
    <row r="104" spans="1:64" ht="90" hidden="1" x14ac:dyDescent="0.25">
      <c r="A104" s="124" t="s">
        <v>15</v>
      </c>
      <c r="B104" s="122">
        <v>51</v>
      </c>
      <c r="C104" s="122">
        <v>0</v>
      </c>
      <c r="D104" s="4" t="s">
        <v>30</v>
      </c>
      <c r="E104" s="122">
        <v>851</v>
      </c>
      <c r="F104" s="3" t="s">
        <v>46</v>
      </c>
      <c r="G104" s="4" t="s">
        <v>50</v>
      </c>
      <c r="H104" s="3" t="s">
        <v>201</v>
      </c>
      <c r="I104" s="3" t="s">
        <v>17</v>
      </c>
      <c r="J104" s="15">
        <f t="shared" ref="J104:BJ104" si="134">J105</f>
        <v>2311300</v>
      </c>
      <c r="K104" s="15">
        <f t="shared" si="134"/>
        <v>0</v>
      </c>
      <c r="L104" s="15">
        <f t="shared" si="134"/>
        <v>2311300</v>
      </c>
      <c r="M104" s="15">
        <f t="shared" si="134"/>
        <v>0</v>
      </c>
      <c r="N104" s="15">
        <f t="shared" si="134"/>
        <v>0</v>
      </c>
      <c r="O104" s="15">
        <f t="shared" si="134"/>
        <v>0</v>
      </c>
      <c r="P104" s="15">
        <f t="shared" si="134"/>
        <v>0</v>
      </c>
      <c r="Q104" s="15">
        <f t="shared" si="134"/>
        <v>0</v>
      </c>
      <c r="R104" s="15">
        <f t="shared" si="134"/>
        <v>2311300</v>
      </c>
      <c r="S104" s="15">
        <f t="shared" si="134"/>
        <v>0</v>
      </c>
      <c r="T104" s="15">
        <f t="shared" si="134"/>
        <v>2311300</v>
      </c>
      <c r="U104" s="15">
        <f t="shared" si="134"/>
        <v>0</v>
      </c>
      <c r="V104" s="15">
        <f t="shared" si="134"/>
        <v>0</v>
      </c>
      <c r="W104" s="15">
        <f t="shared" si="134"/>
        <v>0</v>
      </c>
      <c r="X104" s="15">
        <f t="shared" si="134"/>
        <v>0</v>
      </c>
      <c r="Y104" s="15">
        <f t="shared" si="134"/>
        <v>0</v>
      </c>
      <c r="Z104" s="15">
        <f t="shared" si="134"/>
        <v>2311300</v>
      </c>
      <c r="AA104" s="15">
        <f t="shared" si="134"/>
        <v>0</v>
      </c>
      <c r="AB104" s="15">
        <f t="shared" si="134"/>
        <v>2311300</v>
      </c>
      <c r="AC104" s="15">
        <f t="shared" si="134"/>
        <v>0</v>
      </c>
      <c r="AD104" s="15">
        <f t="shared" si="134"/>
        <v>0</v>
      </c>
      <c r="AE104" s="15">
        <f t="shared" si="134"/>
        <v>0</v>
      </c>
      <c r="AF104" s="15">
        <f t="shared" si="134"/>
        <v>0</v>
      </c>
      <c r="AG104" s="15">
        <f t="shared" si="134"/>
        <v>0</v>
      </c>
      <c r="AH104" s="15">
        <f t="shared" si="134"/>
        <v>2311300</v>
      </c>
      <c r="AI104" s="15">
        <f t="shared" si="134"/>
        <v>0</v>
      </c>
      <c r="AJ104" s="15">
        <f t="shared" si="134"/>
        <v>2311300</v>
      </c>
      <c r="AK104" s="15">
        <f t="shared" si="134"/>
        <v>0</v>
      </c>
      <c r="AL104" s="15"/>
      <c r="AM104" s="15">
        <f t="shared" si="134"/>
        <v>2311300</v>
      </c>
      <c r="AN104" s="15">
        <f t="shared" si="134"/>
        <v>0</v>
      </c>
      <c r="AO104" s="15">
        <f t="shared" si="134"/>
        <v>2311300</v>
      </c>
      <c r="AP104" s="15">
        <f t="shared" si="134"/>
        <v>0</v>
      </c>
      <c r="AQ104" s="15">
        <f t="shared" si="134"/>
        <v>0</v>
      </c>
      <c r="AR104" s="15">
        <f t="shared" si="134"/>
        <v>0</v>
      </c>
      <c r="AS104" s="15">
        <f t="shared" si="134"/>
        <v>0</v>
      </c>
      <c r="AT104" s="15">
        <f t="shared" si="134"/>
        <v>0</v>
      </c>
      <c r="AU104" s="15">
        <f t="shared" si="134"/>
        <v>2311300</v>
      </c>
      <c r="AV104" s="15">
        <f t="shared" si="134"/>
        <v>0</v>
      </c>
      <c r="AW104" s="15">
        <f t="shared" si="134"/>
        <v>2311300</v>
      </c>
      <c r="AX104" s="15">
        <f t="shared" si="134"/>
        <v>0</v>
      </c>
      <c r="AY104" s="15">
        <f t="shared" si="134"/>
        <v>2311300</v>
      </c>
      <c r="AZ104" s="15">
        <f t="shared" si="134"/>
        <v>0</v>
      </c>
      <c r="BA104" s="15">
        <f t="shared" si="134"/>
        <v>2311300</v>
      </c>
      <c r="BB104" s="15">
        <f t="shared" si="134"/>
        <v>0</v>
      </c>
      <c r="BC104" s="15">
        <f t="shared" si="134"/>
        <v>0</v>
      </c>
      <c r="BD104" s="15">
        <f t="shared" si="134"/>
        <v>0</v>
      </c>
      <c r="BE104" s="15">
        <f t="shared" si="134"/>
        <v>0</v>
      </c>
      <c r="BF104" s="15">
        <f t="shared" si="134"/>
        <v>0</v>
      </c>
      <c r="BG104" s="15">
        <f t="shared" si="134"/>
        <v>2311300</v>
      </c>
      <c r="BH104" s="15">
        <f t="shared" si="134"/>
        <v>0</v>
      </c>
      <c r="BI104" s="15">
        <f t="shared" si="134"/>
        <v>2311300</v>
      </c>
      <c r="BJ104" s="15">
        <f t="shared" si="134"/>
        <v>0</v>
      </c>
      <c r="BK104" s="19"/>
      <c r="BL104" s="19"/>
    </row>
    <row r="105" spans="1:64" ht="30" hidden="1" x14ac:dyDescent="0.25">
      <c r="A105" s="125" t="s">
        <v>7</v>
      </c>
      <c r="B105" s="122">
        <v>51</v>
      </c>
      <c r="C105" s="122">
        <v>0</v>
      </c>
      <c r="D105" s="4" t="s">
        <v>30</v>
      </c>
      <c r="E105" s="122">
        <v>851</v>
      </c>
      <c r="F105" s="3" t="s">
        <v>46</v>
      </c>
      <c r="G105" s="4" t="s">
        <v>50</v>
      </c>
      <c r="H105" s="3" t="s">
        <v>201</v>
      </c>
      <c r="I105" s="3" t="s">
        <v>52</v>
      </c>
      <c r="J105" s="15">
        <f>'2.ВС'!J102</f>
        <v>2311300</v>
      </c>
      <c r="K105" s="15">
        <f>'2.ВС'!K102</f>
        <v>0</v>
      </c>
      <c r="L105" s="15">
        <f>'2.ВС'!L102</f>
        <v>2311300</v>
      </c>
      <c r="M105" s="15">
        <f>'2.ВС'!M102</f>
        <v>0</v>
      </c>
      <c r="N105" s="15">
        <f>'2.ВС'!N102</f>
        <v>0</v>
      </c>
      <c r="O105" s="15">
        <f>'2.ВС'!O102</f>
        <v>0</v>
      </c>
      <c r="P105" s="15">
        <f>'2.ВС'!P102</f>
        <v>0</v>
      </c>
      <c r="Q105" s="15">
        <f>'2.ВС'!Q102</f>
        <v>0</v>
      </c>
      <c r="R105" s="15">
        <f>'2.ВС'!R102</f>
        <v>2311300</v>
      </c>
      <c r="S105" s="15">
        <f>'2.ВС'!S102</f>
        <v>0</v>
      </c>
      <c r="T105" s="15">
        <f>'2.ВС'!T102</f>
        <v>2311300</v>
      </c>
      <c r="U105" s="15">
        <f>'2.ВС'!U102</f>
        <v>0</v>
      </c>
      <c r="V105" s="15">
        <f>'2.ВС'!V102</f>
        <v>0</v>
      </c>
      <c r="W105" s="15">
        <f>'2.ВС'!W102</f>
        <v>0</v>
      </c>
      <c r="X105" s="15">
        <f>'2.ВС'!X102</f>
        <v>0</v>
      </c>
      <c r="Y105" s="15">
        <f>'2.ВС'!Y102</f>
        <v>0</v>
      </c>
      <c r="Z105" s="15">
        <f>'2.ВС'!Z102</f>
        <v>2311300</v>
      </c>
      <c r="AA105" s="15">
        <f>'2.ВС'!AA102</f>
        <v>0</v>
      </c>
      <c r="AB105" s="15">
        <f>'2.ВС'!AB102</f>
        <v>2311300</v>
      </c>
      <c r="AC105" s="15">
        <f>'2.ВС'!AC102</f>
        <v>0</v>
      </c>
      <c r="AD105" s="15">
        <f>'2.ВС'!AD102</f>
        <v>0</v>
      </c>
      <c r="AE105" s="15">
        <f>'2.ВС'!AE102</f>
        <v>0</v>
      </c>
      <c r="AF105" s="15">
        <f>'2.ВС'!AF102</f>
        <v>0</v>
      </c>
      <c r="AG105" s="15">
        <f>'2.ВС'!AG102</f>
        <v>0</v>
      </c>
      <c r="AH105" s="15">
        <f>'2.ВС'!AH102</f>
        <v>2311300</v>
      </c>
      <c r="AI105" s="15">
        <f>'2.ВС'!AI102</f>
        <v>0</v>
      </c>
      <c r="AJ105" s="15">
        <f>'2.ВС'!AJ102</f>
        <v>2311300</v>
      </c>
      <c r="AK105" s="15">
        <f>'2.ВС'!AK102</f>
        <v>0</v>
      </c>
      <c r="AL105" s="15"/>
      <c r="AM105" s="15">
        <f>'2.ВС'!AL102</f>
        <v>2311300</v>
      </c>
      <c r="AN105" s="15">
        <f>'2.ВС'!AM102</f>
        <v>0</v>
      </c>
      <c r="AO105" s="15">
        <f>'2.ВС'!AN102</f>
        <v>2311300</v>
      </c>
      <c r="AP105" s="15">
        <f>'2.ВС'!AO102</f>
        <v>0</v>
      </c>
      <c r="AQ105" s="15">
        <f>'2.ВС'!AP102</f>
        <v>0</v>
      </c>
      <c r="AR105" s="15">
        <f>'2.ВС'!AQ102</f>
        <v>0</v>
      </c>
      <c r="AS105" s="15">
        <f>'2.ВС'!AR102</f>
        <v>0</v>
      </c>
      <c r="AT105" s="15">
        <f>'2.ВС'!AS102</f>
        <v>0</v>
      </c>
      <c r="AU105" s="15">
        <f>'2.ВС'!AT102</f>
        <v>2311300</v>
      </c>
      <c r="AV105" s="15">
        <f>'2.ВС'!AU102</f>
        <v>0</v>
      </c>
      <c r="AW105" s="15">
        <f>'2.ВС'!AV102</f>
        <v>2311300</v>
      </c>
      <c r="AX105" s="15">
        <f>'2.ВС'!AW102</f>
        <v>0</v>
      </c>
      <c r="AY105" s="15">
        <f>'2.ВС'!AX102</f>
        <v>2311300</v>
      </c>
      <c r="AZ105" s="15">
        <f>'2.ВС'!AY102</f>
        <v>0</v>
      </c>
      <c r="BA105" s="15">
        <f>'2.ВС'!AZ102</f>
        <v>2311300</v>
      </c>
      <c r="BB105" s="15">
        <f>'2.ВС'!BA102</f>
        <v>0</v>
      </c>
      <c r="BC105" s="15">
        <f>'2.ВС'!BB102</f>
        <v>0</v>
      </c>
      <c r="BD105" s="15">
        <f>'2.ВС'!BC102</f>
        <v>0</v>
      </c>
      <c r="BE105" s="15">
        <f>'2.ВС'!BD102</f>
        <v>0</v>
      </c>
      <c r="BF105" s="15">
        <f>'2.ВС'!BE102</f>
        <v>0</v>
      </c>
      <c r="BG105" s="15">
        <f>'2.ВС'!BF102</f>
        <v>2311300</v>
      </c>
      <c r="BH105" s="15">
        <f>'2.ВС'!BG102</f>
        <v>0</v>
      </c>
      <c r="BI105" s="15">
        <f>'2.ВС'!BH102</f>
        <v>2311300</v>
      </c>
      <c r="BJ105" s="15">
        <f>'2.ВС'!BI102</f>
        <v>0</v>
      </c>
      <c r="BK105" s="19"/>
      <c r="BL105" s="19"/>
    </row>
    <row r="106" spans="1:64" ht="45" hidden="1" x14ac:dyDescent="0.25">
      <c r="A106" s="125" t="s">
        <v>20</v>
      </c>
      <c r="B106" s="122">
        <v>51</v>
      </c>
      <c r="C106" s="122">
        <v>0</v>
      </c>
      <c r="D106" s="4" t="s">
        <v>30</v>
      </c>
      <c r="E106" s="122">
        <v>851</v>
      </c>
      <c r="F106" s="3" t="s">
        <v>46</v>
      </c>
      <c r="G106" s="4" t="s">
        <v>50</v>
      </c>
      <c r="H106" s="3" t="s">
        <v>201</v>
      </c>
      <c r="I106" s="3" t="s">
        <v>21</v>
      </c>
      <c r="J106" s="15">
        <f t="shared" ref="J106:BJ106" si="135">J107</f>
        <v>935500</v>
      </c>
      <c r="K106" s="15">
        <f t="shared" si="135"/>
        <v>0</v>
      </c>
      <c r="L106" s="15">
        <f t="shared" si="135"/>
        <v>935500</v>
      </c>
      <c r="M106" s="15">
        <f t="shared" si="135"/>
        <v>0</v>
      </c>
      <c r="N106" s="15">
        <f t="shared" si="135"/>
        <v>30906</v>
      </c>
      <c r="O106" s="15">
        <f t="shared" si="135"/>
        <v>0</v>
      </c>
      <c r="P106" s="15">
        <f t="shared" si="135"/>
        <v>30906</v>
      </c>
      <c r="Q106" s="15">
        <f t="shared" si="135"/>
        <v>0</v>
      </c>
      <c r="R106" s="15">
        <f t="shared" si="135"/>
        <v>966406</v>
      </c>
      <c r="S106" s="15">
        <f t="shared" si="135"/>
        <v>0</v>
      </c>
      <c r="T106" s="15">
        <f t="shared" si="135"/>
        <v>966406</v>
      </c>
      <c r="U106" s="15">
        <f t="shared" si="135"/>
        <v>0</v>
      </c>
      <c r="V106" s="15">
        <f t="shared" si="135"/>
        <v>0</v>
      </c>
      <c r="W106" s="15">
        <f t="shared" si="135"/>
        <v>0</v>
      </c>
      <c r="X106" s="15">
        <f t="shared" si="135"/>
        <v>0</v>
      </c>
      <c r="Y106" s="15">
        <f t="shared" si="135"/>
        <v>0</v>
      </c>
      <c r="Z106" s="15">
        <f t="shared" si="135"/>
        <v>966406</v>
      </c>
      <c r="AA106" s="15">
        <f t="shared" si="135"/>
        <v>0</v>
      </c>
      <c r="AB106" s="15">
        <f t="shared" si="135"/>
        <v>966406</v>
      </c>
      <c r="AC106" s="15">
        <f t="shared" si="135"/>
        <v>0</v>
      </c>
      <c r="AD106" s="15">
        <f t="shared" si="135"/>
        <v>0</v>
      </c>
      <c r="AE106" s="15">
        <f t="shared" si="135"/>
        <v>0</v>
      </c>
      <c r="AF106" s="15">
        <f t="shared" si="135"/>
        <v>0</v>
      </c>
      <c r="AG106" s="15">
        <f t="shared" si="135"/>
        <v>0</v>
      </c>
      <c r="AH106" s="15">
        <f t="shared" si="135"/>
        <v>966406</v>
      </c>
      <c r="AI106" s="15">
        <f t="shared" si="135"/>
        <v>0</v>
      </c>
      <c r="AJ106" s="15">
        <f t="shared" si="135"/>
        <v>966406</v>
      </c>
      <c r="AK106" s="15">
        <f t="shared" si="135"/>
        <v>0</v>
      </c>
      <c r="AL106" s="15"/>
      <c r="AM106" s="15">
        <f t="shared" si="135"/>
        <v>333400</v>
      </c>
      <c r="AN106" s="15">
        <f t="shared" si="135"/>
        <v>0</v>
      </c>
      <c r="AO106" s="15">
        <f t="shared" si="135"/>
        <v>333400</v>
      </c>
      <c r="AP106" s="15">
        <f t="shared" si="135"/>
        <v>0</v>
      </c>
      <c r="AQ106" s="15">
        <f t="shared" si="135"/>
        <v>0</v>
      </c>
      <c r="AR106" s="15">
        <f t="shared" si="135"/>
        <v>0</v>
      </c>
      <c r="AS106" s="15">
        <f t="shared" si="135"/>
        <v>0</v>
      </c>
      <c r="AT106" s="15">
        <f t="shared" si="135"/>
        <v>0</v>
      </c>
      <c r="AU106" s="15">
        <f t="shared" si="135"/>
        <v>333400</v>
      </c>
      <c r="AV106" s="15">
        <f t="shared" si="135"/>
        <v>0</v>
      </c>
      <c r="AW106" s="15">
        <f t="shared" si="135"/>
        <v>333400</v>
      </c>
      <c r="AX106" s="15">
        <f t="shared" si="135"/>
        <v>0</v>
      </c>
      <c r="AY106" s="15">
        <f t="shared" si="135"/>
        <v>333400</v>
      </c>
      <c r="AZ106" s="15">
        <f t="shared" si="135"/>
        <v>0</v>
      </c>
      <c r="BA106" s="15">
        <f t="shared" si="135"/>
        <v>333400</v>
      </c>
      <c r="BB106" s="15">
        <f t="shared" si="135"/>
        <v>0</v>
      </c>
      <c r="BC106" s="15">
        <f t="shared" si="135"/>
        <v>0</v>
      </c>
      <c r="BD106" s="15">
        <f t="shared" si="135"/>
        <v>0</v>
      </c>
      <c r="BE106" s="15">
        <f t="shared" si="135"/>
        <v>0</v>
      </c>
      <c r="BF106" s="15">
        <f t="shared" si="135"/>
        <v>0</v>
      </c>
      <c r="BG106" s="15">
        <f t="shared" si="135"/>
        <v>333400</v>
      </c>
      <c r="BH106" s="15">
        <f t="shared" si="135"/>
        <v>0</v>
      </c>
      <c r="BI106" s="15">
        <f t="shared" si="135"/>
        <v>333400</v>
      </c>
      <c r="BJ106" s="15">
        <f t="shared" si="135"/>
        <v>0</v>
      </c>
      <c r="BK106" s="19"/>
      <c r="BL106" s="19"/>
    </row>
    <row r="107" spans="1:64" ht="45" hidden="1" x14ac:dyDescent="0.25">
      <c r="A107" s="125" t="s">
        <v>9</v>
      </c>
      <c r="B107" s="122">
        <v>51</v>
      </c>
      <c r="C107" s="122">
        <v>0</v>
      </c>
      <c r="D107" s="4" t="s">
        <v>30</v>
      </c>
      <c r="E107" s="122">
        <v>851</v>
      </c>
      <c r="F107" s="3" t="s">
        <v>46</v>
      </c>
      <c r="G107" s="4" t="s">
        <v>50</v>
      </c>
      <c r="H107" s="3" t="s">
        <v>201</v>
      </c>
      <c r="I107" s="3" t="s">
        <v>22</v>
      </c>
      <c r="J107" s="15">
        <f>'2.ВС'!J104</f>
        <v>935500</v>
      </c>
      <c r="K107" s="15">
        <f>'2.ВС'!K104</f>
        <v>0</v>
      </c>
      <c r="L107" s="15">
        <f>'2.ВС'!L104</f>
        <v>935500</v>
      </c>
      <c r="M107" s="15">
        <f>'2.ВС'!M104</f>
        <v>0</v>
      </c>
      <c r="N107" s="15">
        <f>'2.ВС'!N104</f>
        <v>30906</v>
      </c>
      <c r="O107" s="15">
        <f>'2.ВС'!O104</f>
        <v>0</v>
      </c>
      <c r="P107" s="15">
        <f>'2.ВС'!P104</f>
        <v>30906</v>
      </c>
      <c r="Q107" s="15">
        <f>'2.ВС'!Q104</f>
        <v>0</v>
      </c>
      <c r="R107" s="15">
        <f>'2.ВС'!R104</f>
        <v>966406</v>
      </c>
      <c r="S107" s="15">
        <f>'2.ВС'!S104</f>
        <v>0</v>
      </c>
      <c r="T107" s="15">
        <f>'2.ВС'!T104</f>
        <v>966406</v>
      </c>
      <c r="U107" s="15">
        <f>'2.ВС'!U104</f>
        <v>0</v>
      </c>
      <c r="V107" s="15">
        <f>'2.ВС'!V104</f>
        <v>0</v>
      </c>
      <c r="W107" s="15">
        <f>'2.ВС'!W104</f>
        <v>0</v>
      </c>
      <c r="X107" s="15">
        <f>'2.ВС'!X104</f>
        <v>0</v>
      </c>
      <c r="Y107" s="15">
        <f>'2.ВС'!Y104</f>
        <v>0</v>
      </c>
      <c r="Z107" s="15">
        <f>'2.ВС'!Z104</f>
        <v>966406</v>
      </c>
      <c r="AA107" s="15">
        <f>'2.ВС'!AA104</f>
        <v>0</v>
      </c>
      <c r="AB107" s="15">
        <f>'2.ВС'!AB104</f>
        <v>966406</v>
      </c>
      <c r="AC107" s="15">
        <f>'2.ВС'!AC104</f>
        <v>0</v>
      </c>
      <c r="AD107" s="15">
        <f>'2.ВС'!AD104</f>
        <v>0</v>
      </c>
      <c r="AE107" s="15">
        <f>'2.ВС'!AE104</f>
        <v>0</v>
      </c>
      <c r="AF107" s="15">
        <f>'2.ВС'!AF104</f>
        <v>0</v>
      </c>
      <c r="AG107" s="15">
        <f>'2.ВС'!AG104</f>
        <v>0</v>
      </c>
      <c r="AH107" s="15">
        <f>'2.ВС'!AH104</f>
        <v>966406</v>
      </c>
      <c r="AI107" s="15">
        <f>'2.ВС'!AI104</f>
        <v>0</v>
      </c>
      <c r="AJ107" s="15">
        <f>'2.ВС'!AJ104</f>
        <v>966406</v>
      </c>
      <c r="AK107" s="15">
        <f>'2.ВС'!AK104</f>
        <v>0</v>
      </c>
      <c r="AL107" s="15"/>
      <c r="AM107" s="15">
        <f>'2.ВС'!AL104</f>
        <v>333400</v>
      </c>
      <c r="AN107" s="15">
        <f>'2.ВС'!AM104</f>
        <v>0</v>
      </c>
      <c r="AO107" s="15">
        <f>'2.ВС'!AN104</f>
        <v>333400</v>
      </c>
      <c r="AP107" s="15">
        <f>'2.ВС'!AO104</f>
        <v>0</v>
      </c>
      <c r="AQ107" s="15">
        <f>'2.ВС'!AP104</f>
        <v>0</v>
      </c>
      <c r="AR107" s="15">
        <f>'2.ВС'!AQ104</f>
        <v>0</v>
      </c>
      <c r="AS107" s="15">
        <f>'2.ВС'!AR104</f>
        <v>0</v>
      </c>
      <c r="AT107" s="15">
        <f>'2.ВС'!AS104</f>
        <v>0</v>
      </c>
      <c r="AU107" s="15">
        <f>'2.ВС'!AT104</f>
        <v>333400</v>
      </c>
      <c r="AV107" s="15">
        <f>'2.ВС'!AU104</f>
        <v>0</v>
      </c>
      <c r="AW107" s="15">
        <f>'2.ВС'!AV104</f>
        <v>333400</v>
      </c>
      <c r="AX107" s="15">
        <f>'2.ВС'!AW104</f>
        <v>0</v>
      </c>
      <c r="AY107" s="15">
        <f>'2.ВС'!AX104</f>
        <v>333400</v>
      </c>
      <c r="AZ107" s="15">
        <f>'2.ВС'!AY104</f>
        <v>0</v>
      </c>
      <c r="BA107" s="15">
        <f>'2.ВС'!AZ104</f>
        <v>333400</v>
      </c>
      <c r="BB107" s="15">
        <f>'2.ВС'!BA104</f>
        <v>0</v>
      </c>
      <c r="BC107" s="15">
        <f>'2.ВС'!BB104</f>
        <v>0</v>
      </c>
      <c r="BD107" s="15">
        <f>'2.ВС'!BC104</f>
        <v>0</v>
      </c>
      <c r="BE107" s="15">
        <f>'2.ВС'!BD104</f>
        <v>0</v>
      </c>
      <c r="BF107" s="15">
        <f>'2.ВС'!BE104</f>
        <v>0</v>
      </c>
      <c r="BG107" s="15">
        <f>'2.ВС'!BF104</f>
        <v>333400</v>
      </c>
      <c r="BH107" s="15">
        <f>'2.ВС'!BG104</f>
        <v>0</v>
      </c>
      <c r="BI107" s="15">
        <f>'2.ВС'!BH104</f>
        <v>333400</v>
      </c>
      <c r="BJ107" s="15">
        <f>'2.ВС'!BI104</f>
        <v>0</v>
      </c>
      <c r="BK107" s="19"/>
      <c r="BL107" s="19"/>
    </row>
    <row r="108" spans="1:64" hidden="1" x14ac:dyDescent="0.25">
      <c r="A108" s="125" t="s">
        <v>23</v>
      </c>
      <c r="B108" s="122">
        <v>51</v>
      </c>
      <c r="C108" s="122">
        <v>0</v>
      </c>
      <c r="D108" s="4" t="s">
        <v>30</v>
      </c>
      <c r="E108" s="122">
        <v>851</v>
      </c>
      <c r="F108" s="3" t="s">
        <v>46</v>
      </c>
      <c r="G108" s="4" t="s">
        <v>50</v>
      </c>
      <c r="H108" s="3" t="s">
        <v>201</v>
      </c>
      <c r="I108" s="3" t="s">
        <v>24</v>
      </c>
      <c r="J108" s="15">
        <f t="shared" ref="J108:BJ108" si="136">J109</f>
        <v>31400</v>
      </c>
      <c r="K108" s="15">
        <f t="shared" si="136"/>
        <v>0</v>
      </c>
      <c r="L108" s="15">
        <f t="shared" si="136"/>
        <v>31400</v>
      </c>
      <c r="M108" s="15">
        <f t="shared" si="136"/>
        <v>0</v>
      </c>
      <c r="N108" s="15">
        <f t="shared" si="136"/>
        <v>0</v>
      </c>
      <c r="O108" s="15">
        <f t="shared" si="136"/>
        <v>0</v>
      </c>
      <c r="P108" s="15">
        <f t="shared" si="136"/>
        <v>0</v>
      </c>
      <c r="Q108" s="15">
        <f t="shared" si="136"/>
        <v>0</v>
      </c>
      <c r="R108" s="15">
        <f t="shared" si="136"/>
        <v>31400</v>
      </c>
      <c r="S108" s="15">
        <f t="shared" si="136"/>
        <v>0</v>
      </c>
      <c r="T108" s="15">
        <f t="shared" si="136"/>
        <v>31400</v>
      </c>
      <c r="U108" s="15">
        <f t="shared" si="136"/>
        <v>0</v>
      </c>
      <c r="V108" s="15">
        <f t="shared" si="136"/>
        <v>0</v>
      </c>
      <c r="W108" s="15">
        <f t="shared" si="136"/>
        <v>0</v>
      </c>
      <c r="X108" s="15">
        <f t="shared" si="136"/>
        <v>0</v>
      </c>
      <c r="Y108" s="15">
        <f t="shared" si="136"/>
        <v>0</v>
      </c>
      <c r="Z108" s="15">
        <f t="shared" si="136"/>
        <v>31400</v>
      </c>
      <c r="AA108" s="15">
        <f t="shared" si="136"/>
        <v>0</v>
      </c>
      <c r="AB108" s="15">
        <f t="shared" si="136"/>
        <v>31400</v>
      </c>
      <c r="AC108" s="15">
        <f t="shared" si="136"/>
        <v>0</v>
      </c>
      <c r="AD108" s="15">
        <f t="shared" si="136"/>
        <v>0</v>
      </c>
      <c r="AE108" s="15">
        <f t="shared" si="136"/>
        <v>0</v>
      </c>
      <c r="AF108" s="15">
        <f t="shared" si="136"/>
        <v>0</v>
      </c>
      <c r="AG108" s="15">
        <f t="shared" si="136"/>
        <v>0</v>
      </c>
      <c r="AH108" s="15">
        <f t="shared" si="136"/>
        <v>31400</v>
      </c>
      <c r="AI108" s="15">
        <f t="shared" si="136"/>
        <v>0</v>
      </c>
      <c r="AJ108" s="15">
        <f t="shared" si="136"/>
        <v>31400</v>
      </c>
      <c r="AK108" s="15">
        <f t="shared" si="136"/>
        <v>0</v>
      </c>
      <c r="AL108" s="15"/>
      <c r="AM108" s="15">
        <f t="shared" si="136"/>
        <v>15600</v>
      </c>
      <c r="AN108" s="15">
        <f t="shared" si="136"/>
        <v>0</v>
      </c>
      <c r="AO108" s="15">
        <f t="shared" si="136"/>
        <v>15600</v>
      </c>
      <c r="AP108" s="15">
        <f t="shared" si="136"/>
        <v>0</v>
      </c>
      <c r="AQ108" s="15">
        <f t="shared" si="136"/>
        <v>0</v>
      </c>
      <c r="AR108" s="15">
        <f t="shared" si="136"/>
        <v>0</v>
      </c>
      <c r="AS108" s="15">
        <f t="shared" si="136"/>
        <v>0</v>
      </c>
      <c r="AT108" s="15">
        <f t="shared" si="136"/>
        <v>0</v>
      </c>
      <c r="AU108" s="15">
        <f t="shared" si="136"/>
        <v>15600</v>
      </c>
      <c r="AV108" s="15">
        <f t="shared" si="136"/>
        <v>0</v>
      </c>
      <c r="AW108" s="15">
        <f t="shared" si="136"/>
        <v>15600</v>
      </c>
      <c r="AX108" s="15">
        <f t="shared" si="136"/>
        <v>0</v>
      </c>
      <c r="AY108" s="15">
        <f t="shared" si="136"/>
        <v>15600</v>
      </c>
      <c r="AZ108" s="15">
        <f t="shared" si="136"/>
        <v>0</v>
      </c>
      <c r="BA108" s="15">
        <f t="shared" si="136"/>
        <v>15600</v>
      </c>
      <c r="BB108" s="15">
        <f t="shared" si="136"/>
        <v>0</v>
      </c>
      <c r="BC108" s="15">
        <f t="shared" si="136"/>
        <v>0</v>
      </c>
      <c r="BD108" s="15">
        <f t="shared" si="136"/>
        <v>0</v>
      </c>
      <c r="BE108" s="15">
        <f t="shared" si="136"/>
        <v>0</v>
      </c>
      <c r="BF108" s="15">
        <f t="shared" si="136"/>
        <v>0</v>
      </c>
      <c r="BG108" s="15">
        <f t="shared" si="136"/>
        <v>15600</v>
      </c>
      <c r="BH108" s="15">
        <f t="shared" si="136"/>
        <v>0</v>
      </c>
      <c r="BI108" s="15">
        <f t="shared" si="136"/>
        <v>15600</v>
      </c>
      <c r="BJ108" s="15">
        <f t="shared" si="136"/>
        <v>0</v>
      </c>
      <c r="BK108" s="19"/>
      <c r="BL108" s="19"/>
    </row>
    <row r="109" spans="1:64" hidden="1" x14ac:dyDescent="0.25">
      <c r="A109" s="125" t="s">
        <v>25</v>
      </c>
      <c r="B109" s="122">
        <v>51</v>
      </c>
      <c r="C109" s="122">
        <v>0</v>
      </c>
      <c r="D109" s="4" t="s">
        <v>30</v>
      </c>
      <c r="E109" s="122">
        <v>851</v>
      </c>
      <c r="F109" s="3" t="s">
        <v>46</v>
      </c>
      <c r="G109" s="4" t="s">
        <v>50</v>
      </c>
      <c r="H109" s="3" t="s">
        <v>201</v>
      </c>
      <c r="I109" s="3" t="s">
        <v>26</v>
      </c>
      <c r="J109" s="15">
        <f>'2.ВС'!J106</f>
        <v>31400</v>
      </c>
      <c r="K109" s="15">
        <f>'2.ВС'!K106</f>
        <v>0</v>
      </c>
      <c r="L109" s="15">
        <f>'2.ВС'!L106</f>
        <v>31400</v>
      </c>
      <c r="M109" s="15">
        <f>'2.ВС'!M106</f>
        <v>0</v>
      </c>
      <c r="N109" s="15">
        <f>'2.ВС'!N106</f>
        <v>0</v>
      </c>
      <c r="O109" s="15">
        <f>'2.ВС'!O106</f>
        <v>0</v>
      </c>
      <c r="P109" s="15">
        <f>'2.ВС'!P106</f>
        <v>0</v>
      </c>
      <c r="Q109" s="15">
        <f>'2.ВС'!Q106</f>
        <v>0</v>
      </c>
      <c r="R109" s="15">
        <f>'2.ВС'!R106</f>
        <v>31400</v>
      </c>
      <c r="S109" s="15">
        <f>'2.ВС'!S106</f>
        <v>0</v>
      </c>
      <c r="T109" s="15">
        <f>'2.ВС'!T106</f>
        <v>31400</v>
      </c>
      <c r="U109" s="15">
        <f>'2.ВС'!U106</f>
        <v>0</v>
      </c>
      <c r="V109" s="15">
        <f>'2.ВС'!V106</f>
        <v>0</v>
      </c>
      <c r="W109" s="15">
        <f>'2.ВС'!W106</f>
        <v>0</v>
      </c>
      <c r="X109" s="15">
        <f>'2.ВС'!X106</f>
        <v>0</v>
      </c>
      <c r="Y109" s="15">
        <f>'2.ВС'!Y106</f>
        <v>0</v>
      </c>
      <c r="Z109" s="15">
        <f>'2.ВС'!Z106</f>
        <v>31400</v>
      </c>
      <c r="AA109" s="15">
        <f>'2.ВС'!AA106</f>
        <v>0</v>
      </c>
      <c r="AB109" s="15">
        <f>'2.ВС'!AB106</f>
        <v>31400</v>
      </c>
      <c r="AC109" s="15">
        <f>'2.ВС'!AC106</f>
        <v>0</v>
      </c>
      <c r="AD109" s="15">
        <f>'2.ВС'!AD106</f>
        <v>0</v>
      </c>
      <c r="AE109" s="15">
        <f>'2.ВС'!AE106</f>
        <v>0</v>
      </c>
      <c r="AF109" s="15">
        <f>'2.ВС'!AF106</f>
        <v>0</v>
      </c>
      <c r="AG109" s="15">
        <f>'2.ВС'!AG106</f>
        <v>0</v>
      </c>
      <c r="AH109" s="15">
        <f>'2.ВС'!AH106</f>
        <v>31400</v>
      </c>
      <c r="AI109" s="15">
        <f>'2.ВС'!AI106</f>
        <v>0</v>
      </c>
      <c r="AJ109" s="15">
        <f>'2.ВС'!AJ106</f>
        <v>31400</v>
      </c>
      <c r="AK109" s="15">
        <f>'2.ВС'!AK106</f>
        <v>0</v>
      </c>
      <c r="AL109" s="15"/>
      <c r="AM109" s="15">
        <f>'2.ВС'!AL106</f>
        <v>15600</v>
      </c>
      <c r="AN109" s="15">
        <f>'2.ВС'!AM106</f>
        <v>0</v>
      </c>
      <c r="AO109" s="15">
        <f>'2.ВС'!AN106</f>
        <v>15600</v>
      </c>
      <c r="AP109" s="15">
        <f>'2.ВС'!AO106</f>
        <v>0</v>
      </c>
      <c r="AQ109" s="15">
        <f>'2.ВС'!AP106</f>
        <v>0</v>
      </c>
      <c r="AR109" s="15">
        <f>'2.ВС'!AQ106</f>
        <v>0</v>
      </c>
      <c r="AS109" s="15">
        <f>'2.ВС'!AR106</f>
        <v>0</v>
      </c>
      <c r="AT109" s="15">
        <f>'2.ВС'!AS106</f>
        <v>0</v>
      </c>
      <c r="AU109" s="15">
        <f>'2.ВС'!AT106</f>
        <v>15600</v>
      </c>
      <c r="AV109" s="15">
        <f>'2.ВС'!AU106</f>
        <v>0</v>
      </c>
      <c r="AW109" s="15">
        <f>'2.ВС'!AV106</f>
        <v>15600</v>
      </c>
      <c r="AX109" s="15">
        <f>'2.ВС'!AW106</f>
        <v>0</v>
      </c>
      <c r="AY109" s="15">
        <f>'2.ВС'!AX106</f>
        <v>15600</v>
      </c>
      <c r="AZ109" s="15">
        <f>'2.ВС'!AY106</f>
        <v>0</v>
      </c>
      <c r="BA109" s="15">
        <f>'2.ВС'!AZ106</f>
        <v>15600</v>
      </c>
      <c r="BB109" s="15">
        <f>'2.ВС'!BA106</f>
        <v>0</v>
      </c>
      <c r="BC109" s="15">
        <f>'2.ВС'!BB106</f>
        <v>0</v>
      </c>
      <c r="BD109" s="15">
        <f>'2.ВС'!BC106</f>
        <v>0</v>
      </c>
      <c r="BE109" s="15">
        <f>'2.ВС'!BD106</f>
        <v>0</v>
      </c>
      <c r="BF109" s="15">
        <f>'2.ВС'!BE106</f>
        <v>0</v>
      </c>
      <c r="BG109" s="15">
        <f>'2.ВС'!BF106</f>
        <v>15600</v>
      </c>
      <c r="BH109" s="15">
        <f>'2.ВС'!BG106</f>
        <v>0</v>
      </c>
      <c r="BI109" s="15">
        <f>'2.ВС'!BH106</f>
        <v>15600</v>
      </c>
      <c r="BJ109" s="15">
        <f>'2.ВС'!BI106</f>
        <v>0</v>
      </c>
      <c r="BK109" s="19"/>
      <c r="BL109" s="19"/>
    </row>
    <row r="110" spans="1:64" ht="60" hidden="1" x14ac:dyDescent="0.25">
      <c r="A110" s="124" t="s">
        <v>274</v>
      </c>
      <c r="B110" s="122">
        <v>51</v>
      </c>
      <c r="C110" s="122">
        <v>0</v>
      </c>
      <c r="D110" s="4" t="s">
        <v>30</v>
      </c>
      <c r="E110" s="122">
        <v>851</v>
      </c>
      <c r="F110" s="3" t="s">
        <v>46</v>
      </c>
      <c r="G110" s="4" t="s">
        <v>50</v>
      </c>
      <c r="H110" s="3" t="s">
        <v>275</v>
      </c>
      <c r="I110" s="3"/>
      <c r="J110" s="15">
        <f t="shared" ref="J110:BC111" si="137">J111</f>
        <v>121770</v>
      </c>
      <c r="K110" s="15">
        <f t="shared" si="137"/>
        <v>0</v>
      </c>
      <c r="L110" s="15">
        <f t="shared" si="137"/>
        <v>121770</v>
      </c>
      <c r="M110" s="15">
        <f t="shared" si="137"/>
        <v>0</v>
      </c>
      <c r="N110" s="15">
        <f t="shared" si="137"/>
        <v>35452.28</v>
      </c>
      <c r="O110" s="15">
        <f t="shared" si="137"/>
        <v>0</v>
      </c>
      <c r="P110" s="15">
        <f t="shared" si="137"/>
        <v>35452.28</v>
      </c>
      <c r="Q110" s="15">
        <f t="shared" si="137"/>
        <v>0</v>
      </c>
      <c r="R110" s="15">
        <f t="shared" si="137"/>
        <v>157222.28</v>
      </c>
      <c r="S110" s="15">
        <f t="shared" si="137"/>
        <v>0</v>
      </c>
      <c r="T110" s="15">
        <f t="shared" si="137"/>
        <v>157222.28</v>
      </c>
      <c r="U110" s="15">
        <f t="shared" si="137"/>
        <v>0</v>
      </c>
      <c r="V110" s="15">
        <f t="shared" si="137"/>
        <v>0</v>
      </c>
      <c r="W110" s="15">
        <f t="shared" si="137"/>
        <v>0</v>
      </c>
      <c r="X110" s="15">
        <f t="shared" si="137"/>
        <v>0</v>
      </c>
      <c r="Y110" s="15">
        <f t="shared" si="137"/>
        <v>0</v>
      </c>
      <c r="Z110" s="15">
        <f t="shared" si="137"/>
        <v>157222.28</v>
      </c>
      <c r="AA110" s="15">
        <f t="shared" si="137"/>
        <v>0</v>
      </c>
      <c r="AB110" s="15">
        <f t="shared" si="137"/>
        <v>157222.28</v>
      </c>
      <c r="AC110" s="15">
        <f t="shared" si="137"/>
        <v>0</v>
      </c>
      <c r="AD110" s="15">
        <f t="shared" si="137"/>
        <v>0</v>
      </c>
      <c r="AE110" s="15">
        <f t="shared" si="137"/>
        <v>0</v>
      </c>
      <c r="AF110" s="15">
        <f t="shared" si="137"/>
        <v>0</v>
      </c>
      <c r="AG110" s="15">
        <f t="shared" si="137"/>
        <v>0</v>
      </c>
      <c r="AH110" s="15">
        <f t="shared" si="137"/>
        <v>157222.28</v>
      </c>
      <c r="AI110" s="15">
        <f t="shared" si="137"/>
        <v>0</v>
      </c>
      <c r="AJ110" s="15">
        <f t="shared" si="137"/>
        <v>157222.28</v>
      </c>
      <c r="AK110" s="15">
        <f t="shared" si="137"/>
        <v>0</v>
      </c>
      <c r="AL110" s="15"/>
      <c r="AM110" s="15">
        <f t="shared" si="137"/>
        <v>60000</v>
      </c>
      <c r="AN110" s="15">
        <f t="shared" si="137"/>
        <v>0</v>
      </c>
      <c r="AO110" s="15">
        <f t="shared" si="137"/>
        <v>60000</v>
      </c>
      <c r="AP110" s="15">
        <f t="shared" si="137"/>
        <v>0</v>
      </c>
      <c r="AQ110" s="15">
        <f t="shared" si="137"/>
        <v>0</v>
      </c>
      <c r="AR110" s="15">
        <f t="shared" si="137"/>
        <v>0</v>
      </c>
      <c r="AS110" s="15">
        <f t="shared" si="137"/>
        <v>0</v>
      </c>
      <c r="AT110" s="15">
        <f t="shared" si="137"/>
        <v>0</v>
      </c>
      <c r="AU110" s="15">
        <f t="shared" si="137"/>
        <v>60000</v>
      </c>
      <c r="AV110" s="15">
        <f t="shared" si="137"/>
        <v>0</v>
      </c>
      <c r="AW110" s="15">
        <f t="shared" si="137"/>
        <v>60000</v>
      </c>
      <c r="AX110" s="15">
        <f t="shared" si="137"/>
        <v>0</v>
      </c>
      <c r="AY110" s="15">
        <f t="shared" si="137"/>
        <v>60000</v>
      </c>
      <c r="AZ110" s="15">
        <f t="shared" si="137"/>
        <v>0</v>
      </c>
      <c r="BA110" s="15">
        <f t="shared" si="137"/>
        <v>60000</v>
      </c>
      <c r="BB110" s="15">
        <f t="shared" si="137"/>
        <v>0</v>
      </c>
      <c r="BC110" s="15">
        <f t="shared" si="137"/>
        <v>0</v>
      </c>
      <c r="BD110" s="15">
        <f t="shared" ref="BC110:BJ111" si="138">BD111</f>
        <v>0</v>
      </c>
      <c r="BE110" s="15">
        <f t="shared" si="138"/>
        <v>0</v>
      </c>
      <c r="BF110" s="15">
        <f t="shared" si="138"/>
        <v>0</v>
      </c>
      <c r="BG110" s="15">
        <f t="shared" si="138"/>
        <v>60000</v>
      </c>
      <c r="BH110" s="15">
        <f t="shared" si="138"/>
        <v>0</v>
      </c>
      <c r="BI110" s="15">
        <f t="shared" si="138"/>
        <v>60000</v>
      </c>
      <c r="BJ110" s="15">
        <f t="shared" si="138"/>
        <v>0</v>
      </c>
      <c r="BK110" s="19"/>
      <c r="BL110" s="19"/>
    </row>
    <row r="111" spans="1:64" ht="45" hidden="1" x14ac:dyDescent="0.25">
      <c r="A111" s="125" t="s">
        <v>20</v>
      </c>
      <c r="B111" s="122">
        <v>51</v>
      </c>
      <c r="C111" s="122">
        <v>0</v>
      </c>
      <c r="D111" s="4" t="s">
        <v>30</v>
      </c>
      <c r="E111" s="122">
        <v>851</v>
      </c>
      <c r="F111" s="3" t="s">
        <v>46</v>
      </c>
      <c r="G111" s="4" t="s">
        <v>50</v>
      </c>
      <c r="H111" s="3" t="s">
        <v>275</v>
      </c>
      <c r="I111" s="3" t="s">
        <v>21</v>
      </c>
      <c r="J111" s="15">
        <f t="shared" si="137"/>
        <v>121770</v>
      </c>
      <c r="K111" s="15">
        <f t="shared" si="137"/>
        <v>0</v>
      </c>
      <c r="L111" s="15">
        <f t="shared" si="137"/>
        <v>121770</v>
      </c>
      <c r="M111" s="15">
        <f t="shared" si="137"/>
        <v>0</v>
      </c>
      <c r="N111" s="15">
        <f t="shared" si="137"/>
        <v>35452.28</v>
      </c>
      <c r="O111" s="15">
        <f t="shared" si="137"/>
        <v>0</v>
      </c>
      <c r="P111" s="15">
        <f t="shared" si="137"/>
        <v>35452.28</v>
      </c>
      <c r="Q111" s="15">
        <f t="shared" si="137"/>
        <v>0</v>
      </c>
      <c r="R111" s="15">
        <f t="shared" si="137"/>
        <v>157222.28</v>
      </c>
      <c r="S111" s="15">
        <f t="shared" si="137"/>
        <v>0</v>
      </c>
      <c r="T111" s="15">
        <f t="shared" si="137"/>
        <v>157222.28</v>
      </c>
      <c r="U111" s="15">
        <f t="shared" si="137"/>
        <v>0</v>
      </c>
      <c r="V111" s="15">
        <f t="shared" si="137"/>
        <v>0</v>
      </c>
      <c r="W111" s="15">
        <f t="shared" si="137"/>
        <v>0</v>
      </c>
      <c r="X111" s="15">
        <f t="shared" si="137"/>
        <v>0</v>
      </c>
      <c r="Y111" s="15">
        <f t="shared" si="137"/>
        <v>0</v>
      </c>
      <c r="Z111" s="15">
        <f t="shared" si="137"/>
        <v>157222.28</v>
      </c>
      <c r="AA111" s="15">
        <f t="shared" si="137"/>
        <v>0</v>
      </c>
      <c r="AB111" s="15">
        <f t="shared" si="137"/>
        <v>157222.28</v>
      </c>
      <c r="AC111" s="15">
        <f t="shared" si="137"/>
        <v>0</v>
      </c>
      <c r="AD111" s="15">
        <f t="shared" si="137"/>
        <v>0</v>
      </c>
      <c r="AE111" s="15">
        <f t="shared" si="137"/>
        <v>0</v>
      </c>
      <c r="AF111" s="15">
        <f t="shared" si="137"/>
        <v>0</v>
      </c>
      <c r="AG111" s="15">
        <f t="shared" si="137"/>
        <v>0</v>
      </c>
      <c r="AH111" s="15">
        <f t="shared" si="137"/>
        <v>157222.28</v>
      </c>
      <c r="AI111" s="15">
        <f t="shared" si="137"/>
        <v>0</v>
      </c>
      <c r="AJ111" s="15">
        <f t="shared" si="137"/>
        <v>157222.28</v>
      </c>
      <c r="AK111" s="15">
        <f t="shared" si="137"/>
        <v>0</v>
      </c>
      <c r="AL111" s="15"/>
      <c r="AM111" s="15">
        <f t="shared" si="137"/>
        <v>60000</v>
      </c>
      <c r="AN111" s="15">
        <f t="shared" si="137"/>
        <v>0</v>
      </c>
      <c r="AO111" s="15">
        <f t="shared" si="137"/>
        <v>60000</v>
      </c>
      <c r="AP111" s="15">
        <f t="shared" si="137"/>
        <v>0</v>
      </c>
      <c r="AQ111" s="15">
        <f t="shared" si="137"/>
        <v>0</v>
      </c>
      <c r="AR111" s="15">
        <f t="shared" si="137"/>
        <v>0</v>
      </c>
      <c r="AS111" s="15">
        <f t="shared" si="137"/>
        <v>0</v>
      </c>
      <c r="AT111" s="15">
        <f t="shared" si="137"/>
        <v>0</v>
      </c>
      <c r="AU111" s="15">
        <f t="shared" si="137"/>
        <v>60000</v>
      </c>
      <c r="AV111" s="15">
        <f t="shared" si="137"/>
        <v>0</v>
      </c>
      <c r="AW111" s="15">
        <f t="shared" si="137"/>
        <v>60000</v>
      </c>
      <c r="AX111" s="15">
        <f t="shared" si="137"/>
        <v>0</v>
      </c>
      <c r="AY111" s="15">
        <f t="shared" si="137"/>
        <v>60000</v>
      </c>
      <c r="AZ111" s="15">
        <f t="shared" si="137"/>
        <v>0</v>
      </c>
      <c r="BA111" s="15">
        <f t="shared" si="137"/>
        <v>60000</v>
      </c>
      <c r="BB111" s="15">
        <f t="shared" si="137"/>
        <v>0</v>
      </c>
      <c r="BC111" s="15">
        <f t="shared" si="138"/>
        <v>0</v>
      </c>
      <c r="BD111" s="15">
        <f t="shared" si="138"/>
        <v>0</v>
      </c>
      <c r="BE111" s="15">
        <f t="shared" si="138"/>
        <v>0</v>
      </c>
      <c r="BF111" s="15">
        <f t="shared" si="138"/>
        <v>0</v>
      </c>
      <c r="BG111" s="15">
        <f t="shared" si="138"/>
        <v>60000</v>
      </c>
      <c r="BH111" s="15">
        <f t="shared" si="138"/>
        <v>0</v>
      </c>
      <c r="BI111" s="15">
        <f t="shared" si="138"/>
        <v>60000</v>
      </c>
      <c r="BJ111" s="15">
        <f t="shared" si="138"/>
        <v>0</v>
      </c>
      <c r="BK111" s="19"/>
      <c r="BL111" s="19"/>
    </row>
    <row r="112" spans="1:64" ht="45" hidden="1" x14ac:dyDescent="0.25">
      <c r="A112" s="125" t="s">
        <v>9</v>
      </c>
      <c r="B112" s="122">
        <v>51</v>
      </c>
      <c r="C112" s="122">
        <v>0</v>
      </c>
      <c r="D112" s="4" t="s">
        <v>30</v>
      </c>
      <c r="E112" s="122">
        <v>851</v>
      </c>
      <c r="F112" s="3" t="s">
        <v>46</v>
      </c>
      <c r="G112" s="4" t="s">
        <v>50</v>
      </c>
      <c r="H112" s="3" t="s">
        <v>275</v>
      </c>
      <c r="I112" s="3" t="s">
        <v>22</v>
      </c>
      <c r="J112" s="15">
        <f>'2.ВС'!J109</f>
        <v>121770</v>
      </c>
      <c r="K112" s="15">
        <f>'2.ВС'!K109</f>
        <v>0</v>
      </c>
      <c r="L112" s="15">
        <f>'2.ВС'!L109</f>
        <v>121770</v>
      </c>
      <c r="M112" s="15">
        <f>'2.ВС'!M109</f>
        <v>0</v>
      </c>
      <c r="N112" s="15">
        <f>'2.ВС'!N109</f>
        <v>35452.28</v>
      </c>
      <c r="O112" s="15">
        <f>'2.ВС'!O109</f>
        <v>0</v>
      </c>
      <c r="P112" s="15">
        <f>'2.ВС'!P109</f>
        <v>35452.28</v>
      </c>
      <c r="Q112" s="15">
        <f>'2.ВС'!Q109</f>
        <v>0</v>
      </c>
      <c r="R112" s="15">
        <f>'2.ВС'!R109</f>
        <v>157222.28</v>
      </c>
      <c r="S112" s="15">
        <f>'2.ВС'!S109</f>
        <v>0</v>
      </c>
      <c r="T112" s="15">
        <f>'2.ВС'!T109</f>
        <v>157222.28</v>
      </c>
      <c r="U112" s="15">
        <f>'2.ВС'!U109</f>
        <v>0</v>
      </c>
      <c r="V112" s="15">
        <f>'2.ВС'!V109</f>
        <v>0</v>
      </c>
      <c r="W112" s="15">
        <f>'2.ВС'!W109</f>
        <v>0</v>
      </c>
      <c r="X112" s="15">
        <f>'2.ВС'!X109</f>
        <v>0</v>
      </c>
      <c r="Y112" s="15">
        <f>'2.ВС'!Y109</f>
        <v>0</v>
      </c>
      <c r="Z112" s="15">
        <f>'2.ВС'!Z109</f>
        <v>157222.28</v>
      </c>
      <c r="AA112" s="15">
        <f>'2.ВС'!AA109</f>
        <v>0</v>
      </c>
      <c r="AB112" s="15">
        <f>'2.ВС'!AB109</f>
        <v>157222.28</v>
      </c>
      <c r="AC112" s="15">
        <f>'2.ВС'!AC109</f>
        <v>0</v>
      </c>
      <c r="AD112" s="15">
        <f>'2.ВС'!AD109</f>
        <v>0</v>
      </c>
      <c r="AE112" s="15">
        <f>'2.ВС'!AE109</f>
        <v>0</v>
      </c>
      <c r="AF112" s="15">
        <f>'2.ВС'!AF109</f>
        <v>0</v>
      </c>
      <c r="AG112" s="15">
        <f>'2.ВС'!AG109</f>
        <v>0</v>
      </c>
      <c r="AH112" s="15">
        <f>'2.ВС'!AH109</f>
        <v>157222.28</v>
      </c>
      <c r="AI112" s="15">
        <f>'2.ВС'!AI109</f>
        <v>0</v>
      </c>
      <c r="AJ112" s="15">
        <f>'2.ВС'!AJ109</f>
        <v>157222.28</v>
      </c>
      <c r="AK112" s="15">
        <f>'2.ВС'!AK109</f>
        <v>0</v>
      </c>
      <c r="AL112" s="15"/>
      <c r="AM112" s="15">
        <f>'2.ВС'!AL109</f>
        <v>60000</v>
      </c>
      <c r="AN112" s="15">
        <f>'2.ВС'!AM109</f>
        <v>0</v>
      </c>
      <c r="AO112" s="15">
        <f>'2.ВС'!AN109</f>
        <v>60000</v>
      </c>
      <c r="AP112" s="15">
        <f>'2.ВС'!AO109</f>
        <v>0</v>
      </c>
      <c r="AQ112" s="15">
        <f>'2.ВС'!AP109</f>
        <v>0</v>
      </c>
      <c r="AR112" s="15">
        <f>'2.ВС'!AQ109</f>
        <v>0</v>
      </c>
      <c r="AS112" s="15">
        <f>'2.ВС'!AR109</f>
        <v>0</v>
      </c>
      <c r="AT112" s="15">
        <f>'2.ВС'!AS109</f>
        <v>0</v>
      </c>
      <c r="AU112" s="15">
        <f>'2.ВС'!AT109</f>
        <v>60000</v>
      </c>
      <c r="AV112" s="15">
        <f>'2.ВС'!AU109</f>
        <v>0</v>
      </c>
      <c r="AW112" s="15">
        <f>'2.ВС'!AV109</f>
        <v>60000</v>
      </c>
      <c r="AX112" s="15">
        <f>'2.ВС'!AW109</f>
        <v>0</v>
      </c>
      <c r="AY112" s="15">
        <f>'2.ВС'!AX109</f>
        <v>60000</v>
      </c>
      <c r="AZ112" s="15">
        <f>'2.ВС'!AY109</f>
        <v>0</v>
      </c>
      <c r="BA112" s="15">
        <f>'2.ВС'!AZ109</f>
        <v>60000</v>
      </c>
      <c r="BB112" s="15">
        <f>'2.ВС'!BA109</f>
        <v>0</v>
      </c>
      <c r="BC112" s="15">
        <f>'2.ВС'!BB109</f>
        <v>0</v>
      </c>
      <c r="BD112" s="15">
        <f>'2.ВС'!BC109</f>
        <v>0</v>
      </c>
      <c r="BE112" s="15">
        <f>'2.ВС'!BD109</f>
        <v>0</v>
      </c>
      <c r="BF112" s="15">
        <f>'2.ВС'!BE109</f>
        <v>0</v>
      </c>
      <c r="BG112" s="15">
        <f>'2.ВС'!BF109</f>
        <v>60000</v>
      </c>
      <c r="BH112" s="15">
        <f>'2.ВС'!BG109</f>
        <v>0</v>
      </c>
      <c r="BI112" s="15">
        <f>'2.ВС'!BH109</f>
        <v>60000</v>
      </c>
      <c r="BJ112" s="15">
        <f>'2.ВС'!BI109</f>
        <v>0</v>
      </c>
      <c r="BK112" s="19"/>
      <c r="BL112" s="19"/>
    </row>
    <row r="113" spans="1:64" ht="30" hidden="1" x14ac:dyDescent="0.25">
      <c r="A113" s="124" t="s">
        <v>162</v>
      </c>
      <c r="B113" s="122">
        <v>51</v>
      </c>
      <c r="C113" s="122">
        <v>0</v>
      </c>
      <c r="D113" s="3" t="s">
        <v>104</v>
      </c>
      <c r="E113" s="122"/>
      <c r="F113" s="3"/>
      <c r="G113" s="3"/>
      <c r="H113" s="3"/>
      <c r="I113" s="3"/>
      <c r="J113" s="15">
        <f t="shared" ref="J113:BC119" si="139">J114</f>
        <v>124200.34</v>
      </c>
      <c r="K113" s="15">
        <f t="shared" si="139"/>
        <v>124200.34</v>
      </c>
      <c r="L113" s="15">
        <f t="shared" si="139"/>
        <v>0</v>
      </c>
      <c r="M113" s="15">
        <f t="shared" si="139"/>
        <v>0</v>
      </c>
      <c r="N113" s="15">
        <f t="shared" si="139"/>
        <v>0</v>
      </c>
      <c r="O113" s="15">
        <f t="shared" si="139"/>
        <v>0</v>
      </c>
      <c r="P113" s="15">
        <f t="shared" si="139"/>
        <v>0</v>
      </c>
      <c r="Q113" s="15">
        <f t="shared" si="139"/>
        <v>0</v>
      </c>
      <c r="R113" s="15">
        <f t="shared" si="139"/>
        <v>124200.34</v>
      </c>
      <c r="S113" s="15">
        <f t="shared" si="139"/>
        <v>124200.34</v>
      </c>
      <c r="T113" s="15">
        <f t="shared" si="139"/>
        <v>0</v>
      </c>
      <c r="U113" s="15">
        <f t="shared" si="139"/>
        <v>0</v>
      </c>
      <c r="V113" s="15">
        <f t="shared" si="139"/>
        <v>118511.55</v>
      </c>
      <c r="W113" s="15">
        <f t="shared" si="139"/>
        <v>118511.55</v>
      </c>
      <c r="X113" s="15">
        <f t="shared" si="139"/>
        <v>0</v>
      </c>
      <c r="Y113" s="15">
        <f t="shared" si="139"/>
        <v>0</v>
      </c>
      <c r="Z113" s="15">
        <f t="shared" si="139"/>
        <v>242711.89</v>
      </c>
      <c r="AA113" s="15">
        <f t="shared" si="139"/>
        <v>242711.89</v>
      </c>
      <c r="AB113" s="15">
        <f t="shared" si="139"/>
        <v>0</v>
      </c>
      <c r="AC113" s="15">
        <f t="shared" si="139"/>
        <v>0</v>
      </c>
      <c r="AD113" s="15">
        <f t="shared" si="139"/>
        <v>0</v>
      </c>
      <c r="AE113" s="15">
        <f t="shared" si="139"/>
        <v>0</v>
      </c>
      <c r="AF113" s="15">
        <f t="shared" si="139"/>
        <v>0</v>
      </c>
      <c r="AG113" s="15">
        <f t="shared" si="139"/>
        <v>0</v>
      </c>
      <c r="AH113" s="15">
        <f t="shared" si="139"/>
        <v>242711.89</v>
      </c>
      <c r="AI113" s="15">
        <f t="shared" si="139"/>
        <v>242711.89</v>
      </c>
      <c r="AJ113" s="15">
        <f t="shared" si="139"/>
        <v>0</v>
      </c>
      <c r="AK113" s="15">
        <f t="shared" si="139"/>
        <v>0</v>
      </c>
      <c r="AL113" s="15"/>
      <c r="AM113" s="15">
        <f t="shared" si="139"/>
        <v>117663.48</v>
      </c>
      <c r="AN113" s="15">
        <f t="shared" si="139"/>
        <v>117663.48</v>
      </c>
      <c r="AO113" s="15">
        <f t="shared" si="139"/>
        <v>0</v>
      </c>
      <c r="AP113" s="15">
        <f t="shared" si="139"/>
        <v>0</v>
      </c>
      <c r="AQ113" s="15">
        <f t="shared" si="139"/>
        <v>0</v>
      </c>
      <c r="AR113" s="15">
        <f t="shared" si="139"/>
        <v>0</v>
      </c>
      <c r="AS113" s="15">
        <f t="shared" si="139"/>
        <v>0</v>
      </c>
      <c r="AT113" s="15">
        <f t="shared" si="139"/>
        <v>0</v>
      </c>
      <c r="AU113" s="15">
        <f t="shared" si="139"/>
        <v>117663.48</v>
      </c>
      <c r="AV113" s="15">
        <f t="shared" si="139"/>
        <v>117663.48</v>
      </c>
      <c r="AW113" s="15">
        <f t="shared" si="139"/>
        <v>0</v>
      </c>
      <c r="AX113" s="15">
        <f t="shared" si="139"/>
        <v>0</v>
      </c>
      <c r="AY113" s="15">
        <f t="shared" si="139"/>
        <v>117663.48</v>
      </c>
      <c r="AZ113" s="15">
        <f t="shared" si="139"/>
        <v>117663.48</v>
      </c>
      <c r="BA113" s="15">
        <f t="shared" si="139"/>
        <v>0</v>
      </c>
      <c r="BB113" s="15">
        <f t="shared" si="139"/>
        <v>0</v>
      </c>
      <c r="BC113" s="15">
        <f t="shared" si="139"/>
        <v>0</v>
      </c>
      <c r="BD113" s="15">
        <f t="shared" ref="BC113:BJ116" si="140">BD114</f>
        <v>0</v>
      </c>
      <c r="BE113" s="15">
        <f t="shared" si="140"/>
        <v>0</v>
      </c>
      <c r="BF113" s="15">
        <f t="shared" si="140"/>
        <v>0</v>
      </c>
      <c r="BG113" s="15">
        <f t="shared" si="140"/>
        <v>117663.48</v>
      </c>
      <c r="BH113" s="15">
        <f t="shared" si="140"/>
        <v>117663.48</v>
      </c>
      <c r="BI113" s="15">
        <f t="shared" si="140"/>
        <v>0</v>
      </c>
      <c r="BJ113" s="15">
        <f t="shared" si="140"/>
        <v>0</v>
      </c>
      <c r="BK113" s="19"/>
      <c r="BL113" s="19"/>
    </row>
    <row r="114" spans="1:64" hidden="1" x14ac:dyDescent="0.25">
      <c r="A114" s="124" t="s">
        <v>6</v>
      </c>
      <c r="B114" s="5">
        <v>51</v>
      </c>
      <c r="C114" s="5">
        <v>0</v>
      </c>
      <c r="D114" s="3" t="s">
        <v>104</v>
      </c>
      <c r="E114" s="5">
        <v>851</v>
      </c>
      <c r="F114" s="3"/>
      <c r="G114" s="3"/>
      <c r="H114" s="3"/>
      <c r="I114" s="3"/>
      <c r="J114" s="34">
        <f>J115+J118</f>
        <v>124200.34</v>
      </c>
      <c r="K114" s="34">
        <f t="shared" ref="K114:U114" si="141">K115+K118</f>
        <v>124200.34</v>
      </c>
      <c r="L114" s="34">
        <f t="shared" si="141"/>
        <v>0</v>
      </c>
      <c r="M114" s="34">
        <f t="shared" si="141"/>
        <v>0</v>
      </c>
      <c r="N114" s="34">
        <f t="shared" si="141"/>
        <v>0</v>
      </c>
      <c r="O114" s="34">
        <f t="shared" si="141"/>
        <v>0</v>
      </c>
      <c r="P114" s="34">
        <f t="shared" si="141"/>
        <v>0</v>
      </c>
      <c r="Q114" s="34">
        <f t="shared" si="141"/>
        <v>0</v>
      </c>
      <c r="R114" s="34">
        <f t="shared" si="141"/>
        <v>124200.34</v>
      </c>
      <c r="S114" s="34">
        <f t="shared" si="141"/>
        <v>124200.34</v>
      </c>
      <c r="T114" s="34">
        <f t="shared" si="141"/>
        <v>0</v>
      </c>
      <c r="U114" s="34">
        <f t="shared" si="141"/>
        <v>0</v>
      </c>
      <c r="V114" s="34">
        <f t="shared" ref="V114:AC114" si="142">V115+V118</f>
        <v>118511.55</v>
      </c>
      <c r="W114" s="34">
        <f t="shared" si="142"/>
        <v>118511.55</v>
      </c>
      <c r="X114" s="34">
        <f t="shared" si="142"/>
        <v>0</v>
      </c>
      <c r="Y114" s="34">
        <f t="shared" si="142"/>
        <v>0</v>
      </c>
      <c r="Z114" s="34">
        <f t="shared" si="142"/>
        <v>242711.89</v>
      </c>
      <c r="AA114" s="34">
        <f t="shared" si="142"/>
        <v>242711.89</v>
      </c>
      <c r="AB114" s="34">
        <f t="shared" si="142"/>
        <v>0</v>
      </c>
      <c r="AC114" s="34">
        <f t="shared" si="142"/>
        <v>0</v>
      </c>
      <c r="AD114" s="34">
        <f t="shared" ref="AD114:AK114" si="143">AD115+AD118</f>
        <v>0</v>
      </c>
      <c r="AE114" s="34">
        <f t="shared" si="143"/>
        <v>0</v>
      </c>
      <c r="AF114" s="34">
        <f t="shared" si="143"/>
        <v>0</v>
      </c>
      <c r="AG114" s="34">
        <f t="shared" si="143"/>
        <v>0</v>
      </c>
      <c r="AH114" s="34">
        <f t="shared" si="143"/>
        <v>242711.89</v>
      </c>
      <c r="AI114" s="34">
        <f t="shared" si="143"/>
        <v>242711.89</v>
      </c>
      <c r="AJ114" s="34">
        <f t="shared" si="143"/>
        <v>0</v>
      </c>
      <c r="AK114" s="34">
        <f t="shared" si="143"/>
        <v>0</v>
      </c>
      <c r="AL114" s="34"/>
      <c r="AM114" s="34">
        <f t="shared" si="139"/>
        <v>117663.48</v>
      </c>
      <c r="AN114" s="34">
        <f t="shared" si="139"/>
        <v>117663.48</v>
      </c>
      <c r="AO114" s="34">
        <f t="shared" si="139"/>
        <v>0</v>
      </c>
      <c r="AP114" s="34">
        <f t="shared" si="139"/>
        <v>0</v>
      </c>
      <c r="AQ114" s="34">
        <f t="shared" si="139"/>
        <v>0</v>
      </c>
      <c r="AR114" s="34">
        <f t="shared" si="139"/>
        <v>0</v>
      </c>
      <c r="AS114" s="34">
        <f t="shared" si="139"/>
        <v>0</v>
      </c>
      <c r="AT114" s="34">
        <f t="shared" si="139"/>
        <v>0</v>
      </c>
      <c r="AU114" s="34">
        <f t="shared" si="139"/>
        <v>117663.48</v>
      </c>
      <c r="AV114" s="34">
        <f t="shared" si="139"/>
        <v>117663.48</v>
      </c>
      <c r="AW114" s="34">
        <f t="shared" si="139"/>
        <v>0</v>
      </c>
      <c r="AX114" s="34">
        <f t="shared" si="139"/>
        <v>0</v>
      </c>
      <c r="AY114" s="34">
        <f t="shared" si="139"/>
        <v>117663.48</v>
      </c>
      <c r="AZ114" s="34">
        <f t="shared" si="139"/>
        <v>117663.48</v>
      </c>
      <c r="BA114" s="34">
        <f t="shared" si="139"/>
        <v>0</v>
      </c>
      <c r="BB114" s="34">
        <f t="shared" si="139"/>
        <v>0</v>
      </c>
      <c r="BC114" s="34">
        <f t="shared" si="140"/>
        <v>0</v>
      </c>
      <c r="BD114" s="34">
        <f t="shared" si="140"/>
        <v>0</v>
      </c>
      <c r="BE114" s="34">
        <f t="shared" si="140"/>
        <v>0</v>
      </c>
      <c r="BF114" s="34">
        <f t="shared" si="140"/>
        <v>0</v>
      </c>
      <c r="BG114" s="34">
        <f t="shared" si="140"/>
        <v>117663.48</v>
      </c>
      <c r="BH114" s="34">
        <f t="shared" si="140"/>
        <v>117663.48</v>
      </c>
      <c r="BI114" s="34">
        <f t="shared" si="140"/>
        <v>0</v>
      </c>
      <c r="BJ114" s="34">
        <f t="shared" si="140"/>
        <v>0</v>
      </c>
      <c r="BK114" s="19"/>
      <c r="BL114" s="19"/>
    </row>
    <row r="115" spans="1:64" ht="150" hidden="1" x14ac:dyDescent="0.25">
      <c r="A115" s="124" t="s">
        <v>582</v>
      </c>
      <c r="B115" s="5">
        <v>51</v>
      </c>
      <c r="C115" s="5">
        <v>0</v>
      </c>
      <c r="D115" s="3" t="s">
        <v>104</v>
      </c>
      <c r="E115" s="122">
        <v>851</v>
      </c>
      <c r="F115" s="3" t="s">
        <v>13</v>
      </c>
      <c r="G115" s="3" t="s">
        <v>30</v>
      </c>
      <c r="H115" s="3" t="s">
        <v>164</v>
      </c>
      <c r="I115" s="3"/>
      <c r="J115" s="15">
        <f>J116</f>
        <v>124200.34</v>
      </c>
      <c r="K115" s="15">
        <f t="shared" si="139"/>
        <v>124200.34</v>
      </c>
      <c r="L115" s="15">
        <f t="shared" si="139"/>
        <v>0</v>
      </c>
      <c r="M115" s="15">
        <f t="shared" si="139"/>
        <v>0</v>
      </c>
      <c r="N115" s="15">
        <f t="shared" si="139"/>
        <v>0</v>
      </c>
      <c r="O115" s="15">
        <f t="shared" si="139"/>
        <v>0</v>
      </c>
      <c r="P115" s="15">
        <f t="shared" si="139"/>
        <v>0</v>
      </c>
      <c r="Q115" s="15">
        <f t="shared" si="139"/>
        <v>0</v>
      </c>
      <c r="R115" s="15">
        <f t="shared" si="139"/>
        <v>124200.34</v>
      </c>
      <c r="S115" s="15">
        <f t="shared" si="139"/>
        <v>124200.34</v>
      </c>
      <c r="T115" s="15">
        <f t="shared" si="139"/>
        <v>0</v>
      </c>
      <c r="U115" s="15">
        <f t="shared" si="139"/>
        <v>0</v>
      </c>
      <c r="V115" s="15">
        <f t="shared" si="139"/>
        <v>118511.55</v>
      </c>
      <c r="W115" s="15">
        <f t="shared" si="139"/>
        <v>118511.55</v>
      </c>
      <c r="X115" s="15">
        <f t="shared" si="139"/>
        <v>0</v>
      </c>
      <c r="Y115" s="15">
        <f t="shared" si="139"/>
        <v>0</v>
      </c>
      <c r="Z115" s="15">
        <f t="shared" si="139"/>
        <v>242711.89</v>
      </c>
      <c r="AA115" s="15">
        <f t="shared" si="139"/>
        <v>242711.89</v>
      </c>
      <c r="AB115" s="15">
        <f t="shared" si="139"/>
        <v>0</v>
      </c>
      <c r="AC115" s="15">
        <f t="shared" si="139"/>
        <v>0</v>
      </c>
      <c r="AD115" s="15">
        <f t="shared" si="139"/>
        <v>0</v>
      </c>
      <c r="AE115" s="15">
        <f t="shared" si="139"/>
        <v>0</v>
      </c>
      <c r="AF115" s="15">
        <f t="shared" si="139"/>
        <v>0</v>
      </c>
      <c r="AG115" s="15">
        <f t="shared" si="139"/>
        <v>0</v>
      </c>
      <c r="AH115" s="15">
        <f t="shared" si="139"/>
        <v>242711.89</v>
      </c>
      <c r="AI115" s="15">
        <f t="shared" si="139"/>
        <v>242711.89</v>
      </c>
      <c r="AJ115" s="15">
        <f t="shared" si="139"/>
        <v>0</v>
      </c>
      <c r="AK115" s="15">
        <f t="shared" si="139"/>
        <v>0</v>
      </c>
      <c r="AL115" s="15"/>
      <c r="AM115" s="15">
        <f t="shared" si="139"/>
        <v>117663.48</v>
      </c>
      <c r="AN115" s="15">
        <f t="shared" si="139"/>
        <v>117663.48</v>
      </c>
      <c r="AO115" s="15">
        <f t="shared" si="139"/>
        <v>0</v>
      </c>
      <c r="AP115" s="15">
        <f t="shared" si="139"/>
        <v>0</v>
      </c>
      <c r="AQ115" s="15">
        <f t="shared" si="139"/>
        <v>0</v>
      </c>
      <c r="AR115" s="15">
        <f t="shared" si="139"/>
        <v>0</v>
      </c>
      <c r="AS115" s="15">
        <f t="shared" si="139"/>
        <v>0</v>
      </c>
      <c r="AT115" s="15">
        <f t="shared" si="139"/>
        <v>0</v>
      </c>
      <c r="AU115" s="15">
        <f t="shared" si="139"/>
        <v>117663.48</v>
      </c>
      <c r="AV115" s="15">
        <f t="shared" si="139"/>
        <v>117663.48</v>
      </c>
      <c r="AW115" s="15">
        <f t="shared" si="139"/>
        <v>0</v>
      </c>
      <c r="AX115" s="15">
        <f t="shared" si="139"/>
        <v>0</v>
      </c>
      <c r="AY115" s="15">
        <f t="shared" si="139"/>
        <v>117663.48</v>
      </c>
      <c r="AZ115" s="15">
        <f t="shared" si="139"/>
        <v>117663.48</v>
      </c>
      <c r="BA115" s="15">
        <f t="shared" si="139"/>
        <v>0</v>
      </c>
      <c r="BB115" s="15">
        <f t="shared" si="139"/>
        <v>0</v>
      </c>
      <c r="BC115" s="15">
        <f t="shared" si="140"/>
        <v>0</v>
      </c>
      <c r="BD115" s="15">
        <f t="shared" si="140"/>
        <v>0</v>
      </c>
      <c r="BE115" s="15">
        <f t="shared" si="140"/>
        <v>0</v>
      </c>
      <c r="BF115" s="15">
        <f t="shared" si="140"/>
        <v>0</v>
      </c>
      <c r="BG115" s="15">
        <f t="shared" si="140"/>
        <v>117663.48</v>
      </c>
      <c r="BH115" s="15">
        <f t="shared" si="140"/>
        <v>117663.48</v>
      </c>
      <c r="BI115" s="15">
        <f t="shared" si="140"/>
        <v>0</v>
      </c>
      <c r="BJ115" s="15">
        <f t="shared" si="140"/>
        <v>0</v>
      </c>
      <c r="BK115" s="19"/>
      <c r="BL115" s="19"/>
    </row>
    <row r="116" spans="1:64" ht="45" hidden="1" x14ac:dyDescent="0.25">
      <c r="A116" s="125" t="s">
        <v>20</v>
      </c>
      <c r="B116" s="5">
        <v>51</v>
      </c>
      <c r="C116" s="5">
        <v>0</v>
      </c>
      <c r="D116" s="3" t="s">
        <v>104</v>
      </c>
      <c r="E116" s="122">
        <v>851</v>
      </c>
      <c r="F116" s="3" t="s">
        <v>13</v>
      </c>
      <c r="G116" s="3" t="s">
        <v>30</v>
      </c>
      <c r="H116" s="3" t="s">
        <v>164</v>
      </c>
      <c r="I116" s="3" t="s">
        <v>21</v>
      </c>
      <c r="J116" s="15">
        <f t="shared" si="139"/>
        <v>124200.34</v>
      </c>
      <c r="K116" s="15">
        <f t="shared" si="139"/>
        <v>124200.34</v>
      </c>
      <c r="L116" s="15">
        <f t="shared" si="139"/>
        <v>0</v>
      </c>
      <c r="M116" s="15">
        <f t="shared" si="139"/>
        <v>0</v>
      </c>
      <c r="N116" s="15">
        <f t="shared" si="139"/>
        <v>0</v>
      </c>
      <c r="O116" s="15">
        <f t="shared" si="139"/>
        <v>0</v>
      </c>
      <c r="P116" s="15">
        <f t="shared" si="139"/>
        <v>0</v>
      </c>
      <c r="Q116" s="15">
        <f t="shared" si="139"/>
        <v>0</v>
      </c>
      <c r="R116" s="15">
        <f t="shared" si="139"/>
        <v>124200.34</v>
      </c>
      <c r="S116" s="15">
        <f t="shared" si="139"/>
        <v>124200.34</v>
      </c>
      <c r="T116" s="15">
        <f t="shared" si="139"/>
        <v>0</v>
      </c>
      <c r="U116" s="15">
        <f t="shared" si="139"/>
        <v>0</v>
      </c>
      <c r="V116" s="15">
        <f t="shared" si="139"/>
        <v>118511.55</v>
      </c>
      <c r="W116" s="15">
        <f t="shared" si="139"/>
        <v>118511.55</v>
      </c>
      <c r="X116" s="15">
        <f t="shared" si="139"/>
        <v>0</v>
      </c>
      <c r="Y116" s="15">
        <f t="shared" si="139"/>
        <v>0</v>
      </c>
      <c r="Z116" s="15">
        <f t="shared" si="139"/>
        <v>242711.89</v>
      </c>
      <c r="AA116" s="15">
        <f t="shared" si="139"/>
        <v>242711.89</v>
      </c>
      <c r="AB116" s="15">
        <f t="shared" si="139"/>
        <v>0</v>
      </c>
      <c r="AC116" s="15">
        <f t="shared" si="139"/>
        <v>0</v>
      </c>
      <c r="AD116" s="15">
        <f t="shared" si="139"/>
        <v>0</v>
      </c>
      <c r="AE116" s="15">
        <f t="shared" si="139"/>
        <v>0</v>
      </c>
      <c r="AF116" s="15">
        <f t="shared" si="139"/>
        <v>0</v>
      </c>
      <c r="AG116" s="15">
        <f t="shared" si="139"/>
        <v>0</v>
      </c>
      <c r="AH116" s="15">
        <f t="shared" si="139"/>
        <v>242711.89</v>
      </c>
      <c r="AI116" s="15">
        <f t="shared" si="139"/>
        <v>242711.89</v>
      </c>
      <c r="AJ116" s="15">
        <f t="shared" si="139"/>
        <v>0</v>
      </c>
      <c r="AK116" s="15">
        <f t="shared" si="139"/>
        <v>0</v>
      </c>
      <c r="AL116" s="15"/>
      <c r="AM116" s="15">
        <f t="shared" si="139"/>
        <v>117663.48</v>
      </c>
      <c r="AN116" s="15">
        <f t="shared" si="139"/>
        <v>117663.48</v>
      </c>
      <c r="AO116" s="15">
        <f t="shared" si="139"/>
        <v>0</v>
      </c>
      <c r="AP116" s="15">
        <f t="shared" si="139"/>
        <v>0</v>
      </c>
      <c r="AQ116" s="15">
        <f t="shared" si="139"/>
        <v>0</v>
      </c>
      <c r="AR116" s="15">
        <f t="shared" si="139"/>
        <v>0</v>
      </c>
      <c r="AS116" s="15">
        <f t="shared" si="139"/>
        <v>0</v>
      </c>
      <c r="AT116" s="15">
        <f t="shared" si="139"/>
        <v>0</v>
      </c>
      <c r="AU116" s="15">
        <f t="shared" si="139"/>
        <v>117663.48</v>
      </c>
      <c r="AV116" s="15">
        <f t="shared" si="139"/>
        <v>117663.48</v>
      </c>
      <c r="AW116" s="15">
        <f t="shared" si="139"/>
        <v>0</v>
      </c>
      <c r="AX116" s="15">
        <f t="shared" si="139"/>
        <v>0</v>
      </c>
      <c r="AY116" s="15">
        <f t="shared" si="139"/>
        <v>117663.48</v>
      </c>
      <c r="AZ116" s="15">
        <f t="shared" si="139"/>
        <v>117663.48</v>
      </c>
      <c r="BA116" s="15">
        <f t="shared" si="139"/>
        <v>0</v>
      </c>
      <c r="BB116" s="15">
        <f t="shared" si="139"/>
        <v>0</v>
      </c>
      <c r="BC116" s="15">
        <f t="shared" si="140"/>
        <v>0</v>
      </c>
      <c r="BD116" s="15">
        <f t="shared" si="140"/>
        <v>0</v>
      </c>
      <c r="BE116" s="15">
        <f t="shared" si="140"/>
        <v>0</v>
      </c>
      <c r="BF116" s="15">
        <f t="shared" si="140"/>
        <v>0</v>
      </c>
      <c r="BG116" s="15">
        <f t="shared" si="140"/>
        <v>117663.48</v>
      </c>
      <c r="BH116" s="15">
        <f t="shared" si="140"/>
        <v>117663.48</v>
      </c>
      <c r="BI116" s="15">
        <f t="shared" si="140"/>
        <v>0</v>
      </c>
      <c r="BJ116" s="15">
        <f t="shared" si="140"/>
        <v>0</v>
      </c>
      <c r="BK116" s="19"/>
      <c r="BL116" s="19"/>
    </row>
    <row r="117" spans="1:64" ht="45" hidden="1" x14ac:dyDescent="0.25">
      <c r="A117" s="125" t="s">
        <v>9</v>
      </c>
      <c r="B117" s="5">
        <v>51</v>
      </c>
      <c r="C117" s="5">
        <v>0</v>
      </c>
      <c r="D117" s="3" t="s">
        <v>104</v>
      </c>
      <c r="E117" s="122">
        <v>851</v>
      </c>
      <c r="F117" s="3" t="s">
        <v>13</v>
      </c>
      <c r="G117" s="3" t="s">
        <v>30</v>
      </c>
      <c r="H117" s="3" t="s">
        <v>164</v>
      </c>
      <c r="I117" s="3" t="s">
        <v>22</v>
      </c>
      <c r="J117" s="15">
        <f>'2.ВС'!J114</f>
        <v>124200.34</v>
      </c>
      <c r="K117" s="15">
        <f>'2.ВС'!K114</f>
        <v>124200.34</v>
      </c>
      <c r="L117" s="15">
        <f>'2.ВС'!L114</f>
        <v>0</v>
      </c>
      <c r="M117" s="15">
        <f>'2.ВС'!M114</f>
        <v>0</v>
      </c>
      <c r="N117" s="15">
        <f>'2.ВС'!N114</f>
        <v>0</v>
      </c>
      <c r="O117" s="15">
        <f>'2.ВС'!O114</f>
        <v>0</v>
      </c>
      <c r="P117" s="15">
        <f>'2.ВС'!P114</f>
        <v>0</v>
      </c>
      <c r="Q117" s="15">
        <f>'2.ВС'!Q114</f>
        <v>0</v>
      </c>
      <c r="R117" s="15">
        <f>'2.ВС'!R114</f>
        <v>124200.34</v>
      </c>
      <c r="S117" s="15">
        <f>'2.ВС'!S114</f>
        <v>124200.34</v>
      </c>
      <c r="T117" s="15">
        <f>'2.ВС'!T114</f>
        <v>0</v>
      </c>
      <c r="U117" s="15">
        <f>'2.ВС'!U114</f>
        <v>0</v>
      </c>
      <c r="V117" s="15">
        <f>'2.ВС'!V114</f>
        <v>118511.55</v>
      </c>
      <c r="W117" s="15">
        <f>'2.ВС'!W114</f>
        <v>118511.55</v>
      </c>
      <c r="X117" s="15">
        <f>'2.ВС'!X114</f>
        <v>0</v>
      </c>
      <c r="Y117" s="15">
        <f>'2.ВС'!Y114</f>
        <v>0</v>
      </c>
      <c r="Z117" s="15">
        <f>'2.ВС'!Z114</f>
        <v>242711.89</v>
      </c>
      <c r="AA117" s="15">
        <f>'2.ВС'!AA114</f>
        <v>242711.89</v>
      </c>
      <c r="AB117" s="15">
        <f>'2.ВС'!AB114</f>
        <v>0</v>
      </c>
      <c r="AC117" s="15">
        <f>'2.ВС'!AC114</f>
        <v>0</v>
      </c>
      <c r="AD117" s="15">
        <f>'2.ВС'!AD114</f>
        <v>0</v>
      </c>
      <c r="AE117" s="15">
        <f>'2.ВС'!AE114</f>
        <v>0</v>
      </c>
      <c r="AF117" s="15">
        <f>'2.ВС'!AF114</f>
        <v>0</v>
      </c>
      <c r="AG117" s="15">
        <f>'2.ВС'!AG114</f>
        <v>0</v>
      </c>
      <c r="AH117" s="15">
        <f>'2.ВС'!AH114</f>
        <v>242711.89</v>
      </c>
      <c r="AI117" s="15">
        <f>'2.ВС'!AI114</f>
        <v>242711.89</v>
      </c>
      <c r="AJ117" s="15">
        <f>'2.ВС'!AJ114</f>
        <v>0</v>
      </c>
      <c r="AK117" s="15">
        <f>'2.ВС'!AK114</f>
        <v>0</v>
      </c>
      <c r="AL117" s="15"/>
      <c r="AM117" s="15">
        <f>'2.ВС'!AL114</f>
        <v>117663.48</v>
      </c>
      <c r="AN117" s="15">
        <f>'2.ВС'!AM114</f>
        <v>117663.48</v>
      </c>
      <c r="AO117" s="15">
        <f>'2.ВС'!AN114</f>
        <v>0</v>
      </c>
      <c r="AP117" s="15">
        <f>'2.ВС'!AO114</f>
        <v>0</v>
      </c>
      <c r="AQ117" s="15">
        <f>'2.ВС'!AP114</f>
        <v>0</v>
      </c>
      <c r="AR117" s="15">
        <f>'2.ВС'!AQ114</f>
        <v>0</v>
      </c>
      <c r="AS117" s="15">
        <f>'2.ВС'!AR114</f>
        <v>0</v>
      </c>
      <c r="AT117" s="15">
        <f>'2.ВС'!AS114</f>
        <v>0</v>
      </c>
      <c r="AU117" s="15">
        <f>'2.ВС'!AT114</f>
        <v>117663.48</v>
      </c>
      <c r="AV117" s="15">
        <f>'2.ВС'!AU114</f>
        <v>117663.48</v>
      </c>
      <c r="AW117" s="15">
        <f>'2.ВС'!AV114</f>
        <v>0</v>
      </c>
      <c r="AX117" s="15">
        <f>'2.ВС'!AW114</f>
        <v>0</v>
      </c>
      <c r="AY117" s="15">
        <f>'2.ВС'!AX114</f>
        <v>117663.48</v>
      </c>
      <c r="AZ117" s="15">
        <f>'2.ВС'!AY114</f>
        <v>117663.48</v>
      </c>
      <c r="BA117" s="15">
        <f>'2.ВС'!AZ114</f>
        <v>0</v>
      </c>
      <c r="BB117" s="15">
        <f>'2.ВС'!BA114</f>
        <v>0</v>
      </c>
      <c r="BC117" s="15">
        <f>'2.ВС'!BB114</f>
        <v>0</v>
      </c>
      <c r="BD117" s="15">
        <f>'2.ВС'!BC114</f>
        <v>0</v>
      </c>
      <c r="BE117" s="15">
        <f>'2.ВС'!BD114</f>
        <v>0</v>
      </c>
      <c r="BF117" s="15">
        <f>'2.ВС'!BE114</f>
        <v>0</v>
      </c>
      <c r="BG117" s="15">
        <f>'2.ВС'!BF114</f>
        <v>117663.48</v>
      </c>
      <c r="BH117" s="15">
        <f>'2.ВС'!BG114</f>
        <v>117663.48</v>
      </c>
      <c r="BI117" s="15">
        <f>'2.ВС'!BH114</f>
        <v>0</v>
      </c>
      <c r="BJ117" s="15">
        <f>'2.ВС'!BI114</f>
        <v>0</v>
      </c>
      <c r="BK117" s="19"/>
      <c r="BL117" s="19"/>
    </row>
    <row r="118" spans="1:64" ht="49.5" hidden="1" customHeight="1" x14ac:dyDescent="0.25">
      <c r="A118" s="125" t="s">
        <v>822</v>
      </c>
      <c r="B118" s="5">
        <v>51</v>
      </c>
      <c r="C118" s="5">
        <v>0</v>
      </c>
      <c r="D118" s="3" t="s">
        <v>104</v>
      </c>
      <c r="E118" s="122">
        <v>851</v>
      </c>
      <c r="F118" s="3" t="s">
        <v>13</v>
      </c>
      <c r="G118" s="3" t="s">
        <v>30</v>
      </c>
      <c r="H118" s="3" t="s">
        <v>824</v>
      </c>
      <c r="I118" s="3"/>
      <c r="J118" s="15">
        <f t="shared" si="139"/>
        <v>0</v>
      </c>
      <c r="K118" s="15">
        <f t="shared" si="139"/>
        <v>0</v>
      </c>
      <c r="L118" s="15">
        <f t="shared" si="139"/>
        <v>0</v>
      </c>
      <c r="M118" s="15">
        <f t="shared" si="139"/>
        <v>0</v>
      </c>
      <c r="N118" s="15">
        <f t="shared" si="139"/>
        <v>0</v>
      </c>
      <c r="O118" s="15">
        <f t="shared" si="139"/>
        <v>0</v>
      </c>
      <c r="P118" s="15">
        <f t="shared" si="139"/>
        <v>0</v>
      </c>
      <c r="Q118" s="15">
        <f t="shared" si="139"/>
        <v>0</v>
      </c>
      <c r="R118" s="15">
        <f t="shared" si="139"/>
        <v>0</v>
      </c>
      <c r="S118" s="15">
        <f t="shared" si="139"/>
        <v>0</v>
      </c>
      <c r="T118" s="15">
        <f t="shared" si="139"/>
        <v>0</v>
      </c>
      <c r="U118" s="15">
        <f t="shared" si="139"/>
        <v>0</v>
      </c>
      <c r="V118" s="15">
        <f t="shared" si="139"/>
        <v>0</v>
      </c>
      <c r="W118" s="15">
        <f t="shared" si="139"/>
        <v>0</v>
      </c>
      <c r="X118" s="15">
        <f t="shared" si="139"/>
        <v>0</v>
      </c>
      <c r="Y118" s="15">
        <f t="shared" si="139"/>
        <v>0</v>
      </c>
      <c r="Z118" s="15">
        <f t="shared" si="139"/>
        <v>0</v>
      </c>
      <c r="AA118" s="15">
        <f t="shared" si="139"/>
        <v>0</v>
      </c>
      <c r="AB118" s="15">
        <f t="shared" si="139"/>
        <v>0</v>
      </c>
      <c r="AC118" s="15">
        <f t="shared" si="139"/>
        <v>0</v>
      </c>
      <c r="AD118" s="15">
        <f t="shared" si="139"/>
        <v>0</v>
      </c>
      <c r="AE118" s="15">
        <f t="shared" si="139"/>
        <v>0</v>
      </c>
      <c r="AF118" s="15">
        <f t="shared" si="139"/>
        <v>0</v>
      </c>
      <c r="AG118" s="15">
        <f t="shared" si="139"/>
        <v>0</v>
      </c>
      <c r="AH118" s="15">
        <f t="shared" si="139"/>
        <v>0</v>
      </c>
      <c r="AI118" s="15">
        <f t="shared" si="139"/>
        <v>0</v>
      </c>
      <c r="AJ118" s="15">
        <f t="shared" si="139"/>
        <v>0</v>
      </c>
      <c r="AK118" s="15">
        <f t="shared" si="139"/>
        <v>0</v>
      </c>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9"/>
      <c r="BL118" s="19"/>
    </row>
    <row r="119" spans="1:64" ht="47.25" hidden="1" customHeight="1" x14ac:dyDescent="0.25">
      <c r="A119" s="125" t="s">
        <v>20</v>
      </c>
      <c r="B119" s="5">
        <v>51</v>
      </c>
      <c r="C119" s="5">
        <v>0</v>
      </c>
      <c r="D119" s="3" t="s">
        <v>104</v>
      </c>
      <c r="E119" s="122">
        <v>851</v>
      </c>
      <c r="F119" s="3" t="s">
        <v>13</v>
      </c>
      <c r="G119" s="3" t="s">
        <v>30</v>
      </c>
      <c r="H119" s="3" t="s">
        <v>824</v>
      </c>
      <c r="I119" s="3" t="s">
        <v>21</v>
      </c>
      <c r="J119" s="15">
        <f t="shared" si="139"/>
        <v>0</v>
      </c>
      <c r="K119" s="15">
        <f t="shared" si="139"/>
        <v>0</v>
      </c>
      <c r="L119" s="15">
        <f t="shared" si="139"/>
        <v>0</v>
      </c>
      <c r="M119" s="15">
        <f t="shared" si="139"/>
        <v>0</v>
      </c>
      <c r="N119" s="15">
        <f t="shared" si="139"/>
        <v>0</v>
      </c>
      <c r="O119" s="15">
        <f t="shared" si="139"/>
        <v>0</v>
      </c>
      <c r="P119" s="15">
        <f t="shared" si="139"/>
        <v>0</v>
      </c>
      <c r="Q119" s="15">
        <f t="shared" si="139"/>
        <v>0</v>
      </c>
      <c r="R119" s="15">
        <f t="shared" si="139"/>
        <v>0</v>
      </c>
      <c r="S119" s="15">
        <f t="shared" si="139"/>
        <v>0</v>
      </c>
      <c r="T119" s="15">
        <f t="shared" si="139"/>
        <v>0</v>
      </c>
      <c r="U119" s="15">
        <f t="shared" si="139"/>
        <v>0</v>
      </c>
      <c r="V119" s="15">
        <f t="shared" si="139"/>
        <v>0</v>
      </c>
      <c r="W119" s="15">
        <f t="shared" si="139"/>
        <v>0</v>
      </c>
      <c r="X119" s="15">
        <f t="shared" si="139"/>
        <v>0</v>
      </c>
      <c r="Y119" s="15">
        <f t="shared" si="139"/>
        <v>0</v>
      </c>
      <c r="Z119" s="15">
        <f t="shared" si="139"/>
        <v>0</v>
      </c>
      <c r="AA119" s="15">
        <f t="shared" si="139"/>
        <v>0</v>
      </c>
      <c r="AB119" s="15">
        <f t="shared" si="139"/>
        <v>0</v>
      </c>
      <c r="AC119" s="15">
        <f t="shared" si="139"/>
        <v>0</v>
      </c>
      <c r="AD119" s="15">
        <f t="shared" si="139"/>
        <v>0</v>
      </c>
      <c r="AE119" s="15">
        <f t="shared" si="139"/>
        <v>0</v>
      </c>
      <c r="AF119" s="15">
        <f t="shared" si="139"/>
        <v>0</v>
      </c>
      <c r="AG119" s="15">
        <f t="shared" si="139"/>
        <v>0</v>
      </c>
      <c r="AH119" s="15">
        <f t="shared" si="139"/>
        <v>0</v>
      </c>
      <c r="AI119" s="15">
        <f t="shared" si="139"/>
        <v>0</v>
      </c>
      <c r="AJ119" s="15">
        <f t="shared" si="139"/>
        <v>0</v>
      </c>
      <c r="AK119" s="15">
        <f t="shared" si="139"/>
        <v>0</v>
      </c>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9"/>
      <c r="BL119" s="19"/>
    </row>
    <row r="120" spans="1:64" ht="45" hidden="1" x14ac:dyDescent="0.25">
      <c r="A120" s="125" t="s">
        <v>9</v>
      </c>
      <c r="B120" s="5">
        <v>51</v>
      </c>
      <c r="C120" s="5">
        <v>0</v>
      </c>
      <c r="D120" s="3" t="s">
        <v>104</v>
      </c>
      <c r="E120" s="122">
        <v>851</v>
      </c>
      <c r="F120" s="3" t="s">
        <v>13</v>
      </c>
      <c r="G120" s="3" t="s">
        <v>30</v>
      </c>
      <c r="H120" s="3" t="s">
        <v>824</v>
      </c>
      <c r="I120" s="3" t="s">
        <v>22</v>
      </c>
      <c r="J120" s="15">
        <f>'2.ВС'!J117</f>
        <v>0</v>
      </c>
      <c r="K120" s="15">
        <f>'2.ВС'!K117</f>
        <v>0</v>
      </c>
      <c r="L120" s="15">
        <f>'2.ВС'!L117</f>
        <v>0</v>
      </c>
      <c r="M120" s="15">
        <f>'2.ВС'!M117</f>
        <v>0</v>
      </c>
      <c r="N120" s="15">
        <f>'2.ВС'!N117</f>
        <v>0</v>
      </c>
      <c r="O120" s="15">
        <f>'2.ВС'!O117</f>
        <v>0</v>
      </c>
      <c r="P120" s="15">
        <f>'2.ВС'!P117</f>
        <v>0</v>
      </c>
      <c r="Q120" s="15">
        <f>'2.ВС'!Q117</f>
        <v>0</v>
      </c>
      <c r="R120" s="15">
        <f>'2.ВС'!R117</f>
        <v>0</v>
      </c>
      <c r="S120" s="15">
        <f>'2.ВС'!S117</f>
        <v>0</v>
      </c>
      <c r="T120" s="15">
        <f>'2.ВС'!T117</f>
        <v>0</v>
      </c>
      <c r="U120" s="15">
        <f>'2.ВС'!U117</f>
        <v>0</v>
      </c>
      <c r="V120" s="15">
        <f>'2.ВС'!V117</f>
        <v>0</v>
      </c>
      <c r="W120" s="15">
        <f>'2.ВС'!W117</f>
        <v>0</v>
      </c>
      <c r="X120" s="15">
        <f>'2.ВС'!X117</f>
        <v>0</v>
      </c>
      <c r="Y120" s="15">
        <f>'2.ВС'!Y117</f>
        <v>0</v>
      </c>
      <c r="Z120" s="15">
        <f>'2.ВС'!Z117</f>
        <v>0</v>
      </c>
      <c r="AA120" s="15">
        <f>'2.ВС'!AA117</f>
        <v>0</v>
      </c>
      <c r="AB120" s="15">
        <f>'2.ВС'!AB117</f>
        <v>0</v>
      </c>
      <c r="AC120" s="15">
        <f>'2.ВС'!AC117</f>
        <v>0</v>
      </c>
      <c r="AD120" s="15">
        <f>'2.ВС'!AD117</f>
        <v>0</v>
      </c>
      <c r="AE120" s="15">
        <f>'2.ВС'!AE117</f>
        <v>0</v>
      </c>
      <c r="AF120" s="15">
        <f>'2.ВС'!AF117</f>
        <v>0</v>
      </c>
      <c r="AG120" s="15">
        <f>'2.ВС'!AG117</f>
        <v>0</v>
      </c>
      <c r="AH120" s="15">
        <f>'2.ВС'!AH117</f>
        <v>0</v>
      </c>
      <c r="AI120" s="15">
        <f>'2.ВС'!AI117</f>
        <v>0</v>
      </c>
      <c r="AJ120" s="15">
        <f>'2.ВС'!AJ117</f>
        <v>0</v>
      </c>
      <c r="AK120" s="15">
        <f>'2.ВС'!AK117</f>
        <v>0</v>
      </c>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9"/>
      <c r="BL120" s="19"/>
    </row>
    <row r="121" spans="1:64" s="2" customFormat="1" ht="30" hidden="1" x14ac:dyDescent="0.25">
      <c r="A121" s="124" t="s">
        <v>168</v>
      </c>
      <c r="B121" s="122">
        <v>51</v>
      </c>
      <c r="C121" s="122">
        <v>0</v>
      </c>
      <c r="D121" s="4" t="s">
        <v>78</v>
      </c>
      <c r="E121" s="122"/>
      <c r="F121" s="4"/>
      <c r="G121" s="4"/>
      <c r="H121" s="4"/>
      <c r="I121" s="4"/>
      <c r="J121" s="7">
        <f t="shared" ref="J121:BJ121" si="144">J122</f>
        <v>3200000</v>
      </c>
      <c r="K121" s="7">
        <f t="shared" si="144"/>
        <v>0</v>
      </c>
      <c r="L121" s="7">
        <f t="shared" si="144"/>
        <v>3200000</v>
      </c>
      <c r="M121" s="7">
        <f t="shared" si="144"/>
        <v>0</v>
      </c>
      <c r="N121" s="7">
        <f t="shared" si="144"/>
        <v>0</v>
      </c>
      <c r="O121" s="7">
        <f t="shared" si="144"/>
        <v>0</v>
      </c>
      <c r="P121" s="7">
        <f t="shared" si="144"/>
        <v>0</v>
      </c>
      <c r="Q121" s="7">
        <f t="shared" si="144"/>
        <v>0</v>
      </c>
      <c r="R121" s="7">
        <f t="shared" si="144"/>
        <v>3200000</v>
      </c>
      <c r="S121" s="7">
        <f t="shared" si="144"/>
        <v>0</v>
      </c>
      <c r="T121" s="7">
        <f t="shared" si="144"/>
        <v>3200000</v>
      </c>
      <c r="U121" s="7">
        <f t="shared" si="144"/>
        <v>0</v>
      </c>
      <c r="V121" s="7">
        <f t="shared" si="144"/>
        <v>1355000</v>
      </c>
      <c r="W121" s="7">
        <f t="shared" si="144"/>
        <v>1355000</v>
      </c>
      <c r="X121" s="7">
        <f t="shared" si="144"/>
        <v>0</v>
      </c>
      <c r="Y121" s="7">
        <f t="shared" si="144"/>
        <v>0</v>
      </c>
      <c r="Z121" s="7">
        <f t="shared" si="144"/>
        <v>4555000</v>
      </c>
      <c r="AA121" s="7">
        <f t="shared" si="144"/>
        <v>1355000</v>
      </c>
      <c r="AB121" s="7">
        <f t="shared" si="144"/>
        <v>3200000</v>
      </c>
      <c r="AC121" s="7">
        <f t="shared" si="144"/>
        <v>0</v>
      </c>
      <c r="AD121" s="7">
        <f t="shared" si="144"/>
        <v>0</v>
      </c>
      <c r="AE121" s="7">
        <f t="shared" si="144"/>
        <v>0</v>
      </c>
      <c r="AF121" s="7">
        <f t="shared" si="144"/>
        <v>0</v>
      </c>
      <c r="AG121" s="7">
        <f t="shared" si="144"/>
        <v>0</v>
      </c>
      <c r="AH121" s="7">
        <f t="shared" si="144"/>
        <v>4555000</v>
      </c>
      <c r="AI121" s="7">
        <f t="shared" si="144"/>
        <v>1355000</v>
      </c>
      <c r="AJ121" s="7">
        <f t="shared" si="144"/>
        <v>3200000</v>
      </c>
      <c r="AK121" s="7">
        <f t="shared" si="144"/>
        <v>0</v>
      </c>
      <c r="AL121" s="7"/>
      <c r="AM121" s="7">
        <f t="shared" si="144"/>
        <v>1323000</v>
      </c>
      <c r="AN121" s="7">
        <f t="shared" si="144"/>
        <v>0</v>
      </c>
      <c r="AO121" s="7">
        <f t="shared" si="144"/>
        <v>1323000</v>
      </c>
      <c r="AP121" s="7">
        <f t="shared" si="144"/>
        <v>0</v>
      </c>
      <c r="AQ121" s="7">
        <f t="shared" si="144"/>
        <v>0</v>
      </c>
      <c r="AR121" s="7">
        <f t="shared" si="144"/>
        <v>0</v>
      </c>
      <c r="AS121" s="7">
        <f t="shared" si="144"/>
        <v>0</v>
      </c>
      <c r="AT121" s="7">
        <f t="shared" si="144"/>
        <v>0</v>
      </c>
      <c r="AU121" s="7">
        <f t="shared" si="144"/>
        <v>1323000</v>
      </c>
      <c r="AV121" s="7">
        <f t="shared" si="144"/>
        <v>0</v>
      </c>
      <c r="AW121" s="7">
        <f t="shared" si="144"/>
        <v>1323000</v>
      </c>
      <c r="AX121" s="7">
        <f t="shared" si="144"/>
        <v>0</v>
      </c>
      <c r="AY121" s="7">
        <f t="shared" si="144"/>
        <v>1323000</v>
      </c>
      <c r="AZ121" s="7">
        <f t="shared" si="144"/>
        <v>0</v>
      </c>
      <c r="BA121" s="7">
        <f t="shared" si="144"/>
        <v>1323000</v>
      </c>
      <c r="BB121" s="7">
        <f t="shared" si="144"/>
        <v>0</v>
      </c>
      <c r="BC121" s="7">
        <f t="shared" si="144"/>
        <v>0</v>
      </c>
      <c r="BD121" s="7">
        <f t="shared" si="144"/>
        <v>0</v>
      </c>
      <c r="BE121" s="7">
        <f t="shared" si="144"/>
        <v>0</v>
      </c>
      <c r="BF121" s="7">
        <f t="shared" si="144"/>
        <v>0</v>
      </c>
      <c r="BG121" s="7">
        <f t="shared" si="144"/>
        <v>1323000</v>
      </c>
      <c r="BH121" s="7">
        <f t="shared" si="144"/>
        <v>0</v>
      </c>
      <c r="BI121" s="7">
        <f t="shared" si="144"/>
        <v>1323000</v>
      </c>
      <c r="BJ121" s="7">
        <f t="shared" si="144"/>
        <v>0</v>
      </c>
      <c r="BK121" s="124"/>
      <c r="BL121" s="124"/>
    </row>
    <row r="122" spans="1:64" s="2" customFormat="1" hidden="1" x14ac:dyDescent="0.25">
      <c r="A122" s="124" t="s">
        <v>6</v>
      </c>
      <c r="B122" s="122">
        <v>51</v>
      </c>
      <c r="C122" s="122">
        <v>0</v>
      </c>
      <c r="D122" s="4" t="s">
        <v>78</v>
      </c>
      <c r="E122" s="5">
        <v>851</v>
      </c>
      <c r="F122" s="4"/>
      <c r="G122" s="4"/>
      <c r="H122" s="4"/>
      <c r="I122" s="4"/>
      <c r="J122" s="7">
        <f t="shared" ref="J122" si="145">J126+J129</f>
        <v>3200000</v>
      </c>
      <c r="K122" s="7">
        <f t="shared" ref="K122:BB122" si="146">K126+K129</f>
        <v>0</v>
      </c>
      <c r="L122" s="7">
        <f t="shared" si="146"/>
        <v>3200000</v>
      </c>
      <c r="M122" s="7">
        <f t="shared" si="146"/>
        <v>0</v>
      </c>
      <c r="N122" s="7">
        <f t="shared" ref="N122:Q122" si="147">N126+N129</f>
        <v>0</v>
      </c>
      <c r="O122" s="7">
        <f t="shared" si="147"/>
        <v>0</v>
      </c>
      <c r="P122" s="7">
        <f t="shared" si="147"/>
        <v>0</v>
      </c>
      <c r="Q122" s="7">
        <f t="shared" si="147"/>
        <v>0</v>
      </c>
      <c r="R122" s="7">
        <f>R123+R126+R129</f>
        <v>3200000</v>
      </c>
      <c r="S122" s="7">
        <f t="shared" ref="S122:AC122" si="148">S123+S126+S129</f>
        <v>0</v>
      </c>
      <c r="T122" s="7">
        <f t="shared" si="148"/>
        <v>3200000</v>
      </c>
      <c r="U122" s="7">
        <f t="shared" si="148"/>
        <v>0</v>
      </c>
      <c r="V122" s="7">
        <f t="shared" si="148"/>
        <v>1355000</v>
      </c>
      <c r="W122" s="7">
        <f t="shared" si="148"/>
        <v>1355000</v>
      </c>
      <c r="X122" s="7">
        <f t="shared" si="148"/>
        <v>0</v>
      </c>
      <c r="Y122" s="7">
        <f t="shared" si="148"/>
        <v>0</v>
      </c>
      <c r="Z122" s="7">
        <f t="shared" si="148"/>
        <v>4555000</v>
      </c>
      <c r="AA122" s="7">
        <f t="shared" si="148"/>
        <v>1355000</v>
      </c>
      <c r="AB122" s="7">
        <f t="shared" si="148"/>
        <v>3200000</v>
      </c>
      <c r="AC122" s="7">
        <f t="shared" si="148"/>
        <v>0</v>
      </c>
      <c r="AD122" s="7">
        <f t="shared" ref="AD122:AK122" si="149">AD123+AD126+AD129</f>
        <v>0</v>
      </c>
      <c r="AE122" s="7">
        <f t="shared" si="149"/>
        <v>0</v>
      </c>
      <c r="AF122" s="7">
        <f t="shared" si="149"/>
        <v>0</v>
      </c>
      <c r="AG122" s="7">
        <f t="shared" si="149"/>
        <v>0</v>
      </c>
      <c r="AH122" s="7">
        <f t="shared" si="149"/>
        <v>4555000</v>
      </c>
      <c r="AI122" s="7">
        <f t="shared" si="149"/>
        <v>1355000</v>
      </c>
      <c r="AJ122" s="7">
        <f t="shared" si="149"/>
        <v>3200000</v>
      </c>
      <c r="AK122" s="7">
        <f t="shared" si="149"/>
        <v>0</v>
      </c>
      <c r="AL122" s="7"/>
      <c r="AM122" s="7">
        <f t="shared" si="146"/>
        <v>1323000</v>
      </c>
      <c r="AN122" s="7">
        <f t="shared" si="146"/>
        <v>0</v>
      </c>
      <c r="AO122" s="7">
        <f t="shared" si="146"/>
        <v>1323000</v>
      </c>
      <c r="AP122" s="7">
        <f t="shared" si="146"/>
        <v>0</v>
      </c>
      <c r="AQ122" s="7">
        <f t="shared" ref="AQ122:AX122" si="150">AQ126+AQ129</f>
        <v>0</v>
      </c>
      <c r="AR122" s="7">
        <f t="shared" si="150"/>
        <v>0</v>
      </c>
      <c r="AS122" s="7">
        <f t="shared" si="150"/>
        <v>0</v>
      </c>
      <c r="AT122" s="7">
        <f t="shared" si="150"/>
        <v>0</v>
      </c>
      <c r="AU122" s="7">
        <f t="shared" si="150"/>
        <v>1323000</v>
      </c>
      <c r="AV122" s="7">
        <f t="shared" si="150"/>
        <v>0</v>
      </c>
      <c r="AW122" s="7">
        <f t="shared" si="150"/>
        <v>1323000</v>
      </c>
      <c r="AX122" s="7">
        <f t="shared" si="150"/>
        <v>0</v>
      </c>
      <c r="AY122" s="7">
        <f t="shared" si="146"/>
        <v>1323000</v>
      </c>
      <c r="AZ122" s="7">
        <f t="shared" si="146"/>
        <v>0</v>
      </c>
      <c r="BA122" s="7">
        <f t="shared" si="146"/>
        <v>1323000</v>
      </c>
      <c r="BB122" s="7">
        <f t="shared" si="146"/>
        <v>0</v>
      </c>
      <c r="BC122" s="7">
        <f t="shared" ref="BC122:BJ122" si="151">BC126+BC129</f>
        <v>0</v>
      </c>
      <c r="BD122" s="7">
        <f t="shared" si="151"/>
        <v>0</v>
      </c>
      <c r="BE122" s="7">
        <f t="shared" si="151"/>
        <v>0</v>
      </c>
      <c r="BF122" s="7">
        <f t="shared" si="151"/>
        <v>0</v>
      </c>
      <c r="BG122" s="7">
        <f t="shared" si="151"/>
        <v>1323000</v>
      </c>
      <c r="BH122" s="7">
        <f t="shared" si="151"/>
        <v>0</v>
      </c>
      <c r="BI122" s="7">
        <f t="shared" si="151"/>
        <v>1323000</v>
      </c>
      <c r="BJ122" s="7">
        <f t="shared" si="151"/>
        <v>0</v>
      </c>
      <c r="BK122" s="124"/>
      <c r="BL122" s="124"/>
    </row>
    <row r="123" spans="1:64" s="2" customFormat="1" ht="75" hidden="1" x14ac:dyDescent="0.25">
      <c r="A123" s="124" t="s">
        <v>847</v>
      </c>
      <c r="B123" s="122">
        <v>51</v>
      </c>
      <c r="C123" s="122">
        <v>0</v>
      </c>
      <c r="D123" s="4" t="s">
        <v>78</v>
      </c>
      <c r="E123" s="122">
        <v>851</v>
      </c>
      <c r="F123" s="4"/>
      <c r="G123" s="4"/>
      <c r="H123" s="4" t="s">
        <v>849</v>
      </c>
      <c r="I123" s="4"/>
      <c r="J123" s="7"/>
      <c r="K123" s="7"/>
      <c r="L123" s="7"/>
      <c r="M123" s="7"/>
      <c r="N123" s="7"/>
      <c r="O123" s="7"/>
      <c r="P123" s="7"/>
      <c r="Q123" s="7"/>
      <c r="R123" s="7">
        <f>R124</f>
        <v>0</v>
      </c>
      <c r="S123" s="7">
        <f t="shared" ref="S123:AH124" si="152">S124</f>
        <v>0</v>
      </c>
      <c r="T123" s="7">
        <f t="shared" si="152"/>
        <v>0</v>
      </c>
      <c r="U123" s="7">
        <f t="shared" si="152"/>
        <v>0</v>
      </c>
      <c r="V123" s="7">
        <f t="shared" si="152"/>
        <v>1355000</v>
      </c>
      <c r="W123" s="7">
        <f t="shared" si="152"/>
        <v>1355000</v>
      </c>
      <c r="X123" s="7">
        <f t="shared" si="152"/>
        <v>0</v>
      </c>
      <c r="Y123" s="7">
        <f t="shared" si="152"/>
        <v>0</v>
      </c>
      <c r="Z123" s="7">
        <f t="shared" si="152"/>
        <v>1355000</v>
      </c>
      <c r="AA123" s="7">
        <f t="shared" si="152"/>
        <v>1355000</v>
      </c>
      <c r="AB123" s="7">
        <f t="shared" si="152"/>
        <v>0</v>
      </c>
      <c r="AC123" s="7">
        <f t="shared" si="152"/>
        <v>0</v>
      </c>
      <c r="AD123" s="7">
        <f t="shared" si="152"/>
        <v>0</v>
      </c>
      <c r="AE123" s="7">
        <f t="shared" si="152"/>
        <v>0</v>
      </c>
      <c r="AF123" s="7">
        <f t="shared" si="152"/>
        <v>0</v>
      </c>
      <c r="AG123" s="7">
        <f t="shared" si="152"/>
        <v>0</v>
      </c>
      <c r="AH123" s="7">
        <f t="shared" si="152"/>
        <v>1355000</v>
      </c>
      <c r="AI123" s="7">
        <f t="shared" ref="AD123:AK124" si="153">AI124</f>
        <v>1355000</v>
      </c>
      <c r="AJ123" s="7">
        <f t="shared" si="153"/>
        <v>0</v>
      </c>
      <c r="AK123" s="7">
        <f t="shared" si="153"/>
        <v>0</v>
      </c>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124"/>
      <c r="BL123" s="124"/>
    </row>
    <row r="124" spans="1:64" s="2" customFormat="1" ht="45" hidden="1" x14ac:dyDescent="0.25">
      <c r="A124" s="125" t="s">
        <v>20</v>
      </c>
      <c r="B124" s="122">
        <v>51</v>
      </c>
      <c r="C124" s="122">
        <v>0</v>
      </c>
      <c r="D124" s="4" t="s">
        <v>78</v>
      </c>
      <c r="E124" s="122">
        <v>851</v>
      </c>
      <c r="F124" s="4"/>
      <c r="G124" s="4"/>
      <c r="H124" s="4" t="s">
        <v>849</v>
      </c>
      <c r="I124" s="4"/>
      <c r="J124" s="7"/>
      <c r="K124" s="7"/>
      <c r="L124" s="7"/>
      <c r="M124" s="7"/>
      <c r="N124" s="7"/>
      <c r="O124" s="7"/>
      <c r="P124" s="7"/>
      <c r="Q124" s="7"/>
      <c r="R124" s="7">
        <f>R125</f>
        <v>0</v>
      </c>
      <c r="S124" s="7">
        <f t="shared" si="152"/>
        <v>0</v>
      </c>
      <c r="T124" s="7">
        <f t="shared" si="152"/>
        <v>0</v>
      </c>
      <c r="U124" s="7">
        <f t="shared" si="152"/>
        <v>0</v>
      </c>
      <c r="V124" s="7">
        <f t="shared" si="152"/>
        <v>1355000</v>
      </c>
      <c r="W124" s="7">
        <f t="shared" si="152"/>
        <v>1355000</v>
      </c>
      <c r="X124" s="7">
        <f t="shared" si="152"/>
        <v>0</v>
      </c>
      <c r="Y124" s="7">
        <f t="shared" si="152"/>
        <v>0</v>
      </c>
      <c r="Z124" s="7">
        <f t="shared" si="152"/>
        <v>1355000</v>
      </c>
      <c r="AA124" s="7">
        <f t="shared" si="152"/>
        <v>1355000</v>
      </c>
      <c r="AB124" s="7">
        <f t="shared" si="152"/>
        <v>0</v>
      </c>
      <c r="AC124" s="7">
        <f t="shared" si="152"/>
        <v>0</v>
      </c>
      <c r="AD124" s="7">
        <f t="shared" si="153"/>
        <v>0</v>
      </c>
      <c r="AE124" s="7">
        <f t="shared" si="153"/>
        <v>0</v>
      </c>
      <c r="AF124" s="7">
        <f t="shared" si="153"/>
        <v>0</v>
      </c>
      <c r="AG124" s="7">
        <f t="shared" si="153"/>
        <v>0</v>
      </c>
      <c r="AH124" s="7">
        <f t="shared" si="153"/>
        <v>1355000</v>
      </c>
      <c r="AI124" s="7">
        <f t="shared" si="153"/>
        <v>1355000</v>
      </c>
      <c r="AJ124" s="7">
        <f t="shared" si="153"/>
        <v>0</v>
      </c>
      <c r="AK124" s="7">
        <f t="shared" si="153"/>
        <v>0</v>
      </c>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124"/>
      <c r="BL124" s="124"/>
    </row>
    <row r="125" spans="1:64" s="2" customFormat="1" ht="45" hidden="1" x14ac:dyDescent="0.25">
      <c r="A125" s="125" t="s">
        <v>9</v>
      </c>
      <c r="B125" s="122">
        <v>51</v>
      </c>
      <c r="C125" s="122">
        <v>0</v>
      </c>
      <c r="D125" s="4" t="s">
        <v>78</v>
      </c>
      <c r="E125" s="122">
        <v>851</v>
      </c>
      <c r="F125" s="4"/>
      <c r="G125" s="4"/>
      <c r="H125" s="4" t="s">
        <v>849</v>
      </c>
      <c r="I125" s="4"/>
      <c r="J125" s="7"/>
      <c r="K125" s="7"/>
      <c r="L125" s="7"/>
      <c r="M125" s="7"/>
      <c r="N125" s="7"/>
      <c r="O125" s="7"/>
      <c r="P125" s="7"/>
      <c r="Q125" s="7"/>
      <c r="R125" s="7">
        <f>'2.ВС'!R121</f>
        <v>0</v>
      </c>
      <c r="S125" s="7">
        <f>'2.ВС'!S121</f>
        <v>0</v>
      </c>
      <c r="T125" s="7">
        <f>'2.ВС'!T121</f>
        <v>0</v>
      </c>
      <c r="U125" s="7">
        <f>'2.ВС'!U121</f>
        <v>0</v>
      </c>
      <c r="V125" s="7">
        <f>'2.ВС'!V121</f>
        <v>1355000</v>
      </c>
      <c r="W125" s="7">
        <f>'2.ВС'!W121</f>
        <v>1355000</v>
      </c>
      <c r="X125" s="7">
        <f>'2.ВС'!X121</f>
        <v>0</v>
      </c>
      <c r="Y125" s="7">
        <f>'2.ВС'!Y121</f>
        <v>0</v>
      </c>
      <c r="Z125" s="7">
        <f>'2.ВС'!Z121</f>
        <v>1355000</v>
      </c>
      <c r="AA125" s="7">
        <f>'2.ВС'!AA121</f>
        <v>1355000</v>
      </c>
      <c r="AB125" s="7">
        <f>'2.ВС'!AB121</f>
        <v>0</v>
      </c>
      <c r="AC125" s="7">
        <f>'2.ВС'!AC121</f>
        <v>0</v>
      </c>
      <c r="AD125" s="7">
        <f>'2.ВС'!AD121</f>
        <v>0</v>
      </c>
      <c r="AE125" s="7">
        <f>'2.ВС'!AE121</f>
        <v>0</v>
      </c>
      <c r="AF125" s="7">
        <f>'2.ВС'!AF121</f>
        <v>0</v>
      </c>
      <c r="AG125" s="7">
        <f>'2.ВС'!AG121</f>
        <v>0</v>
      </c>
      <c r="AH125" s="7">
        <f>'2.ВС'!AH121</f>
        <v>1355000</v>
      </c>
      <c r="AI125" s="7">
        <f>'2.ВС'!AI121</f>
        <v>1355000</v>
      </c>
      <c r="AJ125" s="7">
        <f>'2.ВС'!AJ121</f>
        <v>0</v>
      </c>
      <c r="AK125" s="7">
        <f>'2.ВС'!AK121</f>
        <v>0</v>
      </c>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124"/>
      <c r="BL125" s="124"/>
    </row>
    <row r="126" spans="1:64" ht="105" hidden="1" x14ac:dyDescent="0.25">
      <c r="A126" s="124" t="s">
        <v>243</v>
      </c>
      <c r="B126" s="122">
        <v>51</v>
      </c>
      <c r="C126" s="122">
        <v>0</v>
      </c>
      <c r="D126" s="4" t="s">
        <v>78</v>
      </c>
      <c r="E126" s="122">
        <v>851</v>
      </c>
      <c r="F126" s="4" t="s">
        <v>13</v>
      </c>
      <c r="G126" s="4" t="s">
        <v>58</v>
      </c>
      <c r="H126" s="4" t="s">
        <v>203</v>
      </c>
      <c r="I126" s="4"/>
      <c r="J126" s="7">
        <f t="shared" ref="J126:BC130" si="154">J127</f>
        <v>3144900</v>
      </c>
      <c r="K126" s="7">
        <f t="shared" si="154"/>
        <v>0</v>
      </c>
      <c r="L126" s="7">
        <f t="shared" si="154"/>
        <v>3144900</v>
      </c>
      <c r="M126" s="7">
        <f t="shared" si="154"/>
        <v>0</v>
      </c>
      <c r="N126" s="7">
        <f t="shared" si="154"/>
        <v>0</v>
      </c>
      <c r="O126" s="7">
        <f t="shared" si="154"/>
        <v>0</v>
      </c>
      <c r="P126" s="7">
        <f t="shared" si="154"/>
        <v>0</v>
      </c>
      <c r="Q126" s="7">
        <f t="shared" si="154"/>
        <v>0</v>
      </c>
      <c r="R126" s="7">
        <f t="shared" si="154"/>
        <v>3144900</v>
      </c>
      <c r="S126" s="7">
        <f t="shared" si="154"/>
        <v>0</v>
      </c>
      <c r="T126" s="7">
        <f t="shared" si="154"/>
        <v>3144900</v>
      </c>
      <c r="U126" s="7">
        <f t="shared" si="154"/>
        <v>0</v>
      </c>
      <c r="V126" s="7">
        <f t="shared" si="154"/>
        <v>0</v>
      </c>
      <c r="W126" s="7">
        <f t="shared" si="154"/>
        <v>0</v>
      </c>
      <c r="X126" s="7">
        <f t="shared" si="154"/>
        <v>0</v>
      </c>
      <c r="Y126" s="7">
        <f t="shared" si="154"/>
        <v>0</v>
      </c>
      <c r="Z126" s="7">
        <f t="shared" si="154"/>
        <v>3144900</v>
      </c>
      <c r="AA126" s="7">
        <f t="shared" si="154"/>
        <v>0</v>
      </c>
      <c r="AB126" s="7">
        <f t="shared" si="154"/>
        <v>3144900</v>
      </c>
      <c r="AC126" s="7">
        <f t="shared" si="154"/>
        <v>0</v>
      </c>
      <c r="AD126" s="7">
        <f t="shared" si="154"/>
        <v>0</v>
      </c>
      <c r="AE126" s="7">
        <f t="shared" si="154"/>
        <v>0</v>
      </c>
      <c r="AF126" s="7">
        <f t="shared" si="154"/>
        <v>0</v>
      </c>
      <c r="AG126" s="7">
        <f t="shared" si="154"/>
        <v>0</v>
      </c>
      <c r="AH126" s="7">
        <f t="shared" si="154"/>
        <v>3144900</v>
      </c>
      <c r="AI126" s="7">
        <f t="shared" si="154"/>
        <v>0</v>
      </c>
      <c r="AJ126" s="7">
        <f t="shared" si="154"/>
        <v>3144900</v>
      </c>
      <c r="AK126" s="7">
        <f t="shared" si="154"/>
        <v>0</v>
      </c>
      <c r="AL126" s="7"/>
      <c r="AM126" s="7">
        <f t="shared" si="154"/>
        <v>1300000</v>
      </c>
      <c r="AN126" s="7">
        <f t="shared" si="154"/>
        <v>0</v>
      </c>
      <c r="AO126" s="7">
        <f t="shared" si="154"/>
        <v>1300000</v>
      </c>
      <c r="AP126" s="7">
        <f t="shared" si="154"/>
        <v>0</v>
      </c>
      <c r="AQ126" s="7">
        <f t="shared" si="154"/>
        <v>0</v>
      </c>
      <c r="AR126" s="7">
        <f t="shared" si="154"/>
        <v>0</v>
      </c>
      <c r="AS126" s="7">
        <f t="shared" si="154"/>
        <v>0</v>
      </c>
      <c r="AT126" s="7">
        <f t="shared" si="154"/>
        <v>0</v>
      </c>
      <c r="AU126" s="7">
        <f t="shared" si="154"/>
        <v>1300000</v>
      </c>
      <c r="AV126" s="7">
        <f t="shared" si="154"/>
        <v>0</v>
      </c>
      <c r="AW126" s="7">
        <f t="shared" si="154"/>
        <v>1300000</v>
      </c>
      <c r="AX126" s="7">
        <f t="shared" si="154"/>
        <v>0</v>
      </c>
      <c r="AY126" s="7">
        <f t="shared" si="154"/>
        <v>1300000</v>
      </c>
      <c r="AZ126" s="7">
        <f t="shared" si="154"/>
        <v>0</v>
      </c>
      <c r="BA126" s="7">
        <f t="shared" si="154"/>
        <v>1300000</v>
      </c>
      <c r="BB126" s="7">
        <f t="shared" si="154"/>
        <v>0</v>
      </c>
      <c r="BC126" s="7">
        <f t="shared" si="154"/>
        <v>0</v>
      </c>
      <c r="BD126" s="7">
        <f t="shared" ref="BC126:BJ130" si="155">BD127</f>
        <v>0</v>
      </c>
      <c r="BE126" s="7">
        <f t="shared" si="155"/>
        <v>0</v>
      </c>
      <c r="BF126" s="7">
        <f t="shared" si="155"/>
        <v>0</v>
      </c>
      <c r="BG126" s="7">
        <f t="shared" si="155"/>
        <v>1300000</v>
      </c>
      <c r="BH126" s="7">
        <f t="shared" si="155"/>
        <v>0</v>
      </c>
      <c r="BI126" s="7">
        <f t="shared" si="155"/>
        <v>1300000</v>
      </c>
      <c r="BJ126" s="7">
        <f t="shared" si="155"/>
        <v>0</v>
      </c>
      <c r="BK126" s="19"/>
      <c r="BL126" s="19"/>
    </row>
    <row r="127" spans="1:64" hidden="1" x14ac:dyDescent="0.25">
      <c r="A127" s="125" t="s">
        <v>23</v>
      </c>
      <c r="B127" s="122">
        <v>51</v>
      </c>
      <c r="C127" s="122">
        <v>0</v>
      </c>
      <c r="D127" s="4" t="s">
        <v>78</v>
      </c>
      <c r="E127" s="122">
        <v>851</v>
      </c>
      <c r="F127" s="4"/>
      <c r="G127" s="4"/>
      <c r="H127" s="4" t="s">
        <v>203</v>
      </c>
      <c r="I127" s="4" t="s">
        <v>24</v>
      </c>
      <c r="J127" s="7">
        <f t="shared" si="154"/>
        <v>3144900</v>
      </c>
      <c r="K127" s="7">
        <f t="shared" si="154"/>
        <v>0</v>
      </c>
      <c r="L127" s="7">
        <f t="shared" si="154"/>
        <v>3144900</v>
      </c>
      <c r="M127" s="7">
        <f t="shared" si="154"/>
        <v>0</v>
      </c>
      <c r="N127" s="7">
        <f t="shared" si="154"/>
        <v>0</v>
      </c>
      <c r="O127" s="7">
        <f t="shared" si="154"/>
        <v>0</v>
      </c>
      <c r="P127" s="7">
        <f t="shared" si="154"/>
        <v>0</v>
      </c>
      <c r="Q127" s="7">
        <f t="shared" si="154"/>
        <v>0</v>
      </c>
      <c r="R127" s="7">
        <f t="shared" si="154"/>
        <v>3144900</v>
      </c>
      <c r="S127" s="7">
        <f t="shared" si="154"/>
        <v>0</v>
      </c>
      <c r="T127" s="7">
        <f t="shared" si="154"/>
        <v>3144900</v>
      </c>
      <c r="U127" s="7">
        <f t="shared" si="154"/>
        <v>0</v>
      </c>
      <c r="V127" s="7">
        <f t="shared" si="154"/>
        <v>0</v>
      </c>
      <c r="W127" s="7">
        <f t="shared" si="154"/>
        <v>0</v>
      </c>
      <c r="X127" s="7">
        <f t="shared" si="154"/>
        <v>0</v>
      </c>
      <c r="Y127" s="7">
        <f t="shared" si="154"/>
        <v>0</v>
      </c>
      <c r="Z127" s="7">
        <f t="shared" si="154"/>
        <v>3144900</v>
      </c>
      <c r="AA127" s="7">
        <f t="shared" si="154"/>
        <v>0</v>
      </c>
      <c r="AB127" s="7">
        <f t="shared" si="154"/>
        <v>3144900</v>
      </c>
      <c r="AC127" s="7">
        <f t="shared" si="154"/>
        <v>0</v>
      </c>
      <c r="AD127" s="7">
        <f t="shared" si="154"/>
        <v>0</v>
      </c>
      <c r="AE127" s="7">
        <f t="shared" si="154"/>
        <v>0</v>
      </c>
      <c r="AF127" s="7">
        <f t="shared" si="154"/>
        <v>0</v>
      </c>
      <c r="AG127" s="7">
        <f t="shared" si="154"/>
        <v>0</v>
      </c>
      <c r="AH127" s="7">
        <f t="shared" si="154"/>
        <v>3144900</v>
      </c>
      <c r="AI127" s="7">
        <f t="shared" si="154"/>
        <v>0</v>
      </c>
      <c r="AJ127" s="7">
        <f t="shared" si="154"/>
        <v>3144900</v>
      </c>
      <c r="AK127" s="7">
        <f t="shared" si="154"/>
        <v>0</v>
      </c>
      <c r="AL127" s="7"/>
      <c r="AM127" s="7">
        <f t="shared" si="154"/>
        <v>1300000</v>
      </c>
      <c r="AN127" s="7">
        <f t="shared" si="154"/>
        <v>0</v>
      </c>
      <c r="AO127" s="7">
        <f t="shared" si="154"/>
        <v>1300000</v>
      </c>
      <c r="AP127" s="7">
        <f t="shared" si="154"/>
        <v>0</v>
      </c>
      <c r="AQ127" s="7">
        <f t="shared" si="154"/>
        <v>0</v>
      </c>
      <c r="AR127" s="7">
        <f t="shared" si="154"/>
        <v>0</v>
      </c>
      <c r="AS127" s="7">
        <f t="shared" si="154"/>
        <v>0</v>
      </c>
      <c r="AT127" s="7">
        <f t="shared" si="154"/>
        <v>0</v>
      </c>
      <c r="AU127" s="7">
        <f t="shared" si="154"/>
        <v>1300000</v>
      </c>
      <c r="AV127" s="7">
        <f t="shared" si="154"/>
        <v>0</v>
      </c>
      <c r="AW127" s="7">
        <f t="shared" si="154"/>
        <v>1300000</v>
      </c>
      <c r="AX127" s="7">
        <f t="shared" si="154"/>
        <v>0</v>
      </c>
      <c r="AY127" s="7">
        <f t="shared" si="154"/>
        <v>1300000</v>
      </c>
      <c r="AZ127" s="7">
        <f t="shared" si="154"/>
        <v>0</v>
      </c>
      <c r="BA127" s="7">
        <f t="shared" si="154"/>
        <v>1300000</v>
      </c>
      <c r="BB127" s="7">
        <f t="shared" si="154"/>
        <v>0</v>
      </c>
      <c r="BC127" s="7">
        <f t="shared" si="155"/>
        <v>0</v>
      </c>
      <c r="BD127" s="7">
        <f t="shared" si="155"/>
        <v>0</v>
      </c>
      <c r="BE127" s="7">
        <f t="shared" si="155"/>
        <v>0</v>
      </c>
      <c r="BF127" s="7">
        <f t="shared" si="155"/>
        <v>0</v>
      </c>
      <c r="BG127" s="7">
        <f t="shared" si="155"/>
        <v>1300000</v>
      </c>
      <c r="BH127" s="7">
        <f t="shared" si="155"/>
        <v>0</v>
      </c>
      <c r="BI127" s="7">
        <f t="shared" si="155"/>
        <v>1300000</v>
      </c>
      <c r="BJ127" s="7">
        <f t="shared" si="155"/>
        <v>0</v>
      </c>
      <c r="BK127" s="19"/>
      <c r="BL127" s="19"/>
    </row>
    <row r="128" spans="1:64" ht="60" hidden="1" x14ac:dyDescent="0.25">
      <c r="A128" s="125" t="s">
        <v>169</v>
      </c>
      <c r="B128" s="122">
        <v>51</v>
      </c>
      <c r="C128" s="122">
        <v>0</v>
      </c>
      <c r="D128" s="4" t="s">
        <v>78</v>
      </c>
      <c r="E128" s="122">
        <v>851</v>
      </c>
      <c r="F128" s="4"/>
      <c r="G128" s="4"/>
      <c r="H128" s="4" t="s">
        <v>203</v>
      </c>
      <c r="I128" s="4" t="s">
        <v>56</v>
      </c>
      <c r="J128" s="7">
        <f>'2.ВС'!J124</f>
        <v>3144900</v>
      </c>
      <c r="K128" s="7">
        <f>'2.ВС'!K124</f>
        <v>0</v>
      </c>
      <c r="L128" s="7">
        <f>'2.ВС'!L124</f>
        <v>3144900</v>
      </c>
      <c r="M128" s="7">
        <f>'2.ВС'!M124</f>
        <v>0</v>
      </c>
      <c r="N128" s="7">
        <f>'2.ВС'!N124</f>
        <v>0</v>
      </c>
      <c r="O128" s="7">
        <f>'2.ВС'!O124</f>
        <v>0</v>
      </c>
      <c r="P128" s="7">
        <f>'2.ВС'!P124</f>
        <v>0</v>
      </c>
      <c r="Q128" s="7">
        <f>'2.ВС'!Q124</f>
        <v>0</v>
      </c>
      <c r="R128" s="7">
        <f>'2.ВС'!R124</f>
        <v>3144900</v>
      </c>
      <c r="S128" s="7">
        <f>'2.ВС'!S124</f>
        <v>0</v>
      </c>
      <c r="T128" s="7">
        <f>'2.ВС'!T124</f>
        <v>3144900</v>
      </c>
      <c r="U128" s="7">
        <f>'2.ВС'!U124</f>
        <v>0</v>
      </c>
      <c r="V128" s="7">
        <f>'2.ВС'!V124</f>
        <v>0</v>
      </c>
      <c r="W128" s="7">
        <f>'2.ВС'!W124</f>
        <v>0</v>
      </c>
      <c r="X128" s="7">
        <f>'2.ВС'!X124</f>
        <v>0</v>
      </c>
      <c r="Y128" s="7">
        <f>'2.ВС'!Y124</f>
        <v>0</v>
      </c>
      <c r="Z128" s="7">
        <f>'2.ВС'!Z124</f>
        <v>3144900</v>
      </c>
      <c r="AA128" s="7">
        <f>'2.ВС'!AA124</f>
        <v>0</v>
      </c>
      <c r="AB128" s="7">
        <f>'2.ВС'!AB124</f>
        <v>3144900</v>
      </c>
      <c r="AC128" s="7">
        <f>'2.ВС'!AC124</f>
        <v>0</v>
      </c>
      <c r="AD128" s="7">
        <f>'2.ВС'!AD124</f>
        <v>0</v>
      </c>
      <c r="AE128" s="7">
        <f>'2.ВС'!AE124</f>
        <v>0</v>
      </c>
      <c r="AF128" s="7">
        <f>'2.ВС'!AF124</f>
        <v>0</v>
      </c>
      <c r="AG128" s="7">
        <f>'2.ВС'!AG124</f>
        <v>0</v>
      </c>
      <c r="AH128" s="7">
        <f>'2.ВС'!AH124</f>
        <v>3144900</v>
      </c>
      <c r="AI128" s="7">
        <f>'2.ВС'!AI124</f>
        <v>0</v>
      </c>
      <c r="AJ128" s="7">
        <f>'2.ВС'!AJ124</f>
        <v>3144900</v>
      </c>
      <c r="AK128" s="7">
        <f>'2.ВС'!AK124</f>
        <v>0</v>
      </c>
      <c r="AL128" s="7"/>
      <c r="AM128" s="7">
        <f>'2.ВС'!AL124</f>
        <v>1300000</v>
      </c>
      <c r="AN128" s="7">
        <f>'2.ВС'!AM124</f>
        <v>0</v>
      </c>
      <c r="AO128" s="7">
        <f>'2.ВС'!AN124</f>
        <v>1300000</v>
      </c>
      <c r="AP128" s="7">
        <f>'2.ВС'!AO124</f>
        <v>0</v>
      </c>
      <c r="AQ128" s="7">
        <f>'2.ВС'!AP124</f>
        <v>0</v>
      </c>
      <c r="AR128" s="7">
        <f>'2.ВС'!AQ124</f>
        <v>0</v>
      </c>
      <c r="AS128" s="7">
        <f>'2.ВС'!AR124</f>
        <v>0</v>
      </c>
      <c r="AT128" s="7">
        <f>'2.ВС'!AS124</f>
        <v>0</v>
      </c>
      <c r="AU128" s="7">
        <f>'2.ВС'!AT124</f>
        <v>1300000</v>
      </c>
      <c r="AV128" s="7">
        <f>'2.ВС'!AU124</f>
        <v>0</v>
      </c>
      <c r="AW128" s="7">
        <f>'2.ВС'!AV124</f>
        <v>1300000</v>
      </c>
      <c r="AX128" s="7">
        <f>'2.ВС'!AW124</f>
        <v>0</v>
      </c>
      <c r="AY128" s="7">
        <f>'2.ВС'!AX124</f>
        <v>1300000</v>
      </c>
      <c r="AZ128" s="7">
        <f>'2.ВС'!AY124</f>
        <v>0</v>
      </c>
      <c r="BA128" s="7">
        <f>'2.ВС'!AZ124</f>
        <v>1300000</v>
      </c>
      <c r="BB128" s="7">
        <f>'2.ВС'!BA124</f>
        <v>0</v>
      </c>
      <c r="BC128" s="7">
        <f>'2.ВС'!BB124</f>
        <v>0</v>
      </c>
      <c r="BD128" s="7">
        <f>'2.ВС'!BC124</f>
        <v>0</v>
      </c>
      <c r="BE128" s="7">
        <f>'2.ВС'!BD124</f>
        <v>0</v>
      </c>
      <c r="BF128" s="7">
        <f>'2.ВС'!BE124</f>
        <v>0</v>
      </c>
      <c r="BG128" s="7">
        <f>'2.ВС'!BF124</f>
        <v>1300000</v>
      </c>
      <c r="BH128" s="7">
        <f>'2.ВС'!BG124</f>
        <v>0</v>
      </c>
      <c r="BI128" s="7">
        <f>'2.ВС'!BH124</f>
        <v>1300000</v>
      </c>
      <c r="BJ128" s="7">
        <f>'2.ВС'!BI124</f>
        <v>0</v>
      </c>
      <c r="BK128" s="19"/>
      <c r="BL128" s="19"/>
    </row>
    <row r="129" spans="1:64" ht="30" hidden="1" x14ac:dyDescent="0.25">
      <c r="A129" s="124" t="s">
        <v>59</v>
      </c>
      <c r="B129" s="122">
        <v>51</v>
      </c>
      <c r="C129" s="122">
        <v>0</v>
      </c>
      <c r="D129" s="4" t="s">
        <v>78</v>
      </c>
      <c r="E129" s="122">
        <v>851</v>
      </c>
      <c r="F129" s="4" t="s">
        <v>13</v>
      </c>
      <c r="G129" s="4" t="s">
        <v>58</v>
      </c>
      <c r="H129" s="4" t="s">
        <v>204</v>
      </c>
      <c r="I129" s="4"/>
      <c r="J129" s="7">
        <f t="shared" si="154"/>
        <v>55100</v>
      </c>
      <c r="K129" s="7">
        <f t="shared" si="154"/>
        <v>0</v>
      </c>
      <c r="L129" s="7">
        <f t="shared" si="154"/>
        <v>55100</v>
      </c>
      <c r="M129" s="7">
        <f t="shared" si="154"/>
        <v>0</v>
      </c>
      <c r="N129" s="7">
        <f t="shared" si="154"/>
        <v>0</v>
      </c>
      <c r="O129" s="7">
        <f t="shared" si="154"/>
        <v>0</v>
      </c>
      <c r="P129" s="7">
        <f t="shared" si="154"/>
        <v>0</v>
      </c>
      <c r="Q129" s="7">
        <f t="shared" si="154"/>
        <v>0</v>
      </c>
      <c r="R129" s="7">
        <f t="shared" si="154"/>
        <v>55100</v>
      </c>
      <c r="S129" s="7">
        <f t="shared" si="154"/>
        <v>0</v>
      </c>
      <c r="T129" s="7">
        <f t="shared" si="154"/>
        <v>55100</v>
      </c>
      <c r="U129" s="7">
        <f t="shared" si="154"/>
        <v>0</v>
      </c>
      <c r="V129" s="7">
        <f t="shared" si="154"/>
        <v>0</v>
      </c>
      <c r="W129" s="7">
        <f t="shared" si="154"/>
        <v>0</v>
      </c>
      <c r="X129" s="7">
        <f t="shared" si="154"/>
        <v>0</v>
      </c>
      <c r="Y129" s="7">
        <f t="shared" si="154"/>
        <v>0</v>
      </c>
      <c r="Z129" s="7">
        <f t="shared" si="154"/>
        <v>55100</v>
      </c>
      <c r="AA129" s="7">
        <f t="shared" si="154"/>
        <v>0</v>
      </c>
      <c r="AB129" s="7">
        <f t="shared" si="154"/>
        <v>55100</v>
      </c>
      <c r="AC129" s="7">
        <f t="shared" si="154"/>
        <v>0</v>
      </c>
      <c r="AD129" s="7">
        <f t="shared" si="154"/>
        <v>0</v>
      </c>
      <c r="AE129" s="7">
        <f t="shared" si="154"/>
        <v>0</v>
      </c>
      <c r="AF129" s="7">
        <f t="shared" si="154"/>
        <v>0</v>
      </c>
      <c r="AG129" s="7">
        <f t="shared" si="154"/>
        <v>0</v>
      </c>
      <c r="AH129" s="7">
        <f t="shared" si="154"/>
        <v>55100</v>
      </c>
      <c r="AI129" s="7">
        <f t="shared" si="154"/>
        <v>0</v>
      </c>
      <c r="AJ129" s="7">
        <f t="shared" si="154"/>
        <v>55100</v>
      </c>
      <c r="AK129" s="7">
        <f t="shared" si="154"/>
        <v>0</v>
      </c>
      <c r="AL129" s="7"/>
      <c r="AM129" s="7">
        <f t="shared" si="154"/>
        <v>23000</v>
      </c>
      <c r="AN129" s="7">
        <f t="shared" si="154"/>
        <v>0</v>
      </c>
      <c r="AO129" s="7">
        <f t="shared" si="154"/>
        <v>23000</v>
      </c>
      <c r="AP129" s="7">
        <f t="shared" si="154"/>
        <v>0</v>
      </c>
      <c r="AQ129" s="7">
        <f t="shared" si="154"/>
        <v>0</v>
      </c>
      <c r="AR129" s="7">
        <f t="shared" si="154"/>
        <v>0</v>
      </c>
      <c r="AS129" s="7">
        <f t="shared" si="154"/>
        <v>0</v>
      </c>
      <c r="AT129" s="7">
        <f t="shared" si="154"/>
        <v>0</v>
      </c>
      <c r="AU129" s="7">
        <f t="shared" si="154"/>
        <v>23000</v>
      </c>
      <c r="AV129" s="7">
        <f t="shared" si="154"/>
        <v>0</v>
      </c>
      <c r="AW129" s="7">
        <f t="shared" si="154"/>
        <v>23000</v>
      </c>
      <c r="AX129" s="7">
        <f t="shared" si="154"/>
        <v>0</v>
      </c>
      <c r="AY129" s="7">
        <f t="shared" si="154"/>
        <v>23000</v>
      </c>
      <c r="AZ129" s="7">
        <f t="shared" si="154"/>
        <v>0</v>
      </c>
      <c r="BA129" s="7">
        <f t="shared" si="154"/>
        <v>23000</v>
      </c>
      <c r="BB129" s="7">
        <f t="shared" si="154"/>
        <v>0</v>
      </c>
      <c r="BC129" s="7">
        <f t="shared" si="155"/>
        <v>0</v>
      </c>
      <c r="BD129" s="7">
        <f t="shared" si="155"/>
        <v>0</v>
      </c>
      <c r="BE129" s="7">
        <f t="shared" si="155"/>
        <v>0</v>
      </c>
      <c r="BF129" s="7">
        <f t="shared" si="155"/>
        <v>0</v>
      </c>
      <c r="BG129" s="7">
        <f t="shared" si="155"/>
        <v>23000</v>
      </c>
      <c r="BH129" s="7">
        <f t="shared" si="155"/>
        <v>0</v>
      </c>
      <c r="BI129" s="7">
        <f t="shared" si="155"/>
        <v>23000</v>
      </c>
      <c r="BJ129" s="7">
        <f t="shared" si="155"/>
        <v>0</v>
      </c>
      <c r="BK129" s="19"/>
      <c r="BL129" s="19"/>
    </row>
    <row r="130" spans="1:64" hidden="1" x14ac:dyDescent="0.25">
      <c r="A130" s="125" t="s">
        <v>23</v>
      </c>
      <c r="B130" s="122">
        <v>51</v>
      </c>
      <c r="C130" s="122">
        <v>0</v>
      </c>
      <c r="D130" s="4" t="s">
        <v>78</v>
      </c>
      <c r="E130" s="122">
        <v>851</v>
      </c>
      <c r="F130" s="4" t="s">
        <v>13</v>
      </c>
      <c r="G130" s="4" t="s">
        <v>58</v>
      </c>
      <c r="H130" s="4" t="s">
        <v>204</v>
      </c>
      <c r="I130" s="4" t="s">
        <v>24</v>
      </c>
      <c r="J130" s="7">
        <f t="shared" si="154"/>
        <v>55100</v>
      </c>
      <c r="K130" s="7">
        <f t="shared" si="154"/>
        <v>0</v>
      </c>
      <c r="L130" s="7">
        <f t="shared" si="154"/>
        <v>55100</v>
      </c>
      <c r="M130" s="7">
        <f t="shared" si="154"/>
        <v>0</v>
      </c>
      <c r="N130" s="7">
        <f t="shared" si="154"/>
        <v>0</v>
      </c>
      <c r="O130" s="7">
        <f t="shared" si="154"/>
        <v>0</v>
      </c>
      <c r="P130" s="7">
        <f t="shared" si="154"/>
        <v>0</v>
      </c>
      <c r="Q130" s="7">
        <f t="shared" si="154"/>
        <v>0</v>
      </c>
      <c r="R130" s="7">
        <f t="shared" si="154"/>
        <v>55100</v>
      </c>
      <c r="S130" s="7">
        <f t="shared" si="154"/>
        <v>0</v>
      </c>
      <c r="T130" s="7">
        <f t="shared" si="154"/>
        <v>55100</v>
      </c>
      <c r="U130" s="7">
        <f t="shared" si="154"/>
        <v>0</v>
      </c>
      <c r="V130" s="7">
        <f t="shared" si="154"/>
        <v>0</v>
      </c>
      <c r="W130" s="7">
        <f t="shared" si="154"/>
        <v>0</v>
      </c>
      <c r="X130" s="7">
        <f t="shared" si="154"/>
        <v>0</v>
      </c>
      <c r="Y130" s="7">
        <f t="shared" si="154"/>
        <v>0</v>
      </c>
      <c r="Z130" s="7">
        <f t="shared" si="154"/>
        <v>55100</v>
      </c>
      <c r="AA130" s="7">
        <f t="shared" si="154"/>
        <v>0</v>
      </c>
      <c r="AB130" s="7">
        <f t="shared" si="154"/>
        <v>55100</v>
      </c>
      <c r="AC130" s="7">
        <f t="shared" si="154"/>
        <v>0</v>
      </c>
      <c r="AD130" s="7">
        <f t="shared" si="154"/>
        <v>0</v>
      </c>
      <c r="AE130" s="7">
        <f t="shared" si="154"/>
        <v>0</v>
      </c>
      <c r="AF130" s="7">
        <f t="shared" si="154"/>
        <v>0</v>
      </c>
      <c r="AG130" s="7">
        <f t="shared" si="154"/>
        <v>0</v>
      </c>
      <c r="AH130" s="7">
        <f t="shared" si="154"/>
        <v>55100</v>
      </c>
      <c r="AI130" s="7">
        <f t="shared" si="154"/>
        <v>0</v>
      </c>
      <c r="AJ130" s="7">
        <f t="shared" si="154"/>
        <v>55100</v>
      </c>
      <c r="AK130" s="7">
        <f t="shared" si="154"/>
        <v>0</v>
      </c>
      <c r="AL130" s="7"/>
      <c r="AM130" s="7">
        <f t="shared" si="154"/>
        <v>23000</v>
      </c>
      <c r="AN130" s="7">
        <f t="shared" si="154"/>
        <v>0</v>
      </c>
      <c r="AO130" s="7">
        <f t="shared" si="154"/>
        <v>23000</v>
      </c>
      <c r="AP130" s="7">
        <f t="shared" si="154"/>
        <v>0</v>
      </c>
      <c r="AQ130" s="7">
        <f t="shared" si="154"/>
        <v>0</v>
      </c>
      <c r="AR130" s="7">
        <f t="shared" si="154"/>
        <v>0</v>
      </c>
      <c r="AS130" s="7">
        <f t="shared" si="154"/>
        <v>0</v>
      </c>
      <c r="AT130" s="7">
        <f t="shared" si="154"/>
        <v>0</v>
      </c>
      <c r="AU130" s="7">
        <f t="shared" si="154"/>
        <v>23000</v>
      </c>
      <c r="AV130" s="7">
        <f t="shared" si="154"/>
        <v>0</v>
      </c>
      <c r="AW130" s="7">
        <f t="shared" si="154"/>
        <v>23000</v>
      </c>
      <c r="AX130" s="7">
        <f t="shared" si="154"/>
        <v>0</v>
      </c>
      <c r="AY130" s="7">
        <f t="shared" si="154"/>
        <v>23000</v>
      </c>
      <c r="AZ130" s="7">
        <f t="shared" si="154"/>
        <v>0</v>
      </c>
      <c r="BA130" s="7">
        <f t="shared" si="154"/>
        <v>23000</v>
      </c>
      <c r="BB130" s="7">
        <f t="shared" si="154"/>
        <v>0</v>
      </c>
      <c r="BC130" s="7">
        <f t="shared" si="155"/>
        <v>0</v>
      </c>
      <c r="BD130" s="7">
        <f t="shared" si="155"/>
        <v>0</v>
      </c>
      <c r="BE130" s="7">
        <f t="shared" si="155"/>
        <v>0</v>
      </c>
      <c r="BF130" s="7">
        <f t="shared" si="155"/>
        <v>0</v>
      </c>
      <c r="BG130" s="7">
        <f t="shared" si="155"/>
        <v>23000</v>
      </c>
      <c r="BH130" s="7">
        <f t="shared" si="155"/>
        <v>0</v>
      </c>
      <c r="BI130" s="7">
        <f t="shared" si="155"/>
        <v>23000</v>
      </c>
      <c r="BJ130" s="7">
        <f t="shared" si="155"/>
        <v>0</v>
      </c>
      <c r="BK130" s="19"/>
      <c r="BL130" s="19"/>
    </row>
    <row r="131" spans="1:64" hidden="1" x14ac:dyDescent="0.25">
      <c r="A131" s="125" t="s">
        <v>25</v>
      </c>
      <c r="B131" s="122">
        <v>51</v>
      </c>
      <c r="C131" s="122">
        <v>0</v>
      </c>
      <c r="D131" s="4" t="s">
        <v>78</v>
      </c>
      <c r="E131" s="122">
        <v>851</v>
      </c>
      <c r="F131" s="4" t="s">
        <v>13</v>
      </c>
      <c r="G131" s="4" t="s">
        <v>58</v>
      </c>
      <c r="H131" s="4" t="s">
        <v>204</v>
      </c>
      <c r="I131" s="4" t="s">
        <v>26</v>
      </c>
      <c r="J131" s="7">
        <f>'2.ВС'!J127</f>
        <v>55100</v>
      </c>
      <c r="K131" s="7">
        <f>'2.ВС'!K127</f>
        <v>0</v>
      </c>
      <c r="L131" s="7">
        <f>'2.ВС'!L127</f>
        <v>55100</v>
      </c>
      <c r="M131" s="7">
        <f>'2.ВС'!M127</f>
        <v>0</v>
      </c>
      <c r="N131" s="7">
        <f>'2.ВС'!N127</f>
        <v>0</v>
      </c>
      <c r="O131" s="7">
        <f>'2.ВС'!O127</f>
        <v>0</v>
      </c>
      <c r="P131" s="7">
        <f>'2.ВС'!P127</f>
        <v>0</v>
      </c>
      <c r="Q131" s="7">
        <f>'2.ВС'!Q127</f>
        <v>0</v>
      </c>
      <c r="R131" s="7">
        <f>'2.ВС'!R127</f>
        <v>55100</v>
      </c>
      <c r="S131" s="7">
        <f>'2.ВС'!S127</f>
        <v>0</v>
      </c>
      <c r="T131" s="7">
        <f>'2.ВС'!T127</f>
        <v>55100</v>
      </c>
      <c r="U131" s="7">
        <f>'2.ВС'!U127</f>
        <v>0</v>
      </c>
      <c r="V131" s="7">
        <f>'2.ВС'!V127</f>
        <v>0</v>
      </c>
      <c r="W131" s="7">
        <f>'2.ВС'!W127</f>
        <v>0</v>
      </c>
      <c r="X131" s="7">
        <f>'2.ВС'!X127</f>
        <v>0</v>
      </c>
      <c r="Y131" s="7">
        <f>'2.ВС'!Y127</f>
        <v>0</v>
      </c>
      <c r="Z131" s="7">
        <f>'2.ВС'!Z127</f>
        <v>55100</v>
      </c>
      <c r="AA131" s="7">
        <f>'2.ВС'!AA127</f>
        <v>0</v>
      </c>
      <c r="AB131" s="7">
        <f>'2.ВС'!AB127</f>
        <v>55100</v>
      </c>
      <c r="AC131" s="7">
        <f>'2.ВС'!AC127</f>
        <v>0</v>
      </c>
      <c r="AD131" s="7">
        <f>'2.ВС'!AD127</f>
        <v>0</v>
      </c>
      <c r="AE131" s="7">
        <f>'2.ВС'!AE127</f>
        <v>0</v>
      </c>
      <c r="AF131" s="7">
        <f>'2.ВС'!AF127</f>
        <v>0</v>
      </c>
      <c r="AG131" s="7">
        <f>'2.ВС'!AG127</f>
        <v>0</v>
      </c>
      <c r="AH131" s="7">
        <f>'2.ВС'!AH127</f>
        <v>55100</v>
      </c>
      <c r="AI131" s="7">
        <f>'2.ВС'!AI127</f>
        <v>0</v>
      </c>
      <c r="AJ131" s="7">
        <f>'2.ВС'!AJ127</f>
        <v>55100</v>
      </c>
      <c r="AK131" s="7">
        <f>'2.ВС'!AK127</f>
        <v>0</v>
      </c>
      <c r="AL131" s="7"/>
      <c r="AM131" s="7">
        <f>'2.ВС'!AL127</f>
        <v>23000</v>
      </c>
      <c r="AN131" s="7">
        <f>'2.ВС'!AM127</f>
        <v>0</v>
      </c>
      <c r="AO131" s="7">
        <f>'2.ВС'!AN127</f>
        <v>23000</v>
      </c>
      <c r="AP131" s="7">
        <f>'2.ВС'!AO127</f>
        <v>0</v>
      </c>
      <c r="AQ131" s="7">
        <f>'2.ВС'!AP127</f>
        <v>0</v>
      </c>
      <c r="AR131" s="7">
        <f>'2.ВС'!AQ127</f>
        <v>0</v>
      </c>
      <c r="AS131" s="7">
        <f>'2.ВС'!AR127</f>
        <v>0</v>
      </c>
      <c r="AT131" s="7">
        <f>'2.ВС'!AS127</f>
        <v>0</v>
      </c>
      <c r="AU131" s="7">
        <f>'2.ВС'!AT127</f>
        <v>23000</v>
      </c>
      <c r="AV131" s="7">
        <f>'2.ВС'!AU127</f>
        <v>0</v>
      </c>
      <c r="AW131" s="7">
        <f>'2.ВС'!AV127</f>
        <v>23000</v>
      </c>
      <c r="AX131" s="7">
        <f>'2.ВС'!AW127</f>
        <v>0</v>
      </c>
      <c r="AY131" s="7">
        <f>'2.ВС'!AX127</f>
        <v>23000</v>
      </c>
      <c r="AZ131" s="7">
        <f>'2.ВС'!AY127</f>
        <v>0</v>
      </c>
      <c r="BA131" s="7">
        <f>'2.ВС'!AZ127</f>
        <v>23000</v>
      </c>
      <c r="BB131" s="7">
        <f>'2.ВС'!BA127</f>
        <v>0</v>
      </c>
      <c r="BC131" s="7">
        <f>'2.ВС'!BB127</f>
        <v>0</v>
      </c>
      <c r="BD131" s="7">
        <f>'2.ВС'!BC127</f>
        <v>0</v>
      </c>
      <c r="BE131" s="7">
        <f>'2.ВС'!BD127</f>
        <v>0</v>
      </c>
      <c r="BF131" s="7">
        <f>'2.ВС'!BE127</f>
        <v>0</v>
      </c>
      <c r="BG131" s="7">
        <f>'2.ВС'!BF127</f>
        <v>23000</v>
      </c>
      <c r="BH131" s="7">
        <f>'2.ВС'!BG127</f>
        <v>0</v>
      </c>
      <c r="BI131" s="7">
        <f>'2.ВС'!BH127</f>
        <v>23000</v>
      </c>
      <c r="BJ131" s="7">
        <f>'2.ВС'!BI127</f>
        <v>0</v>
      </c>
      <c r="BK131" s="19"/>
      <c r="BL131" s="19"/>
    </row>
    <row r="132" spans="1:64" ht="45" hidden="1" x14ac:dyDescent="0.25">
      <c r="A132" s="124" t="s">
        <v>170</v>
      </c>
      <c r="B132" s="122">
        <v>51</v>
      </c>
      <c r="C132" s="122">
        <v>0</v>
      </c>
      <c r="D132" s="4" t="s">
        <v>58</v>
      </c>
      <c r="E132" s="122"/>
      <c r="F132" s="4"/>
      <c r="G132" s="4"/>
      <c r="H132" s="4"/>
      <c r="I132" s="4"/>
      <c r="J132" s="7">
        <f t="shared" ref="J132:BC135" si="156">J133</f>
        <v>7783600</v>
      </c>
      <c r="K132" s="7">
        <f t="shared" si="156"/>
        <v>0</v>
      </c>
      <c r="L132" s="7">
        <f t="shared" si="156"/>
        <v>7783600</v>
      </c>
      <c r="M132" s="7">
        <f t="shared" si="156"/>
        <v>0</v>
      </c>
      <c r="N132" s="7">
        <f t="shared" si="156"/>
        <v>1131788.43</v>
      </c>
      <c r="O132" s="7">
        <f t="shared" si="156"/>
        <v>0</v>
      </c>
      <c r="P132" s="7">
        <f t="shared" si="156"/>
        <v>1131788.43</v>
      </c>
      <c r="Q132" s="7">
        <f t="shared" si="156"/>
        <v>0</v>
      </c>
      <c r="R132" s="7">
        <f t="shared" si="156"/>
        <v>8915388.4299999997</v>
      </c>
      <c r="S132" s="7">
        <f t="shared" si="156"/>
        <v>0</v>
      </c>
      <c r="T132" s="7">
        <f t="shared" si="156"/>
        <v>8915388.4299999997</v>
      </c>
      <c r="U132" s="7">
        <f t="shared" si="156"/>
        <v>0</v>
      </c>
      <c r="V132" s="7">
        <f t="shared" si="156"/>
        <v>0</v>
      </c>
      <c r="W132" s="7">
        <f t="shared" si="156"/>
        <v>0</v>
      </c>
      <c r="X132" s="7">
        <f t="shared" si="156"/>
        <v>0</v>
      </c>
      <c r="Y132" s="7">
        <f t="shared" si="156"/>
        <v>0</v>
      </c>
      <c r="Z132" s="7">
        <f t="shared" si="156"/>
        <v>8915388.4299999997</v>
      </c>
      <c r="AA132" s="7">
        <f t="shared" si="156"/>
        <v>0</v>
      </c>
      <c r="AB132" s="7">
        <f t="shared" si="156"/>
        <v>8915388.4299999997</v>
      </c>
      <c r="AC132" s="7">
        <f t="shared" si="156"/>
        <v>0</v>
      </c>
      <c r="AD132" s="7">
        <f t="shared" si="156"/>
        <v>0</v>
      </c>
      <c r="AE132" s="7">
        <f t="shared" si="156"/>
        <v>0</v>
      </c>
      <c r="AF132" s="7">
        <f t="shared" si="156"/>
        <v>0</v>
      </c>
      <c r="AG132" s="7">
        <f t="shared" si="156"/>
        <v>0</v>
      </c>
      <c r="AH132" s="7">
        <f t="shared" si="156"/>
        <v>8915388.4299999997</v>
      </c>
      <c r="AI132" s="7">
        <f t="shared" si="156"/>
        <v>0</v>
      </c>
      <c r="AJ132" s="7">
        <f t="shared" si="156"/>
        <v>8915388.4299999997</v>
      </c>
      <c r="AK132" s="7">
        <f t="shared" si="156"/>
        <v>0</v>
      </c>
      <c r="AL132" s="7"/>
      <c r="AM132" s="7">
        <f t="shared" si="156"/>
        <v>7722400</v>
      </c>
      <c r="AN132" s="7">
        <f t="shared" si="156"/>
        <v>0</v>
      </c>
      <c r="AO132" s="7">
        <f t="shared" si="156"/>
        <v>7722400</v>
      </c>
      <c r="AP132" s="7">
        <f t="shared" si="156"/>
        <v>0</v>
      </c>
      <c r="AQ132" s="7">
        <f t="shared" si="156"/>
        <v>0</v>
      </c>
      <c r="AR132" s="7">
        <f t="shared" si="156"/>
        <v>0</v>
      </c>
      <c r="AS132" s="7">
        <f t="shared" si="156"/>
        <v>0</v>
      </c>
      <c r="AT132" s="7">
        <f t="shared" si="156"/>
        <v>0</v>
      </c>
      <c r="AU132" s="7">
        <f t="shared" si="156"/>
        <v>7722400</v>
      </c>
      <c r="AV132" s="7">
        <f t="shared" si="156"/>
        <v>0</v>
      </c>
      <c r="AW132" s="7">
        <f t="shared" si="156"/>
        <v>7722400</v>
      </c>
      <c r="AX132" s="7">
        <f t="shared" si="156"/>
        <v>0</v>
      </c>
      <c r="AY132" s="7">
        <f t="shared" si="156"/>
        <v>7681300</v>
      </c>
      <c r="AZ132" s="7">
        <f t="shared" si="156"/>
        <v>0</v>
      </c>
      <c r="BA132" s="7">
        <f t="shared" si="156"/>
        <v>7681300</v>
      </c>
      <c r="BB132" s="7">
        <f t="shared" si="156"/>
        <v>0</v>
      </c>
      <c r="BC132" s="7">
        <f t="shared" si="156"/>
        <v>0</v>
      </c>
      <c r="BD132" s="7">
        <f t="shared" ref="BC132:BJ135" si="157">BD133</f>
        <v>0</v>
      </c>
      <c r="BE132" s="7">
        <f t="shared" si="157"/>
        <v>0</v>
      </c>
      <c r="BF132" s="7">
        <f t="shared" si="157"/>
        <v>0</v>
      </c>
      <c r="BG132" s="7">
        <f t="shared" si="157"/>
        <v>7681300</v>
      </c>
      <c r="BH132" s="7">
        <f t="shared" si="157"/>
        <v>0</v>
      </c>
      <c r="BI132" s="7">
        <f t="shared" si="157"/>
        <v>7681300</v>
      </c>
      <c r="BJ132" s="7">
        <f t="shared" si="157"/>
        <v>0</v>
      </c>
      <c r="BK132" s="19"/>
      <c r="BL132" s="19"/>
    </row>
    <row r="133" spans="1:64" hidden="1" x14ac:dyDescent="0.25">
      <c r="A133" s="124" t="s">
        <v>6</v>
      </c>
      <c r="B133" s="122">
        <v>51</v>
      </c>
      <c r="C133" s="122">
        <v>0</v>
      </c>
      <c r="D133" s="4" t="s">
        <v>58</v>
      </c>
      <c r="E133" s="122">
        <v>851</v>
      </c>
      <c r="F133" s="4"/>
      <c r="G133" s="4"/>
      <c r="H133" s="4"/>
      <c r="I133" s="4"/>
      <c r="J133" s="7">
        <f t="shared" si="156"/>
        <v>7783600</v>
      </c>
      <c r="K133" s="7">
        <f t="shared" si="156"/>
        <v>0</v>
      </c>
      <c r="L133" s="7">
        <f t="shared" si="156"/>
        <v>7783600</v>
      </c>
      <c r="M133" s="7">
        <f t="shared" si="156"/>
        <v>0</v>
      </c>
      <c r="N133" s="7">
        <f t="shared" si="156"/>
        <v>1131788.43</v>
      </c>
      <c r="O133" s="7">
        <f t="shared" si="156"/>
        <v>0</v>
      </c>
      <c r="P133" s="7">
        <f t="shared" si="156"/>
        <v>1131788.43</v>
      </c>
      <c r="Q133" s="7">
        <f t="shared" si="156"/>
        <v>0</v>
      </c>
      <c r="R133" s="7">
        <f t="shared" si="156"/>
        <v>8915388.4299999997</v>
      </c>
      <c r="S133" s="7">
        <f t="shared" si="156"/>
        <v>0</v>
      </c>
      <c r="T133" s="7">
        <f t="shared" si="156"/>
        <v>8915388.4299999997</v>
      </c>
      <c r="U133" s="7">
        <f t="shared" si="156"/>
        <v>0</v>
      </c>
      <c r="V133" s="7">
        <f t="shared" si="156"/>
        <v>0</v>
      </c>
      <c r="W133" s="7">
        <f t="shared" si="156"/>
        <v>0</v>
      </c>
      <c r="X133" s="7">
        <f t="shared" si="156"/>
        <v>0</v>
      </c>
      <c r="Y133" s="7">
        <f t="shared" si="156"/>
        <v>0</v>
      </c>
      <c r="Z133" s="7">
        <f t="shared" si="156"/>
        <v>8915388.4299999997</v>
      </c>
      <c r="AA133" s="7">
        <f t="shared" si="156"/>
        <v>0</v>
      </c>
      <c r="AB133" s="7">
        <f t="shared" si="156"/>
        <v>8915388.4299999997</v>
      </c>
      <c r="AC133" s="7">
        <f t="shared" si="156"/>
        <v>0</v>
      </c>
      <c r="AD133" s="7">
        <f t="shared" si="156"/>
        <v>0</v>
      </c>
      <c r="AE133" s="7">
        <f t="shared" si="156"/>
        <v>0</v>
      </c>
      <c r="AF133" s="7">
        <f t="shared" si="156"/>
        <v>0</v>
      </c>
      <c r="AG133" s="7">
        <f t="shared" si="156"/>
        <v>0</v>
      </c>
      <c r="AH133" s="7">
        <f t="shared" si="156"/>
        <v>8915388.4299999997</v>
      </c>
      <c r="AI133" s="7">
        <f t="shared" si="156"/>
        <v>0</v>
      </c>
      <c r="AJ133" s="7">
        <f t="shared" si="156"/>
        <v>8915388.4299999997</v>
      </c>
      <c r="AK133" s="7">
        <f t="shared" si="156"/>
        <v>0</v>
      </c>
      <c r="AL133" s="7"/>
      <c r="AM133" s="7">
        <f t="shared" si="156"/>
        <v>7722400</v>
      </c>
      <c r="AN133" s="7">
        <f t="shared" si="156"/>
        <v>0</v>
      </c>
      <c r="AO133" s="7">
        <f t="shared" si="156"/>
        <v>7722400</v>
      </c>
      <c r="AP133" s="7">
        <f t="shared" si="156"/>
        <v>0</v>
      </c>
      <c r="AQ133" s="7">
        <f t="shared" si="156"/>
        <v>0</v>
      </c>
      <c r="AR133" s="7">
        <f t="shared" si="156"/>
        <v>0</v>
      </c>
      <c r="AS133" s="7">
        <f t="shared" si="156"/>
        <v>0</v>
      </c>
      <c r="AT133" s="7">
        <f t="shared" si="156"/>
        <v>0</v>
      </c>
      <c r="AU133" s="7">
        <f t="shared" si="156"/>
        <v>7722400</v>
      </c>
      <c r="AV133" s="7">
        <f t="shared" si="156"/>
        <v>0</v>
      </c>
      <c r="AW133" s="7">
        <f t="shared" si="156"/>
        <v>7722400</v>
      </c>
      <c r="AX133" s="7">
        <f t="shared" si="156"/>
        <v>0</v>
      </c>
      <c r="AY133" s="7">
        <f t="shared" si="156"/>
        <v>7681300</v>
      </c>
      <c r="AZ133" s="7">
        <f t="shared" si="156"/>
        <v>0</v>
      </c>
      <c r="BA133" s="7">
        <f t="shared" si="156"/>
        <v>7681300</v>
      </c>
      <c r="BB133" s="7">
        <f t="shared" si="156"/>
        <v>0</v>
      </c>
      <c r="BC133" s="7">
        <f t="shared" si="157"/>
        <v>0</v>
      </c>
      <c r="BD133" s="7">
        <f t="shared" si="157"/>
        <v>0</v>
      </c>
      <c r="BE133" s="7">
        <f t="shared" si="157"/>
        <v>0</v>
      </c>
      <c r="BF133" s="7">
        <f t="shared" si="157"/>
        <v>0</v>
      </c>
      <c r="BG133" s="7">
        <f t="shared" si="157"/>
        <v>7681300</v>
      </c>
      <c r="BH133" s="7">
        <f t="shared" si="157"/>
        <v>0</v>
      </c>
      <c r="BI133" s="7">
        <f t="shared" si="157"/>
        <v>7681300</v>
      </c>
      <c r="BJ133" s="7">
        <f t="shared" si="157"/>
        <v>0</v>
      </c>
      <c r="BK133" s="19"/>
      <c r="BL133" s="19"/>
    </row>
    <row r="134" spans="1:64" ht="270" hidden="1" x14ac:dyDescent="0.25">
      <c r="A134" s="124" t="s">
        <v>205</v>
      </c>
      <c r="B134" s="122">
        <v>51</v>
      </c>
      <c r="C134" s="122">
        <v>0</v>
      </c>
      <c r="D134" s="4" t="s">
        <v>58</v>
      </c>
      <c r="E134" s="122">
        <v>851</v>
      </c>
      <c r="F134" s="4" t="s">
        <v>13</v>
      </c>
      <c r="G134" s="4" t="s">
        <v>58</v>
      </c>
      <c r="H134" s="4" t="s">
        <v>206</v>
      </c>
      <c r="I134" s="4"/>
      <c r="J134" s="7">
        <f t="shared" si="156"/>
        <v>7783600</v>
      </c>
      <c r="K134" s="7">
        <f t="shared" si="156"/>
        <v>0</v>
      </c>
      <c r="L134" s="7">
        <f t="shared" si="156"/>
        <v>7783600</v>
      </c>
      <c r="M134" s="7">
        <f t="shared" si="156"/>
        <v>0</v>
      </c>
      <c r="N134" s="7">
        <f t="shared" si="156"/>
        <v>1131788.43</v>
      </c>
      <c r="O134" s="7">
        <f t="shared" si="156"/>
        <v>0</v>
      </c>
      <c r="P134" s="7">
        <f t="shared" si="156"/>
        <v>1131788.43</v>
      </c>
      <c r="Q134" s="7">
        <f t="shared" si="156"/>
        <v>0</v>
      </c>
      <c r="R134" s="7">
        <f t="shared" si="156"/>
        <v>8915388.4299999997</v>
      </c>
      <c r="S134" s="7">
        <f t="shared" si="156"/>
        <v>0</v>
      </c>
      <c r="T134" s="7">
        <f t="shared" si="156"/>
        <v>8915388.4299999997</v>
      </c>
      <c r="U134" s="7">
        <f t="shared" si="156"/>
        <v>0</v>
      </c>
      <c r="V134" s="7">
        <f t="shared" si="156"/>
        <v>0</v>
      </c>
      <c r="W134" s="7">
        <f t="shared" si="156"/>
        <v>0</v>
      </c>
      <c r="X134" s="7">
        <f t="shared" si="156"/>
        <v>0</v>
      </c>
      <c r="Y134" s="7">
        <f t="shared" si="156"/>
        <v>0</v>
      </c>
      <c r="Z134" s="7">
        <f t="shared" si="156"/>
        <v>8915388.4299999997</v>
      </c>
      <c r="AA134" s="7">
        <f t="shared" si="156"/>
        <v>0</v>
      </c>
      <c r="AB134" s="7">
        <f t="shared" si="156"/>
        <v>8915388.4299999997</v>
      </c>
      <c r="AC134" s="7">
        <f t="shared" si="156"/>
        <v>0</v>
      </c>
      <c r="AD134" s="7">
        <f t="shared" si="156"/>
        <v>0</v>
      </c>
      <c r="AE134" s="7">
        <f t="shared" si="156"/>
        <v>0</v>
      </c>
      <c r="AF134" s="7">
        <f t="shared" si="156"/>
        <v>0</v>
      </c>
      <c r="AG134" s="7">
        <f t="shared" si="156"/>
        <v>0</v>
      </c>
      <c r="AH134" s="7">
        <f t="shared" si="156"/>
        <v>8915388.4299999997</v>
      </c>
      <c r="AI134" s="7">
        <f t="shared" si="156"/>
        <v>0</v>
      </c>
      <c r="AJ134" s="7">
        <f t="shared" si="156"/>
        <v>8915388.4299999997</v>
      </c>
      <c r="AK134" s="7">
        <f t="shared" si="156"/>
        <v>0</v>
      </c>
      <c r="AL134" s="7"/>
      <c r="AM134" s="7">
        <f t="shared" si="156"/>
        <v>7722400</v>
      </c>
      <c r="AN134" s="7">
        <f t="shared" si="156"/>
        <v>0</v>
      </c>
      <c r="AO134" s="7">
        <f t="shared" si="156"/>
        <v>7722400</v>
      </c>
      <c r="AP134" s="7">
        <f t="shared" si="156"/>
        <v>0</v>
      </c>
      <c r="AQ134" s="7">
        <f t="shared" si="156"/>
        <v>0</v>
      </c>
      <c r="AR134" s="7">
        <f t="shared" si="156"/>
        <v>0</v>
      </c>
      <c r="AS134" s="7">
        <f t="shared" si="156"/>
        <v>0</v>
      </c>
      <c r="AT134" s="7">
        <f t="shared" si="156"/>
        <v>0</v>
      </c>
      <c r="AU134" s="7">
        <f t="shared" si="156"/>
        <v>7722400</v>
      </c>
      <c r="AV134" s="7">
        <f t="shared" si="156"/>
        <v>0</v>
      </c>
      <c r="AW134" s="7">
        <f t="shared" si="156"/>
        <v>7722400</v>
      </c>
      <c r="AX134" s="7">
        <f t="shared" si="156"/>
        <v>0</v>
      </c>
      <c r="AY134" s="7">
        <f t="shared" si="156"/>
        <v>7681300</v>
      </c>
      <c r="AZ134" s="7">
        <f t="shared" si="156"/>
        <v>0</v>
      </c>
      <c r="BA134" s="7">
        <f t="shared" si="156"/>
        <v>7681300</v>
      </c>
      <c r="BB134" s="7">
        <f t="shared" si="156"/>
        <v>0</v>
      </c>
      <c r="BC134" s="7">
        <f t="shared" si="157"/>
        <v>0</v>
      </c>
      <c r="BD134" s="7">
        <f t="shared" si="157"/>
        <v>0</v>
      </c>
      <c r="BE134" s="7">
        <f t="shared" si="157"/>
        <v>0</v>
      </c>
      <c r="BF134" s="7">
        <f t="shared" si="157"/>
        <v>0</v>
      </c>
      <c r="BG134" s="7">
        <f t="shared" si="157"/>
        <v>7681300</v>
      </c>
      <c r="BH134" s="7">
        <f t="shared" si="157"/>
        <v>0</v>
      </c>
      <c r="BI134" s="7">
        <f t="shared" si="157"/>
        <v>7681300</v>
      </c>
      <c r="BJ134" s="7">
        <f t="shared" si="157"/>
        <v>0</v>
      </c>
      <c r="BK134" s="19"/>
      <c r="BL134" s="19"/>
    </row>
    <row r="135" spans="1:64" hidden="1" x14ac:dyDescent="0.25">
      <c r="A135" s="124" t="s">
        <v>34</v>
      </c>
      <c r="B135" s="122">
        <v>51</v>
      </c>
      <c r="C135" s="122">
        <v>0</v>
      </c>
      <c r="D135" s="4" t="s">
        <v>58</v>
      </c>
      <c r="E135" s="122">
        <v>851</v>
      </c>
      <c r="F135" s="4"/>
      <c r="G135" s="4"/>
      <c r="H135" s="4" t="s">
        <v>206</v>
      </c>
      <c r="I135" s="4" t="s">
        <v>35</v>
      </c>
      <c r="J135" s="7">
        <f t="shared" si="156"/>
        <v>7783600</v>
      </c>
      <c r="K135" s="7">
        <f t="shared" si="156"/>
        <v>0</v>
      </c>
      <c r="L135" s="7">
        <f t="shared" si="156"/>
        <v>7783600</v>
      </c>
      <c r="M135" s="7">
        <f t="shared" si="156"/>
        <v>0</v>
      </c>
      <c r="N135" s="7">
        <f t="shared" si="156"/>
        <v>1131788.43</v>
      </c>
      <c r="O135" s="7">
        <f t="shared" si="156"/>
        <v>0</v>
      </c>
      <c r="P135" s="7">
        <f t="shared" si="156"/>
        <v>1131788.43</v>
      </c>
      <c r="Q135" s="7">
        <f t="shared" si="156"/>
        <v>0</v>
      </c>
      <c r="R135" s="7">
        <f t="shared" si="156"/>
        <v>8915388.4299999997</v>
      </c>
      <c r="S135" s="7">
        <f t="shared" si="156"/>
        <v>0</v>
      </c>
      <c r="T135" s="7">
        <f t="shared" si="156"/>
        <v>8915388.4299999997</v>
      </c>
      <c r="U135" s="7">
        <f t="shared" si="156"/>
        <v>0</v>
      </c>
      <c r="V135" s="7">
        <f t="shared" si="156"/>
        <v>0</v>
      </c>
      <c r="W135" s="7">
        <f t="shared" si="156"/>
        <v>0</v>
      </c>
      <c r="X135" s="7">
        <f t="shared" si="156"/>
        <v>0</v>
      </c>
      <c r="Y135" s="7">
        <f t="shared" si="156"/>
        <v>0</v>
      </c>
      <c r="Z135" s="7">
        <f t="shared" si="156"/>
        <v>8915388.4299999997</v>
      </c>
      <c r="AA135" s="7">
        <f t="shared" si="156"/>
        <v>0</v>
      </c>
      <c r="AB135" s="7">
        <f t="shared" si="156"/>
        <v>8915388.4299999997</v>
      </c>
      <c r="AC135" s="7">
        <f t="shared" si="156"/>
        <v>0</v>
      </c>
      <c r="AD135" s="7">
        <f t="shared" si="156"/>
        <v>0</v>
      </c>
      <c r="AE135" s="7">
        <f t="shared" si="156"/>
        <v>0</v>
      </c>
      <c r="AF135" s="7">
        <f t="shared" si="156"/>
        <v>0</v>
      </c>
      <c r="AG135" s="7">
        <f t="shared" si="156"/>
        <v>0</v>
      </c>
      <c r="AH135" s="7">
        <f t="shared" si="156"/>
        <v>8915388.4299999997</v>
      </c>
      <c r="AI135" s="7">
        <f t="shared" si="156"/>
        <v>0</v>
      </c>
      <c r="AJ135" s="7">
        <f t="shared" si="156"/>
        <v>8915388.4299999997</v>
      </c>
      <c r="AK135" s="7">
        <f t="shared" si="156"/>
        <v>0</v>
      </c>
      <c r="AL135" s="7"/>
      <c r="AM135" s="7">
        <f t="shared" si="156"/>
        <v>7722400</v>
      </c>
      <c r="AN135" s="7">
        <f t="shared" si="156"/>
        <v>0</v>
      </c>
      <c r="AO135" s="7">
        <f t="shared" si="156"/>
        <v>7722400</v>
      </c>
      <c r="AP135" s="7">
        <f t="shared" si="156"/>
        <v>0</v>
      </c>
      <c r="AQ135" s="7">
        <f t="shared" si="156"/>
        <v>0</v>
      </c>
      <c r="AR135" s="7">
        <f t="shared" si="156"/>
        <v>0</v>
      </c>
      <c r="AS135" s="7">
        <f t="shared" si="156"/>
        <v>0</v>
      </c>
      <c r="AT135" s="7">
        <f t="shared" si="156"/>
        <v>0</v>
      </c>
      <c r="AU135" s="7">
        <f t="shared" si="156"/>
        <v>7722400</v>
      </c>
      <c r="AV135" s="7">
        <f t="shared" si="156"/>
        <v>0</v>
      </c>
      <c r="AW135" s="7">
        <f t="shared" si="156"/>
        <v>7722400</v>
      </c>
      <c r="AX135" s="7">
        <f t="shared" si="156"/>
        <v>0</v>
      </c>
      <c r="AY135" s="7">
        <f t="shared" si="156"/>
        <v>7681300</v>
      </c>
      <c r="AZ135" s="7">
        <f t="shared" si="156"/>
        <v>0</v>
      </c>
      <c r="BA135" s="7">
        <f t="shared" si="156"/>
        <v>7681300</v>
      </c>
      <c r="BB135" s="7">
        <f t="shared" si="156"/>
        <v>0</v>
      </c>
      <c r="BC135" s="7">
        <f t="shared" si="157"/>
        <v>0</v>
      </c>
      <c r="BD135" s="7">
        <f t="shared" si="157"/>
        <v>0</v>
      </c>
      <c r="BE135" s="7">
        <f t="shared" si="157"/>
        <v>0</v>
      </c>
      <c r="BF135" s="7">
        <f t="shared" si="157"/>
        <v>0</v>
      </c>
      <c r="BG135" s="7">
        <f t="shared" si="157"/>
        <v>7681300</v>
      </c>
      <c r="BH135" s="7">
        <f t="shared" si="157"/>
        <v>0</v>
      </c>
      <c r="BI135" s="7">
        <f t="shared" si="157"/>
        <v>7681300</v>
      </c>
      <c r="BJ135" s="7">
        <f t="shared" si="157"/>
        <v>0</v>
      </c>
      <c r="BK135" s="19"/>
      <c r="BL135" s="19"/>
    </row>
    <row r="136" spans="1:64" hidden="1" x14ac:dyDescent="0.25">
      <c r="A136" s="125" t="s">
        <v>61</v>
      </c>
      <c r="B136" s="122">
        <v>51</v>
      </c>
      <c r="C136" s="122">
        <v>0</v>
      </c>
      <c r="D136" s="4" t="s">
        <v>58</v>
      </c>
      <c r="E136" s="122">
        <v>851</v>
      </c>
      <c r="F136" s="4"/>
      <c r="G136" s="4"/>
      <c r="H136" s="4" t="s">
        <v>206</v>
      </c>
      <c r="I136" s="4" t="s">
        <v>62</v>
      </c>
      <c r="J136" s="7">
        <f>'2.ВС'!J131</f>
        <v>7783600</v>
      </c>
      <c r="K136" s="7">
        <f>'2.ВС'!K131</f>
        <v>0</v>
      </c>
      <c r="L136" s="7">
        <f>'2.ВС'!L131</f>
        <v>7783600</v>
      </c>
      <c r="M136" s="7">
        <f>'2.ВС'!M131</f>
        <v>0</v>
      </c>
      <c r="N136" s="7">
        <f>'2.ВС'!N131</f>
        <v>1131788.43</v>
      </c>
      <c r="O136" s="7">
        <f>'2.ВС'!O131</f>
        <v>0</v>
      </c>
      <c r="P136" s="7">
        <f>'2.ВС'!P131</f>
        <v>1131788.43</v>
      </c>
      <c r="Q136" s="7">
        <f>'2.ВС'!Q131</f>
        <v>0</v>
      </c>
      <c r="R136" s="7">
        <f>'2.ВС'!R131</f>
        <v>8915388.4299999997</v>
      </c>
      <c r="S136" s="7">
        <f>'2.ВС'!S131</f>
        <v>0</v>
      </c>
      <c r="T136" s="7">
        <f>'2.ВС'!T131</f>
        <v>8915388.4299999997</v>
      </c>
      <c r="U136" s="7">
        <f>'2.ВС'!U131</f>
        <v>0</v>
      </c>
      <c r="V136" s="7">
        <f>'2.ВС'!V131</f>
        <v>0</v>
      </c>
      <c r="W136" s="7">
        <f>'2.ВС'!W131</f>
        <v>0</v>
      </c>
      <c r="X136" s="7">
        <f>'2.ВС'!X131</f>
        <v>0</v>
      </c>
      <c r="Y136" s="7">
        <f>'2.ВС'!Y131</f>
        <v>0</v>
      </c>
      <c r="Z136" s="7">
        <f>'2.ВС'!Z131</f>
        <v>8915388.4299999997</v>
      </c>
      <c r="AA136" s="7">
        <f>'2.ВС'!AA131</f>
        <v>0</v>
      </c>
      <c r="AB136" s="7">
        <f>'2.ВС'!AB131</f>
        <v>8915388.4299999997</v>
      </c>
      <c r="AC136" s="7">
        <f>'2.ВС'!AC131</f>
        <v>0</v>
      </c>
      <c r="AD136" s="7">
        <f>'2.ВС'!AD131</f>
        <v>0</v>
      </c>
      <c r="AE136" s="7">
        <f>'2.ВС'!AE131</f>
        <v>0</v>
      </c>
      <c r="AF136" s="7">
        <f>'2.ВС'!AF131</f>
        <v>0</v>
      </c>
      <c r="AG136" s="7">
        <f>'2.ВС'!AG131</f>
        <v>0</v>
      </c>
      <c r="AH136" s="7">
        <f>'2.ВС'!AH131</f>
        <v>8915388.4299999997</v>
      </c>
      <c r="AI136" s="7">
        <f>'2.ВС'!AI131</f>
        <v>0</v>
      </c>
      <c r="AJ136" s="7">
        <f>'2.ВС'!AJ131</f>
        <v>8915388.4299999997</v>
      </c>
      <c r="AK136" s="7">
        <f>'2.ВС'!AK131</f>
        <v>0</v>
      </c>
      <c r="AL136" s="7"/>
      <c r="AM136" s="7">
        <f>'2.ВС'!AL131</f>
        <v>7722400</v>
      </c>
      <c r="AN136" s="7">
        <f>'2.ВС'!AM131</f>
        <v>0</v>
      </c>
      <c r="AO136" s="7">
        <f>'2.ВС'!AN131</f>
        <v>7722400</v>
      </c>
      <c r="AP136" s="7">
        <f>'2.ВС'!AO131</f>
        <v>0</v>
      </c>
      <c r="AQ136" s="7">
        <f>'2.ВС'!AP131</f>
        <v>0</v>
      </c>
      <c r="AR136" s="7">
        <f>'2.ВС'!AQ131</f>
        <v>0</v>
      </c>
      <c r="AS136" s="7">
        <f>'2.ВС'!AR131</f>
        <v>0</v>
      </c>
      <c r="AT136" s="7">
        <f>'2.ВС'!AS131</f>
        <v>0</v>
      </c>
      <c r="AU136" s="7">
        <f>'2.ВС'!AT131</f>
        <v>7722400</v>
      </c>
      <c r="AV136" s="7">
        <f>'2.ВС'!AU131</f>
        <v>0</v>
      </c>
      <c r="AW136" s="7">
        <f>'2.ВС'!AV131</f>
        <v>7722400</v>
      </c>
      <c r="AX136" s="7">
        <f>'2.ВС'!AW131</f>
        <v>0</v>
      </c>
      <c r="AY136" s="7">
        <f>'2.ВС'!AX131</f>
        <v>7681300</v>
      </c>
      <c r="AZ136" s="7">
        <f>'2.ВС'!AY131</f>
        <v>0</v>
      </c>
      <c r="BA136" s="7">
        <f>'2.ВС'!AZ131</f>
        <v>7681300</v>
      </c>
      <c r="BB136" s="7">
        <f>'2.ВС'!BA131</f>
        <v>0</v>
      </c>
      <c r="BC136" s="7">
        <f>'2.ВС'!BB131</f>
        <v>0</v>
      </c>
      <c r="BD136" s="7">
        <f>'2.ВС'!BC131</f>
        <v>0</v>
      </c>
      <c r="BE136" s="7">
        <f>'2.ВС'!BD131</f>
        <v>0</v>
      </c>
      <c r="BF136" s="7">
        <f>'2.ВС'!BE131</f>
        <v>0</v>
      </c>
      <c r="BG136" s="7">
        <f>'2.ВС'!BF131</f>
        <v>7681300</v>
      </c>
      <c r="BH136" s="7">
        <f>'2.ВС'!BG131</f>
        <v>0</v>
      </c>
      <c r="BI136" s="7">
        <f>'2.ВС'!BH131</f>
        <v>7681300</v>
      </c>
      <c r="BJ136" s="7">
        <f>'2.ВС'!BI131</f>
        <v>0</v>
      </c>
      <c r="BK136" s="19"/>
      <c r="BL136" s="19"/>
    </row>
    <row r="137" spans="1:64" ht="60" hidden="1" x14ac:dyDescent="0.25">
      <c r="A137" s="124" t="s">
        <v>724</v>
      </c>
      <c r="B137" s="5">
        <v>51</v>
      </c>
      <c r="C137" s="5">
        <v>0</v>
      </c>
      <c r="D137" s="3" t="s">
        <v>50</v>
      </c>
      <c r="E137" s="122"/>
      <c r="F137" s="3"/>
      <c r="G137" s="3"/>
      <c r="H137" s="3"/>
      <c r="I137" s="3"/>
      <c r="J137" s="15">
        <f>J138</f>
        <v>131002</v>
      </c>
      <c r="K137" s="15">
        <f t="shared" ref="K137:BJ137" si="158">K138</f>
        <v>0</v>
      </c>
      <c r="L137" s="15">
        <f t="shared" si="158"/>
        <v>131002</v>
      </c>
      <c r="M137" s="15">
        <f t="shared" si="158"/>
        <v>0</v>
      </c>
      <c r="N137" s="15">
        <f t="shared" si="158"/>
        <v>4673127</v>
      </c>
      <c r="O137" s="15">
        <f t="shared" si="158"/>
        <v>2300000</v>
      </c>
      <c r="P137" s="15">
        <f t="shared" si="158"/>
        <v>2373127</v>
      </c>
      <c r="Q137" s="15">
        <f t="shared" si="158"/>
        <v>0</v>
      </c>
      <c r="R137" s="15">
        <f t="shared" si="158"/>
        <v>4804129</v>
      </c>
      <c r="S137" s="15">
        <f t="shared" si="158"/>
        <v>2300000</v>
      </c>
      <c r="T137" s="15">
        <f t="shared" si="158"/>
        <v>2504129</v>
      </c>
      <c r="U137" s="15">
        <f t="shared" si="158"/>
        <v>0</v>
      </c>
      <c r="V137" s="15">
        <f t="shared" si="158"/>
        <v>-2547849</v>
      </c>
      <c r="W137" s="15">
        <f t="shared" si="158"/>
        <v>-2300000</v>
      </c>
      <c r="X137" s="15">
        <f t="shared" si="158"/>
        <v>-247849</v>
      </c>
      <c r="Y137" s="15">
        <f t="shared" si="158"/>
        <v>0</v>
      </c>
      <c r="Z137" s="15">
        <f t="shared" si="158"/>
        <v>2256280</v>
      </c>
      <c r="AA137" s="15">
        <f t="shared" si="158"/>
        <v>0</v>
      </c>
      <c r="AB137" s="15">
        <f t="shared" si="158"/>
        <v>2256280</v>
      </c>
      <c r="AC137" s="15">
        <f t="shared" si="158"/>
        <v>0</v>
      </c>
      <c r="AD137" s="15">
        <f t="shared" si="158"/>
        <v>0</v>
      </c>
      <c r="AE137" s="15">
        <f t="shared" si="158"/>
        <v>0</v>
      </c>
      <c r="AF137" s="15">
        <f t="shared" si="158"/>
        <v>0</v>
      </c>
      <c r="AG137" s="15">
        <f t="shared" si="158"/>
        <v>0</v>
      </c>
      <c r="AH137" s="15">
        <f t="shared" si="158"/>
        <v>2256280</v>
      </c>
      <c r="AI137" s="15">
        <f t="shared" si="158"/>
        <v>0</v>
      </c>
      <c r="AJ137" s="15">
        <f t="shared" si="158"/>
        <v>2256280</v>
      </c>
      <c r="AK137" s="15">
        <f t="shared" si="158"/>
        <v>0</v>
      </c>
      <c r="AL137" s="15"/>
      <c r="AM137" s="15">
        <f t="shared" si="158"/>
        <v>8292977</v>
      </c>
      <c r="AN137" s="15">
        <f t="shared" si="158"/>
        <v>7822205</v>
      </c>
      <c r="AO137" s="15">
        <f t="shared" si="158"/>
        <v>470772</v>
      </c>
      <c r="AP137" s="15">
        <f t="shared" si="158"/>
        <v>0</v>
      </c>
      <c r="AQ137" s="15">
        <f t="shared" si="158"/>
        <v>-1737</v>
      </c>
      <c r="AR137" s="15">
        <f t="shared" si="158"/>
        <v>0</v>
      </c>
      <c r="AS137" s="15">
        <f t="shared" si="158"/>
        <v>-1737</v>
      </c>
      <c r="AT137" s="15">
        <f t="shared" si="158"/>
        <v>0</v>
      </c>
      <c r="AU137" s="15">
        <f t="shared" si="158"/>
        <v>8291240</v>
      </c>
      <c r="AV137" s="15">
        <f t="shared" si="158"/>
        <v>7822205</v>
      </c>
      <c r="AW137" s="15">
        <f t="shared" si="158"/>
        <v>469035</v>
      </c>
      <c r="AX137" s="15">
        <f t="shared" si="158"/>
        <v>0</v>
      </c>
      <c r="AY137" s="15">
        <f t="shared" si="158"/>
        <v>57340</v>
      </c>
      <c r="AZ137" s="15">
        <f t="shared" si="158"/>
        <v>0</v>
      </c>
      <c r="BA137" s="15">
        <f t="shared" si="158"/>
        <v>57340</v>
      </c>
      <c r="BB137" s="15">
        <f t="shared" si="158"/>
        <v>0</v>
      </c>
      <c r="BC137" s="15">
        <f t="shared" si="158"/>
        <v>0</v>
      </c>
      <c r="BD137" s="15">
        <f t="shared" si="158"/>
        <v>0</v>
      </c>
      <c r="BE137" s="15">
        <f t="shared" si="158"/>
        <v>0</v>
      </c>
      <c r="BF137" s="15">
        <f t="shared" si="158"/>
        <v>0</v>
      </c>
      <c r="BG137" s="15">
        <f t="shared" si="158"/>
        <v>57340</v>
      </c>
      <c r="BH137" s="15">
        <f t="shared" si="158"/>
        <v>0</v>
      </c>
      <c r="BI137" s="15">
        <f t="shared" si="158"/>
        <v>57340</v>
      </c>
      <c r="BJ137" s="15">
        <f t="shared" si="158"/>
        <v>0</v>
      </c>
      <c r="BK137" s="19"/>
      <c r="BL137" s="19"/>
    </row>
    <row r="138" spans="1:64" hidden="1" x14ac:dyDescent="0.25">
      <c r="A138" s="124" t="s">
        <v>6</v>
      </c>
      <c r="B138" s="5">
        <v>51</v>
      </c>
      <c r="C138" s="5">
        <v>0</v>
      </c>
      <c r="D138" s="3" t="s">
        <v>50</v>
      </c>
      <c r="E138" s="5">
        <v>851</v>
      </c>
      <c r="F138" s="3"/>
      <c r="G138" s="3"/>
      <c r="H138" s="3"/>
      <c r="I138" s="3"/>
      <c r="J138" s="34">
        <f>J139+J142+J145+J148+J151+J154+J157+J160+J163</f>
        <v>131002</v>
      </c>
      <c r="K138" s="34">
        <f t="shared" ref="K138:BJ138" si="159">K139+K142+K145+K148+K151+K154+K157+K160+K163</f>
        <v>0</v>
      </c>
      <c r="L138" s="34">
        <f t="shared" si="159"/>
        <v>131002</v>
      </c>
      <c r="M138" s="34">
        <f t="shared" si="159"/>
        <v>0</v>
      </c>
      <c r="N138" s="34">
        <f t="shared" si="159"/>
        <v>4673127</v>
      </c>
      <c r="O138" s="34">
        <f t="shared" si="159"/>
        <v>2300000</v>
      </c>
      <c r="P138" s="34">
        <f t="shared" si="159"/>
        <v>2373127</v>
      </c>
      <c r="Q138" s="34">
        <f t="shared" si="159"/>
        <v>0</v>
      </c>
      <c r="R138" s="34">
        <f t="shared" si="159"/>
        <v>4804129</v>
      </c>
      <c r="S138" s="34">
        <f t="shared" si="159"/>
        <v>2300000</v>
      </c>
      <c r="T138" s="34">
        <f t="shared" si="159"/>
        <v>2504129</v>
      </c>
      <c r="U138" s="34">
        <f t="shared" si="159"/>
        <v>0</v>
      </c>
      <c r="V138" s="34">
        <f t="shared" ref="V138:AC138" si="160">V139+V142+V145+V148+V151+V154+V157+V160+V163</f>
        <v>-2547849</v>
      </c>
      <c r="W138" s="34">
        <f t="shared" si="160"/>
        <v>-2300000</v>
      </c>
      <c r="X138" s="34">
        <f t="shared" si="160"/>
        <v>-247849</v>
      </c>
      <c r="Y138" s="34">
        <f t="shared" si="160"/>
        <v>0</v>
      </c>
      <c r="Z138" s="34">
        <f t="shared" si="160"/>
        <v>2256280</v>
      </c>
      <c r="AA138" s="34">
        <f t="shared" si="160"/>
        <v>0</v>
      </c>
      <c r="AB138" s="34">
        <f t="shared" si="160"/>
        <v>2256280</v>
      </c>
      <c r="AC138" s="34">
        <f t="shared" si="160"/>
        <v>0</v>
      </c>
      <c r="AD138" s="34">
        <f t="shared" ref="AD138:AK138" si="161">AD139+AD142+AD145+AD148+AD151+AD154+AD157+AD160+AD163</f>
        <v>0</v>
      </c>
      <c r="AE138" s="34">
        <f t="shared" si="161"/>
        <v>0</v>
      </c>
      <c r="AF138" s="34">
        <f t="shared" si="161"/>
        <v>0</v>
      </c>
      <c r="AG138" s="34">
        <f t="shared" si="161"/>
        <v>0</v>
      </c>
      <c r="AH138" s="34">
        <f t="shared" si="161"/>
        <v>2256280</v>
      </c>
      <c r="AI138" s="34">
        <f t="shared" si="161"/>
        <v>0</v>
      </c>
      <c r="AJ138" s="34">
        <f t="shared" si="161"/>
        <v>2256280</v>
      </c>
      <c r="AK138" s="34">
        <f t="shared" si="161"/>
        <v>0</v>
      </c>
      <c r="AL138" s="34"/>
      <c r="AM138" s="34">
        <f t="shared" si="159"/>
        <v>8292977</v>
      </c>
      <c r="AN138" s="34">
        <f t="shared" si="159"/>
        <v>7822205</v>
      </c>
      <c r="AO138" s="34">
        <f t="shared" si="159"/>
        <v>470772</v>
      </c>
      <c r="AP138" s="34">
        <f t="shared" si="159"/>
        <v>0</v>
      </c>
      <c r="AQ138" s="34">
        <f t="shared" si="159"/>
        <v>-1737</v>
      </c>
      <c r="AR138" s="34">
        <f t="shared" si="159"/>
        <v>0</v>
      </c>
      <c r="AS138" s="34">
        <f t="shared" si="159"/>
        <v>-1737</v>
      </c>
      <c r="AT138" s="34">
        <f t="shared" si="159"/>
        <v>0</v>
      </c>
      <c r="AU138" s="34">
        <f t="shared" si="159"/>
        <v>8291240</v>
      </c>
      <c r="AV138" s="34">
        <f t="shared" si="159"/>
        <v>7822205</v>
      </c>
      <c r="AW138" s="34">
        <f t="shared" si="159"/>
        <v>469035</v>
      </c>
      <c r="AX138" s="34">
        <f t="shared" si="159"/>
        <v>0</v>
      </c>
      <c r="AY138" s="34">
        <f t="shared" si="159"/>
        <v>57340</v>
      </c>
      <c r="AZ138" s="34">
        <f t="shared" si="159"/>
        <v>0</v>
      </c>
      <c r="BA138" s="34">
        <f t="shared" si="159"/>
        <v>57340</v>
      </c>
      <c r="BB138" s="34">
        <f t="shared" si="159"/>
        <v>0</v>
      </c>
      <c r="BC138" s="34">
        <f t="shared" si="159"/>
        <v>0</v>
      </c>
      <c r="BD138" s="34">
        <f t="shared" si="159"/>
        <v>0</v>
      </c>
      <c r="BE138" s="34">
        <f t="shared" si="159"/>
        <v>0</v>
      </c>
      <c r="BF138" s="34">
        <f t="shared" si="159"/>
        <v>0</v>
      </c>
      <c r="BG138" s="34">
        <f t="shared" si="159"/>
        <v>57340</v>
      </c>
      <c r="BH138" s="34">
        <f t="shared" si="159"/>
        <v>0</v>
      </c>
      <c r="BI138" s="34">
        <f t="shared" si="159"/>
        <v>57340</v>
      </c>
      <c r="BJ138" s="34">
        <f t="shared" si="159"/>
        <v>0</v>
      </c>
      <c r="BK138" s="19"/>
      <c r="BL138" s="19"/>
    </row>
    <row r="139" spans="1:64" ht="55.15" hidden="1" customHeight="1" x14ac:dyDescent="0.25">
      <c r="A139" s="124" t="s">
        <v>75</v>
      </c>
      <c r="B139" s="122">
        <v>51</v>
      </c>
      <c r="C139" s="122">
        <v>0</v>
      </c>
      <c r="D139" s="3" t="s">
        <v>50</v>
      </c>
      <c r="E139" s="122">
        <v>851</v>
      </c>
      <c r="F139" s="3" t="s">
        <v>30</v>
      </c>
      <c r="G139" s="3" t="s">
        <v>44</v>
      </c>
      <c r="H139" s="3" t="s">
        <v>209</v>
      </c>
      <c r="I139" s="3"/>
      <c r="J139" s="15">
        <f t="shared" ref="J139:BC140" si="162">J140</f>
        <v>0</v>
      </c>
      <c r="K139" s="15">
        <f t="shared" si="162"/>
        <v>0</v>
      </c>
      <c r="L139" s="15">
        <f t="shared" si="162"/>
        <v>0</v>
      </c>
      <c r="M139" s="15">
        <f t="shared" si="162"/>
        <v>0</v>
      </c>
      <c r="N139" s="15">
        <f t="shared" si="162"/>
        <v>1930000</v>
      </c>
      <c r="O139" s="15">
        <f t="shared" si="162"/>
        <v>0</v>
      </c>
      <c r="P139" s="15">
        <f t="shared" si="162"/>
        <v>1930000</v>
      </c>
      <c r="Q139" s="15">
        <f t="shared" si="162"/>
        <v>0</v>
      </c>
      <c r="R139" s="15">
        <f t="shared" si="162"/>
        <v>1930000</v>
      </c>
      <c r="S139" s="15">
        <f t="shared" si="162"/>
        <v>0</v>
      </c>
      <c r="T139" s="15">
        <f t="shared" si="162"/>
        <v>1930000</v>
      </c>
      <c r="U139" s="15">
        <f t="shared" si="162"/>
        <v>0</v>
      </c>
      <c r="V139" s="15">
        <f t="shared" si="162"/>
        <v>0</v>
      </c>
      <c r="W139" s="15">
        <f t="shared" si="162"/>
        <v>0</v>
      </c>
      <c r="X139" s="15">
        <f t="shared" si="162"/>
        <v>0</v>
      </c>
      <c r="Y139" s="15">
        <f t="shared" si="162"/>
        <v>0</v>
      </c>
      <c r="Z139" s="15">
        <f t="shared" si="162"/>
        <v>1930000</v>
      </c>
      <c r="AA139" s="15">
        <f t="shared" si="162"/>
        <v>0</v>
      </c>
      <c r="AB139" s="15">
        <f t="shared" si="162"/>
        <v>1930000</v>
      </c>
      <c r="AC139" s="15">
        <f t="shared" si="162"/>
        <v>0</v>
      </c>
      <c r="AD139" s="15">
        <f t="shared" si="162"/>
        <v>0</v>
      </c>
      <c r="AE139" s="15">
        <f t="shared" si="162"/>
        <v>0</v>
      </c>
      <c r="AF139" s="15">
        <f t="shared" si="162"/>
        <v>0</v>
      </c>
      <c r="AG139" s="15">
        <f t="shared" si="162"/>
        <v>0</v>
      </c>
      <c r="AH139" s="15">
        <f t="shared" si="162"/>
        <v>1930000</v>
      </c>
      <c r="AI139" s="15">
        <f t="shared" si="162"/>
        <v>0</v>
      </c>
      <c r="AJ139" s="15">
        <f t="shared" si="162"/>
        <v>1930000</v>
      </c>
      <c r="AK139" s="15">
        <f t="shared" si="162"/>
        <v>0</v>
      </c>
      <c r="AL139" s="15"/>
      <c r="AM139" s="15">
        <f t="shared" si="162"/>
        <v>0</v>
      </c>
      <c r="AN139" s="15">
        <f t="shared" si="162"/>
        <v>0</v>
      </c>
      <c r="AO139" s="15">
        <f t="shared" si="162"/>
        <v>0</v>
      </c>
      <c r="AP139" s="15">
        <f t="shared" si="162"/>
        <v>0</v>
      </c>
      <c r="AQ139" s="15">
        <f t="shared" si="162"/>
        <v>0</v>
      </c>
      <c r="AR139" s="15">
        <f t="shared" si="162"/>
        <v>0</v>
      </c>
      <c r="AS139" s="15">
        <f t="shared" si="162"/>
        <v>0</v>
      </c>
      <c r="AT139" s="15">
        <f t="shared" si="162"/>
        <v>0</v>
      </c>
      <c r="AU139" s="15">
        <f t="shared" si="162"/>
        <v>0</v>
      </c>
      <c r="AV139" s="15">
        <f t="shared" si="162"/>
        <v>0</v>
      </c>
      <c r="AW139" s="15">
        <f t="shared" si="162"/>
        <v>0</v>
      </c>
      <c r="AX139" s="15">
        <f t="shared" si="162"/>
        <v>0</v>
      </c>
      <c r="AY139" s="15">
        <f t="shared" si="162"/>
        <v>0</v>
      </c>
      <c r="AZ139" s="15">
        <f t="shared" si="162"/>
        <v>0</v>
      </c>
      <c r="BA139" s="15">
        <f t="shared" si="162"/>
        <v>0</v>
      </c>
      <c r="BB139" s="15">
        <f t="shared" si="162"/>
        <v>0</v>
      </c>
      <c r="BC139" s="15">
        <f t="shared" si="162"/>
        <v>0</v>
      </c>
      <c r="BD139" s="15">
        <f t="shared" ref="BC139:BJ140" si="163">BD140</f>
        <v>0</v>
      </c>
      <c r="BE139" s="15">
        <f t="shared" si="163"/>
        <v>0</v>
      </c>
      <c r="BF139" s="15">
        <f t="shared" si="163"/>
        <v>0</v>
      </c>
      <c r="BG139" s="15">
        <f t="shared" si="163"/>
        <v>0</v>
      </c>
      <c r="BH139" s="15">
        <f t="shared" si="163"/>
        <v>0</v>
      </c>
      <c r="BI139" s="15">
        <f t="shared" si="163"/>
        <v>0</v>
      </c>
      <c r="BJ139" s="15">
        <f t="shared" si="163"/>
        <v>0</v>
      </c>
      <c r="BK139" s="19"/>
      <c r="BL139" s="19"/>
    </row>
    <row r="140" spans="1:64" ht="41.45" hidden="1" customHeight="1" x14ac:dyDescent="0.25">
      <c r="A140" s="125" t="s">
        <v>71</v>
      </c>
      <c r="B140" s="122">
        <v>51</v>
      </c>
      <c r="C140" s="122">
        <v>0</v>
      </c>
      <c r="D140" s="3" t="s">
        <v>50</v>
      </c>
      <c r="E140" s="122">
        <v>851</v>
      </c>
      <c r="F140" s="3" t="s">
        <v>30</v>
      </c>
      <c r="G140" s="3" t="s">
        <v>44</v>
      </c>
      <c r="H140" s="3" t="s">
        <v>209</v>
      </c>
      <c r="I140" s="3" t="s">
        <v>72</v>
      </c>
      <c r="J140" s="15">
        <f t="shared" si="162"/>
        <v>0</v>
      </c>
      <c r="K140" s="15">
        <f t="shared" si="162"/>
        <v>0</v>
      </c>
      <c r="L140" s="15">
        <f t="shared" si="162"/>
        <v>0</v>
      </c>
      <c r="M140" s="15">
        <f t="shared" si="162"/>
        <v>0</v>
      </c>
      <c r="N140" s="15">
        <f t="shared" si="162"/>
        <v>1930000</v>
      </c>
      <c r="O140" s="15">
        <f t="shared" si="162"/>
        <v>0</v>
      </c>
      <c r="P140" s="15">
        <f t="shared" si="162"/>
        <v>1930000</v>
      </c>
      <c r="Q140" s="15">
        <f t="shared" si="162"/>
        <v>0</v>
      </c>
      <c r="R140" s="15">
        <f t="shared" si="162"/>
        <v>1930000</v>
      </c>
      <c r="S140" s="15">
        <f t="shared" si="162"/>
        <v>0</v>
      </c>
      <c r="T140" s="15">
        <f t="shared" si="162"/>
        <v>1930000</v>
      </c>
      <c r="U140" s="15">
        <f t="shared" si="162"/>
        <v>0</v>
      </c>
      <c r="V140" s="15">
        <f t="shared" si="162"/>
        <v>0</v>
      </c>
      <c r="W140" s="15">
        <f t="shared" si="162"/>
        <v>0</v>
      </c>
      <c r="X140" s="15">
        <f t="shared" si="162"/>
        <v>0</v>
      </c>
      <c r="Y140" s="15">
        <f t="shared" si="162"/>
        <v>0</v>
      </c>
      <c r="Z140" s="15">
        <f t="shared" si="162"/>
        <v>1930000</v>
      </c>
      <c r="AA140" s="15">
        <f t="shared" si="162"/>
        <v>0</v>
      </c>
      <c r="AB140" s="15">
        <f t="shared" si="162"/>
        <v>1930000</v>
      </c>
      <c r="AC140" s="15">
        <f t="shared" si="162"/>
        <v>0</v>
      </c>
      <c r="AD140" s="15">
        <f t="shared" si="162"/>
        <v>0</v>
      </c>
      <c r="AE140" s="15">
        <f t="shared" si="162"/>
        <v>0</v>
      </c>
      <c r="AF140" s="15">
        <f t="shared" si="162"/>
        <v>0</v>
      </c>
      <c r="AG140" s="15">
        <f t="shared" si="162"/>
        <v>0</v>
      </c>
      <c r="AH140" s="15">
        <f t="shared" si="162"/>
        <v>1930000</v>
      </c>
      <c r="AI140" s="15">
        <f t="shared" si="162"/>
        <v>0</v>
      </c>
      <c r="AJ140" s="15">
        <f t="shared" si="162"/>
        <v>1930000</v>
      </c>
      <c r="AK140" s="15">
        <f t="shared" si="162"/>
        <v>0</v>
      </c>
      <c r="AL140" s="15"/>
      <c r="AM140" s="15">
        <f t="shared" si="162"/>
        <v>0</v>
      </c>
      <c r="AN140" s="15">
        <f t="shared" si="162"/>
        <v>0</v>
      </c>
      <c r="AO140" s="15">
        <f t="shared" si="162"/>
        <v>0</v>
      </c>
      <c r="AP140" s="15">
        <f t="shared" si="162"/>
        <v>0</v>
      </c>
      <c r="AQ140" s="15">
        <f t="shared" si="162"/>
        <v>0</v>
      </c>
      <c r="AR140" s="15">
        <f t="shared" si="162"/>
        <v>0</v>
      </c>
      <c r="AS140" s="15">
        <f t="shared" si="162"/>
        <v>0</v>
      </c>
      <c r="AT140" s="15">
        <f t="shared" si="162"/>
        <v>0</v>
      </c>
      <c r="AU140" s="15">
        <f t="shared" si="162"/>
        <v>0</v>
      </c>
      <c r="AV140" s="15">
        <f t="shared" si="162"/>
        <v>0</v>
      </c>
      <c r="AW140" s="15">
        <f t="shared" si="162"/>
        <v>0</v>
      </c>
      <c r="AX140" s="15">
        <f t="shared" si="162"/>
        <v>0</v>
      </c>
      <c r="AY140" s="15">
        <f t="shared" si="162"/>
        <v>0</v>
      </c>
      <c r="AZ140" s="15">
        <f t="shared" si="162"/>
        <v>0</v>
      </c>
      <c r="BA140" s="15">
        <f t="shared" si="162"/>
        <v>0</v>
      </c>
      <c r="BB140" s="15">
        <f t="shared" si="162"/>
        <v>0</v>
      </c>
      <c r="BC140" s="15">
        <f t="shared" si="163"/>
        <v>0</v>
      </c>
      <c r="BD140" s="15">
        <f t="shared" si="163"/>
        <v>0</v>
      </c>
      <c r="BE140" s="15">
        <f t="shared" si="163"/>
        <v>0</v>
      </c>
      <c r="BF140" s="15">
        <f t="shared" si="163"/>
        <v>0</v>
      </c>
      <c r="BG140" s="15">
        <f t="shared" si="163"/>
        <v>0</v>
      </c>
      <c r="BH140" s="15">
        <f t="shared" si="163"/>
        <v>0</v>
      </c>
      <c r="BI140" s="15">
        <f t="shared" si="163"/>
        <v>0</v>
      </c>
      <c r="BJ140" s="15">
        <f t="shared" si="163"/>
        <v>0</v>
      </c>
      <c r="BK140" s="19"/>
      <c r="BL140" s="19"/>
    </row>
    <row r="141" spans="1:64" ht="13.9" hidden="1" customHeight="1" x14ac:dyDescent="0.25">
      <c r="A141" s="125" t="s">
        <v>73</v>
      </c>
      <c r="B141" s="122">
        <v>51</v>
      </c>
      <c r="C141" s="122">
        <v>0</v>
      </c>
      <c r="D141" s="3" t="s">
        <v>50</v>
      </c>
      <c r="E141" s="122">
        <v>851</v>
      </c>
      <c r="F141" s="3" t="s">
        <v>30</v>
      </c>
      <c r="G141" s="3" t="s">
        <v>44</v>
      </c>
      <c r="H141" s="3" t="s">
        <v>209</v>
      </c>
      <c r="I141" s="3" t="s">
        <v>74</v>
      </c>
      <c r="J141" s="15">
        <f>'2.ВС'!J153</f>
        <v>0</v>
      </c>
      <c r="K141" s="15">
        <f>'2.ВС'!K153</f>
        <v>0</v>
      </c>
      <c r="L141" s="15">
        <f>'2.ВС'!L153</f>
        <v>0</v>
      </c>
      <c r="M141" s="15">
        <f>'2.ВС'!M153</f>
        <v>0</v>
      </c>
      <c r="N141" s="15">
        <f>'2.ВС'!N153</f>
        <v>1930000</v>
      </c>
      <c r="O141" s="15">
        <f>'2.ВС'!O153</f>
        <v>0</v>
      </c>
      <c r="P141" s="15">
        <f>'2.ВС'!P153</f>
        <v>1930000</v>
      </c>
      <c r="Q141" s="15">
        <f>'2.ВС'!Q153</f>
        <v>0</v>
      </c>
      <c r="R141" s="15">
        <f>'2.ВС'!R153</f>
        <v>1930000</v>
      </c>
      <c r="S141" s="15">
        <f>'2.ВС'!S153</f>
        <v>0</v>
      </c>
      <c r="T141" s="15">
        <f>'2.ВС'!T153</f>
        <v>1930000</v>
      </c>
      <c r="U141" s="15">
        <f>'2.ВС'!U153</f>
        <v>0</v>
      </c>
      <c r="V141" s="15">
        <f>'2.ВС'!V153</f>
        <v>0</v>
      </c>
      <c r="W141" s="15">
        <f>'2.ВС'!W153</f>
        <v>0</v>
      </c>
      <c r="X141" s="15">
        <f>'2.ВС'!X153</f>
        <v>0</v>
      </c>
      <c r="Y141" s="15">
        <f>'2.ВС'!Y153</f>
        <v>0</v>
      </c>
      <c r="Z141" s="15">
        <f>'2.ВС'!Z153</f>
        <v>1930000</v>
      </c>
      <c r="AA141" s="15">
        <f>'2.ВС'!AA153</f>
        <v>0</v>
      </c>
      <c r="AB141" s="15">
        <f>'2.ВС'!AB153</f>
        <v>1930000</v>
      </c>
      <c r="AC141" s="15">
        <f>'2.ВС'!AC153</f>
        <v>0</v>
      </c>
      <c r="AD141" s="15">
        <f>'2.ВС'!AD153</f>
        <v>0</v>
      </c>
      <c r="AE141" s="15">
        <f>'2.ВС'!AE153</f>
        <v>0</v>
      </c>
      <c r="AF141" s="15">
        <f>'2.ВС'!AF153</f>
        <v>0</v>
      </c>
      <c r="AG141" s="15">
        <f>'2.ВС'!AG153</f>
        <v>0</v>
      </c>
      <c r="AH141" s="15">
        <f>'2.ВС'!AH153</f>
        <v>1930000</v>
      </c>
      <c r="AI141" s="15">
        <f>'2.ВС'!AI153</f>
        <v>0</v>
      </c>
      <c r="AJ141" s="15">
        <f>'2.ВС'!AJ153</f>
        <v>1930000</v>
      </c>
      <c r="AK141" s="15">
        <f>'2.ВС'!AK153</f>
        <v>0</v>
      </c>
      <c r="AL141" s="15"/>
      <c r="AM141" s="15">
        <f>'2.ВС'!AL153</f>
        <v>0</v>
      </c>
      <c r="AN141" s="15">
        <f>'2.ВС'!AM153</f>
        <v>0</v>
      </c>
      <c r="AO141" s="15">
        <f>'2.ВС'!AN153</f>
        <v>0</v>
      </c>
      <c r="AP141" s="15">
        <f>'2.ВС'!AO153</f>
        <v>0</v>
      </c>
      <c r="AQ141" s="15">
        <f>'2.ВС'!AP153</f>
        <v>0</v>
      </c>
      <c r="AR141" s="15">
        <f>'2.ВС'!AQ153</f>
        <v>0</v>
      </c>
      <c r="AS141" s="15">
        <f>'2.ВС'!AR153</f>
        <v>0</v>
      </c>
      <c r="AT141" s="15">
        <f>'2.ВС'!AS153</f>
        <v>0</v>
      </c>
      <c r="AU141" s="15">
        <f>'2.ВС'!AT153</f>
        <v>0</v>
      </c>
      <c r="AV141" s="15">
        <f>'2.ВС'!AU153</f>
        <v>0</v>
      </c>
      <c r="AW141" s="15">
        <f>'2.ВС'!AV153</f>
        <v>0</v>
      </c>
      <c r="AX141" s="15">
        <f>'2.ВС'!AW153</f>
        <v>0</v>
      </c>
      <c r="AY141" s="15">
        <f>'2.ВС'!AX153</f>
        <v>0</v>
      </c>
      <c r="AZ141" s="15">
        <f>'2.ВС'!AY153</f>
        <v>0</v>
      </c>
      <c r="BA141" s="15">
        <f>'2.ВС'!AZ153</f>
        <v>0</v>
      </c>
      <c r="BB141" s="15">
        <f>'2.ВС'!BA153</f>
        <v>0</v>
      </c>
      <c r="BC141" s="15">
        <f>'2.ВС'!BB153</f>
        <v>0</v>
      </c>
      <c r="BD141" s="15">
        <f>'2.ВС'!BC153</f>
        <v>0</v>
      </c>
      <c r="BE141" s="15">
        <f>'2.ВС'!BD153</f>
        <v>0</v>
      </c>
      <c r="BF141" s="15">
        <f>'2.ВС'!BE153</f>
        <v>0</v>
      </c>
      <c r="BG141" s="15">
        <f>'2.ВС'!BF153</f>
        <v>0</v>
      </c>
      <c r="BH141" s="15">
        <f>'2.ВС'!BG153</f>
        <v>0</v>
      </c>
      <c r="BI141" s="15">
        <f>'2.ВС'!BH153</f>
        <v>0</v>
      </c>
      <c r="BJ141" s="15">
        <f>'2.ВС'!BI153</f>
        <v>0</v>
      </c>
      <c r="BK141" s="19"/>
      <c r="BL141" s="19"/>
    </row>
    <row r="142" spans="1:64" ht="30" hidden="1" x14ac:dyDescent="0.25">
      <c r="A142" s="125" t="s">
        <v>251</v>
      </c>
      <c r="B142" s="122">
        <v>51</v>
      </c>
      <c r="C142" s="122">
        <v>0</v>
      </c>
      <c r="D142" s="3" t="s">
        <v>50</v>
      </c>
      <c r="E142" s="122">
        <v>851</v>
      </c>
      <c r="F142" s="3" t="s">
        <v>30</v>
      </c>
      <c r="G142" s="3" t="s">
        <v>44</v>
      </c>
      <c r="H142" s="3" t="s">
        <v>252</v>
      </c>
      <c r="I142" s="3"/>
      <c r="J142" s="15">
        <f t="shared" ref="J142:BC146" si="164">J143</f>
        <v>73662</v>
      </c>
      <c r="K142" s="15">
        <f t="shared" si="164"/>
        <v>0</v>
      </c>
      <c r="L142" s="15">
        <f t="shared" si="164"/>
        <v>73662</v>
      </c>
      <c r="M142" s="15">
        <f t="shared" si="164"/>
        <v>0</v>
      </c>
      <c r="N142" s="15">
        <f t="shared" si="164"/>
        <v>5394</v>
      </c>
      <c r="O142" s="15">
        <f t="shared" si="164"/>
        <v>0</v>
      </c>
      <c r="P142" s="15">
        <f t="shared" si="164"/>
        <v>5394</v>
      </c>
      <c r="Q142" s="15">
        <f t="shared" si="164"/>
        <v>0</v>
      </c>
      <c r="R142" s="15">
        <f t="shared" si="164"/>
        <v>79056</v>
      </c>
      <c r="S142" s="15">
        <f t="shared" si="164"/>
        <v>0</v>
      </c>
      <c r="T142" s="15">
        <f t="shared" si="164"/>
        <v>79056</v>
      </c>
      <c r="U142" s="15">
        <f t="shared" si="164"/>
        <v>0</v>
      </c>
      <c r="V142" s="15">
        <f t="shared" si="164"/>
        <v>0</v>
      </c>
      <c r="W142" s="15">
        <f t="shared" si="164"/>
        <v>0</v>
      </c>
      <c r="X142" s="15">
        <f t="shared" si="164"/>
        <v>0</v>
      </c>
      <c r="Y142" s="15">
        <f t="shared" si="164"/>
        <v>0</v>
      </c>
      <c r="Z142" s="15">
        <f t="shared" si="164"/>
        <v>79056</v>
      </c>
      <c r="AA142" s="15">
        <f t="shared" si="164"/>
        <v>0</v>
      </c>
      <c r="AB142" s="15">
        <f t="shared" si="164"/>
        <v>79056</v>
      </c>
      <c r="AC142" s="15">
        <f t="shared" si="164"/>
        <v>0</v>
      </c>
      <c r="AD142" s="15">
        <f t="shared" si="164"/>
        <v>0</v>
      </c>
      <c r="AE142" s="15">
        <f t="shared" si="164"/>
        <v>0</v>
      </c>
      <c r="AF142" s="15">
        <f t="shared" si="164"/>
        <v>0</v>
      </c>
      <c r="AG142" s="15">
        <f t="shared" si="164"/>
        <v>0</v>
      </c>
      <c r="AH142" s="15">
        <f t="shared" si="164"/>
        <v>79056</v>
      </c>
      <c r="AI142" s="15">
        <f t="shared" si="164"/>
        <v>0</v>
      </c>
      <c r="AJ142" s="15">
        <f t="shared" si="164"/>
        <v>79056</v>
      </c>
      <c r="AK142" s="15">
        <f t="shared" si="164"/>
        <v>0</v>
      </c>
      <c r="AL142" s="15"/>
      <c r="AM142" s="15">
        <f t="shared" si="164"/>
        <v>0</v>
      </c>
      <c r="AN142" s="15">
        <f t="shared" si="164"/>
        <v>0</v>
      </c>
      <c r="AO142" s="15">
        <f t="shared" si="164"/>
        <v>0</v>
      </c>
      <c r="AP142" s="15">
        <f t="shared" si="164"/>
        <v>0</v>
      </c>
      <c r="AQ142" s="15">
        <f t="shared" si="164"/>
        <v>0</v>
      </c>
      <c r="AR142" s="15">
        <f t="shared" si="164"/>
        <v>0</v>
      </c>
      <c r="AS142" s="15">
        <f t="shared" si="164"/>
        <v>0</v>
      </c>
      <c r="AT142" s="15">
        <f t="shared" si="164"/>
        <v>0</v>
      </c>
      <c r="AU142" s="15">
        <f t="shared" si="164"/>
        <v>0</v>
      </c>
      <c r="AV142" s="15">
        <f t="shared" si="164"/>
        <v>0</v>
      </c>
      <c r="AW142" s="15">
        <f t="shared" si="164"/>
        <v>0</v>
      </c>
      <c r="AX142" s="15">
        <f t="shared" si="164"/>
        <v>0</v>
      </c>
      <c r="AY142" s="15">
        <f t="shared" si="164"/>
        <v>0</v>
      </c>
      <c r="AZ142" s="15">
        <f t="shared" si="164"/>
        <v>0</v>
      </c>
      <c r="BA142" s="15">
        <f t="shared" si="164"/>
        <v>0</v>
      </c>
      <c r="BB142" s="15">
        <f t="shared" si="164"/>
        <v>0</v>
      </c>
      <c r="BC142" s="15">
        <f t="shared" si="164"/>
        <v>0</v>
      </c>
      <c r="BD142" s="15">
        <f t="shared" ref="BC142:BJ146" si="165">BD143</f>
        <v>0</v>
      </c>
      <c r="BE142" s="15">
        <f t="shared" si="165"/>
        <v>0</v>
      </c>
      <c r="BF142" s="15">
        <f t="shared" si="165"/>
        <v>0</v>
      </c>
      <c r="BG142" s="15">
        <f t="shared" si="165"/>
        <v>0</v>
      </c>
      <c r="BH142" s="15">
        <f t="shared" si="165"/>
        <v>0</v>
      </c>
      <c r="BI142" s="15">
        <f t="shared" si="165"/>
        <v>0</v>
      </c>
      <c r="BJ142" s="15">
        <f t="shared" si="165"/>
        <v>0</v>
      </c>
      <c r="BK142" s="19"/>
      <c r="BL142" s="19"/>
    </row>
    <row r="143" spans="1:64" ht="45" hidden="1" x14ac:dyDescent="0.25">
      <c r="A143" s="125" t="s">
        <v>20</v>
      </c>
      <c r="B143" s="122">
        <v>51</v>
      </c>
      <c r="C143" s="122">
        <v>0</v>
      </c>
      <c r="D143" s="3" t="s">
        <v>50</v>
      </c>
      <c r="E143" s="122">
        <v>851</v>
      </c>
      <c r="F143" s="3" t="s">
        <v>30</v>
      </c>
      <c r="G143" s="3" t="s">
        <v>44</v>
      </c>
      <c r="H143" s="3" t="s">
        <v>252</v>
      </c>
      <c r="I143" s="3" t="s">
        <v>21</v>
      </c>
      <c r="J143" s="15">
        <f t="shared" si="164"/>
        <v>73662</v>
      </c>
      <c r="K143" s="15">
        <f t="shared" si="164"/>
        <v>0</v>
      </c>
      <c r="L143" s="15">
        <f t="shared" si="164"/>
        <v>73662</v>
      </c>
      <c r="M143" s="15">
        <f t="shared" si="164"/>
        <v>0</v>
      </c>
      <c r="N143" s="15">
        <f t="shared" si="164"/>
        <v>5394</v>
      </c>
      <c r="O143" s="15">
        <f t="shared" si="164"/>
        <v>0</v>
      </c>
      <c r="P143" s="15">
        <f t="shared" si="164"/>
        <v>5394</v>
      </c>
      <c r="Q143" s="15">
        <f t="shared" si="164"/>
        <v>0</v>
      </c>
      <c r="R143" s="15">
        <f t="shared" si="164"/>
        <v>79056</v>
      </c>
      <c r="S143" s="15">
        <f t="shared" si="164"/>
        <v>0</v>
      </c>
      <c r="T143" s="15">
        <f t="shared" si="164"/>
        <v>79056</v>
      </c>
      <c r="U143" s="15">
        <f t="shared" si="164"/>
        <v>0</v>
      </c>
      <c r="V143" s="15">
        <f t="shared" si="164"/>
        <v>0</v>
      </c>
      <c r="W143" s="15">
        <f t="shared" si="164"/>
        <v>0</v>
      </c>
      <c r="X143" s="15">
        <f t="shared" si="164"/>
        <v>0</v>
      </c>
      <c r="Y143" s="15">
        <f t="shared" si="164"/>
        <v>0</v>
      </c>
      <c r="Z143" s="15">
        <f t="shared" si="164"/>
        <v>79056</v>
      </c>
      <c r="AA143" s="15">
        <f t="shared" si="164"/>
        <v>0</v>
      </c>
      <c r="AB143" s="15">
        <f t="shared" si="164"/>
        <v>79056</v>
      </c>
      <c r="AC143" s="15">
        <f t="shared" si="164"/>
        <v>0</v>
      </c>
      <c r="AD143" s="15">
        <f t="shared" si="164"/>
        <v>0</v>
      </c>
      <c r="AE143" s="15">
        <f t="shared" si="164"/>
        <v>0</v>
      </c>
      <c r="AF143" s="15">
        <f t="shared" si="164"/>
        <v>0</v>
      </c>
      <c r="AG143" s="15">
        <f t="shared" si="164"/>
        <v>0</v>
      </c>
      <c r="AH143" s="15">
        <f t="shared" si="164"/>
        <v>79056</v>
      </c>
      <c r="AI143" s="15">
        <f t="shared" si="164"/>
        <v>0</v>
      </c>
      <c r="AJ143" s="15">
        <f t="shared" si="164"/>
        <v>79056</v>
      </c>
      <c r="AK143" s="15">
        <f t="shared" si="164"/>
        <v>0</v>
      </c>
      <c r="AL143" s="15"/>
      <c r="AM143" s="15">
        <f t="shared" si="164"/>
        <v>0</v>
      </c>
      <c r="AN143" s="15">
        <f t="shared" si="164"/>
        <v>0</v>
      </c>
      <c r="AO143" s="15">
        <f t="shared" si="164"/>
        <v>0</v>
      </c>
      <c r="AP143" s="15">
        <f t="shared" si="164"/>
        <v>0</v>
      </c>
      <c r="AQ143" s="15">
        <f t="shared" si="164"/>
        <v>0</v>
      </c>
      <c r="AR143" s="15">
        <f t="shared" si="164"/>
        <v>0</v>
      </c>
      <c r="AS143" s="15">
        <f t="shared" si="164"/>
        <v>0</v>
      </c>
      <c r="AT143" s="15">
        <f t="shared" si="164"/>
        <v>0</v>
      </c>
      <c r="AU143" s="15">
        <f t="shared" si="164"/>
        <v>0</v>
      </c>
      <c r="AV143" s="15">
        <f t="shared" si="164"/>
        <v>0</v>
      </c>
      <c r="AW143" s="15">
        <f t="shared" si="164"/>
        <v>0</v>
      </c>
      <c r="AX143" s="15">
        <f t="shared" si="164"/>
        <v>0</v>
      </c>
      <c r="AY143" s="15">
        <f t="shared" si="164"/>
        <v>0</v>
      </c>
      <c r="AZ143" s="15">
        <f t="shared" si="164"/>
        <v>0</v>
      </c>
      <c r="BA143" s="15">
        <f t="shared" si="164"/>
        <v>0</v>
      </c>
      <c r="BB143" s="15">
        <f t="shared" si="164"/>
        <v>0</v>
      </c>
      <c r="BC143" s="15">
        <f t="shared" si="165"/>
        <v>0</v>
      </c>
      <c r="BD143" s="15">
        <f t="shared" si="165"/>
        <v>0</v>
      </c>
      <c r="BE143" s="15">
        <f t="shared" si="165"/>
        <v>0</v>
      </c>
      <c r="BF143" s="15">
        <f t="shared" si="165"/>
        <v>0</v>
      </c>
      <c r="BG143" s="15">
        <f t="shared" si="165"/>
        <v>0</v>
      </c>
      <c r="BH143" s="15">
        <f t="shared" si="165"/>
        <v>0</v>
      </c>
      <c r="BI143" s="15">
        <f t="shared" si="165"/>
        <v>0</v>
      </c>
      <c r="BJ143" s="15">
        <f t="shared" si="165"/>
        <v>0</v>
      </c>
      <c r="BK143" s="19"/>
      <c r="BL143" s="19"/>
    </row>
    <row r="144" spans="1:64" ht="45" hidden="1" x14ac:dyDescent="0.25">
      <c r="A144" s="125" t="s">
        <v>9</v>
      </c>
      <c r="B144" s="122">
        <v>51</v>
      </c>
      <c r="C144" s="122">
        <v>0</v>
      </c>
      <c r="D144" s="3" t="s">
        <v>50</v>
      </c>
      <c r="E144" s="122">
        <v>851</v>
      </c>
      <c r="F144" s="3" t="s">
        <v>30</v>
      </c>
      <c r="G144" s="3" t="s">
        <v>44</v>
      </c>
      <c r="H144" s="3" t="s">
        <v>252</v>
      </c>
      <c r="I144" s="3" t="s">
        <v>22</v>
      </c>
      <c r="J144" s="15">
        <f>'2.ВС'!J156</f>
        <v>73662</v>
      </c>
      <c r="K144" s="15">
        <f>'2.ВС'!K156</f>
        <v>0</v>
      </c>
      <c r="L144" s="15">
        <f>'2.ВС'!L156</f>
        <v>73662</v>
      </c>
      <c r="M144" s="15">
        <f>'2.ВС'!M156</f>
        <v>0</v>
      </c>
      <c r="N144" s="15">
        <f>'2.ВС'!N156</f>
        <v>5394</v>
      </c>
      <c r="O144" s="15">
        <f>'2.ВС'!O156</f>
        <v>0</v>
      </c>
      <c r="P144" s="15">
        <f>'2.ВС'!P156</f>
        <v>5394</v>
      </c>
      <c r="Q144" s="15">
        <f>'2.ВС'!Q156</f>
        <v>0</v>
      </c>
      <c r="R144" s="15">
        <f>'2.ВС'!R156</f>
        <v>79056</v>
      </c>
      <c r="S144" s="15">
        <f>'2.ВС'!S156</f>
        <v>0</v>
      </c>
      <c r="T144" s="15">
        <f>'2.ВС'!T156</f>
        <v>79056</v>
      </c>
      <c r="U144" s="15">
        <f>'2.ВС'!U156</f>
        <v>0</v>
      </c>
      <c r="V144" s="15">
        <f>'2.ВС'!V156</f>
        <v>0</v>
      </c>
      <c r="W144" s="15">
        <f>'2.ВС'!W156</f>
        <v>0</v>
      </c>
      <c r="X144" s="15">
        <f>'2.ВС'!X156</f>
        <v>0</v>
      </c>
      <c r="Y144" s="15">
        <f>'2.ВС'!Y156</f>
        <v>0</v>
      </c>
      <c r="Z144" s="15">
        <f>'2.ВС'!Z156</f>
        <v>79056</v>
      </c>
      <c r="AA144" s="15">
        <f>'2.ВС'!AA156</f>
        <v>0</v>
      </c>
      <c r="AB144" s="15">
        <f>'2.ВС'!AB156</f>
        <v>79056</v>
      </c>
      <c r="AC144" s="15">
        <f>'2.ВС'!AC156</f>
        <v>0</v>
      </c>
      <c r="AD144" s="15">
        <f>'2.ВС'!AD156</f>
        <v>0</v>
      </c>
      <c r="AE144" s="15">
        <f>'2.ВС'!AE156</f>
        <v>0</v>
      </c>
      <c r="AF144" s="15">
        <f>'2.ВС'!AF156</f>
        <v>0</v>
      </c>
      <c r="AG144" s="15">
        <f>'2.ВС'!AG156</f>
        <v>0</v>
      </c>
      <c r="AH144" s="15">
        <f>'2.ВС'!AH156</f>
        <v>79056</v>
      </c>
      <c r="AI144" s="15">
        <f>'2.ВС'!AI156</f>
        <v>0</v>
      </c>
      <c r="AJ144" s="15">
        <f>'2.ВС'!AJ156</f>
        <v>79056</v>
      </c>
      <c r="AK144" s="15">
        <f>'2.ВС'!AK156</f>
        <v>0</v>
      </c>
      <c r="AL144" s="15"/>
      <c r="AM144" s="15">
        <f>'2.ВС'!AL156</f>
        <v>0</v>
      </c>
      <c r="AN144" s="15">
        <f>'2.ВС'!AM156</f>
        <v>0</v>
      </c>
      <c r="AO144" s="15">
        <f>'2.ВС'!AN156</f>
        <v>0</v>
      </c>
      <c r="AP144" s="15">
        <f>'2.ВС'!AO156</f>
        <v>0</v>
      </c>
      <c r="AQ144" s="15">
        <f>'2.ВС'!AP156</f>
        <v>0</v>
      </c>
      <c r="AR144" s="15">
        <f>'2.ВС'!AQ156</f>
        <v>0</v>
      </c>
      <c r="AS144" s="15">
        <f>'2.ВС'!AR156</f>
        <v>0</v>
      </c>
      <c r="AT144" s="15">
        <f>'2.ВС'!AS156</f>
        <v>0</v>
      </c>
      <c r="AU144" s="15">
        <f>'2.ВС'!AT156</f>
        <v>0</v>
      </c>
      <c r="AV144" s="15">
        <f>'2.ВС'!AU156</f>
        <v>0</v>
      </c>
      <c r="AW144" s="15">
        <f>'2.ВС'!AV156</f>
        <v>0</v>
      </c>
      <c r="AX144" s="15">
        <f>'2.ВС'!AW156</f>
        <v>0</v>
      </c>
      <c r="AY144" s="15">
        <f>'2.ВС'!AX156</f>
        <v>0</v>
      </c>
      <c r="AZ144" s="15">
        <f>'2.ВС'!AY156</f>
        <v>0</v>
      </c>
      <c r="BA144" s="15">
        <f>'2.ВС'!AZ156</f>
        <v>0</v>
      </c>
      <c r="BB144" s="15">
        <f>'2.ВС'!BA156</f>
        <v>0</v>
      </c>
      <c r="BC144" s="15">
        <f>'2.ВС'!BB156</f>
        <v>0</v>
      </c>
      <c r="BD144" s="15">
        <f>'2.ВС'!BC156</f>
        <v>0</v>
      </c>
      <c r="BE144" s="15">
        <f>'2.ВС'!BD156</f>
        <v>0</v>
      </c>
      <c r="BF144" s="15">
        <f>'2.ВС'!BE156</f>
        <v>0</v>
      </c>
      <c r="BG144" s="15">
        <f>'2.ВС'!BF156</f>
        <v>0</v>
      </c>
      <c r="BH144" s="15">
        <f>'2.ВС'!BG156</f>
        <v>0</v>
      </c>
      <c r="BI144" s="15">
        <f>'2.ВС'!BH156</f>
        <v>0</v>
      </c>
      <c r="BJ144" s="15">
        <f>'2.ВС'!BI156</f>
        <v>0</v>
      </c>
      <c r="BK144" s="19"/>
      <c r="BL144" s="19"/>
    </row>
    <row r="145" spans="1:64" hidden="1" x14ac:dyDescent="0.25">
      <c r="A145" s="124" t="s">
        <v>611</v>
      </c>
      <c r="B145" s="122">
        <v>51</v>
      </c>
      <c r="C145" s="122">
        <v>0</v>
      </c>
      <c r="D145" s="3" t="s">
        <v>50</v>
      </c>
      <c r="E145" s="122">
        <v>851</v>
      </c>
      <c r="F145" s="3" t="s">
        <v>30</v>
      </c>
      <c r="G145" s="3" t="s">
        <v>44</v>
      </c>
      <c r="H145" s="3" t="s">
        <v>612</v>
      </c>
      <c r="I145" s="3"/>
      <c r="J145" s="15">
        <f t="shared" si="164"/>
        <v>0</v>
      </c>
      <c r="K145" s="15">
        <f t="shared" si="164"/>
        <v>0</v>
      </c>
      <c r="L145" s="15">
        <f t="shared" si="164"/>
        <v>0</v>
      </c>
      <c r="M145" s="15">
        <f t="shared" si="164"/>
        <v>0</v>
      </c>
      <c r="N145" s="15">
        <f t="shared" si="164"/>
        <v>0</v>
      </c>
      <c r="O145" s="15">
        <f t="shared" si="164"/>
        <v>0</v>
      </c>
      <c r="P145" s="15">
        <f t="shared" si="164"/>
        <v>0</v>
      </c>
      <c r="Q145" s="15">
        <f t="shared" si="164"/>
        <v>0</v>
      </c>
      <c r="R145" s="15">
        <f t="shared" si="164"/>
        <v>0</v>
      </c>
      <c r="S145" s="15">
        <f t="shared" si="164"/>
        <v>0</v>
      </c>
      <c r="T145" s="15">
        <f t="shared" si="164"/>
        <v>0</v>
      </c>
      <c r="U145" s="15">
        <f t="shared" si="164"/>
        <v>0</v>
      </c>
      <c r="V145" s="15">
        <f t="shared" si="164"/>
        <v>176151</v>
      </c>
      <c r="W145" s="15">
        <f t="shared" si="164"/>
        <v>0</v>
      </c>
      <c r="X145" s="15">
        <f t="shared" si="164"/>
        <v>176151</v>
      </c>
      <c r="Y145" s="15">
        <f t="shared" si="164"/>
        <v>0</v>
      </c>
      <c r="Z145" s="15">
        <f t="shared" si="164"/>
        <v>176151</v>
      </c>
      <c r="AA145" s="15">
        <f t="shared" si="164"/>
        <v>0</v>
      </c>
      <c r="AB145" s="15">
        <f t="shared" si="164"/>
        <v>176151</v>
      </c>
      <c r="AC145" s="15">
        <f t="shared" si="164"/>
        <v>0</v>
      </c>
      <c r="AD145" s="15">
        <f t="shared" si="164"/>
        <v>0</v>
      </c>
      <c r="AE145" s="15">
        <f t="shared" si="164"/>
        <v>0</v>
      </c>
      <c r="AF145" s="15">
        <f t="shared" si="164"/>
        <v>0</v>
      </c>
      <c r="AG145" s="15">
        <f t="shared" si="164"/>
        <v>0</v>
      </c>
      <c r="AH145" s="15">
        <f t="shared" si="164"/>
        <v>176151</v>
      </c>
      <c r="AI145" s="15">
        <f t="shared" si="164"/>
        <v>0</v>
      </c>
      <c r="AJ145" s="15">
        <f t="shared" si="164"/>
        <v>176151</v>
      </c>
      <c r="AK145" s="15">
        <f t="shared" si="164"/>
        <v>0</v>
      </c>
      <c r="AL145" s="15"/>
      <c r="AM145" s="15">
        <f t="shared" si="164"/>
        <v>0</v>
      </c>
      <c r="AN145" s="15">
        <f t="shared" si="164"/>
        <v>0</v>
      </c>
      <c r="AO145" s="15">
        <f t="shared" si="164"/>
        <v>0</v>
      </c>
      <c r="AP145" s="15">
        <f t="shared" si="164"/>
        <v>0</v>
      </c>
      <c r="AQ145" s="15">
        <f t="shared" si="164"/>
        <v>0</v>
      </c>
      <c r="AR145" s="15">
        <f t="shared" si="164"/>
        <v>0</v>
      </c>
      <c r="AS145" s="15">
        <f t="shared" si="164"/>
        <v>0</v>
      </c>
      <c r="AT145" s="15">
        <f t="shared" si="164"/>
        <v>0</v>
      </c>
      <c r="AU145" s="15">
        <f t="shared" si="164"/>
        <v>0</v>
      </c>
      <c r="AV145" s="15">
        <f t="shared" si="164"/>
        <v>0</v>
      </c>
      <c r="AW145" s="15">
        <f t="shared" si="164"/>
        <v>0</v>
      </c>
      <c r="AX145" s="15">
        <f t="shared" si="164"/>
        <v>0</v>
      </c>
      <c r="AY145" s="15">
        <f t="shared" si="164"/>
        <v>0</v>
      </c>
      <c r="AZ145" s="15">
        <f t="shared" si="164"/>
        <v>0</v>
      </c>
      <c r="BA145" s="15">
        <f t="shared" si="164"/>
        <v>0</v>
      </c>
      <c r="BB145" s="15">
        <f t="shared" si="164"/>
        <v>0</v>
      </c>
      <c r="BC145" s="15">
        <f t="shared" si="165"/>
        <v>0</v>
      </c>
      <c r="BD145" s="15">
        <f t="shared" si="165"/>
        <v>0</v>
      </c>
      <c r="BE145" s="15">
        <f t="shared" si="165"/>
        <v>0</v>
      </c>
      <c r="BF145" s="15">
        <f t="shared" si="165"/>
        <v>0</v>
      </c>
      <c r="BG145" s="15">
        <f t="shared" si="165"/>
        <v>0</v>
      </c>
      <c r="BH145" s="15">
        <f t="shared" si="165"/>
        <v>0</v>
      </c>
      <c r="BI145" s="15">
        <f t="shared" si="165"/>
        <v>0</v>
      </c>
      <c r="BJ145" s="15">
        <f t="shared" si="165"/>
        <v>0</v>
      </c>
      <c r="BK145" s="19"/>
      <c r="BL145" s="19"/>
    </row>
    <row r="146" spans="1:64" ht="45" hidden="1" x14ac:dyDescent="0.25">
      <c r="A146" s="125" t="s">
        <v>20</v>
      </c>
      <c r="B146" s="122">
        <v>51</v>
      </c>
      <c r="C146" s="122">
        <v>0</v>
      </c>
      <c r="D146" s="3" t="s">
        <v>50</v>
      </c>
      <c r="E146" s="122">
        <v>851</v>
      </c>
      <c r="F146" s="3" t="s">
        <v>30</v>
      </c>
      <c r="G146" s="3" t="s">
        <v>44</v>
      </c>
      <c r="H146" s="3" t="s">
        <v>612</v>
      </c>
      <c r="I146" s="3" t="s">
        <v>21</v>
      </c>
      <c r="J146" s="15">
        <f t="shared" si="164"/>
        <v>0</v>
      </c>
      <c r="K146" s="15">
        <f t="shared" si="164"/>
        <v>0</v>
      </c>
      <c r="L146" s="15">
        <f t="shared" si="164"/>
        <v>0</v>
      </c>
      <c r="M146" s="15">
        <f t="shared" si="164"/>
        <v>0</v>
      </c>
      <c r="N146" s="15">
        <f t="shared" si="164"/>
        <v>0</v>
      </c>
      <c r="O146" s="15">
        <f t="shared" si="164"/>
        <v>0</v>
      </c>
      <c r="P146" s="15">
        <f t="shared" si="164"/>
        <v>0</v>
      </c>
      <c r="Q146" s="15">
        <f t="shared" si="164"/>
        <v>0</v>
      </c>
      <c r="R146" s="15">
        <f t="shared" si="164"/>
        <v>0</v>
      </c>
      <c r="S146" s="15">
        <f t="shared" si="164"/>
        <v>0</v>
      </c>
      <c r="T146" s="15">
        <f t="shared" si="164"/>
        <v>0</v>
      </c>
      <c r="U146" s="15">
        <f t="shared" si="164"/>
        <v>0</v>
      </c>
      <c r="V146" s="15">
        <f t="shared" si="164"/>
        <v>176151</v>
      </c>
      <c r="W146" s="15">
        <f t="shared" si="164"/>
        <v>0</v>
      </c>
      <c r="X146" s="15">
        <f t="shared" si="164"/>
        <v>176151</v>
      </c>
      <c r="Y146" s="15">
        <f t="shared" si="164"/>
        <v>0</v>
      </c>
      <c r="Z146" s="15">
        <f t="shared" si="164"/>
        <v>176151</v>
      </c>
      <c r="AA146" s="15">
        <f t="shared" si="164"/>
        <v>0</v>
      </c>
      <c r="AB146" s="15">
        <f t="shared" si="164"/>
        <v>176151</v>
      </c>
      <c r="AC146" s="15">
        <f t="shared" si="164"/>
        <v>0</v>
      </c>
      <c r="AD146" s="15">
        <f t="shared" si="164"/>
        <v>0</v>
      </c>
      <c r="AE146" s="15">
        <f t="shared" si="164"/>
        <v>0</v>
      </c>
      <c r="AF146" s="15">
        <f t="shared" si="164"/>
        <v>0</v>
      </c>
      <c r="AG146" s="15">
        <f t="shared" si="164"/>
        <v>0</v>
      </c>
      <c r="AH146" s="15">
        <f t="shared" si="164"/>
        <v>176151</v>
      </c>
      <c r="AI146" s="15">
        <f t="shared" si="164"/>
        <v>0</v>
      </c>
      <c r="AJ146" s="15">
        <f t="shared" si="164"/>
        <v>176151</v>
      </c>
      <c r="AK146" s="15">
        <f t="shared" si="164"/>
        <v>0</v>
      </c>
      <c r="AL146" s="15"/>
      <c r="AM146" s="15">
        <f t="shared" si="164"/>
        <v>0</v>
      </c>
      <c r="AN146" s="15">
        <f t="shared" si="164"/>
        <v>0</v>
      </c>
      <c r="AO146" s="15">
        <f t="shared" si="164"/>
        <v>0</v>
      </c>
      <c r="AP146" s="15">
        <f t="shared" si="164"/>
        <v>0</v>
      </c>
      <c r="AQ146" s="15">
        <f t="shared" si="164"/>
        <v>0</v>
      </c>
      <c r="AR146" s="15">
        <f t="shared" si="164"/>
        <v>0</v>
      </c>
      <c r="AS146" s="15">
        <f t="shared" si="164"/>
        <v>0</v>
      </c>
      <c r="AT146" s="15">
        <f t="shared" si="164"/>
        <v>0</v>
      </c>
      <c r="AU146" s="15">
        <f t="shared" si="164"/>
        <v>0</v>
      </c>
      <c r="AV146" s="15">
        <f t="shared" si="164"/>
        <v>0</v>
      </c>
      <c r="AW146" s="15">
        <f t="shared" si="164"/>
        <v>0</v>
      </c>
      <c r="AX146" s="15">
        <f t="shared" si="164"/>
        <v>0</v>
      </c>
      <c r="AY146" s="15">
        <f t="shared" si="164"/>
        <v>0</v>
      </c>
      <c r="AZ146" s="15">
        <f t="shared" si="164"/>
        <v>0</v>
      </c>
      <c r="BA146" s="15">
        <f t="shared" si="164"/>
        <v>0</v>
      </c>
      <c r="BB146" s="15">
        <f t="shared" si="164"/>
        <v>0</v>
      </c>
      <c r="BC146" s="15">
        <f t="shared" si="165"/>
        <v>0</v>
      </c>
      <c r="BD146" s="15">
        <f t="shared" si="165"/>
        <v>0</v>
      </c>
      <c r="BE146" s="15">
        <f t="shared" si="165"/>
        <v>0</v>
      </c>
      <c r="BF146" s="15">
        <f t="shared" si="165"/>
        <v>0</v>
      </c>
      <c r="BG146" s="15">
        <f t="shared" si="165"/>
        <v>0</v>
      </c>
      <c r="BH146" s="15">
        <f t="shared" si="165"/>
        <v>0</v>
      </c>
      <c r="BI146" s="15">
        <f t="shared" si="165"/>
        <v>0</v>
      </c>
      <c r="BJ146" s="15">
        <f t="shared" si="165"/>
        <v>0</v>
      </c>
      <c r="BK146" s="19"/>
      <c r="BL146" s="19"/>
    </row>
    <row r="147" spans="1:64" ht="45" hidden="1" x14ac:dyDescent="0.25">
      <c r="A147" s="125" t="s">
        <v>9</v>
      </c>
      <c r="B147" s="122">
        <v>51</v>
      </c>
      <c r="C147" s="122">
        <v>0</v>
      </c>
      <c r="D147" s="3" t="s">
        <v>50</v>
      </c>
      <c r="E147" s="122">
        <v>851</v>
      </c>
      <c r="F147" s="3" t="s">
        <v>30</v>
      </c>
      <c r="G147" s="3" t="s">
        <v>44</v>
      </c>
      <c r="H147" s="3" t="s">
        <v>612</v>
      </c>
      <c r="I147" s="3" t="s">
        <v>22</v>
      </c>
      <c r="J147" s="15">
        <f>'2.ВС'!J146</f>
        <v>0</v>
      </c>
      <c r="K147" s="15">
        <f>'2.ВС'!K146</f>
        <v>0</v>
      </c>
      <c r="L147" s="15">
        <f>'2.ВС'!L146</f>
        <v>0</v>
      </c>
      <c r="M147" s="15">
        <f>'2.ВС'!M146</f>
        <v>0</v>
      </c>
      <c r="N147" s="15">
        <f>'2.ВС'!N146</f>
        <v>0</v>
      </c>
      <c r="O147" s="15">
        <f>'2.ВС'!O146</f>
        <v>0</v>
      </c>
      <c r="P147" s="15">
        <f>'2.ВС'!P146</f>
        <v>0</v>
      </c>
      <c r="Q147" s="15">
        <f>'2.ВС'!Q146</f>
        <v>0</v>
      </c>
      <c r="R147" s="15">
        <f>'2.ВС'!R146</f>
        <v>0</v>
      </c>
      <c r="S147" s="15">
        <f>'2.ВС'!S146</f>
        <v>0</v>
      </c>
      <c r="T147" s="15">
        <f>'2.ВС'!T146</f>
        <v>0</v>
      </c>
      <c r="U147" s="15">
        <f>'2.ВС'!U146</f>
        <v>0</v>
      </c>
      <c r="V147" s="15">
        <f>'2.ВС'!V146</f>
        <v>176151</v>
      </c>
      <c r="W147" s="15">
        <f>'2.ВС'!W146</f>
        <v>0</v>
      </c>
      <c r="X147" s="15">
        <f>'2.ВС'!X146</f>
        <v>176151</v>
      </c>
      <c r="Y147" s="15">
        <f>'2.ВС'!Y146</f>
        <v>0</v>
      </c>
      <c r="Z147" s="15">
        <f>'2.ВС'!Z146</f>
        <v>176151</v>
      </c>
      <c r="AA147" s="15">
        <f>'2.ВС'!AA146</f>
        <v>0</v>
      </c>
      <c r="AB147" s="15">
        <f>'2.ВС'!AB146</f>
        <v>176151</v>
      </c>
      <c r="AC147" s="15">
        <f>'2.ВС'!AC146</f>
        <v>0</v>
      </c>
      <c r="AD147" s="15">
        <f>'2.ВС'!AD146</f>
        <v>0</v>
      </c>
      <c r="AE147" s="15">
        <f>'2.ВС'!AE146</f>
        <v>0</v>
      </c>
      <c r="AF147" s="15">
        <f>'2.ВС'!AF146</f>
        <v>0</v>
      </c>
      <c r="AG147" s="15">
        <f>'2.ВС'!AG146</f>
        <v>0</v>
      </c>
      <c r="AH147" s="15">
        <f>'2.ВС'!AH146</f>
        <v>176151</v>
      </c>
      <c r="AI147" s="15">
        <f>'2.ВС'!AI146</f>
        <v>0</v>
      </c>
      <c r="AJ147" s="15">
        <f>'2.ВС'!AJ146</f>
        <v>176151</v>
      </c>
      <c r="AK147" s="15">
        <f>'2.ВС'!AK146</f>
        <v>0</v>
      </c>
      <c r="AL147" s="15"/>
      <c r="AM147" s="15">
        <f>'2.ВС'!AL146</f>
        <v>0</v>
      </c>
      <c r="AN147" s="15">
        <f>'2.ВС'!AM146</f>
        <v>0</v>
      </c>
      <c r="AO147" s="15">
        <f>'2.ВС'!AN146</f>
        <v>0</v>
      </c>
      <c r="AP147" s="15">
        <f>'2.ВС'!AO146</f>
        <v>0</v>
      </c>
      <c r="AQ147" s="15">
        <f>'2.ВС'!AP146</f>
        <v>0</v>
      </c>
      <c r="AR147" s="15">
        <f>'2.ВС'!AQ146</f>
        <v>0</v>
      </c>
      <c r="AS147" s="15">
        <f>'2.ВС'!AR146</f>
        <v>0</v>
      </c>
      <c r="AT147" s="15">
        <f>'2.ВС'!AS146</f>
        <v>0</v>
      </c>
      <c r="AU147" s="15">
        <f>'2.ВС'!AT146</f>
        <v>0</v>
      </c>
      <c r="AV147" s="15">
        <f>'2.ВС'!AU146</f>
        <v>0</v>
      </c>
      <c r="AW147" s="15">
        <f>'2.ВС'!AV146</f>
        <v>0</v>
      </c>
      <c r="AX147" s="15">
        <f>'2.ВС'!AW146</f>
        <v>0</v>
      </c>
      <c r="AY147" s="15">
        <f>'2.ВС'!AX146</f>
        <v>0</v>
      </c>
      <c r="AZ147" s="15">
        <f>'2.ВС'!AY146</f>
        <v>0</v>
      </c>
      <c r="BA147" s="15">
        <f>'2.ВС'!AZ146</f>
        <v>0</v>
      </c>
      <c r="BB147" s="15">
        <f>'2.ВС'!BA146</f>
        <v>0</v>
      </c>
      <c r="BC147" s="15">
        <f>'2.ВС'!BB146</f>
        <v>0</v>
      </c>
      <c r="BD147" s="15">
        <f>'2.ВС'!BC146</f>
        <v>0</v>
      </c>
      <c r="BE147" s="15">
        <f>'2.ВС'!BD146</f>
        <v>0</v>
      </c>
      <c r="BF147" s="15">
        <f>'2.ВС'!BE146</f>
        <v>0</v>
      </c>
      <c r="BG147" s="15">
        <f>'2.ВС'!BF146</f>
        <v>0</v>
      </c>
      <c r="BH147" s="15">
        <f>'2.ВС'!BG146</f>
        <v>0</v>
      </c>
      <c r="BI147" s="15">
        <f>'2.ВС'!BH146</f>
        <v>0</v>
      </c>
      <c r="BJ147" s="15">
        <f>'2.ВС'!BI146</f>
        <v>0</v>
      </c>
      <c r="BK147" s="19"/>
      <c r="BL147" s="19"/>
    </row>
    <row r="148" spans="1:64" hidden="1" x14ac:dyDescent="0.25">
      <c r="A148" s="125" t="s">
        <v>603</v>
      </c>
      <c r="B148" s="122">
        <v>51</v>
      </c>
      <c r="C148" s="122">
        <v>0</v>
      </c>
      <c r="D148" s="3" t="s">
        <v>50</v>
      </c>
      <c r="E148" s="122">
        <v>851</v>
      </c>
      <c r="F148" s="3" t="s">
        <v>30</v>
      </c>
      <c r="G148" s="3" t="s">
        <v>44</v>
      </c>
      <c r="H148" s="3" t="s">
        <v>604</v>
      </c>
      <c r="I148" s="3"/>
      <c r="J148" s="15">
        <f t="shared" ref="J148:BC149" si="166">J149</f>
        <v>0</v>
      </c>
      <c r="K148" s="15">
        <f t="shared" si="166"/>
        <v>0</v>
      </c>
      <c r="L148" s="15">
        <f t="shared" si="166"/>
        <v>0</v>
      </c>
      <c r="M148" s="15">
        <f t="shared" si="166"/>
        <v>0</v>
      </c>
      <c r="N148" s="15">
        <f t="shared" si="166"/>
        <v>0</v>
      </c>
      <c r="O148" s="15">
        <f t="shared" si="166"/>
        <v>0</v>
      </c>
      <c r="P148" s="15">
        <f t="shared" si="166"/>
        <v>0</v>
      </c>
      <c r="Q148" s="15">
        <f t="shared" si="166"/>
        <v>0</v>
      </c>
      <c r="R148" s="15">
        <f t="shared" si="166"/>
        <v>0</v>
      </c>
      <c r="S148" s="15">
        <f t="shared" si="166"/>
        <v>0</v>
      </c>
      <c r="T148" s="15">
        <f t="shared" si="166"/>
        <v>0</v>
      </c>
      <c r="U148" s="15">
        <f t="shared" si="166"/>
        <v>0</v>
      </c>
      <c r="V148" s="15">
        <f t="shared" si="166"/>
        <v>0</v>
      </c>
      <c r="W148" s="15">
        <f t="shared" si="166"/>
        <v>0</v>
      </c>
      <c r="X148" s="15">
        <f t="shared" si="166"/>
        <v>0</v>
      </c>
      <c r="Y148" s="15">
        <f t="shared" si="166"/>
        <v>0</v>
      </c>
      <c r="Z148" s="15">
        <f t="shared" si="166"/>
        <v>0</v>
      </c>
      <c r="AA148" s="15">
        <f t="shared" si="166"/>
        <v>0</v>
      </c>
      <c r="AB148" s="15">
        <f t="shared" si="166"/>
        <v>0</v>
      </c>
      <c r="AC148" s="15">
        <f t="shared" si="166"/>
        <v>0</v>
      </c>
      <c r="AD148" s="15">
        <f t="shared" si="166"/>
        <v>0</v>
      </c>
      <c r="AE148" s="15">
        <f t="shared" si="166"/>
        <v>0</v>
      </c>
      <c r="AF148" s="15">
        <f t="shared" si="166"/>
        <v>0</v>
      </c>
      <c r="AG148" s="15">
        <f t="shared" si="166"/>
        <v>0</v>
      </c>
      <c r="AH148" s="15">
        <f t="shared" si="166"/>
        <v>0</v>
      </c>
      <c r="AI148" s="15">
        <f t="shared" si="166"/>
        <v>0</v>
      </c>
      <c r="AJ148" s="15">
        <f t="shared" si="166"/>
        <v>0</v>
      </c>
      <c r="AK148" s="15">
        <f t="shared" si="166"/>
        <v>0</v>
      </c>
      <c r="AL148" s="15"/>
      <c r="AM148" s="15">
        <f t="shared" si="166"/>
        <v>0</v>
      </c>
      <c r="AN148" s="15">
        <f t="shared" si="166"/>
        <v>0</v>
      </c>
      <c r="AO148" s="15">
        <f t="shared" si="166"/>
        <v>0</v>
      </c>
      <c r="AP148" s="15">
        <f t="shared" si="166"/>
        <v>0</v>
      </c>
      <c r="AQ148" s="15">
        <f t="shared" si="166"/>
        <v>0</v>
      </c>
      <c r="AR148" s="15">
        <f t="shared" si="166"/>
        <v>0</v>
      </c>
      <c r="AS148" s="15">
        <f t="shared" si="166"/>
        <v>0</v>
      </c>
      <c r="AT148" s="15">
        <f t="shared" si="166"/>
        <v>0</v>
      </c>
      <c r="AU148" s="15">
        <f t="shared" si="166"/>
        <v>0</v>
      </c>
      <c r="AV148" s="15">
        <f t="shared" si="166"/>
        <v>0</v>
      </c>
      <c r="AW148" s="15">
        <f t="shared" si="166"/>
        <v>0</v>
      </c>
      <c r="AX148" s="15">
        <f t="shared" si="166"/>
        <v>0</v>
      </c>
      <c r="AY148" s="15">
        <f t="shared" si="166"/>
        <v>0</v>
      </c>
      <c r="AZ148" s="15">
        <f t="shared" si="166"/>
        <v>0</v>
      </c>
      <c r="BA148" s="15">
        <f t="shared" si="166"/>
        <v>0</v>
      </c>
      <c r="BB148" s="15">
        <f t="shared" si="166"/>
        <v>0</v>
      </c>
      <c r="BC148" s="15">
        <f t="shared" si="166"/>
        <v>0</v>
      </c>
      <c r="BD148" s="15">
        <f t="shared" ref="BC148:BJ149" si="167">BD149</f>
        <v>0</v>
      </c>
      <c r="BE148" s="15">
        <f t="shared" si="167"/>
        <v>0</v>
      </c>
      <c r="BF148" s="15">
        <f t="shared" si="167"/>
        <v>0</v>
      </c>
      <c r="BG148" s="15">
        <f t="shared" si="167"/>
        <v>0</v>
      </c>
      <c r="BH148" s="15">
        <f t="shared" si="167"/>
        <v>0</v>
      </c>
      <c r="BI148" s="15">
        <f t="shared" si="167"/>
        <v>0</v>
      </c>
      <c r="BJ148" s="15">
        <f t="shared" si="167"/>
        <v>0</v>
      </c>
      <c r="BK148" s="19"/>
      <c r="BL148" s="19"/>
    </row>
    <row r="149" spans="1:64" ht="45" hidden="1" x14ac:dyDescent="0.25">
      <c r="A149" s="125" t="s">
        <v>20</v>
      </c>
      <c r="B149" s="122">
        <v>51</v>
      </c>
      <c r="C149" s="122">
        <v>0</v>
      </c>
      <c r="D149" s="3" t="s">
        <v>50</v>
      </c>
      <c r="E149" s="122">
        <v>851</v>
      </c>
      <c r="F149" s="3" t="s">
        <v>30</v>
      </c>
      <c r="G149" s="3" t="s">
        <v>44</v>
      </c>
      <c r="H149" s="3" t="s">
        <v>604</v>
      </c>
      <c r="I149" s="3" t="s">
        <v>21</v>
      </c>
      <c r="J149" s="15">
        <f t="shared" si="166"/>
        <v>0</v>
      </c>
      <c r="K149" s="15">
        <f t="shared" si="166"/>
        <v>0</v>
      </c>
      <c r="L149" s="15">
        <f t="shared" si="166"/>
        <v>0</v>
      </c>
      <c r="M149" s="15">
        <f t="shared" si="166"/>
        <v>0</v>
      </c>
      <c r="N149" s="15">
        <f t="shared" si="166"/>
        <v>0</v>
      </c>
      <c r="O149" s="15">
        <f t="shared" si="166"/>
        <v>0</v>
      </c>
      <c r="P149" s="15">
        <f t="shared" si="166"/>
        <v>0</v>
      </c>
      <c r="Q149" s="15">
        <f t="shared" si="166"/>
        <v>0</v>
      </c>
      <c r="R149" s="15">
        <f t="shared" si="166"/>
        <v>0</v>
      </c>
      <c r="S149" s="15">
        <f t="shared" si="166"/>
        <v>0</v>
      </c>
      <c r="T149" s="15">
        <f t="shared" si="166"/>
        <v>0</v>
      </c>
      <c r="U149" s="15">
        <f t="shared" si="166"/>
        <v>0</v>
      </c>
      <c r="V149" s="15">
        <f t="shared" si="166"/>
        <v>0</v>
      </c>
      <c r="W149" s="15">
        <f t="shared" si="166"/>
        <v>0</v>
      </c>
      <c r="X149" s="15">
        <f t="shared" si="166"/>
        <v>0</v>
      </c>
      <c r="Y149" s="15">
        <f t="shared" si="166"/>
        <v>0</v>
      </c>
      <c r="Z149" s="15">
        <f t="shared" si="166"/>
        <v>0</v>
      </c>
      <c r="AA149" s="15">
        <f t="shared" si="166"/>
        <v>0</v>
      </c>
      <c r="AB149" s="15">
        <f t="shared" si="166"/>
        <v>0</v>
      </c>
      <c r="AC149" s="15">
        <f t="shared" si="166"/>
        <v>0</v>
      </c>
      <c r="AD149" s="15">
        <f t="shared" si="166"/>
        <v>0</v>
      </c>
      <c r="AE149" s="15">
        <f t="shared" si="166"/>
        <v>0</v>
      </c>
      <c r="AF149" s="15">
        <f t="shared" si="166"/>
        <v>0</v>
      </c>
      <c r="AG149" s="15">
        <f t="shared" si="166"/>
        <v>0</v>
      </c>
      <c r="AH149" s="15">
        <f t="shared" si="166"/>
        <v>0</v>
      </c>
      <c r="AI149" s="15">
        <f t="shared" si="166"/>
        <v>0</v>
      </c>
      <c r="AJ149" s="15">
        <f t="shared" si="166"/>
        <v>0</v>
      </c>
      <c r="AK149" s="15">
        <f t="shared" si="166"/>
        <v>0</v>
      </c>
      <c r="AL149" s="15"/>
      <c r="AM149" s="15">
        <f t="shared" si="166"/>
        <v>0</v>
      </c>
      <c r="AN149" s="15">
        <f t="shared" si="166"/>
        <v>0</v>
      </c>
      <c r="AO149" s="15">
        <f t="shared" si="166"/>
        <v>0</v>
      </c>
      <c r="AP149" s="15">
        <f t="shared" si="166"/>
        <v>0</v>
      </c>
      <c r="AQ149" s="15">
        <f t="shared" si="166"/>
        <v>0</v>
      </c>
      <c r="AR149" s="15">
        <f t="shared" si="166"/>
        <v>0</v>
      </c>
      <c r="AS149" s="15">
        <f t="shared" si="166"/>
        <v>0</v>
      </c>
      <c r="AT149" s="15">
        <f t="shared" si="166"/>
        <v>0</v>
      </c>
      <c r="AU149" s="15">
        <f t="shared" si="166"/>
        <v>0</v>
      </c>
      <c r="AV149" s="15">
        <f t="shared" si="166"/>
        <v>0</v>
      </c>
      <c r="AW149" s="15">
        <f t="shared" si="166"/>
        <v>0</v>
      </c>
      <c r="AX149" s="15">
        <f t="shared" si="166"/>
        <v>0</v>
      </c>
      <c r="AY149" s="15">
        <f t="shared" si="166"/>
        <v>0</v>
      </c>
      <c r="AZ149" s="15">
        <f t="shared" si="166"/>
        <v>0</v>
      </c>
      <c r="BA149" s="15">
        <f t="shared" si="166"/>
        <v>0</v>
      </c>
      <c r="BB149" s="15">
        <f t="shared" si="166"/>
        <v>0</v>
      </c>
      <c r="BC149" s="15">
        <f t="shared" si="167"/>
        <v>0</v>
      </c>
      <c r="BD149" s="15">
        <f t="shared" si="167"/>
        <v>0</v>
      </c>
      <c r="BE149" s="15">
        <f t="shared" si="167"/>
        <v>0</v>
      </c>
      <c r="BF149" s="15">
        <f t="shared" si="167"/>
        <v>0</v>
      </c>
      <c r="BG149" s="15">
        <f t="shared" si="167"/>
        <v>0</v>
      </c>
      <c r="BH149" s="15">
        <f t="shared" si="167"/>
        <v>0</v>
      </c>
      <c r="BI149" s="15">
        <f t="shared" si="167"/>
        <v>0</v>
      </c>
      <c r="BJ149" s="15">
        <f t="shared" si="167"/>
        <v>0</v>
      </c>
      <c r="BK149" s="19"/>
      <c r="BL149" s="19"/>
    </row>
    <row r="150" spans="1:64" ht="45" hidden="1" x14ac:dyDescent="0.25">
      <c r="A150" s="125" t="s">
        <v>9</v>
      </c>
      <c r="B150" s="122">
        <v>51</v>
      </c>
      <c r="C150" s="122">
        <v>0</v>
      </c>
      <c r="D150" s="3" t="s">
        <v>50</v>
      </c>
      <c r="E150" s="122">
        <v>851</v>
      </c>
      <c r="F150" s="3" t="s">
        <v>30</v>
      </c>
      <c r="G150" s="3" t="s">
        <v>44</v>
      </c>
      <c r="H150" s="3" t="s">
        <v>604</v>
      </c>
      <c r="I150" s="3" t="s">
        <v>22</v>
      </c>
      <c r="J150" s="15">
        <f>'2.ВС'!J159</f>
        <v>0</v>
      </c>
      <c r="K150" s="15">
        <f>'2.ВС'!K159</f>
        <v>0</v>
      </c>
      <c r="L150" s="15">
        <f>'2.ВС'!L159</f>
        <v>0</v>
      </c>
      <c r="M150" s="15">
        <f>'2.ВС'!M159</f>
        <v>0</v>
      </c>
      <c r="N150" s="15">
        <f>'2.ВС'!N159</f>
        <v>0</v>
      </c>
      <c r="O150" s="15">
        <f>'2.ВС'!O159</f>
        <v>0</v>
      </c>
      <c r="P150" s="15">
        <f>'2.ВС'!P159</f>
        <v>0</v>
      </c>
      <c r="Q150" s="15">
        <f>'2.ВС'!Q159</f>
        <v>0</v>
      </c>
      <c r="R150" s="15">
        <f>'2.ВС'!R159</f>
        <v>0</v>
      </c>
      <c r="S150" s="15">
        <f>'2.ВС'!S159</f>
        <v>0</v>
      </c>
      <c r="T150" s="15">
        <f>'2.ВС'!T159</f>
        <v>0</v>
      </c>
      <c r="U150" s="15">
        <f>'2.ВС'!U159</f>
        <v>0</v>
      </c>
      <c r="V150" s="15">
        <f>'2.ВС'!V159</f>
        <v>0</v>
      </c>
      <c r="W150" s="15">
        <f>'2.ВС'!W159</f>
        <v>0</v>
      </c>
      <c r="X150" s="15">
        <f>'2.ВС'!X159</f>
        <v>0</v>
      </c>
      <c r="Y150" s="15">
        <f>'2.ВС'!Y159</f>
        <v>0</v>
      </c>
      <c r="Z150" s="15">
        <f>'2.ВС'!Z159</f>
        <v>0</v>
      </c>
      <c r="AA150" s="15">
        <f>'2.ВС'!AA159</f>
        <v>0</v>
      </c>
      <c r="AB150" s="15">
        <f>'2.ВС'!AB159</f>
        <v>0</v>
      </c>
      <c r="AC150" s="15">
        <f>'2.ВС'!AC159</f>
        <v>0</v>
      </c>
      <c r="AD150" s="15">
        <f>'2.ВС'!AD159</f>
        <v>0</v>
      </c>
      <c r="AE150" s="15">
        <f>'2.ВС'!AE159</f>
        <v>0</v>
      </c>
      <c r="AF150" s="15">
        <f>'2.ВС'!AF159</f>
        <v>0</v>
      </c>
      <c r="AG150" s="15">
        <f>'2.ВС'!AG159</f>
        <v>0</v>
      </c>
      <c r="AH150" s="15">
        <f>'2.ВС'!AH159</f>
        <v>0</v>
      </c>
      <c r="AI150" s="15">
        <f>'2.ВС'!AI159</f>
        <v>0</v>
      </c>
      <c r="AJ150" s="15">
        <f>'2.ВС'!AJ159</f>
        <v>0</v>
      </c>
      <c r="AK150" s="15">
        <f>'2.ВС'!AK159</f>
        <v>0</v>
      </c>
      <c r="AL150" s="15"/>
      <c r="AM150" s="15">
        <f>'2.ВС'!AL159</f>
        <v>0</v>
      </c>
      <c r="AN150" s="15">
        <f>'2.ВС'!AM159</f>
        <v>0</v>
      </c>
      <c r="AO150" s="15">
        <f>'2.ВС'!AN159</f>
        <v>0</v>
      </c>
      <c r="AP150" s="15">
        <f>'2.ВС'!AO159</f>
        <v>0</v>
      </c>
      <c r="AQ150" s="15">
        <f>'2.ВС'!AP159</f>
        <v>0</v>
      </c>
      <c r="AR150" s="15">
        <f>'2.ВС'!AQ159</f>
        <v>0</v>
      </c>
      <c r="AS150" s="15">
        <f>'2.ВС'!AR159</f>
        <v>0</v>
      </c>
      <c r="AT150" s="15">
        <f>'2.ВС'!AS159</f>
        <v>0</v>
      </c>
      <c r="AU150" s="15">
        <f>'2.ВС'!AT159</f>
        <v>0</v>
      </c>
      <c r="AV150" s="15">
        <f>'2.ВС'!AU159</f>
        <v>0</v>
      </c>
      <c r="AW150" s="15">
        <f>'2.ВС'!AV159</f>
        <v>0</v>
      </c>
      <c r="AX150" s="15">
        <f>'2.ВС'!AW159</f>
        <v>0</v>
      </c>
      <c r="AY150" s="15">
        <f>'2.ВС'!AX159</f>
        <v>0</v>
      </c>
      <c r="AZ150" s="15">
        <f>'2.ВС'!AY159</f>
        <v>0</v>
      </c>
      <c r="BA150" s="15">
        <f>'2.ВС'!AZ159</f>
        <v>0</v>
      </c>
      <c r="BB150" s="15">
        <f>'2.ВС'!BA159</f>
        <v>0</v>
      </c>
      <c r="BC150" s="15">
        <f>'2.ВС'!BB159</f>
        <v>0</v>
      </c>
      <c r="BD150" s="15">
        <f>'2.ВС'!BC159</f>
        <v>0</v>
      </c>
      <c r="BE150" s="15">
        <f>'2.ВС'!BD159</f>
        <v>0</v>
      </c>
      <c r="BF150" s="15">
        <f>'2.ВС'!BE159</f>
        <v>0</v>
      </c>
      <c r="BG150" s="15">
        <f>'2.ВС'!BF159</f>
        <v>0</v>
      </c>
      <c r="BH150" s="15">
        <f>'2.ВС'!BG159</f>
        <v>0</v>
      </c>
      <c r="BI150" s="15">
        <f>'2.ВС'!BH159</f>
        <v>0</v>
      </c>
      <c r="BJ150" s="15">
        <f>'2.ВС'!BI159</f>
        <v>0</v>
      </c>
      <c r="BK150" s="19"/>
      <c r="BL150" s="19"/>
    </row>
    <row r="151" spans="1:64" ht="120" hidden="1" x14ac:dyDescent="0.25">
      <c r="A151" s="124" t="s">
        <v>76</v>
      </c>
      <c r="B151" s="122">
        <v>51</v>
      </c>
      <c r="C151" s="122">
        <v>0</v>
      </c>
      <c r="D151" s="3" t="s">
        <v>50</v>
      </c>
      <c r="E151" s="122">
        <v>851</v>
      </c>
      <c r="F151" s="4" t="s">
        <v>30</v>
      </c>
      <c r="G151" s="4" t="s">
        <v>44</v>
      </c>
      <c r="H151" s="4" t="s">
        <v>210</v>
      </c>
      <c r="I151" s="3"/>
      <c r="J151" s="15">
        <f t="shared" ref="J151:BC152" si="168">J152</f>
        <v>0</v>
      </c>
      <c r="K151" s="15">
        <f t="shared" si="168"/>
        <v>0</v>
      </c>
      <c r="L151" s="15">
        <f t="shared" si="168"/>
        <v>0</v>
      </c>
      <c r="M151" s="15">
        <f t="shared" si="168"/>
        <v>0</v>
      </c>
      <c r="N151" s="15">
        <f t="shared" si="168"/>
        <v>0</v>
      </c>
      <c r="O151" s="15">
        <f t="shared" si="168"/>
        <v>0</v>
      </c>
      <c r="P151" s="15">
        <f t="shared" si="168"/>
        <v>0</v>
      </c>
      <c r="Q151" s="15">
        <f t="shared" si="168"/>
        <v>0</v>
      </c>
      <c r="R151" s="15">
        <f t="shared" si="168"/>
        <v>0</v>
      </c>
      <c r="S151" s="15">
        <f t="shared" si="168"/>
        <v>0</v>
      </c>
      <c r="T151" s="15">
        <f t="shared" si="168"/>
        <v>0</v>
      </c>
      <c r="U151" s="15">
        <f t="shared" si="168"/>
        <v>0</v>
      </c>
      <c r="V151" s="15">
        <f t="shared" si="168"/>
        <v>0</v>
      </c>
      <c r="W151" s="15">
        <f t="shared" si="168"/>
        <v>0</v>
      </c>
      <c r="X151" s="15">
        <f t="shared" si="168"/>
        <v>0</v>
      </c>
      <c r="Y151" s="15">
        <f t="shared" si="168"/>
        <v>0</v>
      </c>
      <c r="Z151" s="15">
        <f t="shared" si="168"/>
        <v>0</v>
      </c>
      <c r="AA151" s="15">
        <f t="shared" si="168"/>
        <v>0</v>
      </c>
      <c r="AB151" s="15">
        <f t="shared" si="168"/>
        <v>0</v>
      </c>
      <c r="AC151" s="15">
        <f t="shared" si="168"/>
        <v>0</v>
      </c>
      <c r="AD151" s="15">
        <f t="shared" si="168"/>
        <v>0</v>
      </c>
      <c r="AE151" s="15">
        <f t="shared" si="168"/>
        <v>0</v>
      </c>
      <c r="AF151" s="15">
        <f t="shared" si="168"/>
        <v>0</v>
      </c>
      <c r="AG151" s="15">
        <f t="shared" si="168"/>
        <v>0</v>
      </c>
      <c r="AH151" s="15">
        <f t="shared" si="168"/>
        <v>0</v>
      </c>
      <c r="AI151" s="15">
        <f t="shared" si="168"/>
        <v>0</v>
      </c>
      <c r="AJ151" s="15">
        <f t="shared" si="168"/>
        <v>0</v>
      </c>
      <c r="AK151" s="15">
        <f t="shared" si="168"/>
        <v>0</v>
      </c>
      <c r="AL151" s="15"/>
      <c r="AM151" s="15">
        <f t="shared" si="168"/>
        <v>0</v>
      </c>
      <c r="AN151" s="15">
        <f t="shared" si="168"/>
        <v>0</v>
      </c>
      <c r="AO151" s="15">
        <f t="shared" si="168"/>
        <v>0</v>
      </c>
      <c r="AP151" s="15">
        <f t="shared" si="168"/>
        <v>0</v>
      </c>
      <c r="AQ151" s="15">
        <f t="shared" si="168"/>
        <v>0</v>
      </c>
      <c r="AR151" s="15">
        <f t="shared" si="168"/>
        <v>0</v>
      </c>
      <c r="AS151" s="15">
        <f t="shared" si="168"/>
        <v>0</v>
      </c>
      <c r="AT151" s="15">
        <f t="shared" si="168"/>
        <v>0</v>
      </c>
      <c r="AU151" s="15">
        <f t="shared" si="168"/>
        <v>0</v>
      </c>
      <c r="AV151" s="15">
        <f t="shared" si="168"/>
        <v>0</v>
      </c>
      <c r="AW151" s="15">
        <f t="shared" si="168"/>
        <v>0</v>
      </c>
      <c r="AX151" s="15">
        <f t="shared" si="168"/>
        <v>0</v>
      </c>
      <c r="AY151" s="15">
        <f t="shared" si="168"/>
        <v>0</v>
      </c>
      <c r="AZ151" s="15">
        <f t="shared" si="168"/>
        <v>0</v>
      </c>
      <c r="BA151" s="15">
        <f t="shared" si="168"/>
        <v>0</v>
      </c>
      <c r="BB151" s="15">
        <f t="shared" si="168"/>
        <v>0</v>
      </c>
      <c r="BC151" s="15">
        <f t="shared" si="168"/>
        <v>0</v>
      </c>
      <c r="BD151" s="15">
        <f t="shared" ref="BC151:BJ152" si="169">BD152</f>
        <v>0</v>
      </c>
      <c r="BE151" s="15">
        <f t="shared" si="169"/>
        <v>0</v>
      </c>
      <c r="BF151" s="15">
        <f t="shared" si="169"/>
        <v>0</v>
      </c>
      <c r="BG151" s="15">
        <f t="shared" si="169"/>
        <v>0</v>
      </c>
      <c r="BH151" s="15">
        <f t="shared" si="169"/>
        <v>0</v>
      </c>
      <c r="BI151" s="15">
        <f t="shared" si="169"/>
        <v>0</v>
      </c>
      <c r="BJ151" s="15">
        <f t="shared" si="169"/>
        <v>0</v>
      </c>
      <c r="BK151" s="19"/>
      <c r="BL151" s="19"/>
    </row>
    <row r="152" spans="1:64" hidden="1" x14ac:dyDescent="0.25">
      <c r="A152" s="124" t="s">
        <v>34</v>
      </c>
      <c r="B152" s="122">
        <v>51</v>
      </c>
      <c r="C152" s="122">
        <v>0</v>
      </c>
      <c r="D152" s="3" t="s">
        <v>50</v>
      </c>
      <c r="E152" s="122">
        <v>851</v>
      </c>
      <c r="F152" s="4" t="s">
        <v>30</v>
      </c>
      <c r="G152" s="4" t="s">
        <v>44</v>
      </c>
      <c r="H152" s="4" t="s">
        <v>210</v>
      </c>
      <c r="I152" s="3" t="s">
        <v>35</v>
      </c>
      <c r="J152" s="15">
        <f t="shared" si="168"/>
        <v>0</v>
      </c>
      <c r="K152" s="15">
        <f t="shared" si="168"/>
        <v>0</v>
      </c>
      <c r="L152" s="15">
        <f t="shared" si="168"/>
        <v>0</v>
      </c>
      <c r="M152" s="15">
        <f t="shared" si="168"/>
        <v>0</v>
      </c>
      <c r="N152" s="15">
        <f t="shared" si="168"/>
        <v>0</v>
      </c>
      <c r="O152" s="15">
        <f t="shared" si="168"/>
        <v>0</v>
      </c>
      <c r="P152" s="15">
        <f t="shared" si="168"/>
        <v>0</v>
      </c>
      <c r="Q152" s="15">
        <f t="shared" si="168"/>
        <v>0</v>
      </c>
      <c r="R152" s="15">
        <f t="shared" si="168"/>
        <v>0</v>
      </c>
      <c r="S152" s="15">
        <f t="shared" si="168"/>
        <v>0</v>
      </c>
      <c r="T152" s="15">
        <f t="shared" si="168"/>
        <v>0</v>
      </c>
      <c r="U152" s="15">
        <f t="shared" si="168"/>
        <v>0</v>
      </c>
      <c r="V152" s="15">
        <f t="shared" si="168"/>
        <v>0</v>
      </c>
      <c r="W152" s="15">
        <f t="shared" si="168"/>
        <v>0</v>
      </c>
      <c r="X152" s="15">
        <f t="shared" si="168"/>
        <v>0</v>
      </c>
      <c r="Y152" s="15">
        <f t="shared" si="168"/>
        <v>0</v>
      </c>
      <c r="Z152" s="15">
        <f t="shared" si="168"/>
        <v>0</v>
      </c>
      <c r="AA152" s="15">
        <f t="shared" si="168"/>
        <v>0</v>
      </c>
      <c r="AB152" s="15">
        <f t="shared" si="168"/>
        <v>0</v>
      </c>
      <c r="AC152" s="15">
        <f t="shared" si="168"/>
        <v>0</v>
      </c>
      <c r="AD152" s="15">
        <f t="shared" si="168"/>
        <v>0</v>
      </c>
      <c r="AE152" s="15">
        <f t="shared" si="168"/>
        <v>0</v>
      </c>
      <c r="AF152" s="15">
        <f t="shared" si="168"/>
        <v>0</v>
      </c>
      <c r="AG152" s="15">
        <f t="shared" si="168"/>
        <v>0</v>
      </c>
      <c r="AH152" s="15">
        <f t="shared" si="168"/>
        <v>0</v>
      </c>
      <c r="AI152" s="15">
        <f t="shared" si="168"/>
        <v>0</v>
      </c>
      <c r="AJ152" s="15">
        <f t="shared" si="168"/>
        <v>0</v>
      </c>
      <c r="AK152" s="15">
        <f t="shared" si="168"/>
        <v>0</v>
      </c>
      <c r="AL152" s="15"/>
      <c r="AM152" s="15">
        <f t="shared" si="168"/>
        <v>0</v>
      </c>
      <c r="AN152" s="15">
        <f t="shared" si="168"/>
        <v>0</v>
      </c>
      <c r="AO152" s="15">
        <f t="shared" si="168"/>
        <v>0</v>
      </c>
      <c r="AP152" s="15">
        <f t="shared" si="168"/>
        <v>0</v>
      </c>
      <c r="AQ152" s="15">
        <f t="shared" si="168"/>
        <v>0</v>
      </c>
      <c r="AR152" s="15">
        <f t="shared" si="168"/>
        <v>0</v>
      </c>
      <c r="AS152" s="15">
        <f t="shared" si="168"/>
        <v>0</v>
      </c>
      <c r="AT152" s="15">
        <f t="shared" si="168"/>
        <v>0</v>
      </c>
      <c r="AU152" s="15">
        <f t="shared" si="168"/>
        <v>0</v>
      </c>
      <c r="AV152" s="15">
        <f t="shared" si="168"/>
        <v>0</v>
      </c>
      <c r="AW152" s="15">
        <f t="shared" si="168"/>
        <v>0</v>
      </c>
      <c r="AX152" s="15">
        <f t="shared" si="168"/>
        <v>0</v>
      </c>
      <c r="AY152" s="15">
        <f t="shared" si="168"/>
        <v>0</v>
      </c>
      <c r="AZ152" s="15">
        <f t="shared" si="168"/>
        <v>0</v>
      </c>
      <c r="BA152" s="15">
        <f t="shared" si="168"/>
        <v>0</v>
      </c>
      <c r="BB152" s="15">
        <f t="shared" si="168"/>
        <v>0</v>
      </c>
      <c r="BC152" s="15">
        <f t="shared" si="169"/>
        <v>0</v>
      </c>
      <c r="BD152" s="15">
        <f t="shared" si="169"/>
        <v>0</v>
      </c>
      <c r="BE152" s="15">
        <f t="shared" si="169"/>
        <v>0</v>
      </c>
      <c r="BF152" s="15">
        <f t="shared" si="169"/>
        <v>0</v>
      </c>
      <c r="BG152" s="15">
        <f t="shared" si="169"/>
        <v>0</v>
      </c>
      <c r="BH152" s="15">
        <f t="shared" si="169"/>
        <v>0</v>
      </c>
      <c r="BI152" s="15">
        <f t="shared" si="169"/>
        <v>0</v>
      </c>
      <c r="BJ152" s="15">
        <f t="shared" si="169"/>
        <v>0</v>
      </c>
      <c r="BK152" s="19"/>
      <c r="BL152" s="19"/>
    </row>
    <row r="153" spans="1:64" hidden="1" x14ac:dyDescent="0.25">
      <c r="A153" s="125" t="s">
        <v>61</v>
      </c>
      <c r="B153" s="122">
        <v>51</v>
      </c>
      <c r="C153" s="122">
        <v>0</v>
      </c>
      <c r="D153" s="3" t="s">
        <v>50</v>
      </c>
      <c r="E153" s="122">
        <v>851</v>
      </c>
      <c r="F153" s="4" t="s">
        <v>30</v>
      </c>
      <c r="G153" s="4" t="s">
        <v>44</v>
      </c>
      <c r="H153" s="4" t="s">
        <v>210</v>
      </c>
      <c r="I153" s="3" t="s">
        <v>62</v>
      </c>
      <c r="J153" s="15">
        <f>'2.ВС'!J162</f>
        <v>0</v>
      </c>
      <c r="K153" s="15">
        <f>'2.ВС'!K162</f>
        <v>0</v>
      </c>
      <c r="L153" s="15">
        <f>'2.ВС'!L162</f>
        <v>0</v>
      </c>
      <c r="M153" s="15">
        <f>'2.ВС'!M162</f>
        <v>0</v>
      </c>
      <c r="N153" s="15">
        <f>'2.ВС'!N162</f>
        <v>0</v>
      </c>
      <c r="O153" s="15">
        <f>'2.ВС'!O162</f>
        <v>0</v>
      </c>
      <c r="P153" s="15">
        <f>'2.ВС'!P162</f>
        <v>0</v>
      </c>
      <c r="Q153" s="15">
        <f>'2.ВС'!Q162</f>
        <v>0</v>
      </c>
      <c r="R153" s="15">
        <f>'2.ВС'!R162</f>
        <v>0</v>
      </c>
      <c r="S153" s="15">
        <f>'2.ВС'!S162</f>
        <v>0</v>
      </c>
      <c r="T153" s="15">
        <f>'2.ВС'!T162</f>
        <v>0</v>
      </c>
      <c r="U153" s="15">
        <f>'2.ВС'!U162</f>
        <v>0</v>
      </c>
      <c r="V153" s="15">
        <f>'2.ВС'!V162</f>
        <v>0</v>
      </c>
      <c r="W153" s="15">
        <f>'2.ВС'!W162</f>
        <v>0</v>
      </c>
      <c r="X153" s="15">
        <f>'2.ВС'!X162</f>
        <v>0</v>
      </c>
      <c r="Y153" s="15">
        <f>'2.ВС'!Y162</f>
        <v>0</v>
      </c>
      <c r="Z153" s="15">
        <f>'2.ВС'!Z162</f>
        <v>0</v>
      </c>
      <c r="AA153" s="15">
        <f>'2.ВС'!AA162</f>
        <v>0</v>
      </c>
      <c r="AB153" s="15">
        <f>'2.ВС'!AB162</f>
        <v>0</v>
      </c>
      <c r="AC153" s="15">
        <f>'2.ВС'!AC162</f>
        <v>0</v>
      </c>
      <c r="AD153" s="15">
        <f>'2.ВС'!AD162</f>
        <v>0</v>
      </c>
      <c r="AE153" s="15">
        <f>'2.ВС'!AE162</f>
        <v>0</v>
      </c>
      <c r="AF153" s="15">
        <f>'2.ВС'!AF162</f>
        <v>0</v>
      </c>
      <c r="AG153" s="15">
        <f>'2.ВС'!AG162</f>
        <v>0</v>
      </c>
      <c r="AH153" s="15">
        <f>'2.ВС'!AH162</f>
        <v>0</v>
      </c>
      <c r="AI153" s="15">
        <f>'2.ВС'!AI162</f>
        <v>0</v>
      </c>
      <c r="AJ153" s="15">
        <f>'2.ВС'!AJ162</f>
        <v>0</v>
      </c>
      <c r="AK153" s="15">
        <f>'2.ВС'!AK162</f>
        <v>0</v>
      </c>
      <c r="AL153" s="15"/>
      <c r="AM153" s="15">
        <f>'2.ВС'!AL162</f>
        <v>0</v>
      </c>
      <c r="AN153" s="15">
        <f>'2.ВС'!AM162</f>
        <v>0</v>
      </c>
      <c r="AO153" s="15">
        <f>'2.ВС'!AN162</f>
        <v>0</v>
      </c>
      <c r="AP153" s="15">
        <f>'2.ВС'!AO162</f>
        <v>0</v>
      </c>
      <c r="AQ153" s="15">
        <f>'2.ВС'!AP162</f>
        <v>0</v>
      </c>
      <c r="AR153" s="15">
        <f>'2.ВС'!AQ162</f>
        <v>0</v>
      </c>
      <c r="AS153" s="15">
        <f>'2.ВС'!AR162</f>
        <v>0</v>
      </c>
      <c r="AT153" s="15">
        <f>'2.ВС'!AS162</f>
        <v>0</v>
      </c>
      <c r="AU153" s="15">
        <f>'2.ВС'!AT162</f>
        <v>0</v>
      </c>
      <c r="AV153" s="15">
        <f>'2.ВС'!AU162</f>
        <v>0</v>
      </c>
      <c r="AW153" s="15">
        <f>'2.ВС'!AV162</f>
        <v>0</v>
      </c>
      <c r="AX153" s="15">
        <f>'2.ВС'!AW162</f>
        <v>0</v>
      </c>
      <c r="AY153" s="15">
        <f>'2.ВС'!AX162</f>
        <v>0</v>
      </c>
      <c r="AZ153" s="15">
        <f>'2.ВС'!AY162</f>
        <v>0</v>
      </c>
      <c r="BA153" s="15">
        <f>'2.ВС'!AZ162</f>
        <v>0</v>
      </c>
      <c r="BB153" s="15">
        <f>'2.ВС'!BA162</f>
        <v>0</v>
      </c>
      <c r="BC153" s="15">
        <f>'2.ВС'!BB162</f>
        <v>0</v>
      </c>
      <c r="BD153" s="15">
        <f>'2.ВС'!BC162</f>
        <v>0</v>
      </c>
      <c r="BE153" s="15">
        <f>'2.ВС'!BD162</f>
        <v>0</v>
      </c>
      <c r="BF153" s="15">
        <f>'2.ВС'!BE162</f>
        <v>0</v>
      </c>
      <c r="BG153" s="15">
        <f>'2.ВС'!BF162</f>
        <v>0</v>
      </c>
      <c r="BH153" s="15">
        <f>'2.ВС'!BG162</f>
        <v>0</v>
      </c>
      <c r="BI153" s="15">
        <f>'2.ВС'!BH162</f>
        <v>0</v>
      </c>
      <c r="BJ153" s="15">
        <f>'2.ВС'!BI162</f>
        <v>0</v>
      </c>
      <c r="BK153" s="19"/>
      <c r="BL153" s="19"/>
    </row>
    <row r="154" spans="1:64" ht="150" hidden="1" x14ac:dyDescent="0.25">
      <c r="A154" s="124" t="s">
        <v>69</v>
      </c>
      <c r="B154" s="122">
        <v>51</v>
      </c>
      <c r="C154" s="122">
        <v>0</v>
      </c>
      <c r="D154" s="3" t="s">
        <v>50</v>
      </c>
      <c r="E154" s="122">
        <v>851</v>
      </c>
      <c r="F154" s="4"/>
      <c r="G154" s="4"/>
      <c r="H154" s="4" t="s">
        <v>208</v>
      </c>
      <c r="I154" s="3"/>
      <c r="J154" s="15">
        <f t="shared" ref="J154:BC155" si="170">J155</f>
        <v>57340</v>
      </c>
      <c r="K154" s="15">
        <f t="shared" si="170"/>
        <v>0</v>
      </c>
      <c r="L154" s="15">
        <f t="shared" si="170"/>
        <v>57340</v>
      </c>
      <c r="M154" s="15">
        <f t="shared" si="170"/>
        <v>0</v>
      </c>
      <c r="N154" s="15">
        <f t="shared" si="170"/>
        <v>13733</v>
      </c>
      <c r="O154" s="15">
        <f t="shared" si="170"/>
        <v>0</v>
      </c>
      <c r="P154" s="15">
        <f t="shared" si="170"/>
        <v>13733</v>
      </c>
      <c r="Q154" s="15">
        <f t="shared" si="170"/>
        <v>0</v>
      </c>
      <c r="R154" s="15">
        <f t="shared" si="170"/>
        <v>71073</v>
      </c>
      <c r="S154" s="15">
        <f t="shared" si="170"/>
        <v>0</v>
      </c>
      <c r="T154" s="15">
        <f t="shared" si="170"/>
        <v>71073</v>
      </c>
      <c r="U154" s="15">
        <f t="shared" si="170"/>
        <v>0</v>
      </c>
      <c r="V154" s="15">
        <f t="shared" si="170"/>
        <v>0</v>
      </c>
      <c r="W154" s="15">
        <f t="shared" si="170"/>
        <v>0</v>
      </c>
      <c r="X154" s="15">
        <f t="shared" si="170"/>
        <v>0</v>
      </c>
      <c r="Y154" s="15">
        <f t="shared" si="170"/>
        <v>0</v>
      </c>
      <c r="Z154" s="15">
        <f t="shared" si="170"/>
        <v>71073</v>
      </c>
      <c r="AA154" s="15">
        <f t="shared" si="170"/>
        <v>0</v>
      </c>
      <c r="AB154" s="15">
        <f t="shared" si="170"/>
        <v>71073</v>
      </c>
      <c r="AC154" s="15">
        <f t="shared" si="170"/>
        <v>0</v>
      </c>
      <c r="AD154" s="15">
        <f t="shared" si="170"/>
        <v>0</v>
      </c>
      <c r="AE154" s="15">
        <f t="shared" si="170"/>
        <v>0</v>
      </c>
      <c r="AF154" s="15">
        <f t="shared" si="170"/>
        <v>0</v>
      </c>
      <c r="AG154" s="15">
        <f t="shared" si="170"/>
        <v>0</v>
      </c>
      <c r="AH154" s="15">
        <f t="shared" si="170"/>
        <v>71073</v>
      </c>
      <c r="AI154" s="15">
        <f t="shared" si="170"/>
        <v>0</v>
      </c>
      <c r="AJ154" s="15">
        <f t="shared" si="170"/>
        <v>71073</v>
      </c>
      <c r="AK154" s="15">
        <f t="shared" si="170"/>
        <v>0</v>
      </c>
      <c r="AL154" s="15"/>
      <c r="AM154" s="15">
        <f t="shared" si="170"/>
        <v>57340</v>
      </c>
      <c r="AN154" s="15">
        <f t="shared" si="170"/>
        <v>0</v>
      </c>
      <c r="AO154" s="15">
        <f t="shared" si="170"/>
        <v>57340</v>
      </c>
      <c r="AP154" s="15">
        <f t="shared" si="170"/>
        <v>0</v>
      </c>
      <c r="AQ154" s="15">
        <f t="shared" si="170"/>
        <v>0</v>
      </c>
      <c r="AR154" s="15">
        <f t="shared" si="170"/>
        <v>0</v>
      </c>
      <c r="AS154" s="15">
        <f t="shared" si="170"/>
        <v>0</v>
      </c>
      <c r="AT154" s="15">
        <f t="shared" si="170"/>
        <v>0</v>
      </c>
      <c r="AU154" s="15">
        <f t="shared" si="170"/>
        <v>57340</v>
      </c>
      <c r="AV154" s="15">
        <f t="shared" si="170"/>
        <v>0</v>
      </c>
      <c r="AW154" s="15">
        <f t="shared" si="170"/>
        <v>57340</v>
      </c>
      <c r="AX154" s="15">
        <f t="shared" si="170"/>
        <v>0</v>
      </c>
      <c r="AY154" s="15">
        <f t="shared" si="170"/>
        <v>57340</v>
      </c>
      <c r="AZ154" s="15">
        <f t="shared" si="170"/>
        <v>0</v>
      </c>
      <c r="BA154" s="15">
        <f t="shared" si="170"/>
        <v>57340</v>
      </c>
      <c r="BB154" s="15">
        <f t="shared" si="170"/>
        <v>0</v>
      </c>
      <c r="BC154" s="15">
        <f t="shared" si="170"/>
        <v>0</v>
      </c>
      <c r="BD154" s="15">
        <f t="shared" ref="BC154:BJ155" si="171">BD155</f>
        <v>0</v>
      </c>
      <c r="BE154" s="15">
        <f t="shared" si="171"/>
        <v>0</v>
      </c>
      <c r="BF154" s="15">
        <f t="shared" si="171"/>
        <v>0</v>
      </c>
      <c r="BG154" s="15">
        <f t="shared" si="171"/>
        <v>57340</v>
      </c>
      <c r="BH154" s="15">
        <f t="shared" si="171"/>
        <v>0</v>
      </c>
      <c r="BI154" s="15">
        <f t="shared" si="171"/>
        <v>57340</v>
      </c>
      <c r="BJ154" s="15">
        <f t="shared" si="171"/>
        <v>0</v>
      </c>
      <c r="BK154" s="19"/>
      <c r="BL154" s="19"/>
    </row>
    <row r="155" spans="1:64" hidden="1" x14ac:dyDescent="0.25">
      <c r="A155" s="124" t="s">
        <v>34</v>
      </c>
      <c r="B155" s="122">
        <v>51</v>
      </c>
      <c r="C155" s="122">
        <v>0</v>
      </c>
      <c r="D155" s="3" t="s">
        <v>50</v>
      </c>
      <c r="E155" s="122">
        <v>851</v>
      </c>
      <c r="F155" s="4"/>
      <c r="G155" s="4"/>
      <c r="H155" s="4" t="s">
        <v>208</v>
      </c>
      <c r="I155" s="3" t="s">
        <v>35</v>
      </c>
      <c r="J155" s="15">
        <f t="shared" si="170"/>
        <v>57340</v>
      </c>
      <c r="K155" s="15">
        <f t="shared" si="170"/>
        <v>0</v>
      </c>
      <c r="L155" s="15">
        <f t="shared" si="170"/>
        <v>57340</v>
      </c>
      <c r="M155" s="15">
        <f t="shared" si="170"/>
        <v>0</v>
      </c>
      <c r="N155" s="15">
        <f t="shared" si="170"/>
        <v>13733</v>
      </c>
      <c r="O155" s="15">
        <f t="shared" si="170"/>
        <v>0</v>
      </c>
      <c r="P155" s="15">
        <f t="shared" si="170"/>
        <v>13733</v>
      </c>
      <c r="Q155" s="15">
        <f t="shared" si="170"/>
        <v>0</v>
      </c>
      <c r="R155" s="15">
        <f t="shared" si="170"/>
        <v>71073</v>
      </c>
      <c r="S155" s="15">
        <f t="shared" si="170"/>
        <v>0</v>
      </c>
      <c r="T155" s="15">
        <f t="shared" si="170"/>
        <v>71073</v>
      </c>
      <c r="U155" s="15">
        <f t="shared" si="170"/>
        <v>0</v>
      </c>
      <c r="V155" s="15">
        <f t="shared" si="170"/>
        <v>0</v>
      </c>
      <c r="W155" s="15">
        <f t="shared" si="170"/>
        <v>0</v>
      </c>
      <c r="X155" s="15">
        <f t="shared" si="170"/>
        <v>0</v>
      </c>
      <c r="Y155" s="15">
        <f t="shared" si="170"/>
        <v>0</v>
      </c>
      <c r="Z155" s="15">
        <f t="shared" si="170"/>
        <v>71073</v>
      </c>
      <c r="AA155" s="15">
        <f t="shared" si="170"/>
        <v>0</v>
      </c>
      <c r="AB155" s="15">
        <f t="shared" si="170"/>
        <v>71073</v>
      </c>
      <c r="AC155" s="15">
        <f t="shared" si="170"/>
        <v>0</v>
      </c>
      <c r="AD155" s="15">
        <f t="shared" si="170"/>
        <v>0</v>
      </c>
      <c r="AE155" s="15">
        <f t="shared" si="170"/>
        <v>0</v>
      </c>
      <c r="AF155" s="15">
        <f t="shared" si="170"/>
        <v>0</v>
      </c>
      <c r="AG155" s="15">
        <f t="shared" si="170"/>
        <v>0</v>
      </c>
      <c r="AH155" s="15">
        <f t="shared" si="170"/>
        <v>71073</v>
      </c>
      <c r="AI155" s="15">
        <f t="shared" si="170"/>
        <v>0</v>
      </c>
      <c r="AJ155" s="15">
        <f t="shared" si="170"/>
        <v>71073</v>
      </c>
      <c r="AK155" s="15">
        <f t="shared" si="170"/>
        <v>0</v>
      </c>
      <c r="AL155" s="15"/>
      <c r="AM155" s="15">
        <f t="shared" si="170"/>
        <v>57340</v>
      </c>
      <c r="AN155" s="15">
        <f t="shared" si="170"/>
        <v>0</v>
      </c>
      <c r="AO155" s="15">
        <f t="shared" si="170"/>
        <v>57340</v>
      </c>
      <c r="AP155" s="15">
        <f t="shared" si="170"/>
        <v>0</v>
      </c>
      <c r="AQ155" s="15">
        <f t="shared" si="170"/>
        <v>0</v>
      </c>
      <c r="AR155" s="15">
        <f t="shared" si="170"/>
        <v>0</v>
      </c>
      <c r="AS155" s="15">
        <f t="shared" si="170"/>
        <v>0</v>
      </c>
      <c r="AT155" s="15">
        <f t="shared" si="170"/>
        <v>0</v>
      </c>
      <c r="AU155" s="15">
        <f t="shared" si="170"/>
        <v>57340</v>
      </c>
      <c r="AV155" s="15">
        <f t="shared" si="170"/>
        <v>0</v>
      </c>
      <c r="AW155" s="15">
        <f t="shared" si="170"/>
        <v>57340</v>
      </c>
      <c r="AX155" s="15">
        <f t="shared" si="170"/>
        <v>0</v>
      </c>
      <c r="AY155" s="15">
        <f t="shared" si="170"/>
        <v>57340</v>
      </c>
      <c r="AZ155" s="15">
        <f t="shared" si="170"/>
        <v>0</v>
      </c>
      <c r="BA155" s="15">
        <f t="shared" si="170"/>
        <v>57340</v>
      </c>
      <c r="BB155" s="15">
        <f t="shared" si="170"/>
        <v>0</v>
      </c>
      <c r="BC155" s="15">
        <f t="shared" si="171"/>
        <v>0</v>
      </c>
      <c r="BD155" s="15">
        <f t="shared" si="171"/>
        <v>0</v>
      </c>
      <c r="BE155" s="15">
        <f t="shared" si="171"/>
        <v>0</v>
      </c>
      <c r="BF155" s="15">
        <f t="shared" si="171"/>
        <v>0</v>
      </c>
      <c r="BG155" s="15">
        <f t="shared" si="171"/>
        <v>57340</v>
      </c>
      <c r="BH155" s="15">
        <f t="shared" si="171"/>
        <v>0</v>
      </c>
      <c r="BI155" s="15">
        <f t="shared" si="171"/>
        <v>57340</v>
      </c>
      <c r="BJ155" s="15">
        <f t="shared" si="171"/>
        <v>0</v>
      </c>
      <c r="BK155" s="19"/>
      <c r="BL155" s="19"/>
    </row>
    <row r="156" spans="1:64" hidden="1" x14ac:dyDescent="0.25">
      <c r="A156" s="125" t="s">
        <v>61</v>
      </c>
      <c r="B156" s="122">
        <v>51</v>
      </c>
      <c r="C156" s="122">
        <v>0</v>
      </c>
      <c r="D156" s="3" t="s">
        <v>50</v>
      </c>
      <c r="E156" s="122">
        <v>851</v>
      </c>
      <c r="F156" s="4"/>
      <c r="G156" s="4"/>
      <c r="H156" s="4" t="s">
        <v>208</v>
      </c>
      <c r="I156" s="3" t="s">
        <v>62</v>
      </c>
      <c r="J156" s="15">
        <f>'2.ВС'!J149</f>
        <v>57340</v>
      </c>
      <c r="K156" s="15">
        <f>'2.ВС'!K149</f>
        <v>0</v>
      </c>
      <c r="L156" s="15">
        <f>'2.ВС'!L149</f>
        <v>57340</v>
      </c>
      <c r="M156" s="15">
        <f>'2.ВС'!M149</f>
        <v>0</v>
      </c>
      <c r="N156" s="15">
        <f>'2.ВС'!N149</f>
        <v>13733</v>
      </c>
      <c r="O156" s="15">
        <f>'2.ВС'!O149</f>
        <v>0</v>
      </c>
      <c r="P156" s="15">
        <f>'2.ВС'!P149</f>
        <v>13733</v>
      </c>
      <c r="Q156" s="15">
        <f>'2.ВС'!Q149</f>
        <v>0</v>
      </c>
      <c r="R156" s="15">
        <f>'2.ВС'!R149</f>
        <v>71073</v>
      </c>
      <c r="S156" s="15">
        <f>'2.ВС'!S149</f>
        <v>0</v>
      </c>
      <c r="T156" s="15">
        <f>'2.ВС'!T149</f>
        <v>71073</v>
      </c>
      <c r="U156" s="15">
        <f>'2.ВС'!U149</f>
        <v>0</v>
      </c>
      <c r="V156" s="15">
        <f>'2.ВС'!V149</f>
        <v>0</v>
      </c>
      <c r="W156" s="15">
        <f>'2.ВС'!W149</f>
        <v>0</v>
      </c>
      <c r="X156" s="15">
        <f>'2.ВС'!X149</f>
        <v>0</v>
      </c>
      <c r="Y156" s="15">
        <f>'2.ВС'!Y149</f>
        <v>0</v>
      </c>
      <c r="Z156" s="15">
        <f>'2.ВС'!Z149</f>
        <v>71073</v>
      </c>
      <c r="AA156" s="15">
        <f>'2.ВС'!AA149</f>
        <v>0</v>
      </c>
      <c r="AB156" s="15">
        <f>'2.ВС'!AB149</f>
        <v>71073</v>
      </c>
      <c r="AC156" s="15">
        <f>'2.ВС'!AC149</f>
        <v>0</v>
      </c>
      <c r="AD156" s="15">
        <f>'2.ВС'!AD149</f>
        <v>0</v>
      </c>
      <c r="AE156" s="15">
        <f>'2.ВС'!AE149</f>
        <v>0</v>
      </c>
      <c r="AF156" s="15">
        <f>'2.ВС'!AF149</f>
        <v>0</v>
      </c>
      <c r="AG156" s="15">
        <f>'2.ВС'!AG149</f>
        <v>0</v>
      </c>
      <c r="AH156" s="15">
        <f>'2.ВС'!AH149</f>
        <v>71073</v>
      </c>
      <c r="AI156" s="15">
        <f>'2.ВС'!AI149</f>
        <v>0</v>
      </c>
      <c r="AJ156" s="15">
        <f>'2.ВС'!AJ149</f>
        <v>71073</v>
      </c>
      <c r="AK156" s="15">
        <f>'2.ВС'!AK149</f>
        <v>0</v>
      </c>
      <c r="AL156" s="15"/>
      <c r="AM156" s="15">
        <f>'2.ВС'!AL149</f>
        <v>57340</v>
      </c>
      <c r="AN156" s="15">
        <f>'2.ВС'!AM149</f>
        <v>0</v>
      </c>
      <c r="AO156" s="15">
        <f>'2.ВС'!AN149</f>
        <v>57340</v>
      </c>
      <c r="AP156" s="15">
        <f>'2.ВС'!AO149</f>
        <v>0</v>
      </c>
      <c r="AQ156" s="15">
        <f>'2.ВС'!AP149</f>
        <v>0</v>
      </c>
      <c r="AR156" s="15">
        <f>'2.ВС'!AQ149</f>
        <v>0</v>
      </c>
      <c r="AS156" s="15">
        <f>'2.ВС'!AR149</f>
        <v>0</v>
      </c>
      <c r="AT156" s="15">
        <f>'2.ВС'!AS149</f>
        <v>0</v>
      </c>
      <c r="AU156" s="15">
        <f>'2.ВС'!AT149</f>
        <v>57340</v>
      </c>
      <c r="AV156" s="15">
        <f>'2.ВС'!AU149</f>
        <v>0</v>
      </c>
      <c r="AW156" s="15">
        <f>'2.ВС'!AV149</f>
        <v>57340</v>
      </c>
      <c r="AX156" s="15">
        <f>'2.ВС'!AW149</f>
        <v>0</v>
      </c>
      <c r="AY156" s="15">
        <f>'2.ВС'!AX149</f>
        <v>57340</v>
      </c>
      <c r="AZ156" s="15">
        <f>'2.ВС'!AY149</f>
        <v>0</v>
      </c>
      <c r="BA156" s="15">
        <f>'2.ВС'!AZ149</f>
        <v>57340</v>
      </c>
      <c r="BB156" s="15">
        <f>'2.ВС'!BA149</f>
        <v>0</v>
      </c>
      <c r="BC156" s="15">
        <f>'2.ВС'!BB149</f>
        <v>0</v>
      </c>
      <c r="BD156" s="15">
        <f>'2.ВС'!BC149</f>
        <v>0</v>
      </c>
      <c r="BE156" s="15">
        <f>'2.ВС'!BD149</f>
        <v>0</v>
      </c>
      <c r="BF156" s="15">
        <f>'2.ВС'!BE149</f>
        <v>0</v>
      </c>
      <c r="BG156" s="15">
        <f>'2.ВС'!BF149</f>
        <v>57340</v>
      </c>
      <c r="BH156" s="15">
        <f>'2.ВС'!BG149</f>
        <v>0</v>
      </c>
      <c r="BI156" s="15">
        <f>'2.ВС'!BH149</f>
        <v>57340</v>
      </c>
      <c r="BJ156" s="15">
        <f>'2.ВС'!BI149</f>
        <v>0</v>
      </c>
      <c r="BK156" s="19"/>
      <c r="BL156" s="19"/>
    </row>
    <row r="157" spans="1:64" ht="45" hidden="1" x14ac:dyDescent="0.25">
      <c r="A157" s="125" t="s">
        <v>825</v>
      </c>
      <c r="B157" s="122">
        <v>51</v>
      </c>
      <c r="C157" s="122">
        <v>0</v>
      </c>
      <c r="D157" s="3" t="s">
        <v>50</v>
      </c>
      <c r="E157" s="122">
        <v>851</v>
      </c>
      <c r="F157" s="4"/>
      <c r="G157" s="4"/>
      <c r="H157" s="4" t="s">
        <v>837</v>
      </c>
      <c r="I157" s="3"/>
      <c r="J157" s="15">
        <f t="shared" ref="J157:Y158" si="172">J158</f>
        <v>0</v>
      </c>
      <c r="K157" s="15">
        <f t="shared" si="172"/>
        <v>0</v>
      </c>
      <c r="L157" s="15">
        <f t="shared" si="172"/>
        <v>0</v>
      </c>
      <c r="M157" s="15">
        <f t="shared" si="172"/>
        <v>0</v>
      </c>
      <c r="N157" s="15">
        <f t="shared" si="172"/>
        <v>2724000</v>
      </c>
      <c r="O157" s="15">
        <f t="shared" si="172"/>
        <v>2300000</v>
      </c>
      <c r="P157" s="15">
        <f t="shared" si="172"/>
        <v>424000</v>
      </c>
      <c r="Q157" s="15">
        <f t="shared" si="172"/>
        <v>0</v>
      </c>
      <c r="R157" s="15">
        <f t="shared" si="172"/>
        <v>2724000</v>
      </c>
      <c r="S157" s="15">
        <f t="shared" si="172"/>
        <v>2300000</v>
      </c>
      <c r="T157" s="15">
        <f t="shared" si="172"/>
        <v>424000</v>
      </c>
      <c r="U157" s="15">
        <f t="shared" si="172"/>
        <v>0</v>
      </c>
      <c r="V157" s="15">
        <f t="shared" si="172"/>
        <v>-2724000</v>
      </c>
      <c r="W157" s="15">
        <f t="shared" si="172"/>
        <v>-2300000</v>
      </c>
      <c r="X157" s="15">
        <f t="shared" si="172"/>
        <v>-424000</v>
      </c>
      <c r="Y157" s="15">
        <f t="shared" si="172"/>
        <v>0</v>
      </c>
      <c r="Z157" s="15">
        <f t="shared" ref="V157:AK158" si="173">Z158</f>
        <v>0</v>
      </c>
      <c r="AA157" s="15">
        <f t="shared" si="173"/>
        <v>0</v>
      </c>
      <c r="AB157" s="15">
        <f t="shared" si="173"/>
        <v>0</v>
      </c>
      <c r="AC157" s="15">
        <f t="shared" si="173"/>
        <v>0</v>
      </c>
      <c r="AD157" s="15">
        <f t="shared" si="173"/>
        <v>0</v>
      </c>
      <c r="AE157" s="15">
        <f t="shared" si="173"/>
        <v>0</v>
      </c>
      <c r="AF157" s="15">
        <f t="shared" si="173"/>
        <v>0</v>
      </c>
      <c r="AG157" s="15">
        <f t="shared" si="173"/>
        <v>0</v>
      </c>
      <c r="AH157" s="15">
        <f t="shared" si="173"/>
        <v>0</v>
      </c>
      <c r="AI157" s="15">
        <f t="shared" si="173"/>
        <v>0</v>
      </c>
      <c r="AJ157" s="15">
        <f t="shared" si="173"/>
        <v>0</v>
      </c>
      <c r="AK157" s="15">
        <f t="shared" si="173"/>
        <v>0</v>
      </c>
      <c r="AL157" s="15"/>
      <c r="AM157" s="34"/>
      <c r="AN157" s="34"/>
      <c r="AO157" s="34"/>
      <c r="AP157" s="34"/>
      <c r="AQ157" s="34"/>
      <c r="AR157" s="34"/>
      <c r="AS157" s="34"/>
      <c r="AT157" s="34"/>
      <c r="AU157" s="15"/>
      <c r="AV157" s="15"/>
      <c r="AW157" s="15"/>
      <c r="AX157" s="15"/>
      <c r="AY157" s="34"/>
      <c r="AZ157" s="34"/>
      <c r="BA157" s="34"/>
      <c r="BB157" s="34"/>
      <c r="BC157" s="34"/>
      <c r="BD157" s="34"/>
      <c r="BE157" s="34"/>
      <c r="BF157" s="34"/>
      <c r="BG157" s="15"/>
      <c r="BH157" s="15"/>
      <c r="BI157" s="15"/>
      <c r="BJ157" s="15"/>
      <c r="BK157" s="19"/>
      <c r="BL157" s="19"/>
    </row>
    <row r="158" spans="1:64" ht="45" hidden="1" x14ac:dyDescent="0.25">
      <c r="A158" s="125" t="s">
        <v>20</v>
      </c>
      <c r="B158" s="122">
        <v>51</v>
      </c>
      <c r="C158" s="122">
        <v>0</v>
      </c>
      <c r="D158" s="3" t="s">
        <v>50</v>
      </c>
      <c r="E158" s="122">
        <v>851</v>
      </c>
      <c r="F158" s="4"/>
      <c r="G158" s="4"/>
      <c r="H158" s="4" t="s">
        <v>837</v>
      </c>
      <c r="I158" s="3"/>
      <c r="J158" s="15">
        <f t="shared" si="172"/>
        <v>0</v>
      </c>
      <c r="K158" s="15">
        <f t="shared" si="172"/>
        <v>0</v>
      </c>
      <c r="L158" s="15">
        <f t="shared" si="172"/>
        <v>0</v>
      </c>
      <c r="M158" s="15">
        <f t="shared" si="172"/>
        <v>0</v>
      </c>
      <c r="N158" s="15">
        <f t="shared" si="172"/>
        <v>2724000</v>
      </c>
      <c r="O158" s="15">
        <f t="shared" si="172"/>
        <v>2300000</v>
      </c>
      <c r="P158" s="15">
        <f t="shared" si="172"/>
        <v>424000</v>
      </c>
      <c r="Q158" s="15">
        <f t="shared" si="172"/>
        <v>0</v>
      </c>
      <c r="R158" s="15">
        <f t="shared" si="172"/>
        <v>2724000</v>
      </c>
      <c r="S158" s="15">
        <f t="shared" si="172"/>
        <v>2300000</v>
      </c>
      <c r="T158" s="15">
        <f t="shared" si="172"/>
        <v>424000</v>
      </c>
      <c r="U158" s="15">
        <f t="shared" si="172"/>
        <v>0</v>
      </c>
      <c r="V158" s="15">
        <f t="shared" si="173"/>
        <v>-2724000</v>
      </c>
      <c r="W158" s="15">
        <f t="shared" si="173"/>
        <v>-2300000</v>
      </c>
      <c r="X158" s="15">
        <f t="shared" si="173"/>
        <v>-424000</v>
      </c>
      <c r="Y158" s="15">
        <f t="shared" si="173"/>
        <v>0</v>
      </c>
      <c r="Z158" s="15">
        <f t="shared" si="173"/>
        <v>0</v>
      </c>
      <c r="AA158" s="15">
        <f t="shared" si="173"/>
        <v>0</v>
      </c>
      <c r="AB158" s="15">
        <f t="shared" si="173"/>
        <v>0</v>
      </c>
      <c r="AC158" s="15">
        <f t="shared" si="173"/>
        <v>0</v>
      </c>
      <c r="AD158" s="15">
        <f t="shared" si="173"/>
        <v>0</v>
      </c>
      <c r="AE158" s="15">
        <f t="shared" si="173"/>
        <v>0</v>
      </c>
      <c r="AF158" s="15">
        <f t="shared" si="173"/>
        <v>0</v>
      </c>
      <c r="AG158" s="15">
        <f t="shared" si="173"/>
        <v>0</v>
      </c>
      <c r="AH158" s="15">
        <f t="shared" si="173"/>
        <v>0</v>
      </c>
      <c r="AI158" s="15">
        <f t="shared" si="173"/>
        <v>0</v>
      </c>
      <c r="AJ158" s="15">
        <f t="shared" si="173"/>
        <v>0</v>
      </c>
      <c r="AK158" s="15">
        <f t="shared" si="173"/>
        <v>0</v>
      </c>
      <c r="AL158" s="15"/>
      <c r="AM158" s="34"/>
      <c r="AN158" s="34"/>
      <c r="AO158" s="34"/>
      <c r="AP158" s="34"/>
      <c r="AQ158" s="34"/>
      <c r="AR158" s="34"/>
      <c r="AS158" s="34"/>
      <c r="AT158" s="34"/>
      <c r="AU158" s="15"/>
      <c r="AV158" s="15"/>
      <c r="AW158" s="15"/>
      <c r="AX158" s="15"/>
      <c r="AY158" s="34"/>
      <c r="AZ158" s="34"/>
      <c r="BA158" s="34"/>
      <c r="BB158" s="34"/>
      <c r="BC158" s="34"/>
      <c r="BD158" s="34"/>
      <c r="BE158" s="34"/>
      <c r="BF158" s="34"/>
      <c r="BG158" s="15"/>
      <c r="BH158" s="15"/>
      <c r="BI158" s="15"/>
      <c r="BJ158" s="15"/>
      <c r="BK158" s="19"/>
      <c r="BL158" s="19"/>
    </row>
    <row r="159" spans="1:64" ht="45" hidden="1" x14ac:dyDescent="0.25">
      <c r="A159" s="125" t="s">
        <v>9</v>
      </c>
      <c r="B159" s="122">
        <v>51</v>
      </c>
      <c r="C159" s="122">
        <v>0</v>
      </c>
      <c r="D159" s="3" t="s">
        <v>50</v>
      </c>
      <c r="E159" s="122">
        <v>851</v>
      </c>
      <c r="F159" s="4"/>
      <c r="G159" s="4"/>
      <c r="H159" s="4" t="s">
        <v>837</v>
      </c>
      <c r="I159" s="3"/>
      <c r="J159" s="34">
        <f>'2.ВС'!J185</f>
        <v>0</v>
      </c>
      <c r="K159" s="34">
        <f>'2.ВС'!K185</f>
        <v>0</v>
      </c>
      <c r="L159" s="34">
        <f>'2.ВС'!L185</f>
        <v>0</v>
      </c>
      <c r="M159" s="34">
        <f>'2.ВС'!M185</f>
        <v>0</v>
      </c>
      <c r="N159" s="34">
        <f>'2.ВС'!N185</f>
        <v>2724000</v>
      </c>
      <c r="O159" s="34">
        <f>'2.ВС'!O185</f>
        <v>2300000</v>
      </c>
      <c r="P159" s="34">
        <f>'2.ВС'!P185</f>
        <v>424000</v>
      </c>
      <c r="Q159" s="34">
        <f>'2.ВС'!Q185</f>
        <v>0</v>
      </c>
      <c r="R159" s="34">
        <f>'2.ВС'!R185</f>
        <v>2724000</v>
      </c>
      <c r="S159" s="34">
        <f>'2.ВС'!S185</f>
        <v>2300000</v>
      </c>
      <c r="T159" s="34">
        <f>'2.ВС'!T185</f>
        <v>424000</v>
      </c>
      <c r="U159" s="34">
        <f>'2.ВС'!U185</f>
        <v>0</v>
      </c>
      <c r="V159" s="34">
        <f>'2.ВС'!V185</f>
        <v>-2724000</v>
      </c>
      <c r="W159" s="34">
        <f>'2.ВС'!W185</f>
        <v>-2300000</v>
      </c>
      <c r="X159" s="34">
        <f>'2.ВС'!X185</f>
        <v>-424000</v>
      </c>
      <c r="Y159" s="34">
        <f>'2.ВС'!Y185</f>
        <v>0</v>
      </c>
      <c r="Z159" s="34">
        <f>'2.ВС'!Z185</f>
        <v>0</v>
      </c>
      <c r="AA159" s="34">
        <f>'2.ВС'!AA185</f>
        <v>0</v>
      </c>
      <c r="AB159" s="34">
        <f>'2.ВС'!AB185</f>
        <v>0</v>
      </c>
      <c r="AC159" s="34">
        <f>'2.ВС'!AC185</f>
        <v>0</v>
      </c>
      <c r="AD159" s="34">
        <f>'2.ВС'!AD185</f>
        <v>0</v>
      </c>
      <c r="AE159" s="34">
        <f>'2.ВС'!AE185</f>
        <v>0</v>
      </c>
      <c r="AF159" s="34">
        <f>'2.ВС'!AF185</f>
        <v>0</v>
      </c>
      <c r="AG159" s="34">
        <f>'2.ВС'!AG185</f>
        <v>0</v>
      </c>
      <c r="AH159" s="34">
        <f>'2.ВС'!AH185</f>
        <v>0</v>
      </c>
      <c r="AI159" s="34">
        <f>'2.ВС'!AI185</f>
        <v>0</v>
      </c>
      <c r="AJ159" s="34">
        <f>'2.ВС'!AJ185</f>
        <v>0</v>
      </c>
      <c r="AK159" s="34">
        <f>'2.ВС'!AK185</f>
        <v>0</v>
      </c>
      <c r="AL159" s="34"/>
      <c r="AM159" s="34">
        <f>'2.ВС'!AL185</f>
        <v>0</v>
      </c>
      <c r="AN159" s="34">
        <f>'2.ВС'!AM185</f>
        <v>0</v>
      </c>
      <c r="AO159" s="34">
        <f>'2.ВС'!AN185</f>
        <v>0</v>
      </c>
      <c r="AP159" s="34">
        <f>'2.ВС'!AO185</f>
        <v>0</v>
      </c>
      <c r="AQ159" s="34">
        <f>'2.ВС'!AP185</f>
        <v>0</v>
      </c>
      <c r="AR159" s="34">
        <f>'2.ВС'!AQ185</f>
        <v>0</v>
      </c>
      <c r="AS159" s="34">
        <f>'2.ВС'!AR185</f>
        <v>0</v>
      </c>
      <c r="AT159" s="34">
        <f>'2.ВС'!AS185</f>
        <v>0</v>
      </c>
      <c r="AU159" s="34">
        <f>'2.ВС'!AT185</f>
        <v>0</v>
      </c>
      <c r="AV159" s="34">
        <f>'2.ВС'!AU185</f>
        <v>0</v>
      </c>
      <c r="AW159" s="34">
        <f>'2.ВС'!AV185</f>
        <v>0</v>
      </c>
      <c r="AX159" s="34">
        <f>'2.ВС'!AW185</f>
        <v>0</v>
      </c>
      <c r="AY159" s="34">
        <f>'2.ВС'!AX185</f>
        <v>0</v>
      </c>
      <c r="AZ159" s="34">
        <f>'2.ВС'!AY185</f>
        <v>0</v>
      </c>
      <c r="BA159" s="34">
        <f>'2.ВС'!AZ185</f>
        <v>0</v>
      </c>
      <c r="BB159" s="34">
        <f>'2.ВС'!BA185</f>
        <v>0</v>
      </c>
      <c r="BC159" s="34">
        <f>'2.ВС'!BB185</f>
        <v>0</v>
      </c>
      <c r="BD159" s="34">
        <f>'2.ВС'!BC185</f>
        <v>0</v>
      </c>
      <c r="BE159" s="34">
        <f>'2.ВС'!BD185</f>
        <v>0</v>
      </c>
      <c r="BF159" s="34">
        <f>'2.ВС'!BE185</f>
        <v>0</v>
      </c>
      <c r="BG159" s="34">
        <f>'2.ВС'!BF185</f>
        <v>0</v>
      </c>
      <c r="BH159" s="34">
        <f>'2.ВС'!BG185</f>
        <v>0</v>
      </c>
      <c r="BI159" s="34">
        <f>'2.ВС'!BH185</f>
        <v>0</v>
      </c>
      <c r="BJ159" s="34">
        <f>'2.ВС'!BI185</f>
        <v>0</v>
      </c>
      <c r="BK159" s="19"/>
      <c r="BL159" s="19"/>
    </row>
    <row r="160" spans="1:64" s="2" customFormat="1" ht="30" hidden="1" x14ac:dyDescent="0.25">
      <c r="A160" s="124" t="s">
        <v>793</v>
      </c>
      <c r="B160" s="122">
        <v>51</v>
      </c>
      <c r="C160" s="122">
        <v>0</v>
      </c>
      <c r="D160" s="3" t="s">
        <v>50</v>
      </c>
      <c r="E160" s="122">
        <v>851</v>
      </c>
      <c r="F160" s="4" t="s">
        <v>30</v>
      </c>
      <c r="G160" s="4" t="s">
        <v>44</v>
      </c>
      <c r="H160" s="4" t="s">
        <v>160</v>
      </c>
      <c r="I160" s="3"/>
      <c r="J160" s="15">
        <f t="shared" ref="J160:BC161" si="174">J161</f>
        <v>0</v>
      </c>
      <c r="K160" s="15">
        <f t="shared" si="174"/>
        <v>0</v>
      </c>
      <c r="L160" s="15">
        <f t="shared" si="174"/>
        <v>0</v>
      </c>
      <c r="M160" s="15">
        <f t="shared" si="174"/>
        <v>0</v>
      </c>
      <c r="N160" s="15">
        <f t="shared" si="174"/>
        <v>0</v>
      </c>
      <c r="O160" s="15">
        <f t="shared" si="174"/>
        <v>0</v>
      </c>
      <c r="P160" s="15">
        <f t="shared" si="174"/>
        <v>0</v>
      </c>
      <c r="Q160" s="15">
        <f t="shared" si="174"/>
        <v>0</v>
      </c>
      <c r="R160" s="15">
        <f t="shared" si="174"/>
        <v>0</v>
      </c>
      <c r="S160" s="15">
        <f t="shared" si="174"/>
        <v>0</v>
      </c>
      <c r="T160" s="15">
        <f t="shared" si="174"/>
        <v>0</v>
      </c>
      <c r="U160" s="15">
        <f t="shared" si="174"/>
        <v>0</v>
      </c>
      <c r="V160" s="15">
        <f t="shared" si="174"/>
        <v>0</v>
      </c>
      <c r="W160" s="15">
        <f t="shared" si="174"/>
        <v>0</v>
      </c>
      <c r="X160" s="15">
        <f t="shared" si="174"/>
        <v>0</v>
      </c>
      <c r="Y160" s="15">
        <f t="shared" si="174"/>
        <v>0</v>
      </c>
      <c r="Z160" s="15">
        <f t="shared" si="174"/>
        <v>0</v>
      </c>
      <c r="AA160" s="15">
        <f t="shared" si="174"/>
        <v>0</v>
      </c>
      <c r="AB160" s="15">
        <f t="shared" si="174"/>
        <v>0</v>
      </c>
      <c r="AC160" s="15">
        <f t="shared" si="174"/>
        <v>0</v>
      </c>
      <c r="AD160" s="15">
        <f t="shared" si="174"/>
        <v>0</v>
      </c>
      <c r="AE160" s="15">
        <f t="shared" si="174"/>
        <v>0</v>
      </c>
      <c r="AF160" s="15">
        <f t="shared" si="174"/>
        <v>0</v>
      </c>
      <c r="AG160" s="15">
        <f t="shared" si="174"/>
        <v>0</v>
      </c>
      <c r="AH160" s="15">
        <f t="shared" si="174"/>
        <v>0</v>
      </c>
      <c r="AI160" s="15">
        <f t="shared" si="174"/>
        <v>0</v>
      </c>
      <c r="AJ160" s="15">
        <f t="shared" si="174"/>
        <v>0</v>
      </c>
      <c r="AK160" s="15">
        <f t="shared" si="174"/>
        <v>0</v>
      </c>
      <c r="AL160" s="15"/>
      <c r="AM160" s="15">
        <f t="shared" si="174"/>
        <v>8235637</v>
      </c>
      <c r="AN160" s="15">
        <f t="shared" si="174"/>
        <v>7822205</v>
      </c>
      <c r="AO160" s="15">
        <f t="shared" si="174"/>
        <v>413432</v>
      </c>
      <c r="AP160" s="15">
        <f t="shared" si="174"/>
        <v>0</v>
      </c>
      <c r="AQ160" s="15">
        <f t="shared" si="174"/>
        <v>-1737</v>
      </c>
      <c r="AR160" s="15">
        <f t="shared" si="174"/>
        <v>0</v>
      </c>
      <c r="AS160" s="15">
        <f t="shared" si="174"/>
        <v>-1737</v>
      </c>
      <c r="AT160" s="15">
        <f t="shared" si="174"/>
        <v>0</v>
      </c>
      <c r="AU160" s="15">
        <f t="shared" si="174"/>
        <v>8233900</v>
      </c>
      <c r="AV160" s="15">
        <f t="shared" si="174"/>
        <v>7822205</v>
      </c>
      <c r="AW160" s="15">
        <f t="shared" si="174"/>
        <v>411695</v>
      </c>
      <c r="AX160" s="15">
        <f t="shared" si="174"/>
        <v>0</v>
      </c>
      <c r="AY160" s="15">
        <f t="shared" si="174"/>
        <v>0</v>
      </c>
      <c r="AZ160" s="15">
        <f t="shared" si="174"/>
        <v>0</v>
      </c>
      <c r="BA160" s="15">
        <f t="shared" si="174"/>
        <v>0</v>
      </c>
      <c r="BB160" s="15">
        <f t="shared" si="174"/>
        <v>0</v>
      </c>
      <c r="BC160" s="15">
        <f t="shared" si="174"/>
        <v>0</v>
      </c>
      <c r="BD160" s="15">
        <f t="shared" ref="BC160:BJ161" si="175">BD161</f>
        <v>0</v>
      </c>
      <c r="BE160" s="15">
        <f t="shared" si="175"/>
        <v>0</v>
      </c>
      <c r="BF160" s="15">
        <f t="shared" si="175"/>
        <v>0</v>
      </c>
      <c r="BG160" s="15">
        <f t="shared" si="175"/>
        <v>0</v>
      </c>
      <c r="BH160" s="15">
        <f t="shared" si="175"/>
        <v>0</v>
      </c>
      <c r="BI160" s="15">
        <f t="shared" si="175"/>
        <v>0</v>
      </c>
      <c r="BJ160" s="15">
        <f t="shared" si="175"/>
        <v>0</v>
      </c>
      <c r="BK160" s="124"/>
      <c r="BL160" s="124"/>
    </row>
    <row r="161" spans="1:64" s="2" customFormat="1" ht="45" hidden="1" x14ac:dyDescent="0.25">
      <c r="A161" s="125" t="s">
        <v>71</v>
      </c>
      <c r="B161" s="122">
        <v>51</v>
      </c>
      <c r="C161" s="122">
        <v>0</v>
      </c>
      <c r="D161" s="3" t="s">
        <v>50</v>
      </c>
      <c r="E161" s="122">
        <v>851</v>
      </c>
      <c r="F161" s="4" t="s">
        <v>30</v>
      </c>
      <c r="G161" s="4" t="s">
        <v>44</v>
      </c>
      <c r="H161" s="4" t="s">
        <v>160</v>
      </c>
      <c r="I161" s="3" t="s">
        <v>72</v>
      </c>
      <c r="J161" s="15">
        <f t="shared" si="174"/>
        <v>0</v>
      </c>
      <c r="K161" s="15">
        <f t="shared" si="174"/>
        <v>0</v>
      </c>
      <c r="L161" s="15">
        <f t="shared" si="174"/>
        <v>0</v>
      </c>
      <c r="M161" s="15">
        <f t="shared" si="174"/>
        <v>0</v>
      </c>
      <c r="N161" s="15">
        <f t="shared" si="174"/>
        <v>0</v>
      </c>
      <c r="O161" s="15">
        <f t="shared" si="174"/>
        <v>0</v>
      </c>
      <c r="P161" s="15">
        <f t="shared" si="174"/>
        <v>0</v>
      </c>
      <c r="Q161" s="15">
        <f t="shared" si="174"/>
        <v>0</v>
      </c>
      <c r="R161" s="15">
        <f t="shared" si="174"/>
        <v>0</v>
      </c>
      <c r="S161" s="15">
        <f t="shared" si="174"/>
        <v>0</v>
      </c>
      <c r="T161" s="15">
        <f t="shared" si="174"/>
        <v>0</v>
      </c>
      <c r="U161" s="15">
        <f t="shared" si="174"/>
        <v>0</v>
      </c>
      <c r="V161" s="15">
        <f t="shared" si="174"/>
        <v>0</v>
      </c>
      <c r="W161" s="15">
        <f t="shared" si="174"/>
        <v>0</v>
      </c>
      <c r="X161" s="15">
        <f t="shared" si="174"/>
        <v>0</v>
      </c>
      <c r="Y161" s="15">
        <f t="shared" si="174"/>
        <v>0</v>
      </c>
      <c r="Z161" s="15">
        <f t="shared" si="174"/>
        <v>0</v>
      </c>
      <c r="AA161" s="15">
        <f t="shared" si="174"/>
        <v>0</v>
      </c>
      <c r="AB161" s="15">
        <f t="shared" si="174"/>
        <v>0</v>
      </c>
      <c r="AC161" s="15">
        <f t="shared" si="174"/>
        <v>0</v>
      </c>
      <c r="AD161" s="15">
        <f t="shared" si="174"/>
        <v>0</v>
      </c>
      <c r="AE161" s="15">
        <f t="shared" si="174"/>
        <v>0</v>
      </c>
      <c r="AF161" s="15">
        <f t="shared" si="174"/>
        <v>0</v>
      </c>
      <c r="AG161" s="15">
        <f t="shared" si="174"/>
        <v>0</v>
      </c>
      <c r="AH161" s="15">
        <f t="shared" si="174"/>
        <v>0</v>
      </c>
      <c r="AI161" s="15">
        <f t="shared" si="174"/>
        <v>0</v>
      </c>
      <c r="AJ161" s="15">
        <f t="shared" si="174"/>
        <v>0</v>
      </c>
      <c r="AK161" s="15">
        <f t="shared" si="174"/>
        <v>0</v>
      </c>
      <c r="AL161" s="15"/>
      <c r="AM161" s="15">
        <f t="shared" si="174"/>
        <v>8235637</v>
      </c>
      <c r="AN161" s="15">
        <f t="shared" si="174"/>
        <v>7822205</v>
      </c>
      <c r="AO161" s="15">
        <f t="shared" si="174"/>
        <v>413432</v>
      </c>
      <c r="AP161" s="15">
        <f t="shared" si="174"/>
        <v>0</v>
      </c>
      <c r="AQ161" s="15">
        <f t="shared" si="174"/>
        <v>-1737</v>
      </c>
      <c r="AR161" s="15">
        <f t="shared" si="174"/>
        <v>0</v>
      </c>
      <c r="AS161" s="15">
        <f t="shared" si="174"/>
        <v>-1737</v>
      </c>
      <c r="AT161" s="15">
        <f t="shared" si="174"/>
        <v>0</v>
      </c>
      <c r="AU161" s="15">
        <f t="shared" si="174"/>
        <v>8233900</v>
      </c>
      <c r="AV161" s="15">
        <f t="shared" si="174"/>
        <v>7822205</v>
      </c>
      <c r="AW161" s="15">
        <f t="shared" si="174"/>
        <v>411695</v>
      </c>
      <c r="AX161" s="15">
        <f t="shared" si="174"/>
        <v>0</v>
      </c>
      <c r="AY161" s="15">
        <f t="shared" si="174"/>
        <v>0</v>
      </c>
      <c r="AZ161" s="15">
        <f t="shared" si="174"/>
        <v>0</v>
      </c>
      <c r="BA161" s="15">
        <f t="shared" si="174"/>
        <v>0</v>
      </c>
      <c r="BB161" s="15">
        <f t="shared" si="174"/>
        <v>0</v>
      </c>
      <c r="BC161" s="15">
        <f t="shared" si="175"/>
        <v>0</v>
      </c>
      <c r="BD161" s="15">
        <f t="shared" si="175"/>
        <v>0</v>
      </c>
      <c r="BE161" s="15">
        <f t="shared" si="175"/>
        <v>0</v>
      </c>
      <c r="BF161" s="15">
        <f t="shared" si="175"/>
        <v>0</v>
      </c>
      <c r="BG161" s="15">
        <f t="shared" si="175"/>
        <v>0</v>
      </c>
      <c r="BH161" s="15">
        <f t="shared" si="175"/>
        <v>0</v>
      </c>
      <c r="BI161" s="15">
        <f t="shared" si="175"/>
        <v>0</v>
      </c>
      <c r="BJ161" s="15">
        <f t="shared" si="175"/>
        <v>0</v>
      </c>
      <c r="BK161" s="124"/>
      <c r="BL161" s="124"/>
    </row>
    <row r="162" spans="1:64" s="2" customFormat="1" hidden="1" x14ac:dyDescent="0.25">
      <c r="A162" s="125" t="s">
        <v>73</v>
      </c>
      <c r="B162" s="122">
        <v>51</v>
      </c>
      <c r="C162" s="122">
        <v>0</v>
      </c>
      <c r="D162" s="3" t="s">
        <v>50</v>
      </c>
      <c r="E162" s="122">
        <v>851</v>
      </c>
      <c r="F162" s="4" t="s">
        <v>30</v>
      </c>
      <c r="G162" s="4" t="s">
        <v>44</v>
      </c>
      <c r="H162" s="4" t="s">
        <v>160</v>
      </c>
      <c r="I162" s="3" t="s">
        <v>74</v>
      </c>
      <c r="J162" s="15">
        <f>'2.ВС'!J165</f>
        <v>0</v>
      </c>
      <c r="K162" s="15">
        <f>'2.ВС'!K165</f>
        <v>0</v>
      </c>
      <c r="L162" s="15">
        <f>'2.ВС'!L165</f>
        <v>0</v>
      </c>
      <c r="M162" s="15">
        <f>'2.ВС'!M165</f>
        <v>0</v>
      </c>
      <c r="N162" s="15">
        <f>'2.ВС'!N165</f>
        <v>0</v>
      </c>
      <c r="O162" s="15">
        <f>'2.ВС'!O165</f>
        <v>0</v>
      </c>
      <c r="P162" s="15">
        <f>'2.ВС'!P165</f>
        <v>0</v>
      </c>
      <c r="Q162" s="15">
        <f>'2.ВС'!Q165</f>
        <v>0</v>
      </c>
      <c r="R162" s="15">
        <f>'2.ВС'!R165</f>
        <v>0</v>
      </c>
      <c r="S162" s="15">
        <f>'2.ВС'!S165</f>
        <v>0</v>
      </c>
      <c r="T162" s="15">
        <f>'2.ВС'!T165</f>
        <v>0</v>
      </c>
      <c r="U162" s="15">
        <f>'2.ВС'!U165</f>
        <v>0</v>
      </c>
      <c r="V162" s="15">
        <f>'2.ВС'!V165</f>
        <v>0</v>
      </c>
      <c r="W162" s="15">
        <f>'2.ВС'!W165</f>
        <v>0</v>
      </c>
      <c r="X162" s="15">
        <f>'2.ВС'!X165</f>
        <v>0</v>
      </c>
      <c r="Y162" s="15">
        <f>'2.ВС'!Y165</f>
        <v>0</v>
      </c>
      <c r="Z162" s="15">
        <f>'2.ВС'!Z165</f>
        <v>0</v>
      </c>
      <c r="AA162" s="15">
        <f>'2.ВС'!AA165</f>
        <v>0</v>
      </c>
      <c r="AB162" s="15">
        <f>'2.ВС'!AB165</f>
        <v>0</v>
      </c>
      <c r="AC162" s="15">
        <f>'2.ВС'!AC165</f>
        <v>0</v>
      </c>
      <c r="AD162" s="15">
        <f>'2.ВС'!AD165</f>
        <v>0</v>
      </c>
      <c r="AE162" s="15">
        <f>'2.ВС'!AE165</f>
        <v>0</v>
      </c>
      <c r="AF162" s="15">
        <f>'2.ВС'!AF165</f>
        <v>0</v>
      </c>
      <c r="AG162" s="15">
        <f>'2.ВС'!AG165</f>
        <v>0</v>
      </c>
      <c r="AH162" s="15">
        <f>'2.ВС'!AH165</f>
        <v>0</v>
      </c>
      <c r="AI162" s="15">
        <f>'2.ВС'!AI165</f>
        <v>0</v>
      </c>
      <c r="AJ162" s="15">
        <f>'2.ВС'!AJ165</f>
        <v>0</v>
      </c>
      <c r="AK162" s="15">
        <f>'2.ВС'!AK165</f>
        <v>0</v>
      </c>
      <c r="AL162" s="15"/>
      <c r="AM162" s="15">
        <f>'2.ВС'!AL165</f>
        <v>8235637</v>
      </c>
      <c r="AN162" s="15">
        <f>'2.ВС'!AM165</f>
        <v>7822205</v>
      </c>
      <c r="AO162" s="15">
        <f>'2.ВС'!AN165</f>
        <v>413432</v>
      </c>
      <c r="AP162" s="15">
        <f>'2.ВС'!AO165</f>
        <v>0</v>
      </c>
      <c r="AQ162" s="15">
        <f>'2.ВС'!AP165</f>
        <v>-1737</v>
      </c>
      <c r="AR162" s="15">
        <f>'2.ВС'!AQ165</f>
        <v>0</v>
      </c>
      <c r="AS162" s="15">
        <f>'2.ВС'!AR165</f>
        <v>-1737</v>
      </c>
      <c r="AT162" s="15">
        <f>'2.ВС'!AS165</f>
        <v>0</v>
      </c>
      <c r="AU162" s="15">
        <f>'2.ВС'!AT165</f>
        <v>8233900</v>
      </c>
      <c r="AV162" s="15">
        <f>'2.ВС'!AU165</f>
        <v>7822205</v>
      </c>
      <c r="AW162" s="15">
        <f>'2.ВС'!AV165</f>
        <v>411695</v>
      </c>
      <c r="AX162" s="15">
        <f>'2.ВС'!AW165</f>
        <v>0</v>
      </c>
      <c r="AY162" s="15">
        <f>'2.ВС'!AX165</f>
        <v>0</v>
      </c>
      <c r="AZ162" s="15">
        <f>'2.ВС'!AY165</f>
        <v>0</v>
      </c>
      <c r="BA162" s="15">
        <f>'2.ВС'!AZ165</f>
        <v>0</v>
      </c>
      <c r="BB162" s="15">
        <f>'2.ВС'!BA165</f>
        <v>0</v>
      </c>
      <c r="BC162" s="15">
        <f>'2.ВС'!BB165</f>
        <v>0</v>
      </c>
      <c r="BD162" s="15">
        <f>'2.ВС'!BC165</f>
        <v>0</v>
      </c>
      <c r="BE162" s="15">
        <f>'2.ВС'!BD165</f>
        <v>0</v>
      </c>
      <c r="BF162" s="15">
        <f>'2.ВС'!BE165</f>
        <v>0</v>
      </c>
      <c r="BG162" s="15">
        <f>'2.ВС'!BF165</f>
        <v>0</v>
      </c>
      <c r="BH162" s="15">
        <f>'2.ВС'!BG165</f>
        <v>0</v>
      </c>
      <c r="BI162" s="15">
        <f>'2.ВС'!BH165</f>
        <v>0</v>
      </c>
      <c r="BJ162" s="15">
        <f>'2.ВС'!BI165</f>
        <v>0</v>
      </c>
      <c r="BK162" s="124"/>
      <c r="BL162" s="124"/>
    </row>
    <row r="163" spans="1:64" s="2" customFormat="1" ht="27.6" hidden="1" customHeight="1" x14ac:dyDescent="0.25">
      <c r="A163" s="124" t="s">
        <v>285</v>
      </c>
      <c r="B163" s="122">
        <v>51</v>
      </c>
      <c r="C163" s="122">
        <v>0</v>
      </c>
      <c r="D163" s="3" t="s">
        <v>50</v>
      </c>
      <c r="E163" s="122">
        <v>851</v>
      </c>
      <c r="F163" s="4" t="s">
        <v>30</v>
      </c>
      <c r="G163" s="4" t="s">
        <v>44</v>
      </c>
      <c r="H163" s="4" t="s">
        <v>290</v>
      </c>
      <c r="I163" s="3"/>
      <c r="J163" s="15">
        <f t="shared" ref="J163:BC164" si="176">J164</f>
        <v>0</v>
      </c>
      <c r="K163" s="15">
        <f t="shared" si="176"/>
        <v>0</v>
      </c>
      <c r="L163" s="15">
        <f t="shared" si="176"/>
        <v>0</v>
      </c>
      <c r="M163" s="15">
        <f t="shared" si="176"/>
        <v>0</v>
      </c>
      <c r="N163" s="15">
        <f t="shared" si="176"/>
        <v>0</v>
      </c>
      <c r="O163" s="15">
        <f t="shared" si="176"/>
        <v>0</v>
      </c>
      <c r="P163" s="15">
        <f t="shared" si="176"/>
        <v>0</v>
      </c>
      <c r="Q163" s="15">
        <f t="shared" si="176"/>
        <v>0</v>
      </c>
      <c r="R163" s="15">
        <f t="shared" si="176"/>
        <v>0</v>
      </c>
      <c r="S163" s="15">
        <f t="shared" si="176"/>
        <v>0</v>
      </c>
      <c r="T163" s="15">
        <f t="shared" si="176"/>
        <v>0</v>
      </c>
      <c r="U163" s="15">
        <f t="shared" si="176"/>
        <v>0</v>
      </c>
      <c r="V163" s="15">
        <f t="shared" si="176"/>
        <v>0</v>
      </c>
      <c r="W163" s="15">
        <f t="shared" si="176"/>
        <v>0</v>
      </c>
      <c r="X163" s="15">
        <f t="shared" si="176"/>
        <v>0</v>
      </c>
      <c r="Y163" s="15">
        <f t="shared" si="176"/>
        <v>0</v>
      </c>
      <c r="Z163" s="15">
        <f t="shared" si="176"/>
        <v>0</v>
      </c>
      <c r="AA163" s="15">
        <f t="shared" si="176"/>
        <v>0</v>
      </c>
      <c r="AB163" s="15">
        <f t="shared" si="176"/>
        <v>0</v>
      </c>
      <c r="AC163" s="15">
        <f t="shared" si="176"/>
        <v>0</v>
      </c>
      <c r="AD163" s="15">
        <f t="shared" si="176"/>
        <v>0</v>
      </c>
      <c r="AE163" s="15">
        <f t="shared" si="176"/>
        <v>0</v>
      </c>
      <c r="AF163" s="15">
        <f t="shared" si="176"/>
        <v>0</v>
      </c>
      <c r="AG163" s="15">
        <f t="shared" si="176"/>
        <v>0</v>
      </c>
      <c r="AH163" s="15">
        <f t="shared" si="176"/>
        <v>0</v>
      </c>
      <c r="AI163" s="15">
        <f t="shared" si="176"/>
        <v>0</v>
      </c>
      <c r="AJ163" s="15">
        <f t="shared" si="176"/>
        <v>0</v>
      </c>
      <c r="AK163" s="15">
        <f t="shared" si="176"/>
        <v>0</v>
      </c>
      <c r="AL163" s="15"/>
      <c r="AM163" s="15">
        <f t="shared" si="176"/>
        <v>0</v>
      </c>
      <c r="AN163" s="15">
        <f t="shared" si="176"/>
        <v>0</v>
      </c>
      <c r="AO163" s="15">
        <f t="shared" si="176"/>
        <v>0</v>
      </c>
      <c r="AP163" s="15">
        <f t="shared" si="176"/>
        <v>0</v>
      </c>
      <c r="AQ163" s="15">
        <f t="shared" si="176"/>
        <v>0</v>
      </c>
      <c r="AR163" s="15">
        <f t="shared" si="176"/>
        <v>0</v>
      </c>
      <c r="AS163" s="15">
        <f t="shared" si="176"/>
        <v>0</v>
      </c>
      <c r="AT163" s="15">
        <f t="shared" si="176"/>
        <v>0</v>
      </c>
      <c r="AU163" s="15">
        <f t="shared" si="176"/>
        <v>0</v>
      </c>
      <c r="AV163" s="15">
        <f t="shared" si="176"/>
        <v>0</v>
      </c>
      <c r="AW163" s="15">
        <f t="shared" si="176"/>
        <v>0</v>
      </c>
      <c r="AX163" s="15">
        <f t="shared" si="176"/>
        <v>0</v>
      </c>
      <c r="AY163" s="15">
        <f t="shared" si="176"/>
        <v>0</v>
      </c>
      <c r="AZ163" s="15">
        <f t="shared" si="176"/>
        <v>0</v>
      </c>
      <c r="BA163" s="15">
        <f t="shared" si="176"/>
        <v>0</v>
      </c>
      <c r="BB163" s="15">
        <f t="shared" si="176"/>
        <v>0</v>
      </c>
      <c r="BC163" s="15">
        <f t="shared" si="176"/>
        <v>0</v>
      </c>
      <c r="BD163" s="15">
        <f t="shared" ref="BC163:BJ164" si="177">BD164</f>
        <v>0</v>
      </c>
      <c r="BE163" s="15">
        <f t="shared" si="177"/>
        <v>0</v>
      </c>
      <c r="BF163" s="15">
        <f t="shared" si="177"/>
        <v>0</v>
      </c>
      <c r="BG163" s="15">
        <f t="shared" si="177"/>
        <v>0</v>
      </c>
      <c r="BH163" s="15">
        <f t="shared" si="177"/>
        <v>0</v>
      </c>
      <c r="BI163" s="15">
        <f t="shared" si="177"/>
        <v>0</v>
      </c>
      <c r="BJ163" s="15">
        <f t="shared" si="177"/>
        <v>0</v>
      </c>
      <c r="BK163" s="124"/>
      <c r="BL163" s="124"/>
    </row>
    <row r="164" spans="1:64" s="2" customFormat="1" ht="41.45" hidden="1" customHeight="1" x14ac:dyDescent="0.25">
      <c r="A164" s="125" t="s">
        <v>20</v>
      </c>
      <c r="B164" s="122">
        <v>51</v>
      </c>
      <c r="C164" s="122">
        <v>0</v>
      </c>
      <c r="D164" s="3" t="s">
        <v>50</v>
      </c>
      <c r="E164" s="122">
        <v>851</v>
      </c>
      <c r="F164" s="4" t="s">
        <v>30</v>
      </c>
      <c r="G164" s="4" t="s">
        <v>44</v>
      </c>
      <c r="H164" s="4" t="s">
        <v>290</v>
      </c>
      <c r="I164" s="3" t="s">
        <v>21</v>
      </c>
      <c r="J164" s="15">
        <f t="shared" si="176"/>
        <v>0</v>
      </c>
      <c r="K164" s="15">
        <f t="shared" si="176"/>
        <v>0</v>
      </c>
      <c r="L164" s="15">
        <f t="shared" si="176"/>
        <v>0</v>
      </c>
      <c r="M164" s="15">
        <f t="shared" si="176"/>
        <v>0</v>
      </c>
      <c r="N164" s="15">
        <f t="shared" si="176"/>
        <v>0</v>
      </c>
      <c r="O164" s="15">
        <f t="shared" si="176"/>
        <v>0</v>
      </c>
      <c r="P164" s="15">
        <f t="shared" si="176"/>
        <v>0</v>
      </c>
      <c r="Q164" s="15">
        <f t="shared" si="176"/>
        <v>0</v>
      </c>
      <c r="R164" s="15">
        <f t="shared" si="176"/>
        <v>0</v>
      </c>
      <c r="S164" s="15">
        <f t="shared" si="176"/>
        <v>0</v>
      </c>
      <c r="T164" s="15">
        <f t="shared" si="176"/>
        <v>0</v>
      </c>
      <c r="U164" s="15">
        <f t="shared" si="176"/>
        <v>0</v>
      </c>
      <c r="V164" s="15">
        <f t="shared" si="176"/>
        <v>0</v>
      </c>
      <c r="W164" s="15">
        <f t="shared" si="176"/>
        <v>0</v>
      </c>
      <c r="X164" s="15">
        <f t="shared" si="176"/>
        <v>0</v>
      </c>
      <c r="Y164" s="15">
        <f t="shared" si="176"/>
        <v>0</v>
      </c>
      <c r="Z164" s="15">
        <f t="shared" si="176"/>
        <v>0</v>
      </c>
      <c r="AA164" s="15">
        <f t="shared" si="176"/>
        <v>0</v>
      </c>
      <c r="AB164" s="15">
        <f t="shared" si="176"/>
        <v>0</v>
      </c>
      <c r="AC164" s="15">
        <f t="shared" si="176"/>
        <v>0</v>
      </c>
      <c r="AD164" s="15">
        <f t="shared" si="176"/>
        <v>0</v>
      </c>
      <c r="AE164" s="15">
        <f t="shared" si="176"/>
        <v>0</v>
      </c>
      <c r="AF164" s="15">
        <f t="shared" si="176"/>
        <v>0</v>
      </c>
      <c r="AG164" s="15">
        <f t="shared" si="176"/>
        <v>0</v>
      </c>
      <c r="AH164" s="15">
        <f t="shared" si="176"/>
        <v>0</v>
      </c>
      <c r="AI164" s="15">
        <f t="shared" si="176"/>
        <v>0</v>
      </c>
      <c r="AJ164" s="15">
        <f t="shared" si="176"/>
        <v>0</v>
      </c>
      <c r="AK164" s="15">
        <f t="shared" si="176"/>
        <v>0</v>
      </c>
      <c r="AL164" s="15"/>
      <c r="AM164" s="15">
        <f t="shared" si="176"/>
        <v>0</v>
      </c>
      <c r="AN164" s="15">
        <f t="shared" si="176"/>
        <v>0</v>
      </c>
      <c r="AO164" s="15">
        <f t="shared" si="176"/>
        <v>0</v>
      </c>
      <c r="AP164" s="15">
        <f t="shared" si="176"/>
        <v>0</v>
      </c>
      <c r="AQ164" s="15">
        <f t="shared" si="176"/>
        <v>0</v>
      </c>
      <c r="AR164" s="15">
        <f t="shared" si="176"/>
        <v>0</v>
      </c>
      <c r="AS164" s="15">
        <f t="shared" si="176"/>
        <v>0</v>
      </c>
      <c r="AT164" s="15">
        <f t="shared" si="176"/>
        <v>0</v>
      </c>
      <c r="AU164" s="15">
        <f t="shared" si="176"/>
        <v>0</v>
      </c>
      <c r="AV164" s="15">
        <f t="shared" si="176"/>
        <v>0</v>
      </c>
      <c r="AW164" s="15">
        <f t="shared" si="176"/>
        <v>0</v>
      </c>
      <c r="AX164" s="15">
        <f t="shared" si="176"/>
        <v>0</v>
      </c>
      <c r="AY164" s="15">
        <f t="shared" si="176"/>
        <v>0</v>
      </c>
      <c r="AZ164" s="15">
        <f t="shared" si="176"/>
        <v>0</v>
      </c>
      <c r="BA164" s="15">
        <f t="shared" si="176"/>
        <v>0</v>
      </c>
      <c r="BB164" s="15">
        <f t="shared" si="176"/>
        <v>0</v>
      </c>
      <c r="BC164" s="15">
        <f t="shared" si="177"/>
        <v>0</v>
      </c>
      <c r="BD164" s="15">
        <f t="shared" si="177"/>
        <v>0</v>
      </c>
      <c r="BE164" s="15">
        <f t="shared" si="177"/>
        <v>0</v>
      </c>
      <c r="BF164" s="15">
        <f t="shared" si="177"/>
        <v>0</v>
      </c>
      <c r="BG164" s="15">
        <f t="shared" si="177"/>
        <v>0</v>
      </c>
      <c r="BH164" s="15">
        <f t="shared" si="177"/>
        <v>0</v>
      </c>
      <c r="BI164" s="15">
        <f t="shared" si="177"/>
        <v>0</v>
      </c>
      <c r="BJ164" s="15">
        <f t="shared" si="177"/>
        <v>0</v>
      </c>
      <c r="BK164" s="124"/>
      <c r="BL164" s="124"/>
    </row>
    <row r="165" spans="1:64" s="2" customFormat="1" ht="55.15" hidden="1" customHeight="1" x14ac:dyDescent="0.25">
      <c r="A165" s="125" t="s">
        <v>9</v>
      </c>
      <c r="B165" s="122">
        <v>51</v>
      </c>
      <c r="C165" s="122">
        <v>0</v>
      </c>
      <c r="D165" s="3" t="s">
        <v>50</v>
      </c>
      <c r="E165" s="122">
        <v>851</v>
      </c>
      <c r="F165" s="4" t="s">
        <v>30</v>
      </c>
      <c r="G165" s="4" t="s">
        <v>44</v>
      </c>
      <c r="H165" s="4" t="s">
        <v>290</v>
      </c>
      <c r="I165" s="3" t="s">
        <v>22</v>
      </c>
      <c r="J165" s="15">
        <f>'2.ВС'!J168</f>
        <v>0</v>
      </c>
      <c r="K165" s="15">
        <f>'2.ВС'!K168</f>
        <v>0</v>
      </c>
      <c r="L165" s="15">
        <f>'2.ВС'!L168</f>
        <v>0</v>
      </c>
      <c r="M165" s="15">
        <f>'2.ВС'!M168</f>
        <v>0</v>
      </c>
      <c r="N165" s="15">
        <f>'2.ВС'!N168</f>
        <v>0</v>
      </c>
      <c r="O165" s="15">
        <f>'2.ВС'!O168</f>
        <v>0</v>
      </c>
      <c r="P165" s="15">
        <f>'2.ВС'!P168</f>
        <v>0</v>
      </c>
      <c r="Q165" s="15">
        <f>'2.ВС'!Q168</f>
        <v>0</v>
      </c>
      <c r="R165" s="15">
        <f>'2.ВС'!R168</f>
        <v>0</v>
      </c>
      <c r="S165" s="15">
        <f>'2.ВС'!S168</f>
        <v>0</v>
      </c>
      <c r="T165" s="15">
        <f>'2.ВС'!T168</f>
        <v>0</v>
      </c>
      <c r="U165" s="15">
        <f>'2.ВС'!U168</f>
        <v>0</v>
      </c>
      <c r="V165" s="15">
        <f>'2.ВС'!V168</f>
        <v>0</v>
      </c>
      <c r="W165" s="15">
        <f>'2.ВС'!W168</f>
        <v>0</v>
      </c>
      <c r="X165" s="15">
        <f>'2.ВС'!X168</f>
        <v>0</v>
      </c>
      <c r="Y165" s="15">
        <f>'2.ВС'!Y168</f>
        <v>0</v>
      </c>
      <c r="Z165" s="15">
        <f>'2.ВС'!Z168</f>
        <v>0</v>
      </c>
      <c r="AA165" s="15">
        <f>'2.ВС'!AA168</f>
        <v>0</v>
      </c>
      <c r="AB165" s="15">
        <f>'2.ВС'!AB168</f>
        <v>0</v>
      </c>
      <c r="AC165" s="15">
        <f>'2.ВС'!AC168</f>
        <v>0</v>
      </c>
      <c r="AD165" s="15">
        <f>'2.ВС'!AD168</f>
        <v>0</v>
      </c>
      <c r="AE165" s="15">
        <f>'2.ВС'!AE168</f>
        <v>0</v>
      </c>
      <c r="AF165" s="15">
        <f>'2.ВС'!AF168</f>
        <v>0</v>
      </c>
      <c r="AG165" s="15">
        <f>'2.ВС'!AG168</f>
        <v>0</v>
      </c>
      <c r="AH165" s="15">
        <f>'2.ВС'!AH168</f>
        <v>0</v>
      </c>
      <c r="AI165" s="15">
        <f>'2.ВС'!AI168</f>
        <v>0</v>
      </c>
      <c r="AJ165" s="15">
        <f>'2.ВС'!AJ168</f>
        <v>0</v>
      </c>
      <c r="AK165" s="15">
        <f>'2.ВС'!AK168</f>
        <v>0</v>
      </c>
      <c r="AL165" s="15"/>
      <c r="AM165" s="15">
        <f>'2.ВС'!AL168</f>
        <v>0</v>
      </c>
      <c r="AN165" s="15">
        <f>'2.ВС'!AM168</f>
        <v>0</v>
      </c>
      <c r="AO165" s="15">
        <f>'2.ВС'!AN168</f>
        <v>0</v>
      </c>
      <c r="AP165" s="15">
        <f>'2.ВС'!AO168</f>
        <v>0</v>
      </c>
      <c r="AQ165" s="15">
        <f>'2.ВС'!AP168</f>
        <v>0</v>
      </c>
      <c r="AR165" s="15">
        <f>'2.ВС'!AQ168</f>
        <v>0</v>
      </c>
      <c r="AS165" s="15">
        <f>'2.ВС'!AR168</f>
        <v>0</v>
      </c>
      <c r="AT165" s="15">
        <f>'2.ВС'!AS168</f>
        <v>0</v>
      </c>
      <c r="AU165" s="15">
        <f>'2.ВС'!AT168</f>
        <v>0</v>
      </c>
      <c r="AV165" s="15">
        <f>'2.ВС'!AU168</f>
        <v>0</v>
      </c>
      <c r="AW165" s="15">
        <f>'2.ВС'!AV168</f>
        <v>0</v>
      </c>
      <c r="AX165" s="15">
        <f>'2.ВС'!AW168</f>
        <v>0</v>
      </c>
      <c r="AY165" s="15">
        <f>'2.ВС'!AX168</f>
        <v>0</v>
      </c>
      <c r="AZ165" s="15">
        <f>'2.ВС'!AY168</f>
        <v>0</v>
      </c>
      <c r="BA165" s="15">
        <f>'2.ВС'!AZ168</f>
        <v>0</v>
      </c>
      <c r="BB165" s="15">
        <f>'2.ВС'!BA168</f>
        <v>0</v>
      </c>
      <c r="BC165" s="15">
        <f>'2.ВС'!BB168</f>
        <v>0</v>
      </c>
      <c r="BD165" s="15">
        <f>'2.ВС'!BC168</f>
        <v>0</v>
      </c>
      <c r="BE165" s="15">
        <f>'2.ВС'!BD168</f>
        <v>0</v>
      </c>
      <c r="BF165" s="15">
        <f>'2.ВС'!BE168</f>
        <v>0</v>
      </c>
      <c r="BG165" s="15">
        <f>'2.ВС'!BF168</f>
        <v>0</v>
      </c>
      <c r="BH165" s="15">
        <f>'2.ВС'!BG168</f>
        <v>0</v>
      </c>
      <c r="BI165" s="15">
        <f>'2.ВС'!BH168</f>
        <v>0</v>
      </c>
      <c r="BJ165" s="15">
        <f>'2.ВС'!BI168</f>
        <v>0</v>
      </c>
      <c r="BK165" s="124"/>
      <c r="BL165" s="124"/>
    </row>
    <row r="166" spans="1:64" ht="45" hidden="1" x14ac:dyDescent="0.25">
      <c r="A166" s="125" t="s">
        <v>723</v>
      </c>
      <c r="B166" s="122">
        <v>51</v>
      </c>
      <c r="C166" s="122">
        <v>0</v>
      </c>
      <c r="D166" s="4" t="s">
        <v>93</v>
      </c>
      <c r="E166" s="122"/>
      <c r="F166" s="4"/>
      <c r="G166" s="4"/>
      <c r="H166" s="4"/>
      <c r="I166" s="4"/>
      <c r="J166" s="7">
        <f t="shared" ref="J166:BC169" si="178">J167</f>
        <v>0</v>
      </c>
      <c r="K166" s="7">
        <f t="shared" si="178"/>
        <v>0</v>
      </c>
      <c r="L166" s="7">
        <f t="shared" si="178"/>
        <v>0</v>
      </c>
      <c r="M166" s="7">
        <f t="shared" si="178"/>
        <v>0</v>
      </c>
      <c r="N166" s="7">
        <f t="shared" si="178"/>
        <v>0</v>
      </c>
      <c r="O166" s="7">
        <f t="shared" si="178"/>
        <v>0</v>
      </c>
      <c r="P166" s="7">
        <f t="shared" si="178"/>
        <v>0</v>
      </c>
      <c r="Q166" s="7">
        <f t="shared" si="178"/>
        <v>0</v>
      </c>
      <c r="R166" s="7">
        <f t="shared" si="178"/>
        <v>0</v>
      </c>
      <c r="S166" s="7">
        <f t="shared" si="178"/>
        <v>0</v>
      </c>
      <c r="T166" s="7">
        <f t="shared" si="178"/>
        <v>0</v>
      </c>
      <c r="U166" s="7">
        <f t="shared" si="178"/>
        <v>0</v>
      </c>
      <c r="V166" s="7">
        <f t="shared" si="178"/>
        <v>0</v>
      </c>
      <c r="W166" s="7">
        <f t="shared" si="178"/>
        <v>0</v>
      </c>
      <c r="X166" s="7">
        <f t="shared" si="178"/>
        <v>0</v>
      </c>
      <c r="Y166" s="7">
        <f t="shared" si="178"/>
        <v>0</v>
      </c>
      <c r="Z166" s="7">
        <f t="shared" si="178"/>
        <v>0</v>
      </c>
      <c r="AA166" s="7">
        <f t="shared" si="178"/>
        <v>0</v>
      </c>
      <c r="AB166" s="7">
        <f t="shared" si="178"/>
        <v>0</v>
      </c>
      <c r="AC166" s="7">
        <f t="shared" si="178"/>
        <v>0</v>
      </c>
      <c r="AD166" s="7">
        <f t="shared" si="178"/>
        <v>0</v>
      </c>
      <c r="AE166" s="7">
        <f t="shared" si="178"/>
        <v>0</v>
      </c>
      <c r="AF166" s="7">
        <f t="shared" si="178"/>
        <v>0</v>
      </c>
      <c r="AG166" s="7">
        <f t="shared" si="178"/>
        <v>0</v>
      </c>
      <c r="AH166" s="7">
        <f t="shared" si="178"/>
        <v>0</v>
      </c>
      <c r="AI166" s="7">
        <f t="shared" si="178"/>
        <v>0</v>
      </c>
      <c r="AJ166" s="7">
        <f t="shared" si="178"/>
        <v>0</v>
      </c>
      <c r="AK166" s="7">
        <f t="shared" si="178"/>
        <v>0</v>
      </c>
      <c r="AL166" s="7"/>
      <c r="AM166" s="7">
        <f t="shared" si="178"/>
        <v>3327010.5300000003</v>
      </c>
      <c r="AN166" s="7">
        <f t="shared" si="178"/>
        <v>3160660</v>
      </c>
      <c r="AO166" s="7">
        <f t="shared" si="178"/>
        <v>166350.53</v>
      </c>
      <c r="AP166" s="7">
        <f t="shared" si="178"/>
        <v>0</v>
      </c>
      <c r="AQ166" s="7">
        <f t="shared" si="178"/>
        <v>7.0000000000000007E-2</v>
      </c>
      <c r="AR166" s="7">
        <f t="shared" si="178"/>
        <v>0</v>
      </c>
      <c r="AS166" s="7">
        <f t="shared" si="178"/>
        <v>7.0000000000000007E-2</v>
      </c>
      <c r="AT166" s="7">
        <f t="shared" si="178"/>
        <v>0</v>
      </c>
      <c r="AU166" s="7">
        <f t="shared" si="178"/>
        <v>3327010.6</v>
      </c>
      <c r="AV166" s="7">
        <f t="shared" si="178"/>
        <v>3160660</v>
      </c>
      <c r="AW166" s="7">
        <f t="shared" si="178"/>
        <v>166350.6</v>
      </c>
      <c r="AX166" s="7">
        <f t="shared" si="178"/>
        <v>0</v>
      </c>
      <c r="AY166" s="7">
        <f t="shared" si="178"/>
        <v>1004904.22</v>
      </c>
      <c r="AZ166" s="7">
        <f t="shared" si="178"/>
        <v>954659</v>
      </c>
      <c r="BA166" s="7">
        <f t="shared" si="178"/>
        <v>50245.22</v>
      </c>
      <c r="BB166" s="7">
        <f t="shared" si="178"/>
        <v>0</v>
      </c>
      <c r="BC166" s="7">
        <f t="shared" si="178"/>
        <v>0.08</v>
      </c>
      <c r="BD166" s="7">
        <f t="shared" ref="BC166:BJ169" si="179">BD167</f>
        <v>0</v>
      </c>
      <c r="BE166" s="7">
        <f t="shared" si="179"/>
        <v>0.08</v>
      </c>
      <c r="BF166" s="7">
        <f t="shared" si="179"/>
        <v>0</v>
      </c>
      <c r="BG166" s="7">
        <f t="shared" si="179"/>
        <v>1004904.2999999999</v>
      </c>
      <c r="BH166" s="7">
        <f t="shared" si="179"/>
        <v>954659</v>
      </c>
      <c r="BI166" s="7">
        <f t="shared" si="179"/>
        <v>50245.3</v>
      </c>
      <c r="BJ166" s="7">
        <f t="shared" si="179"/>
        <v>0</v>
      </c>
      <c r="BK166" s="19"/>
      <c r="BL166" s="19"/>
    </row>
    <row r="167" spans="1:64" hidden="1" x14ac:dyDescent="0.25">
      <c r="A167" s="124" t="s">
        <v>6</v>
      </c>
      <c r="B167" s="122">
        <v>51</v>
      </c>
      <c r="C167" s="122">
        <v>0</v>
      </c>
      <c r="D167" s="4" t="s">
        <v>93</v>
      </c>
      <c r="E167" s="122">
        <v>851</v>
      </c>
      <c r="F167" s="4"/>
      <c r="G167" s="4"/>
      <c r="H167" s="4"/>
      <c r="I167" s="4"/>
      <c r="J167" s="7">
        <f t="shared" si="178"/>
        <v>0</v>
      </c>
      <c r="K167" s="7">
        <f t="shared" si="178"/>
        <v>0</v>
      </c>
      <c r="L167" s="7">
        <f t="shared" si="178"/>
        <v>0</v>
      </c>
      <c r="M167" s="7">
        <f t="shared" si="178"/>
        <v>0</v>
      </c>
      <c r="N167" s="7">
        <f t="shared" si="178"/>
        <v>0</v>
      </c>
      <c r="O167" s="7">
        <f t="shared" si="178"/>
        <v>0</v>
      </c>
      <c r="P167" s="7">
        <f t="shared" si="178"/>
        <v>0</v>
      </c>
      <c r="Q167" s="7">
        <f t="shared" si="178"/>
        <v>0</v>
      </c>
      <c r="R167" s="7">
        <f t="shared" si="178"/>
        <v>0</v>
      </c>
      <c r="S167" s="7">
        <f t="shared" si="178"/>
        <v>0</v>
      </c>
      <c r="T167" s="7">
        <f t="shared" si="178"/>
        <v>0</v>
      </c>
      <c r="U167" s="7">
        <f t="shared" si="178"/>
        <v>0</v>
      </c>
      <c r="V167" s="7">
        <f t="shared" si="178"/>
        <v>0</v>
      </c>
      <c r="W167" s="7">
        <f t="shared" si="178"/>
        <v>0</v>
      </c>
      <c r="X167" s="7">
        <f t="shared" si="178"/>
        <v>0</v>
      </c>
      <c r="Y167" s="7">
        <f t="shared" si="178"/>
        <v>0</v>
      </c>
      <c r="Z167" s="7">
        <f t="shared" si="178"/>
        <v>0</v>
      </c>
      <c r="AA167" s="7">
        <f t="shared" si="178"/>
        <v>0</v>
      </c>
      <c r="AB167" s="7">
        <f t="shared" si="178"/>
        <v>0</v>
      </c>
      <c r="AC167" s="7">
        <f t="shared" si="178"/>
        <v>0</v>
      </c>
      <c r="AD167" s="7">
        <f t="shared" si="178"/>
        <v>0</v>
      </c>
      <c r="AE167" s="7">
        <f t="shared" si="178"/>
        <v>0</v>
      </c>
      <c r="AF167" s="7">
        <f t="shared" si="178"/>
        <v>0</v>
      </c>
      <c r="AG167" s="7">
        <f t="shared" si="178"/>
        <v>0</v>
      </c>
      <c r="AH167" s="7">
        <f t="shared" si="178"/>
        <v>0</v>
      </c>
      <c r="AI167" s="7">
        <f t="shared" si="178"/>
        <v>0</v>
      </c>
      <c r="AJ167" s="7">
        <f t="shared" si="178"/>
        <v>0</v>
      </c>
      <c r="AK167" s="7">
        <f t="shared" si="178"/>
        <v>0</v>
      </c>
      <c r="AL167" s="7"/>
      <c r="AM167" s="7">
        <f t="shared" si="178"/>
        <v>3327010.5300000003</v>
      </c>
      <c r="AN167" s="7">
        <f t="shared" si="178"/>
        <v>3160660</v>
      </c>
      <c r="AO167" s="7">
        <f t="shared" si="178"/>
        <v>166350.53</v>
      </c>
      <c r="AP167" s="7">
        <f t="shared" si="178"/>
        <v>0</v>
      </c>
      <c r="AQ167" s="7">
        <f t="shared" si="178"/>
        <v>7.0000000000000007E-2</v>
      </c>
      <c r="AR167" s="7">
        <f t="shared" si="178"/>
        <v>0</v>
      </c>
      <c r="AS167" s="7">
        <f t="shared" si="178"/>
        <v>7.0000000000000007E-2</v>
      </c>
      <c r="AT167" s="7">
        <f t="shared" si="178"/>
        <v>0</v>
      </c>
      <c r="AU167" s="7">
        <f t="shared" si="178"/>
        <v>3327010.6</v>
      </c>
      <c r="AV167" s="7">
        <f t="shared" si="178"/>
        <v>3160660</v>
      </c>
      <c r="AW167" s="7">
        <f t="shared" si="178"/>
        <v>166350.6</v>
      </c>
      <c r="AX167" s="7">
        <f t="shared" si="178"/>
        <v>0</v>
      </c>
      <c r="AY167" s="7">
        <f t="shared" si="178"/>
        <v>1004904.22</v>
      </c>
      <c r="AZ167" s="7">
        <f t="shared" si="178"/>
        <v>954659</v>
      </c>
      <c r="BA167" s="7">
        <f t="shared" si="178"/>
        <v>50245.22</v>
      </c>
      <c r="BB167" s="7">
        <f t="shared" si="178"/>
        <v>0</v>
      </c>
      <c r="BC167" s="7">
        <f t="shared" si="179"/>
        <v>0.08</v>
      </c>
      <c r="BD167" s="7">
        <f t="shared" si="179"/>
        <v>0</v>
      </c>
      <c r="BE167" s="7">
        <f t="shared" si="179"/>
        <v>0.08</v>
      </c>
      <c r="BF167" s="7">
        <f t="shared" si="179"/>
        <v>0</v>
      </c>
      <c r="BG167" s="7">
        <f t="shared" si="179"/>
        <v>1004904.2999999999</v>
      </c>
      <c r="BH167" s="7">
        <f t="shared" si="179"/>
        <v>954659</v>
      </c>
      <c r="BI167" s="7">
        <f t="shared" si="179"/>
        <v>50245.3</v>
      </c>
      <c r="BJ167" s="7">
        <f t="shared" si="179"/>
        <v>0</v>
      </c>
      <c r="BK167" s="19"/>
      <c r="BL167" s="19"/>
    </row>
    <row r="168" spans="1:64" ht="60" hidden="1" x14ac:dyDescent="0.25">
      <c r="A168" s="125" t="s">
        <v>545</v>
      </c>
      <c r="B168" s="122">
        <v>51</v>
      </c>
      <c r="C168" s="122">
        <v>0</v>
      </c>
      <c r="D168" s="4" t="s">
        <v>93</v>
      </c>
      <c r="E168" s="122">
        <v>851</v>
      </c>
      <c r="F168" s="4"/>
      <c r="G168" s="4"/>
      <c r="H168" s="4" t="s">
        <v>287</v>
      </c>
      <c r="I168" s="4"/>
      <c r="J168" s="7">
        <f t="shared" si="178"/>
        <v>0</v>
      </c>
      <c r="K168" s="7">
        <f t="shared" si="178"/>
        <v>0</v>
      </c>
      <c r="L168" s="7">
        <f t="shared" si="178"/>
        <v>0</v>
      </c>
      <c r="M168" s="7">
        <f t="shared" si="178"/>
        <v>0</v>
      </c>
      <c r="N168" s="7">
        <f t="shared" si="178"/>
        <v>0</v>
      </c>
      <c r="O168" s="7">
        <f t="shared" si="178"/>
        <v>0</v>
      </c>
      <c r="P168" s="7">
        <f t="shared" si="178"/>
        <v>0</v>
      </c>
      <c r="Q168" s="7">
        <f t="shared" si="178"/>
        <v>0</v>
      </c>
      <c r="R168" s="7">
        <f t="shared" si="178"/>
        <v>0</v>
      </c>
      <c r="S168" s="7">
        <f t="shared" si="178"/>
        <v>0</v>
      </c>
      <c r="T168" s="7">
        <f t="shared" si="178"/>
        <v>0</v>
      </c>
      <c r="U168" s="7">
        <f t="shared" si="178"/>
        <v>0</v>
      </c>
      <c r="V168" s="7">
        <f t="shared" si="178"/>
        <v>0</v>
      </c>
      <c r="W168" s="7">
        <f t="shared" si="178"/>
        <v>0</v>
      </c>
      <c r="X168" s="7">
        <f t="shared" si="178"/>
        <v>0</v>
      </c>
      <c r="Y168" s="7">
        <f t="shared" si="178"/>
        <v>0</v>
      </c>
      <c r="Z168" s="7">
        <f t="shared" si="178"/>
        <v>0</v>
      </c>
      <c r="AA168" s="7">
        <f t="shared" si="178"/>
        <v>0</v>
      </c>
      <c r="AB168" s="7">
        <f t="shared" si="178"/>
        <v>0</v>
      </c>
      <c r="AC168" s="7">
        <f t="shared" si="178"/>
        <v>0</v>
      </c>
      <c r="AD168" s="7">
        <f t="shared" si="178"/>
        <v>0</v>
      </c>
      <c r="AE168" s="7">
        <f t="shared" si="178"/>
        <v>0</v>
      </c>
      <c r="AF168" s="7">
        <f t="shared" si="178"/>
        <v>0</v>
      </c>
      <c r="AG168" s="7">
        <f t="shared" si="178"/>
        <v>0</v>
      </c>
      <c r="AH168" s="7">
        <f t="shared" si="178"/>
        <v>0</v>
      </c>
      <c r="AI168" s="7">
        <f t="shared" si="178"/>
        <v>0</v>
      </c>
      <c r="AJ168" s="7">
        <f t="shared" si="178"/>
        <v>0</v>
      </c>
      <c r="AK168" s="7">
        <f t="shared" si="178"/>
        <v>0</v>
      </c>
      <c r="AL168" s="7"/>
      <c r="AM168" s="7">
        <f t="shared" si="178"/>
        <v>3327010.5300000003</v>
      </c>
      <c r="AN168" s="7">
        <f t="shared" si="178"/>
        <v>3160660</v>
      </c>
      <c r="AO168" s="7">
        <f t="shared" si="178"/>
        <v>166350.53</v>
      </c>
      <c r="AP168" s="7">
        <f t="shared" si="178"/>
        <v>0</v>
      </c>
      <c r="AQ168" s="7">
        <f t="shared" si="178"/>
        <v>7.0000000000000007E-2</v>
      </c>
      <c r="AR168" s="7">
        <f t="shared" si="178"/>
        <v>0</v>
      </c>
      <c r="AS168" s="7">
        <f t="shared" si="178"/>
        <v>7.0000000000000007E-2</v>
      </c>
      <c r="AT168" s="7">
        <f t="shared" si="178"/>
        <v>0</v>
      </c>
      <c r="AU168" s="7">
        <f t="shared" si="178"/>
        <v>3327010.6</v>
      </c>
      <c r="AV168" s="7">
        <f t="shared" si="178"/>
        <v>3160660</v>
      </c>
      <c r="AW168" s="7">
        <f t="shared" si="178"/>
        <v>166350.6</v>
      </c>
      <c r="AX168" s="7">
        <f t="shared" si="178"/>
        <v>0</v>
      </c>
      <c r="AY168" s="7">
        <f t="shared" si="178"/>
        <v>1004904.22</v>
      </c>
      <c r="AZ168" s="7">
        <f t="shared" si="178"/>
        <v>954659</v>
      </c>
      <c r="BA168" s="7">
        <f t="shared" si="178"/>
        <v>50245.22</v>
      </c>
      <c r="BB168" s="7">
        <f t="shared" si="178"/>
        <v>0</v>
      </c>
      <c r="BC168" s="7">
        <f t="shared" si="179"/>
        <v>0.08</v>
      </c>
      <c r="BD168" s="7">
        <f t="shared" si="179"/>
        <v>0</v>
      </c>
      <c r="BE168" s="7">
        <f t="shared" si="179"/>
        <v>0.08</v>
      </c>
      <c r="BF168" s="7">
        <f t="shared" si="179"/>
        <v>0</v>
      </c>
      <c r="BG168" s="7">
        <f t="shared" si="179"/>
        <v>1004904.2999999999</v>
      </c>
      <c r="BH168" s="7">
        <f t="shared" si="179"/>
        <v>954659</v>
      </c>
      <c r="BI168" s="7">
        <f t="shared" si="179"/>
        <v>50245.3</v>
      </c>
      <c r="BJ168" s="7">
        <f t="shared" si="179"/>
        <v>0</v>
      </c>
      <c r="BK168" s="19"/>
      <c r="BL168" s="19"/>
    </row>
    <row r="169" spans="1:64" ht="45" hidden="1" x14ac:dyDescent="0.25">
      <c r="A169" s="125" t="s">
        <v>20</v>
      </c>
      <c r="B169" s="122">
        <v>51</v>
      </c>
      <c r="C169" s="122">
        <v>0</v>
      </c>
      <c r="D169" s="4" t="s">
        <v>93</v>
      </c>
      <c r="E169" s="122">
        <v>851</v>
      </c>
      <c r="F169" s="4"/>
      <c r="G169" s="4"/>
      <c r="H169" s="4" t="s">
        <v>287</v>
      </c>
      <c r="I169" s="4" t="s">
        <v>21</v>
      </c>
      <c r="J169" s="7">
        <f t="shared" si="178"/>
        <v>0</v>
      </c>
      <c r="K169" s="7">
        <f t="shared" si="178"/>
        <v>0</v>
      </c>
      <c r="L169" s="7">
        <f t="shared" si="178"/>
        <v>0</v>
      </c>
      <c r="M169" s="7">
        <f t="shared" si="178"/>
        <v>0</v>
      </c>
      <c r="N169" s="7">
        <f t="shared" si="178"/>
        <v>0</v>
      </c>
      <c r="O169" s="7">
        <f t="shared" si="178"/>
        <v>0</v>
      </c>
      <c r="P169" s="7">
        <f t="shared" si="178"/>
        <v>0</v>
      </c>
      <c r="Q169" s="7">
        <f t="shared" si="178"/>
        <v>0</v>
      </c>
      <c r="R169" s="7">
        <f t="shared" si="178"/>
        <v>0</v>
      </c>
      <c r="S169" s="7">
        <f t="shared" si="178"/>
        <v>0</v>
      </c>
      <c r="T169" s="7">
        <f t="shared" si="178"/>
        <v>0</v>
      </c>
      <c r="U169" s="7">
        <f t="shared" si="178"/>
        <v>0</v>
      </c>
      <c r="V169" s="7">
        <f t="shared" si="178"/>
        <v>0</v>
      </c>
      <c r="W169" s="7">
        <f t="shared" si="178"/>
        <v>0</v>
      </c>
      <c r="X169" s="7">
        <f t="shared" si="178"/>
        <v>0</v>
      </c>
      <c r="Y169" s="7">
        <f t="shared" si="178"/>
        <v>0</v>
      </c>
      <c r="Z169" s="7">
        <f t="shared" si="178"/>
        <v>0</v>
      </c>
      <c r="AA169" s="7">
        <f t="shared" si="178"/>
        <v>0</v>
      </c>
      <c r="AB169" s="7">
        <f t="shared" si="178"/>
        <v>0</v>
      </c>
      <c r="AC169" s="7">
        <f t="shared" si="178"/>
        <v>0</v>
      </c>
      <c r="AD169" s="7">
        <f t="shared" si="178"/>
        <v>0</v>
      </c>
      <c r="AE169" s="7">
        <f t="shared" si="178"/>
        <v>0</v>
      </c>
      <c r="AF169" s="7">
        <f t="shared" si="178"/>
        <v>0</v>
      </c>
      <c r="AG169" s="7">
        <f t="shared" si="178"/>
        <v>0</v>
      </c>
      <c r="AH169" s="7">
        <f t="shared" si="178"/>
        <v>0</v>
      </c>
      <c r="AI169" s="7">
        <f t="shared" si="178"/>
        <v>0</v>
      </c>
      <c r="AJ169" s="7">
        <f t="shared" si="178"/>
        <v>0</v>
      </c>
      <c r="AK169" s="7">
        <f t="shared" si="178"/>
        <v>0</v>
      </c>
      <c r="AL169" s="7"/>
      <c r="AM169" s="7">
        <f t="shared" si="178"/>
        <v>3327010.5300000003</v>
      </c>
      <c r="AN169" s="7">
        <f t="shared" si="178"/>
        <v>3160660</v>
      </c>
      <c r="AO169" s="7">
        <f t="shared" si="178"/>
        <v>166350.53</v>
      </c>
      <c r="AP169" s="7">
        <f t="shared" si="178"/>
        <v>0</v>
      </c>
      <c r="AQ169" s="7">
        <f t="shared" si="178"/>
        <v>7.0000000000000007E-2</v>
      </c>
      <c r="AR169" s="7">
        <f t="shared" si="178"/>
        <v>0</v>
      </c>
      <c r="AS169" s="7">
        <f t="shared" si="178"/>
        <v>7.0000000000000007E-2</v>
      </c>
      <c r="AT169" s="7">
        <f t="shared" si="178"/>
        <v>0</v>
      </c>
      <c r="AU169" s="7">
        <f t="shared" si="178"/>
        <v>3327010.6</v>
      </c>
      <c r="AV169" s="7">
        <f t="shared" si="178"/>
        <v>3160660</v>
      </c>
      <c r="AW169" s="7">
        <f t="shared" si="178"/>
        <v>166350.6</v>
      </c>
      <c r="AX169" s="7">
        <f t="shared" si="178"/>
        <v>0</v>
      </c>
      <c r="AY169" s="7">
        <f t="shared" si="178"/>
        <v>1004904.22</v>
      </c>
      <c r="AZ169" s="7">
        <f t="shared" si="178"/>
        <v>954659</v>
      </c>
      <c r="BA169" s="7">
        <f t="shared" si="178"/>
        <v>50245.22</v>
      </c>
      <c r="BB169" s="7">
        <f t="shared" si="178"/>
        <v>0</v>
      </c>
      <c r="BC169" s="7">
        <f t="shared" si="179"/>
        <v>0.08</v>
      </c>
      <c r="BD169" s="7">
        <f t="shared" si="179"/>
        <v>0</v>
      </c>
      <c r="BE169" s="7">
        <f t="shared" si="179"/>
        <v>0.08</v>
      </c>
      <c r="BF169" s="7">
        <f t="shared" si="179"/>
        <v>0</v>
      </c>
      <c r="BG169" s="7">
        <f t="shared" si="179"/>
        <v>1004904.2999999999</v>
      </c>
      <c r="BH169" s="7">
        <f t="shared" si="179"/>
        <v>954659</v>
      </c>
      <c r="BI169" s="7">
        <f t="shared" si="179"/>
        <v>50245.3</v>
      </c>
      <c r="BJ169" s="7">
        <f t="shared" si="179"/>
        <v>0</v>
      </c>
      <c r="BK169" s="19"/>
      <c r="BL169" s="19"/>
    </row>
    <row r="170" spans="1:64" ht="45" hidden="1" x14ac:dyDescent="0.25">
      <c r="A170" s="125" t="s">
        <v>9</v>
      </c>
      <c r="B170" s="122">
        <v>51</v>
      </c>
      <c r="C170" s="122">
        <v>0</v>
      </c>
      <c r="D170" s="4" t="s">
        <v>93</v>
      </c>
      <c r="E170" s="122">
        <v>851</v>
      </c>
      <c r="F170" s="4"/>
      <c r="G170" s="4"/>
      <c r="H170" s="4" t="s">
        <v>287</v>
      </c>
      <c r="I170" s="4" t="s">
        <v>22</v>
      </c>
      <c r="J170" s="7">
        <f>'2.ВС'!J172</f>
        <v>0</v>
      </c>
      <c r="K170" s="7">
        <f>'2.ВС'!K172</f>
        <v>0</v>
      </c>
      <c r="L170" s="7">
        <f>'2.ВС'!L172</f>
        <v>0</v>
      </c>
      <c r="M170" s="7">
        <f>'2.ВС'!M172</f>
        <v>0</v>
      </c>
      <c r="N170" s="7">
        <f>'2.ВС'!N172</f>
        <v>0</v>
      </c>
      <c r="O170" s="7">
        <f>'2.ВС'!O172</f>
        <v>0</v>
      </c>
      <c r="P170" s="7">
        <f>'2.ВС'!P172</f>
        <v>0</v>
      </c>
      <c r="Q170" s="7">
        <f>'2.ВС'!Q172</f>
        <v>0</v>
      </c>
      <c r="R170" s="7">
        <f>'2.ВС'!R172</f>
        <v>0</v>
      </c>
      <c r="S170" s="7">
        <f>'2.ВС'!S172</f>
        <v>0</v>
      </c>
      <c r="T170" s="7">
        <f>'2.ВС'!T172</f>
        <v>0</v>
      </c>
      <c r="U170" s="7">
        <f>'2.ВС'!U172</f>
        <v>0</v>
      </c>
      <c r="V170" s="7">
        <f>'2.ВС'!V172</f>
        <v>0</v>
      </c>
      <c r="W170" s="7">
        <f>'2.ВС'!W172</f>
        <v>0</v>
      </c>
      <c r="X170" s="7">
        <f>'2.ВС'!X172</f>
        <v>0</v>
      </c>
      <c r="Y170" s="7">
        <f>'2.ВС'!Y172</f>
        <v>0</v>
      </c>
      <c r="Z170" s="7">
        <f>'2.ВС'!Z172</f>
        <v>0</v>
      </c>
      <c r="AA170" s="7">
        <f>'2.ВС'!AA172</f>
        <v>0</v>
      </c>
      <c r="AB170" s="7">
        <f>'2.ВС'!AB172</f>
        <v>0</v>
      </c>
      <c r="AC170" s="7">
        <f>'2.ВС'!AC172</f>
        <v>0</v>
      </c>
      <c r="AD170" s="7">
        <f>'2.ВС'!AD172</f>
        <v>0</v>
      </c>
      <c r="AE170" s="7">
        <f>'2.ВС'!AE172</f>
        <v>0</v>
      </c>
      <c r="AF170" s="7">
        <f>'2.ВС'!AF172</f>
        <v>0</v>
      </c>
      <c r="AG170" s="7">
        <f>'2.ВС'!AG172</f>
        <v>0</v>
      </c>
      <c r="AH170" s="7">
        <f>'2.ВС'!AH172</f>
        <v>0</v>
      </c>
      <c r="AI170" s="7">
        <f>'2.ВС'!AI172</f>
        <v>0</v>
      </c>
      <c r="AJ170" s="7">
        <f>'2.ВС'!AJ172</f>
        <v>0</v>
      </c>
      <c r="AK170" s="7">
        <f>'2.ВС'!AK172</f>
        <v>0</v>
      </c>
      <c r="AL170" s="7"/>
      <c r="AM170" s="7">
        <f>'2.ВС'!AL172</f>
        <v>3327010.5300000003</v>
      </c>
      <c r="AN170" s="7">
        <f>'2.ВС'!AM172</f>
        <v>3160660</v>
      </c>
      <c r="AO170" s="7">
        <f>'2.ВС'!AN172</f>
        <v>166350.53</v>
      </c>
      <c r="AP170" s="7">
        <f>'2.ВС'!AO172</f>
        <v>0</v>
      </c>
      <c r="AQ170" s="7">
        <f>'2.ВС'!AP172</f>
        <v>7.0000000000000007E-2</v>
      </c>
      <c r="AR170" s="7">
        <f>'2.ВС'!AQ172</f>
        <v>0</v>
      </c>
      <c r="AS170" s="7">
        <f>'2.ВС'!AR172</f>
        <v>7.0000000000000007E-2</v>
      </c>
      <c r="AT170" s="7">
        <f>'2.ВС'!AS172</f>
        <v>0</v>
      </c>
      <c r="AU170" s="7">
        <f>'2.ВС'!AT172</f>
        <v>3327010.6</v>
      </c>
      <c r="AV170" s="7">
        <f>'2.ВС'!AU172</f>
        <v>3160660</v>
      </c>
      <c r="AW170" s="7">
        <f>'2.ВС'!AV172</f>
        <v>166350.6</v>
      </c>
      <c r="AX170" s="7">
        <f>'2.ВС'!AW172</f>
        <v>0</v>
      </c>
      <c r="AY170" s="7">
        <f>'2.ВС'!AX172</f>
        <v>1004904.22</v>
      </c>
      <c r="AZ170" s="7">
        <f>'2.ВС'!AY172</f>
        <v>954659</v>
      </c>
      <c r="BA170" s="7">
        <f>'2.ВС'!AZ172</f>
        <v>50245.22</v>
      </c>
      <c r="BB170" s="7">
        <f>'2.ВС'!BA172</f>
        <v>0</v>
      </c>
      <c r="BC170" s="7">
        <f>'2.ВС'!BB172</f>
        <v>0.08</v>
      </c>
      <c r="BD170" s="7">
        <f>'2.ВС'!BC172</f>
        <v>0</v>
      </c>
      <c r="BE170" s="7">
        <f>'2.ВС'!BD172</f>
        <v>0.08</v>
      </c>
      <c r="BF170" s="7">
        <f>'2.ВС'!BE172</f>
        <v>0</v>
      </c>
      <c r="BG170" s="7">
        <f>'2.ВС'!BF172</f>
        <v>1004904.2999999999</v>
      </c>
      <c r="BH170" s="7">
        <f>'2.ВС'!BG172</f>
        <v>954659</v>
      </c>
      <c r="BI170" s="7">
        <f>'2.ВС'!BH172</f>
        <v>50245.3</v>
      </c>
      <c r="BJ170" s="7">
        <f>'2.ВС'!BI172</f>
        <v>0</v>
      </c>
      <c r="BK170" s="19"/>
      <c r="BL170" s="19"/>
    </row>
    <row r="171" spans="1:64" ht="44.45" customHeight="1" x14ac:dyDescent="0.25">
      <c r="A171" s="125" t="s">
        <v>579</v>
      </c>
      <c r="B171" s="122">
        <v>51</v>
      </c>
      <c r="C171" s="122">
        <v>0</v>
      </c>
      <c r="D171" s="4" t="s">
        <v>108</v>
      </c>
      <c r="E171" s="122"/>
      <c r="F171" s="4"/>
      <c r="G171" s="4"/>
      <c r="H171" s="4"/>
      <c r="I171" s="4"/>
      <c r="J171" s="7">
        <f t="shared" ref="J171:BJ171" si="180">J172</f>
        <v>6779000</v>
      </c>
      <c r="K171" s="7">
        <f t="shared" si="180"/>
        <v>0</v>
      </c>
      <c r="L171" s="7">
        <f t="shared" si="180"/>
        <v>6779000</v>
      </c>
      <c r="M171" s="7">
        <f t="shared" si="180"/>
        <v>0</v>
      </c>
      <c r="N171" s="7">
        <f t="shared" si="180"/>
        <v>389570</v>
      </c>
      <c r="O171" s="7">
        <f t="shared" si="180"/>
        <v>0</v>
      </c>
      <c r="P171" s="7">
        <f t="shared" si="180"/>
        <v>389570</v>
      </c>
      <c r="Q171" s="7">
        <f t="shared" si="180"/>
        <v>0</v>
      </c>
      <c r="R171" s="7">
        <f t="shared" si="180"/>
        <v>7168570</v>
      </c>
      <c r="S171" s="7">
        <f t="shared" si="180"/>
        <v>0</v>
      </c>
      <c r="T171" s="7">
        <f t="shared" si="180"/>
        <v>7168570</v>
      </c>
      <c r="U171" s="7">
        <f t="shared" si="180"/>
        <v>0</v>
      </c>
      <c r="V171" s="7">
        <f t="shared" si="180"/>
        <v>0</v>
      </c>
      <c r="W171" s="7">
        <f t="shared" si="180"/>
        <v>0</v>
      </c>
      <c r="X171" s="7">
        <f t="shared" si="180"/>
        <v>0</v>
      </c>
      <c r="Y171" s="7">
        <f t="shared" si="180"/>
        <v>0</v>
      </c>
      <c r="Z171" s="7">
        <f t="shared" si="180"/>
        <v>7168570</v>
      </c>
      <c r="AA171" s="7">
        <f t="shared" si="180"/>
        <v>0</v>
      </c>
      <c r="AB171" s="7">
        <f t="shared" si="180"/>
        <v>7168570</v>
      </c>
      <c r="AC171" s="7">
        <f t="shared" si="180"/>
        <v>0</v>
      </c>
      <c r="AD171" s="7">
        <f t="shared" si="180"/>
        <v>89900</v>
      </c>
      <c r="AE171" s="7">
        <f t="shared" si="180"/>
        <v>0</v>
      </c>
      <c r="AF171" s="7">
        <f t="shared" si="180"/>
        <v>89900</v>
      </c>
      <c r="AG171" s="7">
        <f t="shared" si="180"/>
        <v>0</v>
      </c>
      <c r="AH171" s="7">
        <f t="shared" si="180"/>
        <v>7258470</v>
      </c>
      <c r="AI171" s="7">
        <f t="shared" si="180"/>
        <v>0</v>
      </c>
      <c r="AJ171" s="7">
        <f t="shared" si="180"/>
        <v>7258470</v>
      </c>
      <c r="AK171" s="7">
        <f t="shared" si="180"/>
        <v>0</v>
      </c>
      <c r="AL171" s="7"/>
      <c r="AM171" s="7">
        <f t="shared" si="180"/>
        <v>6372600</v>
      </c>
      <c r="AN171" s="7">
        <f t="shared" si="180"/>
        <v>0</v>
      </c>
      <c r="AO171" s="7">
        <f t="shared" si="180"/>
        <v>6372600</v>
      </c>
      <c r="AP171" s="7">
        <f t="shared" si="180"/>
        <v>0</v>
      </c>
      <c r="AQ171" s="7">
        <f t="shared" si="180"/>
        <v>0</v>
      </c>
      <c r="AR171" s="7">
        <f t="shared" si="180"/>
        <v>0</v>
      </c>
      <c r="AS171" s="7">
        <f t="shared" si="180"/>
        <v>0</v>
      </c>
      <c r="AT171" s="7">
        <f t="shared" si="180"/>
        <v>0</v>
      </c>
      <c r="AU171" s="7">
        <f t="shared" si="180"/>
        <v>6372600</v>
      </c>
      <c r="AV171" s="7">
        <f t="shared" si="180"/>
        <v>0</v>
      </c>
      <c r="AW171" s="7">
        <f t="shared" si="180"/>
        <v>6372600</v>
      </c>
      <c r="AX171" s="7">
        <f t="shared" si="180"/>
        <v>0</v>
      </c>
      <c r="AY171" s="7">
        <f t="shared" si="180"/>
        <v>6372600</v>
      </c>
      <c r="AZ171" s="7">
        <f t="shared" si="180"/>
        <v>0</v>
      </c>
      <c r="BA171" s="7">
        <f t="shared" si="180"/>
        <v>6372600</v>
      </c>
      <c r="BB171" s="7">
        <f t="shared" si="180"/>
        <v>0</v>
      </c>
      <c r="BC171" s="7">
        <f t="shared" si="180"/>
        <v>0</v>
      </c>
      <c r="BD171" s="7">
        <f t="shared" si="180"/>
        <v>0</v>
      </c>
      <c r="BE171" s="7">
        <f t="shared" si="180"/>
        <v>0</v>
      </c>
      <c r="BF171" s="7">
        <f t="shared" si="180"/>
        <v>0</v>
      </c>
      <c r="BG171" s="7">
        <f t="shared" si="180"/>
        <v>6372600</v>
      </c>
      <c r="BH171" s="7">
        <f t="shared" si="180"/>
        <v>0</v>
      </c>
      <c r="BI171" s="7">
        <f t="shared" si="180"/>
        <v>6372600</v>
      </c>
      <c r="BJ171" s="7">
        <f t="shared" si="180"/>
        <v>0</v>
      </c>
      <c r="BK171" s="19"/>
      <c r="BL171" s="19"/>
    </row>
    <row r="172" spans="1:64" ht="19.899999999999999" customHeight="1" x14ac:dyDescent="0.25">
      <c r="A172" s="124" t="s">
        <v>6</v>
      </c>
      <c r="B172" s="122">
        <v>51</v>
      </c>
      <c r="C172" s="122">
        <v>0</v>
      </c>
      <c r="D172" s="4" t="s">
        <v>108</v>
      </c>
      <c r="E172" s="122">
        <v>851</v>
      </c>
      <c r="F172" s="4"/>
      <c r="G172" s="4"/>
      <c r="H172" s="4"/>
      <c r="I172" s="4"/>
      <c r="J172" s="7">
        <f t="shared" ref="J172" si="181">J173+J176+J179</f>
        <v>6779000</v>
      </c>
      <c r="K172" s="7">
        <f t="shared" ref="K172:BB172" si="182">K173+K176+K179</f>
        <v>0</v>
      </c>
      <c r="L172" s="7">
        <f t="shared" si="182"/>
        <v>6779000</v>
      </c>
      <c r="M172" s="7">
        <f t="shared" si="182"/>
        <v>0</v>
      </c>
      <c r="N172" s="7">
        <f t="shared" ref="N172:U172" si="183">N173+N176+N179</f>
        <v>389570</v>
      </c>
      <c r="O172" s="7">
        <f t="shared" si="183"/>
        <v>0</v>
      </c>
      <c r="P172" s="7">
        <f t="shared" si="183"/>
        <v>389570</v>
      </c>
      <c r="Q172" s="7">
        <f t="shared" si="183"/>
        <v>0</v>
      </c>
      <c r="R172" s="7">
        <f t="shared" si="183"/>
        <v>7168570</v>
      </c>
      <c r="S172" s="7">
        <f t="shared" si="183"/>
        <v>0</v>
      </c>
      <c r="T172" s="7">
        <f t="shared" si="183"/>
        <v>7168570</v>
      </c>
      <c r="U172" s="7">
        <f t="shared" si="183"/>
        <v>0</v>
      </c>
      <c r="V172" s="7">
        <f t="shared" ref="V172:AC172" si="184">V173+V176+V179</f>
        <v>0</v>
      </c>
      <c r="W172" s="7">
        <f t="shared" si="184"/>
        <v>0</v>
      </c>
      <c r="X172" s="7">
        <f t="shared" si="184"/>
        <v>0</v>
      </c>
      <c r="Y172" s="7">
        <f t="shared" si="184"/>
        <v>0</v>
      </c>
      <c r="Z172" s="7">
        <f t="shared" si="184"/>
        <v>7168570</v>
      </c>
      <c r="AA172" s="7">
        <f t="shared" si="184"/>
        <v>0</v>
      </c>
      <c r="AB172" s="7">
        <f t="shared" si="184"/>
        <v>7168570</v>
      </c>
      <c r="AC172" s="7">
        <f t="shared" si="184"/>
        <v>0</v>
      </c>
      <c r="AD172" s="7">
        <f t="shared" ref="AD172:AK172" si="185">AD173+AD176+AD179</f>
        <v>89900</v>
      </c>
      <c r="AE172" s="7">
        <f t="shared" si="185"/>
        <v>0</v>
      </c>
      <c r="AF172" s="7">
        <f t="shared" si="185"/>
        <v>89900</v>
      </c>
      <c r="AG172" s="7">
        <f t="shared" si="185"/>
        <v>0</v>
      </c>
      <c r="AH172" s="7">
        <f t="shared" si="185"/>
        <v>7258470</v>
      </c>
      <c r="AI172" s="7">
        <f t="shared" si="185"/>
        <v>0</v>
      </c>
      <c r="AJ172" s="7">
        <f t="shared" si="185"/>
        <v>7258470</v>
      </c>
      <c r="AK172" s="7">
        <f t="shared" si="185"/>
        <v>0</v>
      </c>
      <c r="AL172" s="7"/>
      <c r="AM172" s="7">
        <f t="shared" si="182"/>
        <v>6372600</v>
      </c>
      <c r="AN172" s="7">
        <f t="shared" si="182"/>
        <v>0</v>
      </c>
      <c r="AO172" s="7">
        <f t="shared" si="182"/>
        <v>6372600</v>
      </c>
      <c r="AP172" s="7">
        <f t="shared" si="182"/>
        <v>0</v>
      </c>
      <c r="AQ172" s="7">
        <f t="shared" ref="AQ172:AX172" si="186">AQ173+AQ176+AQ179</f>
        <v>0</v>
      </c>
      <c r="AR172" s="7">
        <f t="shared" si="186"/>
        <v>0</v>
      </c>
      <c r="AS172" s="7">
        <f t="shared" si="186"/>
        <v>0</v>
      </c>
      <c r="AT172" s="7">
        <f t="shared" si="186"/>
        <v>0</v>
      </c>
      <c r="AU172" s="7">
        <f t="shared" si="186"/>
        <v>6372600</v>
      </c>
      <c r="AV172" s="7">
        <f t="shared" si="186"/>
        <v>0</v>
      </c>
      <c r="AW172" s="7">
        <f t="shared" si="186"/>
        <v>6372600</v>
      </c>
      <c r="AX172" s="7">
        <f t="shared" si="186"/>
        <v>0</v>
      </c>
      <c r="AY172" s="7">
        <f t="shared" si="182"/>
        <v>6372600</v>
      </c>
      <c r="AZ172" s="7">
        <f t="shared" si="182"/>
        <v>0</v>
      </c>
      <c r="BA172" s="7">
        <f t="shared" si="182"/>
        <v>6372600</v>
      </c>
      <c r="BB172" s="7">
        <f t="shared" si="182"/>
        <v>0</v>
      </c>
      <c r="BC172" s="7">
        <f t="shared" ref="BC172:BJ172" si="187">BC173+BC176+BC179</f>
        <v>0</v>
      </c>
      <c r="BD172" s="7">
        <f t="shared" si="187"/>
        <v>0</v>
      </c>
      <c r="BE172" s="7">
        <f t="shared" si="187"/>
        <v>0</v>
      </c>
      <c r="BF172" s="7">
        <f t="shared" si="187"/>
        <v>0</v>
      </c>
      <c r="BG172" s="7">
        <f t="shared" si="187"/>
        <v>6372600</v>
      </c>
      <c r="BH172" s="7">
        <f t="shared" si="187"/>
        <v>0</v>
      </c>
      <c r="BI172" s="7">
        <f t="shared" si="187"/>
        <v>6372600</v>
      </c>
      <c r="BJ172" s="7">
        <f t="shared" si="187"/>
        <v>0</v>
      </c>
      <c r="BK172" s="19"/>
      <c r="BL172" s="19"/>
    </row>
    <row r="173" spans="1:64" ht="16.5" customHeight="1" x14ac:dyDescent="0.25">
      <c r="A173" s="125" t="s">
        <v>123</v>
      </c>
      <c r="B173" s="122">
        <v>51</v>
      </c>
      <c r="C173" s="122">
        <v>0</v>
      </c>
      <c r="D173" s="4" t="s">
        <v>108</v>
      </c>
      <c r="E173" s="122">
        <v>851</v>
      </c>
      <c r="F173" s="4"/>
      <c r="G173" s="4"/>
      <c r="H173" s="4" t="s">
        <v>228</v>
      </c>
      <c r="I173" s="4"/>
      <c r="J173" s="7">
        <f t="shared" ref="J173:BC174" si="188">J174</f>
        <v>6722700</v>
      </c>
      <c r="K173" s="7">
        <f t="shared" si="188"/>
        <v>0</v>
      </c>
      <c r="L173" s="7">
        <f t="shared" si="188"/>
        <v>6722700</v>
      </c>
      <c r="M173" s="7">
        <f t="shared" si="188"/>
        <v>0</v>
      </c>
      <c r="N173" s="7">
        <f t="shared" si="188"/>
        <v>385570</v>
      </c>
      <c r="O173" s="7">
        <f t="shared" si="188"/>
        <v>0</v>
      </c>
      <c r="P173" s="7">
        <f t="shared" si="188"/>
        <v>385570</v>
      </c>
      <c r="Q173" s="7">
        <f t="shared" si="188"/>
        <v>0</v>
      </c>
      <c r="R173" s="7">
        <f t="shared" si="188"/>
        <v>7108270</v>
      </c>
      <c r="S173" s="7">
        <f t="shared" si="188"/>
        <v>0</v>
      </c>
      <c r="T173" s="7">
        <f t="shared" si="188"/>
        <v>7108270</v>
      </c>
      <c r="U173" s="7">
        <f t="shared" si="188"/>
        <v>0</v>
      </c>
      <c r="V173" s="7">
        <f t="shared" si="188"/>
        <v>0</v>
      </c>
      <c r="W173" s="7">
        <f t="shared" si="188"/>
        <v>0</v>
      </c>
      <c r="X173" s="7">
        <f t="shared" si="188"/>
        <v>0</v>
      </c>
      <c r="Y173" s="7">
        <f t="shared" si="188"/>
        <v>0</v>
      </c>
      <c r="Z173" s="7">
        <f t="shared" si="188"/>
        <v>7108270</v>
      </c>
      <c r="AA173" s="7">
        <f t="shared" si="188"/>
        <v>0</v>
      </c>
      <c r="AB173" s="7">
        <f t="shared" si="188"/>
        <v>7108270</v>
      </c>
      <c r="AC173" s="7">
        <f t="shared" si="188"/>
        <v>0</v>
      </c>
      <c r="AD173" s="7">
        <f t="shared" si="188"/>
        <v>89900</v>
      </c>
      <c r="AE173" s="7">
        <f t="shared" si="188"/>
        <v>0</v>
      </c>
      <c r="AF173" s="7">
        <f t="shared" si="188"/>
        <v>89900</v>
      </c>
      <c r="AG173" s="7">
        <f t="shared" si="188"/>
        <v>0</v>
      </c>
      <c r="AH173" s="7">
        <f t="shared" si="188"/>
        <v>7198170</v>
      </c>
      <c r="AI173" s="7">
        <f t="shared" si="188"/>
        <v>0</v>
      </c>
      <c r="AJ173" s="7">
        <f t="shared" si="188"/>
        <v>7198170</v>
      </c>
      <c r="AK173" s="7">
        <f t="shared" si="188"/>
        <v>0</v>
      </c>
      <c r="AL173" s="7"/>
      <c r="AM173" s="7">
        <f t="shared" si="188"/>
        <v>6372600</v>
      </c>
      <c r="AN173" s="7">
        <f t="shared" si="188"/>
        <v>0</v>
      </c>
      <c r="AO173" s="7">
        <f t="shared" si="188"/>
        <v>6372600</v>
      </c>
      <c r="AP173" s="7">
        <f t="shared" si="188"/>
        <v>0</v>
      </c>
      <c r="AQ173" s="7">
        <f t="shared" si="188"/>
        <v>0</v>
      </c>
      <c r="AR173" s="7">
        <f t="shared" si="188"/>
        <v>0</v>
      </c>
      <c r="AS173" s="7">
        <f t="shared" si="188"/>
        <v>0</v>
      </c>
      <c r="AT173" s="7">
        <f t="shared" si="188"/>
        <v>0</v>
      </c>
      <c r="AU173" s="7">
        <f t="shared" si="188"/>
        <v>6372600</v>
      </c>
      <c r="AV173" s="7">
        <f t="shared" si="188"/>
        <v>0</v>
      </c>
      <c r="AW173" s="7">
        <f t="shared" si="188"/>
        <v>6372600</v>
      </c>
      <c r="AX173" s="7">
        <f t="shared" si="188"/>
        <v>0</v>
      </c>
      <c r="AY173" s="7">
        <f t="shared" si="188"/>
        <v>6372600</v>
      </c>
      <c r="AZ173" s="7">
        <f t="shared" si="188"/>
        <v>0</v>
      </c>
      <c r="BA173" s="7">
        <f t="shared" si="188"/>
        <v>6372600</v>
      </c>
      <c r="BB173" s="7">
        <f t="shared" si="188"/>
        <v>0</v>
      </c>
      <c r="BC173" s="7">
        <f t="shared" si="188"/>
        <v>0</v>
      </c>
      <c r="BD173" s="7">
        <f t="shared" ref="BC173:BJ174" si="189">BD174</f>
        <v>0</v>
      </c>
      <c r="BE173" s="7">
        <f t="shared" si="189"/>
        <v>0</v>
      </c>
      <c r="BF173" s="7">
        <f t="shared" si="189"/>
        <v>0</v>
      </c>
      <c r="BG173" s="7">
        <f t="shared" si="189"/>
        <v>6372600</v>
      </c>
      <c r="BH173" s="7">
        <f t="shared" si="189"/>
        <v>0</v>
      </c>
      <c r="BI173" s="7">
        <f t="shared" si="189"/>
        <v>6372600</v>
      </c>
      <c r="BJ173" s="7">
        <f t="shared" si="189"/>
        <v>0</v>
      </c>
      <c r="BK173" s="19"/>
      <c r="BL173" s="19"/>
    </row>
    <row r="174" spans="1:64" ht="43.9" customHeight="1" x14ac:dyDescent="0.25">
      <c r="A174" s="125" t="s">
        <v>41</v>
      </c>
      <c r="B174" s="122">
        <v>51</v>
      </c>
      <c r="C174" s="122">
        <v>0</v>
      </c>
      <c r="D174" s="4" t="s">
        <v>108</v>
      </c>
      <c r="E174" s="122">
        <v>851</v>
      </c>
      <c r="F174" s="4"/>
      <c r="G174" s="4"/>
      <c r="H174" s="4" t="s">
        <v>228</v>
      </c>
      <c r="I174" s="4" t="s">
        <v>83</v>
      </c>
      <c r="J174" s="7">
        <f t="shared" si="188"/>
        <v>6722700</v>
      </c>
      <c r="K174" s="7">
        <f t="shared" si="188"/>
        <v>0</v>
      </c>
      <c r="L174" s="7">
        <f t="shared" si="188"/>
        <v>6722700</v>
      </c>
      <c r="M174" s="7">
        <f t="shared" si="188"/>
        <v>0</v>
      </c>
      <c r="N174" s="7">
        <f t="shared" si="188"/>
        <v>385570</v>
      </c>
      <c r="O174" s="7">
        <f t="shared" si="188"/>
        <v>0</v>
      </c>
      <c r="P174" s="7">
        <f t="shared" si="188"/>
        <v>385570</v>
      </c>
      <c r="Q174" s="7">
        <f t="shared" si="188"/>
        <v>0</v>
      </c>
      <c r="R174" s="7">
        <f t="shared" si="188"/>
        <v>7108270</v>
      </c>
      <c r="S174" s="7">
        <f t="shared" si="188"/>
        <v>0</v>
      </c>
      <c r="T174" s="7">
        <f t="shared" si="188"/>
        <v>7108270</v>
      </c>
      <c r="U174" s="7">
        <f t="shared" si="188"/>
        <v>0</v>
      </c>
      <c r="V174" s="7">
        <f t="shared" si="188"/>
        <v>0</v>
      </c>
      <c r="W174" s="7">
        <f t="shared" si="188"/>
        <v>0</v>
      </c>
      <c r="X174" s="7">
        <f t="shared" si="188"/>
        <v>0</v>
      </c>
      <c r="Y174" s="7">
        <f t="shared" si="188"/>
        <v>0</v>
      </c>
      <c r="Z174" s="7">
        <f t="shared" si="188"/>
        <v>7108270</v>
      </c>
      <c r="AA174" s="7">
        <f t="shared" si="188"/>
        <v>0</v>
      </c>
      <c r="AB174" s="7">
        <f t="shared" si="188"/>
        <v>7108270</v>
      </c>
      <c r="AC174" s="7">
        <f t="shared" si="188"/>
        <v>0</v>
      </c>
      <c r="AD174" s="7">
        <f t="shared" si="188"/>
        <v>89900</v>
      </c>
      <c r="AE174" s="7">
        <f t="shared" si="188"/>
        <v>0</v>
      </c>
      <c r="AF174" s="7">
        <f t="shared" si="188"/>
        <v>89900</v>
      </c>
      <c r="AG174" s="7">
        <f t="shared" si="188"/>
        <v>0</v>
      </c>
      <c r="AH174" s="7">
        <f t="shared" si="188"/>
        <v>7198170</v>
      </c>
      <c r="AI174" s="7">
        <f t="shared" si="188"/>
        <v>0</v>
      </c>
      <c r="AJ174" s="7">
        <f t="shared" si="188"/>
        <v>7198170</v>
      </c>
      <c r="AK174" s="7">
        <f t="shared" si="188"/>
        <v>0</v>
      </c>
      <c r="AL174" s="7"/>
      <c r="AM174" s="7">
        <f t="shared" si="188"/>
        <v>6372600</v>
      </c>
      <c r="AN174" s="7">
        <f t="shared" si="188"/>
        <v>0</v>
      </c>
      <c r="AO174" s="7">
        <f t="shared" si="188"/>
        <v>6372600</v>
      </c>
      <c r="AP174" s="7">
        <f t="shared" si="188"/>
        <v>0</v>
      </c>
      <c r="AQ174" s="7">
        <f t="shared" si="188"/>
        <v>0</v>
      </c>
      <c r="AR174" s="7">
        <f t="shared" si="188"/>
        <v>0</v>
      </c>
      <c r="AS174" s="7">
        <f t="shared" si="188"/>
        <v>0</v>
      </c>
      <c r="AT174" s="7">
        <f t="shared" si="188"/>
        <v>0</v>
      </c>
      <c r="AU174" s="7">
        <f t="shared" si="188"/>
        <v>6372600</v>
      </c>
      <c r="AV174" s="7">
        <f t="shared" si="188"/>
        <v>0</v>
      </c>
      <c r="AW174" s="7">
        <f t="shared" si="188"/>
        <v>6372600</v>
      </c>
      <c r="AX174" s="7">
        <f t="shared" si="188"/>
        <v>0</v>
      </c>
      <c r="AY174" s="7">
        <f t="shared" si="188"/>
        <v>6372600</v>
      </c>
      <c r="AZ174" s="7">
        <f t="shared" si="188"/>
        <v>0</v>
      </c>
      <c r="BA174" s="7">
        <f t="shared" si="188"/>
        <v>6372600</v>
      </c>
      <c r="BB174" s="7">
        <f t="shared" si="188"/>
        <v>0</v>
      </c>
      <c r="BC174" s="7">
        <f t="shared" si="189"/>
        <v>0</v>
      </c>
      <c r="BD174" s="7">
        <f t="shared" si="189"/>
        <v>0</v>
      </c>
      <c r="BE174" s="7">
        <f t="shared" si="189"/>
        <v>0</v>
      </c>
      <c r="BF174" s="7">
        <f t="shared" si="189"/>
        <v>0</v>
      </c>
      <c r="BG174" s="7">
        <f t="shared" si="189"/>
        <v>6372600</v>
      </c>
      <c r="BH174" s="7">
        <f t="shared" si="189"/>
        <v>0</v>
      </c>
      <c r="BI174" s="7">
        <f t="shared" si="189"/>
        <v>6372600</v>
      </c>
      <c r="BJ174" s="7">
        <f t="shared" si="189"/>
        <v>0</v>
      </c>
      <c r="BK174" s="19"/>
      <c r="BL174" s="19"/>
    </row>
    <row r="175" spans="1:64" ht="19.899999999999999" customHeight="1" x14ac:dyDescent="0.25">
      <c r="A175" s="125" t="s">
        <v>84</v>
      </c>
      <c r="B175" s="122">
        <v>51</v>
      </c>
      <c r="C175" s="122">
        <v>0</v>
      </c>
      <c r="D175" s="4" t="s">
        <v>108</v>
      </c>
      <c r="E175" s="122">
        <v>851</v>
      </c>
      <c r="F175" s="4"/>
      <c r="G175" s="4"/>
      <c r="H175" s="4" t="s">
        <v>228</v>
      </c>
      <c r="I175" s="4" t="s">
        <v>85</v>
      </c>
      <c r="J175" s="7">
        <f>'2.ВС'!J193</f>
        <v>6722700</v>
      </c>
      <c r="K175" s="7">
        <f>'2.ВС'!K193</f>
        <v>0</v>
      </c>
      <c r="L175" s="7">
        <f>'2.ВС'!L193</f>
        <v>6722700</v>
      </c>
      <c r="M175" s="7">
        <f>'2.ВС'!M193</f>
        <v>0</v>
      </c>
      <c r="N175" s="7">
        <f>'2.ВС'!N193</f>
        <v>385570</v>
      </c>
      <c r="O175" s="7">
        <f>'2.ВС'!O193</f>
        <v>0</v>
      </c>
      <c r="P175" s="7">
        <f>'2.ВС'!P193</f>
        <v>385570</v>
      </c>
      <c r="Q175" s="7">
        <f>'2.ВС'!Q193</f>
        <v>0</v>
      </c>
      <c r="R175" s="7">
        <f>'2.ВС'!R193</f>
        <v>7108270</v>
      </c>
      <c r="S175" s="7">
        <f>'2.ВС'!S193</f>
        <v>0</v>
      </c>
      <c r="T175" s="7">
        <f>'2.ВС'!T193</f>
        <v>7108270</v>
      </c>
      <c r="U175" s="7">
        <f>'2.ВС'!U193</f>
        <v>0</v>
      </c>
      <c r="V175" s="7">
        <f>'2.ВС'!V193</f>
        <v>0</v>
      </c>
      <c r="W175" s="7">
        <f>'2.ВС'!W193</f>
        <v>0</v>
      </c>
      <c r="X175" s="7">
        <f>'2.ВС'!X193</f>
        <v>0</v>
      </c>
      <c r="Y175" s="7">
        <f>'2.ВС'!Y193</f>
        <v>0</v>
      </c>
      <c r="Z175" s="7">
        <f>'2.ВС'!Z193</f>
        <v>7108270</v>
      </c>
      <c r="AA175" s="7">
        <f>'2.ВС'!AA193</f>
        <v>0</v>
      </c>
      <c r="AB175" s="7">
        <f>'2.ВС'!AB193</f>
        <v>7108270</v>
      </c>
      <c r="AC175" s="7">
        <f>'2.ВС'!AC193</f>
        <v>0</v>
      </c>
      <c r="AD175" s="7">
        <f>'2.ВС'!AD193</f>
        <v>89900</v>
      </c>
      <c r="AE175" s="7">
        <f>'2.ВС'!AE193</f>
        <v>0</v>
      </c>
      <c r="AF175" s="7">
        <f>'2.ВС'!AF193</f>
        <v>89900</v>
      </c>
      <c r="AG175" s="7">
        <f>'2.ВС'!AG193</f>
        <v>0</v>
      </c>
      <c r="AH175" s="7">
        <f>'2.ВС'!AH193</f>
        <v>7198170</v>
      </c>
      <c r="AI175" s="7">
        <f>'2.ВС'!AI193</f>
        <v>0</v>
      </c>
      <c r="AJ175" s="7">
        <f>'2.ВС'!AJ193</f>
        <v>7198170</v>
      </c>
      <c r="AK175" s="7">
        <f>'2.ВС'!AK193</f>
        <v>0</v>
      </c>
      <c r="AL175" s="7"/>
      <c r="AM175" s="7">
        <f>'2.ВС'!AL193</f>
        <v>6372600</v>
      </c>
      <c r="AN175" s="7">
        <f>'2.ВС'!AM193</f>
        <v>0</v>
      </c>
      <c r="AO175" s="7">
        <f>'2.ВС'!AN193</f>
        <v>6372600</v>
      </c>
      <c r="AP175" s="7">
        <f>'2.ВС'!AO193</f>
        <v>0</v>
      </c>
      <c r="AQ175" s="7">
        <f>'2.ВС'!AP193</f>
        <v>0</v>
      </c>
      <c r="AR175" s="7">
        <f>'2.ВС'!AQ193</f>
        <v>0</v>
      </c>
      <c r="AS175" s="7">
        <f>'2.ВС'!AR193</f>
        <v>0</v>
      </c>
      <c r="AT175" s="7">
        <f>'2.ВС'!AS193</f>
        <v>0</v>
      </c>
      <c r="AU175" s="7">
        <f>'2.ВС'!AT193</f>
        <v>6372600</v>
      </c>
      <c r="AV175" s="7">
        <f>'2.ВС'!AU193</f>
        <v>0</v>
      </c>
      <c r="AW175" s="7">
        <f>'2.ВС'!AV193</f>
        <v>6372600</v>
      </c>
      <c r="AX175" s="7">
        <f>'2.ВС'!AW193</f>
        <v>0</v>
      </c>
      <c r="AY175" s="7">
        <f>'2.ВС'!AX193</f>
        <v>6372600</v>
      </c>
      <c r="AZ175" s="7">
        <f>'2.ВС'!AY193</f>
        <v>0</v>
      </c>
      <c r="BA175" s="7">
        <f>'2.ВС'!AZ193</f>
        <v>6372600</v>
      </c>
      <c r="BB175" s="7">
        <f>'2.ВС'!BA193</f>
        <v>0</v>
      </c>
      <c r="BC175" s="7">
        <f>'2.ВС'!BB193</f>
        <v>0</v>
      </c>
      <c r="BD175" s="7">
        <f>'2.ВС'!BC193</f>
        <v>0</v>
      </c>
      <c r="BE175" s="7">
        <f>'2.ВС'!BD193</f>
        <v>0</v>
      </c>
      <c r="BF175" s="7">
        <f>'2.ВС'!BE193</f>
        <v>0</v>
      </c>
      <c r="BG175" s="7">
        <f>'2.ВС'!BF193</f>
        <v>6372600</v>
      </c>
      <c r="BH175" s="7">
        <f>'2.ВС'!BG193</f>
        <v>0</v>
      </c>
      <c r="BI175" s="7">
        <f>'2.ВС'!BH193</f>
        <v>6372600</v>
      </c>
      <c r="BJ175" s="7">
        <f>'2.ВС'!BI193</f>
        <v>0</v>
      </c>
      <c r="BK175" s="19"/>
      <c r="BL175" s="19"/>
    </row>
    <row r="176" spans="1:64" hidden="1" x14ac:dyDescent="0.25">
      <c r="A176" s="125" t="s">
        <v>118</v>
      </c>
      <c r="B176" s="122">
        <v>51</v>
      </c>
      <c r="C176" s="122">
        <v>0</v>
      </c>
      <c r="D176" s="4" t="s">
        <v>108</v>
      </c>
      <c r="E176" s="122">
        <v>851</v>
      </c>
      <c r="F176" s="4"/>
      <c r="G176" s="4"/>
      <c r="H176" s="4" t="s">
        <v>226</v>
      </c>
      <c r="I176" s="4"/>
      <c r="J176" s="7">
        <f t="shared" ref="J176:BC177" si="190">J177</f>
        <v>56300</v>
      </c>
      <c r="K176" s="7">
        <f t="shared" si="190"/>
        <v>0</v>
      </c>
      <c r="L176" s="7">
        <f t="shared" si="190"/>
        <v>56300</v>
      </c>
      <c r="M176" s="7">
        <f t="shared" si="190"/>
        <v>0</v>
      </c>
      <c r="N176" s="7">
        <f t="shared" si="190"/>
        <v>0</v>
      </c>
      <c r="O176" s="7">
        <f t="shared" si="190"/>
        <v>0</v>
      </c>
      <c r="P176" s="7">
        <f t="shared" si="190"/>
        <v>0</v>
      </c>
      <c r="Q176" s="7">
        <f t="shared" si="190"/>
        <v>0</v>
      </c>
      <c r="R176" s="7">
        <f t="shared" si="190"/>
        <v>56300</v>
      </c>
      <c r="S176" s="7">
        <f t="shared" si="190"/>
        <v>0</v>
      </c>
      <c r="T176" s="7">
        <f t="shared" si="190"/>
        <v>56300</v>
      </c>
      <c r="U176" s="7">
        <f t="shared" si="190"/>
        <v>0</v>
      </c>
      <c r="V176" s="7">
        <f t="shared" si="190"/>
        <v>0</v>
      </c>
      <c r="W176" s="7">
        <f t="shared" si="190"/>
        <v>0</v>
      </c>
      <c r="X176" s="7">
        <f t="shared" si="190"/>
        <v>0</v>
      </c>
      <c r="Y176" s="7">
        <f t="shared" si="190"/>
        <v>0</v>
      </c>
      <c r="Z176" s="7">
        <f t="shared" si="190"/>
        <v>56300</v>
      </c>
      <c r="AA176" s="7">
        <f t="shared" si="190"/>
        <v>0</v>
      </c>
      <c r="AB176" s="7">
        <f t="shared" si="190"/>
        <v>56300</v>
      </c>
      <c r="AC176" s="7">
        <f t="shared" si="190"/>
        <v>0</v>
      </c>
      <c r="AD176" s="7">
        <f t="shared" si="190"/>
        <v>0</v>
      </c>
      <c r="AE176" s="7">
        <f t="shared" si="190"/>
        <v>0</v>
      </c>
      <c r="AF176" s="7">
        <f t="shared" si="190"/>
        <v>0</v>
      </c>
      <c r="AG176" s="7">
        <f t="shared" si="190"/>
        <v>0</v>
      </c>
      <c r="AH176" s="7">
        <f t="shared" si="190"/>
        <v>56300</v>
      </c>
      <c r="AI176" s="7">
        <f t="shared" si="190"/>
        <v>0</v>
      </c>
      <c r="AJ176" s="7">
        <f t="shared" si="190"/>
        <v>56300</v>
      </c>
      <c r="AK176" s="7">
        <f t="shared" si="190"/>
        <v>0</v>
      </c>
      <c r="AL176" s="7"/>
      <c r="AM176" s="7">
        <f t="shared" si="190"/>
        <v>0</v>
      </c>
      <c r="AN176" s="7">
        <f t="shared" si="190"/>
        <v>0</v>
      </c>
      <c r="AO176" s="7">
        <f t="shared" si="190"/>
        <v>0</v>
      </c>
      <c r="AP176" s="7">
        <f t="shared" si="190"/>
        <v>0</v>
      </c>
      <c r="AQ176" s="7">
        <f t="shared" si="190"/>
        <v>0</v>
      </c>
      <c r="AR176" s="7">
        <f t="shared" si="190"/>
        <v>0</v>
      </c>
      <c r="AS176" s="7">
        <f t="shared" si="190"/>
        <v>0</v>
      </c>
      <c r="AT176" s="7">
        <f t="shared" si="190"/>
        <v>0</v>
      </c>
      <c r="AU176" s="7">
        <f t="shared" si="190"/>
        <v>0</v>
      </c>
      <c r="AV176" s="7">
        <f t="shared" si="190"/>
        <v>0</v>
      </c>
      <c r="AW176" s="7">
        <f t="shared" si="190"/>
        <v>0</v>
      </c>
      <c r="AX176" s="7">
        <f t="shared" si="190"/>
        <v>0</v>
      </c>
      <c r="AY176" s="7">
        <f t="shared" si="190"/>
        <v>0</v>
      </c>
      <c r="AZ176" s="7">
        <f t="shared" si="190"/>
        <v>0</v>
      </c>
      <c r="BA176" s="7">
        <f t="shared" si="190"/>
        <v>0</v>
      </c>
      <c r="BB176" s="7">
        <f t="shared" si="190"/>
        <v>0</v>
      </c>
      <c r="BC176" s="7">
        <f t="shared" si="190"/>
        <v>0</v>
      </c>
      <c r="BD176" s="7">
        <f t="shared" ref="BC176:BJ177" si="191">BD177</f>
        <v>0</v>
      </c>
      <c r="BE176" s="7">
        <f t="shared" si="191"/>
        <v>0</v>
      </c>
      <c r="BF176" s="7">
        <f t="shared" si="191"/>
        <v>0</v>
      </c>
      <c r="BG176" s="7">
        <f t="shared" si="191"/>
        <v>0</v>
      </c>
      <c r="BH176" s="7">
        <f t="shared" si="191"/>
        <v>0</v>
      </c>
      <c r="BI176" s="7">
        <f t="shared" si="191"/>
        <v>0</v>
      </c>
      <c r="BJ176" s="7">
        <f t="shared" si="191"/>
        <v>0</v>
      </c>
      <c r="BK176" s="19"/>
      <c r="BL176" s="19"/>
    </row>
    <row r="177" spans="1:64" ht="45" hidden="1" x14ac:dyDescent="0.25">
      <c r="A177" s="125" t="s">
        <v>41</v>
      </c>
      <c r="B177" s="122">
        <v>51</v>
      </c>
      <c r="C177" s="122">
        <v>0</v>
      </c>
      <c r="D177" s="4" t="s">
        <v>108</v>
      </c>
      <c r="E177" s="122">
        <v>851</v>
      </c>
      <c r="F177" s="4"/>
      <c r="G177" s="4"/>
      <c r="H177" s="4" t="s">
        <v>226</v>
      </c>
      <c r="I177" s="4" t="s">
        <v>83</v>
      </c>
      <c r="J177" s="7">
        <f t="shared" si="190"/>
        <v>56300</v>
      </c>
      <c r="K177" s="7">
        <f t="shared" si="190"/>
        <v>0</v>
      </c>
      <c r="L177" s="7">
        <f t="shared" si="190"/>
        <v>56300</v>
      </c>
      <c r="M177" s="7">
        <f t="shared" si="190"/>
        <v>0</v>
      </c>
      <c r="N177" s="7">
        <f t="shared" si="190"/>
        <v>0</v>
      </c>
      <c r="O177" s="7">
        <f t="shared" si="190"/>
        <v>0</v>
      </c>
      <c r="P177" s="7">
        <f t="shared" si="190"/>
        <v>0</v>
      </c>
      <c r="Q177" s="7">
        <f t="shared" si="190"/>
        <v>0</v>
      </c>
      <c r="R177" s="7">
        <f t="shared" si="190"/>
        <v>56300</v>
      </c>
      <c r="S177" s="7">
        <f t="shared" si="190"/>
        <v>0</v>
      </c>
      <c r="T177" s="7">
        <f t="shared" si="190"/>
        <v>56300</v>
      </c>
      <c r="U177" s="7">
        <f t="shared" si="190"/>
        <v>0</v>
      </c>
      <c r="V177" s="7">
        <f t="shared" si="190"/>
        <v>0</v>
      </c>
      <c r="W177" s="7">
        <f t="shared" si="190"/>
        <v>0</v>
      </c>
      <c r="X177" s="7">
        <f t="shared" si="190"/>
        <v>0</v>
      </c>
      <c r="Y177" s="7">
        <f t="shared" si="190"/>
        <v>0</v>
      </c>
      <c r="Z177" s="7">
        <f t="shared" si="190"/>
        <v>56300</v>
      </c>
      <c r="AA177" s="7">
        <f t="shared" si="190"/>
        <v>0</v>
      </c>
      <c r="AB177" s="7">
        <f t="shared" si="190"/>
        <v>56300</v>
      </c>
      <c r="AC177" s="7">
        <f t="shared" si="190"/>
        <v>0</v>
      </c>
      <c r="AD177" s="7">
        <f t="shared" si="190"/>
        <v>0</v>
      </c>
      <c r="AE177" s="7">
        <f t="shared" si="190"/>
        <v>0</v>
      </c>
      <c r="AF177" s="7">
        <f t="shared" si="190"/>
        <v>0</v>
      </c>
      <c r="AG177" s="7">
        <f t="shared" si="190"/>
        <v>0</v>
      </c>
      <c r="AH177" s="7">
        <f t="shared" si="190"/>
        <v>56300</v>
      </c>
      <c r="AI177" s="7">
        <f t="shared" si="190"/>
        <v>0</v>
      </c>
      <c r="AJ177" s="7">
        <f t="shared" si="190"/>
        <v>56300</v>
      </c>
      <c r="AK177" s="7">
        <f t="shared" si="190"/>
        <v>0</v>
      </c>
      <c r="AL177" s="7"/>
      <c r="AM177" s="7">
        <f t="shared" si="190"/>
        <v>0</v>
      </c>
      <c r="AN177" s="7">
        <f t="shared" si="190"/>
        <v>0</v>
      </c>
      <c r="AO177" s="7">
        <f t="shared" si="190"/>
        <v>0</v>
      </c>
      <c r="AP177" s="7">
        <f t="shared" si="190"/>
        <v>0</v>
      </c>
      <c r="AQ177" s="7">
        <f t="shared" si="190"/>
        <v>0</v>
      </c>
      <c r="AR177" s="7">
        <f t="shared" si="190"/>
        <v>0</v>
      </c>
      <c r="AS177" s="7">
        <f t="shared" si="190"/>
        <v>0</v>
      </c>
      <c r="AT177" s="7">
        <f t="shared" si="190"/>
        <v>0</v>
      </c>
      <c r="AU177" s="7">
        <f t="shared" si="190"/>
        <v>0</v>
      </c>
      <c r="AV177" s="7">
        <f t="shared" si="190"/>
        <v>0</v>
      </c>
      <c r="AW177" s="7">
        <f t="shared" si="190"/>
        <v>0</v>
      </c>
      <c r="AX177" s="7">
        <f t="shared" si="190"/>
        <v>0</v>
      </c>
      <c r="AY177" s="7">
        <f t="shared" si="190"/>
        <v>0</v>
      </c>
      <c r="AZ177" s="7">
        <f t="shared" si="190"/>
        <v>0</v>
      </c>
      <c r="BA177" s="7">
        <f t="shared" si="190"/>
        <v>0</v>
      </c>
      <c r="BB177" s="7">
        <f t="shared" si="190"/>
        <v>0</v>
      </c>
      <c r="BC177" s="7">
        <f t="shared" si="191"/>
        <v>0</v>
      </c>
      <c r="BD177" s="7">
        <f t="shared" si="191"/>
        <v>0</v>
      </c>
      <c r="BE177" s="7">
        <f t="shared" si="191"/>
        <v>0</v>
      </c>
      <c r="BF177" s="7">
        <f t="shared" si="191"/>
        <v>0</v>
      </c>
      <c r="BG177" s="7">
        <f t="shared" si="191"/>
        <v>0</v>
      </c>
      <c r="BH177" s="7">
        <f t="shared" si="191"/>
        <v>0</v>
      </c>
      <c r="BI177" s="7">
        <f t="shared" si="191"/>
        <v>0</v>
      </c>
      <c r="BJ177" s="7">
        <f t="shared" si="191"/>
        <v>0</v>
      </c>
      <c r="BK177" s="19"/>
      <c r="BL177" s="19"/>
    </row>
    <row r="178" spans="1:64" hidden="1" x14ac:dyDescent="0.25">
      <c r="A178" s="125" t="s">
        <v>84</v>
      </c>
      <c r="B178" s="122">
        <v>51</v>
      </c>
      <c r="C178" s="122">
        <v>0</v>
      </c>
      <c r="D178" s="4" t="s">
        <v>108</v>
      </c>
      <c r="E178" s="122">
        <v>851</v>
      </c>
      <c r="F178" s="4"/>
      <c r="G178" s="4"/>
      <c r="H178" s="4" t="s">
        <v>226</v>
      </c>
      <c r="I178" s="4" t="s">
        <v>85</v>
      </c>
      <c r="J178" s="7">
        <f>'2.ВС'!J196</f>
        <v>56300</v>
      </c>
      <c r="K178" s="7">
        <f>'2.ВС'!K196</f>
        <v>0</v>
      </c>
      <c r="L178" s="7">
        <f>'2.ВС'!L196</f>
        <v>56300</v>
      </c>
      <c r="M178" s="7">
        <f>'2.ВС'!M196</f>
        <v>0</v>
      </c>
      <c r="N178" s="7">
        <f>'2.ВС'!N196</f>
        <v>0</v>
      </c>
      <c r="O178" s="7">
        <f>'2.ВС'!O196</f>
        <v>0</v>
      </c>
      <c r="P178" s="7">
        <f>'2.ВС'!P196</f>
        <v>0</v>
      </c>
      <c r="Q178" s="7">
        <f>'2.ВС'!Q196</f>
        <v>0</v>
      </c>
      <c r="R178" s="7">
        <f>'2.ВС'!R196</f>
        <v>56300</v>
      </c>
      <c r="S178" s="7">
        <f>'2.ВС'!S196</f>
        <v>0</v>
      </c>
      <c r="T178" s="7">
        <f>'2.ВС'!T196</f>
        <v>56300</v>
      </c>
      <c r="U178" s="7">
        <f>'2.ВС'!U196</f>
        <v>0</v>
      </c>
      <c r="V178" s="7">
        <f>'2.ВС'!V196</f>
        <v>0</v>
      </c>
      <c r="W178" s="7">
        <f>'2.ВС'!W196</f>
        <v>0</v>
      </c>
      <c r="X178" s="7">
        <f>'2.ВС'!X196</f>
        <v>0</v>
      </c>
      <c r="Y178" s="7">
        <f>'2.ВС'!Y196</f>
        <v>0</v>
      </c>
      <c r="Z178" s="7">
        <f>'2.ВС'!Z196</f>
        <v>56300</v>
      </c>
      <c r="AA178" s="7">
        <f>'2.ВС'!AA196</f>
        <v>0</v>
      </c>
      <c r="AB178" s="7">
        <f>'2.ВС'!AB196</f>
        <v>56300</v>
      </c>
      <c r="AC178" s="7">
        <f>'2.ВС'!AC196</f>
        <v>0</v>
      </c>
      <c r="AD178" s="7">
        <f>'2.ВС'!AD196</f>
        <v>0</v>
      </c>
      <c r="AE178" s="7">
        <f>'2.ВС'!AE196</f>
        <v>0</v>
      </c>
      <c r="AF178" s="7">
        <f>'2.ВС'!AF196</f>
        <v>0</v>
      </c>
      <c r="AG178" s="7">
        <f>'2.ВС'!AG196</f>
        <v>0</v>
      </c>
      <c r="AH178" s="7">
        <f>'2.ВС'!AH196</f>
        <v>56300</v>
      </c>
      <c r="AI178" s="7">
        <f>'2.ВС'!AI196</f>
        <v>0</v>
      </c>
      <c r="AJ178" s="7">
        <f>'2.ВС'!AJ196</f>
        <v>56300</v>
      </c>
      <c r="AK178" s="7">
        <f>'2.ВС'!AK196</f>
        <v>0</v>
      </c>
      <c r="AL178" s="7"/>
      <c r="AM178" s="7">
        <f>'2.ВС'!AL196</f>
        <v>0</v>
      </c>
      <c r="AN178" s="7">
        <f>'2.ВС'!AM196</f>
        <v>0</v>
      </c>
      <c r="AO178" s="7">
        <f>'2.ВС'!AN196</f>
        <v>0</v>
      </c>
      <c r="AP178" s="7">
        <f>'2.ВС'!AO196</f>
        <v>0</v>
      </c>
      <c r="AQ178" s="7">
        <f>'2.ВС'!AP196</f>
        <v>0</v>
      </c>
      <c r="AR178" s="7">
        <f>'2.ВС'!AQ196</f>
        <v>0</v>
      </c>
      <c r="AS178" s="7">
        <f>'2.ВС'!AR196</f>
        <v>0</v>
      </c>
      <c r="AT178" s="7">
        <f>'2.ВС'!AS196</f>
        <v>0</v>
      </c>
      <c r="AU178" s="7">
        <f>'2.ВС'!AT196</f>
        <v>0</v>
      </c>
      <c r="AV178" s="7">
        <f>'2.ВС'!AU196</f>
        <v>0</v>
      </c>
      <c r="AW178" s="7">
        <f>'2.ВС'!AV196</f>
        <v>0</v>
      </c>
      <c r="AX178" s="7">
        <f>'2.ВС'!AW196</f>
        <v>0</v>
      </c>
      <c r="AY178" s="7">
        <f>'2.ВС'!AX196</f>
        <v>0</v>
      </c>
      <c r="AZ178" s="7">
        <f>'2.ВС'!AY196</f>
        <v>0</v>
      </c>
      <c r="BA178" s="7">
        <f>'2.ВС'!AZ196</f>
        <v>0</v>
      </c>
      <c r="BB178" s="7">
        <f>'2.ВС'!BA196</f>
        <v>0</v>
      </c>
      <c r="BC178" s="7">
        <f>'2.ВС'!BB196</f>
        <v>0</v>
      </c>
      <c r="BD178" s="7">
        <f>'2.ВС'!BC196</f>
        <v>0</v>
      </c>
      <c r="BE178" s="7">
        <f>'2.ВС'!BD196</f>
        <v>0</v>
      </c>
      <c r="BF178" s="7">
        <f>'2.ВС'!BE196</f>
        <v>0</v>
      </c>
      <c r="BG178" s="7">
        <f>'2.ВС'!BF196</f>
        <v>0</v>
      </c>
      <c r="BH178" s="7">
        <f>'2.ВС'!BG196</f>
        <v>0</v>
      </c>
      <c r="BI178" s="7">
        <f>'2.ВС'!BH196</f>
        <v>0</v>
      </c>
      <c r="BJ178" s="7">
        <f>'2.ВС'!BI196</f>
        <v>0</v>
      </c>
      <c r="BK178" s="19"/>
      <c r="BL178" s="19"/>
    </row>
    <row r="179" spans="1:64" ht="41.45" hidden="1" customHeight="1" x14ac:dyDescent="0.25">
      <c r="A179" s="125" t="s">
        <v>119</v>
      </c>
      <c r="B179" s="122">
        <v>51</v>
      </c>
      <c r="C179" s="122">
        <v>0</v>
      </c>
      <c r="D179" s="4" t="s">
        <v>108</v>
      </c>
      <c r="E179" s="122">
        <v>851</v>
      </c>
      <c r="F179" s="4"/>
      <c r="G179" s="4"/>
      <c r="H179" s="4" t="s">
        <v>536</v>
      </c>
      <c r="I179" s="4"/>
      <c r="J179" s="7">
        <f t="shared" ref="J179:BC180" si="192">J180</f>
        <v>0</v>
      </c>
      <c r="K179" s="7">
        <f t="shared" si="192"/>
        <v>0</v>
      </c>
      <c r="L179" s="7">
        <f t="shared" si="192"/>
        <v>0</v>
      </c>
      <c r="M179" s="7">
        <f t="shared" si="192"/>
        <v>0</v>
      </c>
      <c r="N179" s="7">
        <f t="shared" si="192"/>
        <v>4000</v>
      </c>
      <c r="O179" s="7">
        <f t="shared" si="192"/>
        <v>0</v>
      </c>
      <c r="P179" s="7">
        <f t="shared" si="192"/>
        <v>4000</v>
      </c>
      <c r="Q179" s="7">
        <f t="shared" si="192"/>
        <v>0</v>
      </c>
      <c r="R179" s="7">
        <f t="shared" si="192"/>
        <v>4000</v>
      </c>
      <c r="S179" s="7">
        <f t="shared" si="192"/>
        <v>0</v>
      </c>
      <c r="T179" s="7">
        <f t="shared" si="192"/>
        <v>4000</v>
      </c>
      <c r="U179" s="7">
        <f t="shared" si="192"/>
        <v>0</v>
      </c>
      <c r="V179" s="7">
        <f t="shared" si="192"/>
        <v>0</v>
      </c>
      <c r="W179" s="7">
        <f t="shared" si="192"/>
        <v>0</v>
      </c>
      <c r="X179" s="7">
        <f t="shared" si="192"/>
        <v>0</v>
      </c>
      <c r="Y179" s="7">
        <f t="shared" si="192"/>
        <v>0</v>
      </c>
      <c r="Z179" s="7">
        <f t="shared" si="192"/>
        <v>4000</v>
      </c>
      <c r="AA179" s="7">
        <f t="shared" si="192"/>
        <v>0</v>
      </c>
      <c r="AB179" s="7">
        <f t="shared" si="192"/>
        <v>4000</v>
      </c>
      <c r="AC179" s="7">
        <f t="shared" si="192"/>
        <v>0</v>
      </c>
      <c r="AD179" s="7">
        <f t="shared" si="192"/>
        <v>0</v>
      </c>
      <c r="AE179" s="7">
        <f t="shared" si="192"/>
        <v>0</v>
      </c>
      <c r="AF179" s="7">
        <f t="shared" si="192"/>
        <v>0</v>
      </c>
      <c r="AG179" s="7">
        <f t="shared" si="192"/>
        <v>0</v>
      </c>
      <c r="AH179" s="7">
        <f t="shared" si="192"/>
        <v>4000</v>
      </c>
      <c r="AI179" s="7">
        <f t="shared" si="192"/>
        <v>0</v>
      </c>
      <c r="AJ179" s="7">
        <f t="shared" si="192"/>
        <v>4000</v>
      </c>
      <c r="AK179" s="7">
        <f t="shared" si="192"/>
        <v>0</v>
      </c>
      <c r="AL179" s="7"/>
      <c r="AM179" s="7">
        <f t="shared" si="192"/>
        <v>0</v>
      </c>
      <c r="AN179" s="7">
        <f t="shared" si="192"/>
        <v>0</v>
      </c>
      <c r="AO179" s="7">
        <f t="shared" si="192"/>
        <v>0</v>
      </c>
      <c r="AP179" s="7">
        <f t="shared" si="192"/>
        <v>0</v>
      </c>
      <c r="AQ179" s="7">
        <f t="shared" si="192"/>
        <v>0</v>
      </c>
      <c r="AR179" s="7">
        <f t="shared" si="192"/>
        <v>0</v>
      </c>
      <c r="AS179" s="7">
        <f t="shared" si="192"/>
        <v>0</v>
      </c>
      <c r="AT179" s="7">
        <f t="shared" si="192"/>
        <v>0</v>
      </c>
      <c r="AU179" s="7">
        <f t="shared" si="192"/>
        <v>0</v>
      </c>
      <c r="AV179" s="7">
        <f t="shared" si="192"/>
        <v>0</v>
      </c>
      <c r="AW179" s="7">
        <f t="shared" si="192"/>
        <v>0</v>
      </c>
      <c r="AX179" s="7">
        <f t="shared" si="192"/>
        <v>0</v>
      </c>
      <c r="AY179" s="7">
        <f t="shared" si="192"/>
        <v>0</v>
      </c>
      <c r="AZ179" s="7">
        <f t="shared" si="192"/>
        <v>0</v>
      </c>
      <c r="BA179" s="7">
        <f t="shared" si="192"/>
        <v>0</v>
      </c>
      <c r="BB179" s="7">
        <f t="shared" si="192"/>
        <v>0</v>
      </c>
      <c r="BC179" s="7">
        <f t="shared" si="192"/>
        <v>0</v>
      </c>
      <c r="BD179" s="7">
        <f t="shared" ref="BC179:BJ180" si="193">BD180</f>
        <v>0</v>
      </c>
      <c r="BE179" s="7">
        <f t="shared" si="193"/>
        <v>0</v>
      </c>
      <c r="BF179" s="7">
        <f t="shared" si="193"/>
        <v>0</v>
      </c>
      <c r="BG179" s="7">
        <f t="shared" si="193"/>
        <v>0</v>
      </c>
      <c r="BH179" s="7">
        <f t="shared" si="193"/>
        <v>0</v>
      </c>
      <c r="BI179" s="7">
        <f t="shared" si="193"/>
        <v>0</v>
      </c>
      <c r="BJ179" s="7">
        <f t="shared" si="193"/>
        <v>0</v>
      </c>
      <c r="BK179" s="19"/>
      <c r="BL179" s="19"/>
    </row>
    <row r="180" spans="1:64" ht="55.15" hidden="1" customHeight="1" x14ac:dyDescent="0.25">
      <c r="A180" s="125" t="s">
        <v>41</v>
      </c>
      <c r="B180" s="122">
        <v>51</v>
      </c>
      <c r="C180" s="122">
        <v>0</v>
      </c>
      <c r="D180" s="4" t="s">
        <v>108</v>
      </c>
      <c r="E180" s="122">
        <v>851</v>
      </c>
      <c r="F180" s="4"/>
      <c r="G180" s="4"/>
      <c r="H180" s="4" t="s">
        <v>536</v>
      </c>
      <c r="I180" s="4" t="s">
        <v>83</v>
      </c>
      <c r="J180" s="7">
        <f t="shared" si="192"/>
        <v>0</v>
      </c>
      <c r="K180" s="7">
        <f t="shared" si="192"/>
        <v>0</v>
      </c>
      <c r="L180" s="7">
        <f t="shared" si="192"/>
        <v>0</v>
      </c>
      <c r="M180" s="7">
        <f t="shared" si="192"/>
        <v>0</v>
      </c>
      <c r="N180" s="7">
        <f t="shared" si="192"/>
        <v>4000</v>
      </c>
      <c r="O180" s="7">
        <f t="shared" si="192"/>
        <v>0</v>
      </c>
      <c r="P180" s="7">
        <f t="shared" si="192"/>
        <v>4000</v>
      </c>
      <c r="Q180" s="7">
        <f t="shared" si="192"/>
        <v>0</v>
      </c>
      <c r="R180" s="7">
        <f t="shared" si="192"/>
        <v>4000</v>
      </c>
      <c r="S180" s="7">
        <f t="shared" si="192"/>
        <v>0</v>
      </c>
      <c r="T180" s="7">
        <f t="shared" si="192"/>
        <v>4000</v>
      </c>
      <c r="U180" s="7">
        <f t="shared" si="192"/>
        <v>0</v>
      </c>
      <c r="V180" s="7">
        <f t="shared" si="192"/>
        <v>0</v>
      </c>
      <c r="W180" s="7">
        <f t="shared" si="192"/>
        <v>0</v>
      </c>
      <c r="X180" s="7">
        <f t="shared" si="192"/>
        <v>0</v>
      </c>
      <c r="Y180" s="7">
        <f t="shared" si="192"/>
        <v>0</v>
      </c>
      <c r="Z180" s="7">
        <f t="shared" si="192"/>
        <v>4000</v>
      </c>
      <c r="AA180" s="7">
        <f t="shared" si="192"/>
        <v>0</v>
      </c>
      <c r="AB180" s="7">
        <f t="shared" si="192"/>
        <v>4000</v>
      </c>
      <c r="AC180" s="7">
        <f t="shared" si="192"/>
        <v>0</v>
      </c>
      <c r="AD180" s="7">
        <f t="shared" si="192"/>
        <v>0</v>
      </c>
      <c r="AE180" s="7">
        <f t="shared" si="192"/>
        <v>0</v>
      </c>
      <c r="AF180" s="7">
        <f t="shared" si="192"/>
        <v>0</v>
      </c>
      <c r="AG180" s="7">
        <f t="shared" si="192"/>
        <v>0</v>
      </c>
      <c r="AH180" s="7">
        <f t="shared" si="192"/>
        <v>4000</v>
      </c>
      <c r="AI180" s="7">
        <f t="shared" si="192"/>
        <v>0</v>
      </c>
      <c r="AJ180" s="7">
        <f t="shared" si="192"/>
        <v>4000</v>
      </c>
      <c r="AK180" s="7">
        <f t="shared" si="192"/>
        <v>0</v>
      </c>
      <c r="AL180" s="7"/>
      <c r="AM180" s="7">
        <f t="shared" si="192"/>
        <v>0</v>
      </c>
      <c r="AN180" s="7">
        <f t="shared" si="192"/>
        <v>0</v>
      </c>
      <c r="AO180" s="7">
        <f t="shared" si="192"/>
        <v>0</v>
      </c>
      <c r="AP180" s="7">
        <f t="shared" si="192"/>
        <v>0</v>
      </c>
      <c r="AQ180" s="7">
        <f t="shared" si="192"/>
        <v>0</v>
      </c>
      <c r="AR180" s="7">
        <f t="shared" si="192"/>
        <v>0</v>
      </c>
      <c r="AS180" s="7">
        <f t="shared" si="192"/>
        <v>0</v>
      </c>
      <c r="AT180" s="7">
        <f t="shared" si="192"/>
        <v>0</v>
      </c>
      <c r="AU180" s="7">
        <f t="shared" si="192"/>
        <v>0</v>
      </c>
      <c r="AV180" s="7">
        <f t="shared" si="192"/>
        <v>0</v>
      </c>
      <c r="AW180" s="7">
        <f t="shared" si="192"/>
        <v>0</v>
      </c>
      <c r="AX180" s="7">
        <f t="shared" si="192"/>
        <v>0</v>
      </c>
      <c r="AY180" s="7">
        <f t="shared" si="192"/>
        <v>0</v>
      </c>
      <c r="AZ180" s="7">
        <f t="shared" si="192"/>
        <v>0</v>
      </c>
      <c r="BA180" s="7">
        <f t="shared" si="192"/>
        <v>0</v>
      </c>
      <c r="BB180" s="7">
        <f t="shared" si="192"/>
        <v>0</v>
      </c>
      <c r="BC180" s="7">
        <f t="shared" si="193"/>
        <v>0</v>
      </c>
      <c r="BD180" s="7">
        <f t="shared" si="193"/>
        <v>0</v>
      </c>
      <c r="BE180" s="7">
        <f t="shared" si="193"/>
        <v>0</v>
      </c>
      <c r="BF180" s="7">
        <f t="shared" si="193"/>
        <v>0</v>
      </c>
      <c r="BG180" s="7">
        <f t="shared" si="193"/>
        <v>0</v>
      </c>
      <c r="BH180" s="7">
        <f t="shared" si="193"/>
        <v>0</v>
      </c>
      <c r="BI180" s="7">
        <f t="shared" si="193"/>
        <v>0</v>
      </c>
      <c r="BJ180" s="7">
        <f t="shared" si="193"/>
        <v>0</v>
      </c>
      <c r="BK180" s="19"/>
      <c r="BL180" s="19"/>
    </row>
    <row r="181" spans="1:64" ht="27.6" hidden="1" customHeight="1" x14ac:dyDescent="0.25">
      <c r="A181" s="125" t="s">
        <v>84</v>
      </c>
      <c r="B181" s="122">
        <v>51</v>
      </c>
      <c r="C181" s="122">
        <v>0</v>
      </c>
      <c r="D181" s="4" t="s">
        <v>108</v>
      </c>
      <c r="E181" s="122">
        <v>851</v>
      </c>
      <c r="F181" s="4"/>
      <c r="G181" s="4"/>
      <c r="H181" s="4" t="s">
        <v>536</v>
      </c>
      <c r="I181" s="4" t="s">
        <v>85</v>
      </c>
      <c r="J181" s="7">
        <f>'2.ВС'!J199</f>
        <v>0</v>
      </c>
      <c r="K181" s="7">
        <f>'2.ВС'!K199</f>
        <v>0</v>
      </c>
      <c r="L181" s="7">
        <f>'2.ВС'!L199</f>
        <v>0</v>
      </c>
      <c r="M181" s="7">
        <f>'2.ВС'!M199</f>
        <v>0</v>
      </c>
      <c r="N181" s="7">
        <f>'2.ВС'!N199</f>
        <v>4000</v>
      </c>
      <c r="O181" s="7">
        <f>'2.ВС'!O199</f>
        <v>0</v>
      </c>
      <c r="P181" s="7">
        <f>'2.ВС'!P199</f>
        <v>4000</v>
      </c>
      <c r="Q181" s="7">
        <f>'2.ВС'!Q199</f>
        <v>0</v>
      </c>
      <c r="R181" s="7">
        <f>'2.ВС'!R199</f>
        <v>4000</v>
      </c>
      <c r="S181" s="7">
        <f>'2.ВС'!S199</f>
        <v>0</v>
      </c>
      <c r="T181" s="7">
        <f>'2.ВС'!T199</f>
        <v>4000</v>
      </c>
      <c r="U181" s="7">
        <f>'2.ВС'!U199</f>
        <v>0</v>
      </c>
      <c r="V181" s="7">
        <f>'2.ВС'!V199</f>
        <v>0</v>
      </c>
      <c r="W181" s="7">
        <f>'2.ВС'!W199</f>
        <v>0</v>
      </c>
      <c r="X181" s="7">
        <f>'2.ВС'!X199</f>
        <v>0</v>
      </c>
      <c r="Y181" s="7">
        <f>'2.ВС'!Y199</f>
        <v>0</v>
      </c>
      <c r="Z181" s="7">
        <f>'2.ВС'!Z199</f>
        <v>4000</v>
      </c>
      <c r="AA181" s="7">
        <f>'2.ВС'!AA199</f>
        <v>0</v>
      </c>
      <c r="AB181" s="7">
        <f>'2.ВС'!AB199</f>
        <v>4000</v>
      </c>
      <c r="AC181" s="7">
        <f>'2.ВС'!AC199</f>
        <v>0</v>
      </c>
      <c r="AD181" s="7">
        <f>'2.ВС'!AD199</f>
        <v>0</v>
      </c>
      <c r="AE181" s="7">
        <f>'2.ВС'!AE199</f>
        <v>0</v>
      </c>
      <c r="AF181" s="7">
        <f>'2.ВС'!AF199</f>
        <v>0</v>
      </c>
      <c r="AG181" s="7">
        <f>'2.ВС'!AG199</f>
        <v>0</v>
      </c>
      <c r="AH181" s="7">
        <f>'2.ВС'!AH199</f>
        <v>4000</v>
      </c>
      <c r="AI181" s="7">
        <f>'2.ВС'!AI199</f>
        <v>0</v>
      </c>
      <c r="AJ181" s="7">
        <f>'2.ВС'!AJ199</f>
        <v>4000</v>
      </c>
      <c r="AK181" s="7">
        <f>'2.ВС'!AK199</f>
        <v>0</v>
      </c>
      <c r="AL181" s="7"/>
      <c r="AM181" s="7">
        <f>'2.ВС'!AL199</f>
        <v>0</v>
      </c>
      <c r="AN181" s="7">
        <f>'2.ВС'!AM199</f>
        <v>0</v>
      </c>
      <c r="AO181" s="7">
        <f>'2.ВС'!AN199</f>
        <v>0</v>
      </c>
      <c r="AP181" s="7">
        <f>'2.ВС'!AO199</f>
        <v>0</v>
      </c>
      <c r="AQ181" s="7">
        <f>'2.ВС'!AP199</f>
        <v>0</v>
      </c>
      <c r="AR181" s="7">
        <f>'2.ВС'!AQ199</f>
        <v>0</v>
      </c>
      <c r="AS181" s="7">
        <f>'2.ВС'!AR199</f>
        <v>0</v>
      </c>
      <c r="AT181" s="7">
        <f>'2.ВС'!AS199</f>
        <v>0</v>
      </c>
      <c r="AU181" s="7">
        <f>'2.ВС'!AT199</f>
        <v>0</v>
      </c>
      <c r="AV181" s="7">
        <f>'2.ВС'!AU199</f>
        <v>0</v>
      </c>
      <c r="AW181" s="7">
        <f>'2.ВС'!AV199</f>
        <v>0</v>
      </c>
      <c r="AX181" s="7">
        <f>'2.ВС'!AW199</f>
        <v>0</v>
      </c>
      <c r="AY181" s="7">
        <f>'2.ВС'!AX199</f>
        <v>0</v>
      </c>
      <c r="AZ181" s="7">
        <f>'2.ВС'!AY199</f>
        <v>0</v>
      </c>
      <c r="BA181" s="7">
        <f>'2.ВС'!AZ199</f>
        <v>0</v>
      </c>
      <c r="BB181" s="7">
        <f>'2.ВС'!BA199</f>
        <v>0</v>
      </c>
      <c r="BC181" s="7">
        <f>'2.ВС'!BB199</f>
        <v>0</v>
      </c>
      <c r="BD181" s="7">
        <f>'2.ВС'!BC199</f>
        <v>0</v>
      </c>
      <c r="BE181" s="7">
        <f>'2.ВС'!BD199</f>
        <v>0</v>
      </c>
      <c r="BF181" s="7">
        <f>'2.ВС'!BE199</f>
        <v>0</v>
      </c>
      <c r="BG181" s="7">
        <f>'2.ВС'!BF199</f>
        <v>0</v>
      </c>
      <c r="BH181" s="7">
        <f>'2.ВС'!BG199</f>
        <v>0</v>
      </c>
      <c r="BI181" s="7">
        <f>'2.ВС'!BH199</f>
        <v>0</v>
      </c>
      <c r="BJ181" s="7">
        <f>'2.ВС'!BI199</f>
        <v>0</v>
      </c>
      <c r="BK181" s="19"/>
      <c r="BL181" s="19"/>
    </row>
    <row r="182" spans="1:64" ht="30" hidden="1" x14ac:dyDescent="0.25">
      <c r="A182" s="125" t="s">
        <v>182</v>
      </c>
      <c r="B182" s="122">
        <v>51</v>
      </c>
      <c r="C182" s="122">
        <v>0</v>
      </c>
      <c r="D182" s="4" t="s">
        <v>64</v>
      </c>
      <c r="E182" s="122"/>
      <c r="F182" s="4"/>
      <c r="G182" s="4"/>
      <c r="H182" s="4"/>
      <c r="I182" s="4"/>
      <c r="J182" s="7">
        <f t="shared" ref="J182:BC185" si="194">J183</f>
        <v>156000</v>
      </c>
      <c r="K182" s="7">
        <f t="shared" si="194"/>
        <v>156000</v>
      </c>
      <c r="L182" s="7">
        <f t="shared" si="194"/>
        <v>0</v>
      </c>
      <c r="M182" s="7">
        <f t="shared" si="194"/>
        <v>0</v>
      </c>
      <c r="N182" s="7">
        <f t="shared" si="194"/>
        <v>0</v>
      </c>
      <c r="O182" s="7">
        <f t="shared" si="194"/>
        <v>0</v>
      </c>
      <c r="P182" s="7">
        <f t="shared" si="194"/>
        <v>0</v>
      </c>
      <c r="Q182" s="7">
        <f t="shared" si="194"/>
        <v>0</v>
      </c>
      <c r="R182" s="7">
        <f t="shared" si="194"/>
        <v>156000</v>
      </c>
      <c r="S182" s="7">
        <f t="shared" si="194"/>
        <v>156000</v>
      </c>
      <c r="T182" s="7">
        <f t="shared" si="194"/>
        <v>0</v>
      </c>
      <c r="U182" s="7">
        <f t="shared" si="194"/>
        <v>0</v>
      </c>
      <c r="V182" s="7">
        <f t="shared" si="194"/>
        <v>0</v>
      </c>
      <c r="W182" s="7">
        <f t="shared" si="194"/>
        <v>0</v>
      </c>
      <c r="X182" s="7">
        <f t="shared" si="194"/>
        <v>0</v>
      </c>
      <c r="Y182" s="7">
        <f t="shared" si="194"/>
        <v>0</v>
      </c>
      <c r="Z182" s="7">
        <f t="shared" si="194"/>
        <v>156000</v>
      </c>
      <c r="AA182" s="7">
        <f t="shared" si="194"/>
        <v>156000</v>
      </c>
      <c r="AB182" s="7">
        <f t="shared" si="194"/>
        <v>0</v>
      </c>
      <c r="AC182" s="7">
        <f t="shared" si="194"/>
        <v>0</v>
      </c>
      <c r="AD182" s="7">
        <f t="shared" si="194"/>
        <v>0</v>
      </c>
      <c r="AE182" s="7">
        <f t="shared" si="194"/>
        <v>0</v>
      </c>
      <c r="AF182" s="7">
        <f t="shared" si="194"/>
        <v>0</v>
      </c>
      <c r="AG182" s="7">
        <f t="shared" si="194"/>
        <v>0</v>
      </c>
      <c r="AH182" s="7">
        <f t="shared" si="194"/>
        <v>156000</v>
      </c>
      <c r="AI182" s="7">
        <f t="shared" si="194"/>
        <v>156000</v>
      </c>
      <c r="AJ182" s="7">
        <f t="shared" si="194"/>
        <v>0</v>
      </c>
      <c r="AK182" s="7">
        <f t="shared" si="194"/>
        <v>0</v>
      </c>
      <c r="AL182" s="7"/>
      <c r="AM182" s="7">
        <f t="shared" si="194"/>
        <v>156000</v>
      </c>
      <c r="AN182" s="7">
        <f t="shared" si="194"/>
        <v>156000</v>
      </c>
      <c r="AO182" s="7">
        <f t="shared" si="194"/>
        <v>0</v>
      </c>
      <c r="AP182" s="7">
        <f t="shared" si="194"/>
        <v>0</v>
      </c>
      <c r="AQ182" s="7">
        <f t="shared" si="194"/>
        <v>0</v>
      </c>
      <c r="AR182" s="7">
        <f t="shared" si="194"/>
        <v>0</v>
      </c>
      <c r="AS182" s="7">
        <f t="shared" si="194"/>
        <v>0</v>
      </c>
      <c r="AT182" s="7">
        <f t="shared" si="194"/>
        <v>0</v>
      </c>
      <c r="AU182" s="7">
        <f t="shared" si="194"/>
        <v>156000</v>
      </c>
      <c r="AV182" s="7">
        <f t="shared" si="194"/>
        <v>156000</v>
      </c>
      <c r="AW182" s="7">
        <f t="shared" si="194"/>
        <v>0</v>
      </c>
      <c r="AX182" s="7">
        <f t="shared" si="194"/>
        <v>0</v>
      </c>
      <c r="AY182" s="7">
        <f t="shared" si="194"/>
        <v>156000</v>
      </c>
      <c r="AZ182" s="7">
        <f t="shared" si="194"/>
        <v>156000</v>
      </c>
      <c r="BA182" s="7">
        <f t="shared" si="194"/>
        <v>0</v>
      </c>
      <c r="BB182" s="7">
        <f t="shared" si="194"/>
        <v>0</v>
      </c>
      <c r="BC182" s="7">
        <f t="shared" si="194"/>
        <v>0</v>
      </c>
      <c r="BD182" s="7">
        <f t="shared" ref="BC182:BJ185" si="195">BD183</f>
        <v>0</v>
      </c>
      <c r="BE182" s="7">
        <f t="shared" si="195"/>
        <v>0</v>
      </c>
      <c r="BF182" s="7">
        <f t="shared" si="195"/>
        <v>0</v>
      </c>
      <c r="BG182" s="7">
        <f t="shared" si="195"/>
        <v>156000</v>
      </c>
      <c r="BH182" s="7">
        <f t="shared" si="195"/>
        <v>156000</v>
      </c>
      <c r="BI182" s="7">
        <f t="shared" si="195"/>
        <v>0</v>
      </c>
      <c r="BJ182" s="7">
        <f t="shared" si="195"/>
        <v>0</v>
      </c>
      <c r="BK182" s="19"/>
      <c r="BL182" s="19"/>
    </row>
    <row r="183" spans="1:64" hidden="1" x14ac:dyDescent="0.25">
      <c r="A183" s="124" t="s">
        <v>6</v>
      </c>
      <c r="B183" s="122">
        <v>51</v>
      </c>
      <c r="C183" s="122">
        <v>0</v>
      </c>
      <c r="D183" s="4" t="s">
        <v>64</v>
      </c>
      <c r="E183" s="122">
        <v>851</v>
      </c>
      <c r="F183" s="4"/>
      <c r="G183" s="4"/>
      <c r="H183" s="4"/>
      <c r="I183" s="4"/>
      <c r="J183" s="7">
        <f t="shared" si="194"/>
        <v>156000</v>
      </c>
      <c r="K183" s="7">
        <f t="shared" si="194"/>
        <v>156000</v>
      </c>
      <c r="L183" s="7">
        <f t="shared" si="194"/>
        <v>0</v>
      </c>
      <c r="M183" s="7">
        <f t="shared" si="194"/>
        <v>0</v>
      </c>
      <c r="N183" s="7">
        <f t="shared" si="194"/>
        <v>0</v>
      </c>
      <c r="O183" s="7">
        <f t="shared" si="194"/>
        <v>0</v>
      </c>
      <c r="P183" s="7">
        <f t="shared" si="194"/>
        <v>0</v>
      </c>
      <c r="Q183" s="7">
        <f t="shared" si="194"/>
        <v>0</v>
      </c>
      <c r="R183" s="7">
        <f t="shared" si="194"/>
        <v>156000</v>
      </c>
      <c r="S183" s="7">
        <f t="shared" si="194"/>
        <v>156000</v>
      </c>
      <c r="T183" s="7">
        <f t="shared" si="194"/>
        <v>0</v>
      </c>
      <c r="U183" s="7">
        <f t="shared" si="194"/>
        <v>0</v>
      </c>
      <c r="V183" s="7">
        <f t="shared" si="194"/>
        <v>0</v>
      </c>
      <c r="W183" s="7">
        <f t="shared" si="194"/>
        <v>0</v>
      </c>
      <c r="X183" s="7">
        <f t="shared" si="194"/>
        <v>0</v>
      </c>
      <c r="Y183" s="7">
        <f t="shared" si="194"/>
        <v>0</v>
      </c>
      <c r="Z183" s="7">
        <f t="shared" si="194"/>
        <v>156000</v>
      </c>
      <c r="AA183" s="7">
        <f t="shared" si="194"/>
        <v>156000</v>
      </c>
      <c r="AB183" s="7">
        <f t="shared" si="194"/>
        <v>0</v>
      </c>
      <c r="AC183" s="7">
        <f t="shared" si="194"/>
        <v>0</v>
      </c>
      <c r="AD183" s="7">
        <f t="shared" si="194"/>
        <v>0</v>
      </c>
      <c r="AE183" s="7">
        <f t="shared" si="194"/>
        <v>0</v>
      </c>
      <c r="AF183" s="7">
        <f t="shared" si="194"/>
        <v>0</v>
      </c>
      <c r="AG183" s="7">
        <f t="shared" si="194"/>
        <v>0</v>
      </c>
      <c r="AH183" s="7">
        <f t="shared" si="194"/>
        <v>156000</v>
      </c>
      <c r="AI183" s="7">
        <f t="shared" si="194"/>
        <v>156000</v>
      </c>
      <c r="AJ183" s="7">
        <f t="shared" si="194"/>
        <v>0</v>
      </c>
      <c r="AK183" s="7">
        <f t="shared" si="194"/>
        <v>0</v>
      </c>
      <c r="AL183" s="7"/>
      <c r="AM183" s="7">
        <f t="shared" si="194"/>
        <v>156000</v>
      </c>
      <c r="AN183" s="7">
        <f t="shared" si="194"/>
        <v>156000</v>
      </c>
      <c r="AO183" s="7">
        <f t="shared" si="194"/>
        <v>0</v>
      </c>
      <c r="AP183" s="7">
        <f t="shared" si="194"/>
        <v>0</v>
      </c>
      <c r="AQ183" s="7">
        <f t="shared" si="194"/>
        <v>0</v>
      </c>
      <c r="AR183" s="7">
        <f t="shared" si="194"/>
        <v>0</v>
      </c>
      <c r="AS183" s="7">
        <f t="shared" si="194"/>
        <v>0</v>
      </c>
      <c r="AT183" s="7">
        <f t="shared" si="194"/>
        <v>0</v>
      </c>
      <c r="AU183" s="7">
        <f t="shared" si="194"/>
        <v>156000</v>
      </c>
      <c r="AV183" s="7">
        <f t="shared" si="194"/>
        <v>156000</v>
      </c>
      <c r="AW183" s="7">
        <f t="shared" si="194"/>
        <v>0</v>
      </c>
      <c r="AX183" s="7">
        <f t="shared" si="194"/>
        <v>0</v>
      </c>
      <c r="AY183" s="7">
        <f t="shared" si="194"/>
        <v>156000</v>
      </c>
      <c r="AZ183" s="7">
        <f t="shared" si="194"/>
        <v>156000</v>
      </c>
      <c r="BA183" s="7">
        <f t="shared" si="194"/>
        <v>0</v>
      </c>
      <c r="BB183" s="7">
        <f t="shared" si="194"/>
        <v>0</v>
      </c>
      <c r="BC183" s="7">
        <f t="shared" si="195"/>
        <v>0</v>
      </c>
      <c r="BD183" s="7">
        <f t="shared" si="195"/>
        <v>0</v>
      </c>
      <c r="BE183" s="7">
        <f t="shared" si="195"/>
        <v>0</v>
      </c>
      <c r="BF183" s="7">
        <f t="shared" si="195"/>
        <v>0</v>
      </c>
      <c r="BG183" s="7">
        <f t="shared" si="195"/>
        <v>156000</v>
      </c>
      <c r="BH183" s="7">
        <f t="shared" si="195"/>
        <v>156000</v>
      </c>
      <c r="BI183" s="7">
        <f t="shared" si="195"/>
        <v>0</v>
      </c>
      <c r="BJ183" s="7">
        <f t="shared" si="195"/>
        <v>0</v>
      </c>
      <c r="BK183" s="19"/>
      <c r="BL183" s="19"/>
    </row>
    <row r="184" spans="1:64" ht="135" hidden="1" x14ac:dyDescent="0.25">
      <c r="A184" s="125" t="s">
        <v>531</v>
      </c>
      <c r="B184" s="122">
        <v>51</v>
      </c>
      <c r="C184" s="122">
        <v>0</v>
      </c>
      <c r="D184" s="4" t="s">
        <v>64</v>
      </c>
      <c r="E184" s="122">
        <v>851</v>
      </c>
      <c r="F184" s="4"/>
      <c r="G184" s="4"/>
      <c r="H184" s="4" t="s">
        <v>580</v>
      </c>
      <c r="I184" s="4"/>
      <c r="J184" s="7">
        <f t="shared" si="194"/>
        <v>156000</v>
      </c>
      <c r="K184" s="7">
        <f t="shared" si="194"/>
        <v>156000</v>
      </c>
      <c r="L184" s="7">
        <f t="shared" si="194"/>
        <v>0</v>
      </c>
      <c r="M184" s="7">
        <f t="shared" si="194"/>
        <v>0</v>
      </c>
      <c r="N184" s="7">
        <f t="shared" si="194"/>
        <v>0</v>
      </c>
      <c r="O184" s="7">
        <f t="shared" si="194"/>
        <v>0</v>
      </c>
      <c r="P184" s="7">
        <f t="shared" si="194"/>
        <v>0</v>
      </c>
      <c r="Q184" s="7">
        <f t="shared" si="194"/>
        <v>0</v>
      </c>
      <c r="R184" s="7">
        <f t="shared" si="194"/>
        <v>156000</v>
      </c>
      <c r="S184" s="7">
        <f t="shared" si="194"/>
        <v>156000</v>
      </c>
      <c r="T184" s="7">
        <f t="shared" si="194"/>
        <v>0</v>
      </c>
      <c r="U184" s="7">
        <f t="shared" si="194"/>
        <v>0</v>
      </c>
      <c r="V184" s="7">
        <f t="shared" si="194"/>
        <v>0</v>
      </c>
      <c r="W184" s="7">
        <f t="shared" si="194"/>
        <v>0</v>
      </c>
      <c r="X184" s="7">
        <f t="shared" si="194"/>
        <v>0</v>
      </c>
      <c r="Y184" s="7">
        <f t="shared" si="194"/>
        <v>0</v>
      </c>
      <c r="Z184" s="7">
        <f t="shared" si="194"/>
        <v>156000</v>
      </c>
      <c r="AA184" s="7">
        <f t="shared" si="194"/>
        <v>156000</v>
      </c>
      <c r="AB184" s="7">
        <f t="shared" si="194"/>
        <v>0</v>
      </c>
      <c r="AC184" s="7">
        <f t="shared" si="194"/>
        <v>0</v>
      </c>
      <c r="AD184" s="7">
        <f t="shared" si="194"/>
        <v>0</v>
      </c>
      <c r="AE184" s="7">
        <f t="shared" si="194"/>
        <v>0</v>
      </c>
      <c r="AF184" s="7">
        <f t="shared" si="194"/>
        <v>0</v>
      </c>
      <c r="AG184" s="7">
        <f t="shared" si="194"/>
        <v>0</v>
      </c>
      <c r="AH184" s="7">
        <f t="shared" si="194"/>
        <v>156000</v>
      </c>
      <c r="AI184" s="7">
        <f t="shared" si="194"/>
        <v>156000</v>
      </c>
      <c r="AJ184" s="7">
        <f t="shared" si="194"/>
        <v>0</v>
      </c>
      <c r="AK184" s="7">
        <f t="shared" si="194"/>
        <v>0</v>
      </c>
      <c r="AL184" s="7"/>
      <c r="AM184" s="7">
        <f t="shared" si="194"/>
        <v>156000</v>
      </c>
      <c r="AN184" s="7">
        <f t="shared" si="194"/>
        <v>156000</v>
      </c>
      <c r="AO184" s="7">
        <f t="shared" si="194"/>
        <v>0</v>
      </c>
      <c r="AP184" s="7">
        <f t="shared" si="194"/>
        <v>0</v>
      </c>
      <c r="AQ184" s="7">
        <f t="shared" si="194"/>
        <v>0</v>
      </c>
      <c r="AR184" s="7">
        <f t="shared" si="194"/>
        <v>0</v>
      </c>
      <c r="AS184" s="7">
        <f t="shared" si="194"/>
        <v>0</v>
      </c>
      <c r="AT184" s="7">
        <f t="shared" si="194"/>
        <v>0</v>
      </c>
      <c r="AU184" s="7">
        <f t="shared" si="194"/>
        <v>156000</v>
      </c>
      <c r="AV184" s="7">
        <f t="shared" si="194"/>
        <v>156000</v>
      </c>
      <c r="AW184" s="7">
        <f t="shared" si="194"/>
        <v>0</v>
      </c>
      <c r="AX184" s="7">
        <f t="shared" si="194"/>
        <v>0</v>
      </c>
      <c r="AY184" s="7">
        <f t="shared" si="194"/>
        <v>156000</v>
      </c>
      <c r="AZ184" s="7">
        <f t="shared" si="194"/>
        <v>156000</v>
      </c>
      <c r="BA184" s="7">
        <f t="shared" si="194"/>
        <v>0</v>
      </c>
      <c r="BB184" s="7">
        <f t="shared" si="194"/>
        <v>0</v>
      </c>
      <c r="BC184" s="7">
        <f t="shared" si="195"/>
        <v>0</v>
      </c>
      <c r="BD184" s="7">
        <f t="shared" si="195"/>
        <v>0</v>
      </c>
      <c r="BE184" s="7">
        <f t="shared" si="195"/>
        <v>0</v>
      </c>
      <c r="BF184" s="7">
        <f t="shared" si="195"/>
        <v>0</v>
      </c>
      <c r="BG184" s="7">
        <f t="shared" si="195"/>
        <v>156000</v>
      </c>
      <c r="BH184" s="7">
        <f t="shared" si="195"/>
        <v>156000</v>
      </c>
      <c r="BI184" s="7">
        <f t="shared" si="195"/>
        <v>0</v>
      </c>
      <c r="BJ184" s="7">
        <f t="shared" si="195"/>
        <v>0</v>
      </c>
      <c r="BK184" s="19"/>
      <c r="BL184" s="19"/>
    </row>
    <row r="185" spans="1:64" ht="45" hidden="1" x14ac:dyDescent="0.25">
      <c r="A185" s="125" t="s">
        <v>41</v>
      </c>
      <c r="B185" s="122">
        <v>51</v>
      </c>
      <c r="C185" s="122">
        <v>0</v>
      </c>
      <c r="D185" s="4" t="s">
        <v>64</v>
      </c>
      <c r="E185" s="122">
        <v>851</v>
      </c>
      <c r="F185" s="4"/>
      <c r="G185" s="4"/>
      <c r="H185" s="4" t="s">
        <v>580</v>
      </c>
      <c r="I185" s="4" t="s">
        <v>83</v>
      </c>
      <c r="J185" s="7">
        <f t="shared" si="194"/>
        <v>156000</v>
      </c>
      <c r="K185" s="7">
        <f t="shared" si="194"/>
        <v>156000</v>
      </c>
      <c r="L185" s="7">
        <f t="shared" si="194"/>
        <v>0</v>
      </c>
      <c r="M185" s="7">
        <f t="shared" si="194"/>
        <v>0</v>
      </c>
      <c r="N185" s="7">
        <f t="shared" si="194"/>
        <v>0</v>
      </c>
      <c r="O185" s="7">
        <f t="shared" si="194"/>
        <v>0</v>
      </c>
      <c r="P185" s="7">
        <f t="shared" si="194"/>
        <v>0</v>
      </c>
      <c r="Q185" s="7">
        <f t="shared" si="194"/>
        <v>0</v>
      </c>
      <c r="R185" s="7">
        <f t="shared" si="194"/>
        <v>156000</v>
      </c>
      <c r="S185" s="7">
        <f t="shared" si="194"/>
        <v>156000</v>
      </c>
      <c r="T185" s="7">
        <f t="shared" si="194"/>
        <v>0</v>
      </c>
      <c r="U185" s="7">
        <f t="shared" si="194"/>
        <v>0</v>
      </c>
      <c r="V185" s="7">
        <f t="shared" si="194"/>
        <v>0</v>
      </c>
      <c r="W185" s="7">
        <f t="shared" si="194"/>
        <v>0</v>
      </c>
      <c r="X185" s="7">
        <f t="shared" si="194"/>
        <v>0</v>
      </c>
      <c r="Y185" s="7">
        <f t="shared" si="194"/>
        <v>0</v>
      </c>
      <c r="Z185" s="7">
        <f t="shared" si="194"/>
        <v>156000</v>
      </c>
      <c r="AA185" s="7">
        <f t="shared" si="194"/>
        <v>156000</v>
      </c>
      <c r="AB185" s="7">
        <f t="shared" si="194"/>
        <v>0</v>
      </c>
      <c r="AC185" s="7">
        <f t="shared" si="194"/>
        <v>0</v>
      </c>
      <c r="AD185" s="7">
        <f t="shared" si="194"/>
        <v>0</v>
      </c>
      <c r="AE185" s="7">
        <f t="shared" si="194"/>
        <v>0</v>
      </c>
      <c r="AF185" s="7">
        <f t="shared" si="194"/>
        <v>0</v>
      </c>
      <c r="AG185" s="7">
        <f t="shared" si="194"/>
        <v>0</v>
      </c>
      <c r="AH185" s="7">
        <f t="shared" si="194"/>
        <v>156000</v>
      </c>
      <c r="AI185" s="7">
        <f t="shared" si="194"/>
        <v>156000</v>
      </c>
      <c r="AJ185" s="7">
        <f t="shared" si="194"/>
        <v>0</v>
      </c>
      <c r="AK185" s="7">
        <f t="shared" si="194"/>
        <v>0</v>
      </c>
      <c r="AL185" s="7"/>
      <c r="AM185" s="7">
        <f t="shared" si="194"/>
        <v>156000</v>
      </c>
      <c r="AN185" s="7">
        <f t="shared" si="194"/>
        <v>156000</v>
      </c>
      <c r="AO185" s="7">
        <f t="shared" si="194"/>
        <v>0</v>
      </c>
      <c r="AP185" s="7">
        <f t="shared" si="194"/>
        <v>0</v>
      </c>
      <c r="AQ185" s="7">
        <f t="shared" si="194"/>
        <v>0</v>
      </c>
      <c r="AR185" s="7">
        <f t="shared" si="194"/>
        <v>0</v>
      </c>
      <c r="AS185" s="7">
        <f t="shared" si="194"/>
        <v>0</v>
      </c>
      <c r="AT185" s="7">
        <f t="shared" si="194"/>
        <v>0</v>
      </c>
      <c r="AU185" s="7">
        <f t="shared" si="194"/>
        <v>156000</v>
      </c>
      <c r="AV185" s="7">
        <f t="shared" si="194"/>
        <v>156000</v>
      </c>
      <c r="AW185" s="7">
        <f t="shared" si="194"/>
        <v>0</v>
      </c>
      <c r="AX185" s="7">
        <f t="shared" si="194"/>
        <v>0</v>
      </c>
      <c r="AY185" s="7">
        <f t="shared" si="194"/>
        <v>156000</v>
      </c>
      <c r="AZ185" s="7">
        <f t="shared" si="194"/>
        <v>156000</v>
      </c>
      <c r="BA185" s="7">
        <f t="shared" si="194"/>
        <v>0</v>
      </c>
      <c r="BB185" s="7">
        <f t="shared" si="194"/>
        <v>0</v>
      </c>
      <c r="BC185" s="7">
        <f t="shared" si="195"/>
        <v>0</v>
      </c>
      <c r="BD185" s="7">
        <f t="shared" si="195"/>
        <v>0</v>
      </c>
      <c r="BE185" s="7">
        <f t="shared" si="195"/>
        <v>0</v>
      </c>
      <c r="BF185" s="7">
        <f t="shared" si="195"/>
        <v>0</v>
      </c>
      <c r="BG185" s="7">
        <f t="shared" si="195"/>
        <v>156000</v>
      </c>
      <c r="BH185" s="7">
        <f t="shared" si="195"/>
        <v>156000</v>
      </c>
      <c r="BI185" s="7">
        <f t="shared" si="195"/>
        <v>0</v>
      </c>
      <c r="BJ185" s="7">
        <f t="shared" si="195"/>
        <v>0</v>
      </c>
      <c r="BK185" s="19"/>
      <c r="BL185" s="19"/>
    </row>
    <row r="186" spans="1:64" hidden="1" x14ac:dyDescent="0.25">
      <c r="A186" s="125" t="s">
        <v>84</v>
      </c>
      <c r="B186" s="122">
        <v>51</v>
      </c>
      <c r="C186" s="122">
        <v>0</v>
      </c>
      <c r="D186" s="4" t="s">
        <v>64</v>
      </c>
      <c r="E186" s="122">
        <v>851</v>
      </c>
      <c r="F186" s="4"/>
      <c r="G186" s="4"/>
      <c r="H186" s="4" t="s">
        <v>580</v>
      </c>
      <c r="I186" s="4" t="s">
        <v>85</v>
      </c>
      <c r="J186" s="7">
        <f>'2.ВС'!J205</f>
        <v>156000</v>
      </c>
      <c r="K186" s="7">
        <f>'2.ВС'!K205</f>
        <v>156000</v>
      </c>
      <c r="L186" s="7">
        <f>'2.ВС'!L205</f>
        <v>0</v>
      </c>
      <c r="M186" s="7">
        <f>'2.ВС'!M205</f>
        <v>0</v>
      </c>
      <c r="N186" s="7">
        <f>'2.ВС'!N205</f>
        <v>0</v>
      </c>
      <c r="O186" s="7">
        <f>'2.ВС'!O205</f>
        <v>0</v>
      </c>
      <c r="P186" s="7">
        <f>'2.ВС'!P205</f>
        <v>0</v>
      </c>
      <c r="Q186" s="7">
        <f>'2.ВС'!Q205</f>
        <v>0</v>
      </c>
      <c r="R186" s="7">
        <f>'2.ВС'!R205</f>
        <v>156000</v>
      </c>
      <c r="S186" s="7">
        <f>'2.ВС'!S205</f>
        <v>156000</v>
      </c>
      <c r="T186" s="7">
        <f>'2.ВС'!T205</f>
        <v>0</v>
      </c>
      <c r="U186" s="7">
        <f>'2.ВС'!U205</f>
        <v>0</v>
      </c>
      <c r="V186" s="7">
        <f>'2.ВС'!V205</f>
        <v>0</v>
      </c>
      <c r="W186" s="7">
        <f>'2.ВС'!W205</f>
        <v>0</v>
      </c>
      <c r="X186" s="7">
        <f>'2.ВС'!X205</f>
        <v>0</v>
      </c>
      <c r="Y186" s="7">
        <f>'2.ВС'!Y205</f>
        <v>0</v>
      </c>
      <c r="Z186" s="7">
        <f>'2.ВС'!Z205</f>
        <v>156000</v>
      </c>
      <c r="AA186" s="7">
        <f>'2.ВС'!AA205</f>
        <v>156000</v>
      </c>
      <c r="AB186" s="7">
        <f>'2.ВС'!AB205</f>
        <v>0</v>
      </c>
      <c r="AC186" s="7">
        <f>'2.ВС'!AC205</f>
        <v>0</v>
      </c>
      <c r="AD186" s="7">
        <f>'2.ВС'!AD205</f>
        <v>0</v>
      </c>
      <c r="AE186" s="7">
        <f>'2.ВС'!AE205</f>
        <v>0</v>
      </c>
      <c r="AF186" s="7">
        <f>'2.ВС'!AF205</f>
        <v>0</v>
      </c>
      <c r="AG186" s="7">
        <f>'2.ВС'!AG205</f>
        <v>0</v>
      </c>
      <c r="AH186" s="7">
        <f>'2.ВС'!AH205</f>
        <v>156000</v>
      </c>
      <c r="AI186" s="7">
        <f>'2.ВС'!AI205</f>
        <v>156000</v>
      </c>
      <c r="AJ186" s="7">
        <f>'2.ВС'!AJ205</f>
        <v>0</v>
      </c>
      <c r="AK186" s="7">
        <f>'2.ВС'!AK205</f>
        <v>0</v>
      </c>
      <c r="AL186" s="7"/>
      <c r="AM186" s="7">
        <f>'2.ВС'!AL205</f>
        <v>156000</v>
      </c>
      <c r="AN186" s="7">
        <f>'2.ВС'!AM205</f>
        <v>156000</v>
      </c>
      <c r="AO186" s="7">
        <f>'2.ВС'!AN205</f>
        <v>0</v>
      </c>
      <c r="AP186" s="7">
        <f>'2.ВС'!AO205</f>
        <v>0</v>
      </c>
      <c r="AQ186" s="7">
        <f>'2.ВС'!AP205</f>
        <v>0</v>
      </c>
      <c r="AR186" s="7">
        <f>'2.ВС'!AQ205</f>
        <v>0</v>
      </c>
      <c r="AS186" s="7">
        <f>'2.ВС'!AR205</f>
        <v>0</v>
      </c>
      <c r="AT186" s="7">
        <f>'2.ВС'!AS205</f>
        <v>0</v>
      </c>
      <c r="AU186" s="7">
        <f>'2.ВС'!AT205</f>
        <v>156000</v>
      </c>
      <c r="AV186" s="7">
        <f>'2.ВС'!AU205</f>
        <v>156000</v>
      </c>
      <c r="AW186" s="7">
        <f>'2.ВС'!AV205</f>
        <v>0</v>
      </c>
      <c r="AX186" s="7">
        <f>'2.ВС'!AW205</f>
        <v>0</v>
      </c>
      <c r="AY186" s="7">
        <f>'2.ВС'!AX205</f>
        <v>156000</v>
      </c>
      <c r="AZ186" s="7">
        <f>'2.ВС'!AY205</f>
        <v>156000</v>
      </c>
      <c r="BA186" s="7">
        <f>'2.ВС'!AZ205</f>
        <v>0</v>
      </c>
      <c r="BB186" s="7">
        <f>'2.ВС'!BA205</f>
        <v>0</v>
      </c>
      <c r="BC186" s="7">
        <f>'2.ВС'!BB205</f>
        <v>0</v>
      </c>
      <c r="BD186" s="7">
        <f>'2.ВС'!BC205</f>
        <v>0</v>
      </c>
      <c r="BE186" s="7">
        <f>'2.ВС'!BD205</f>
        <v>0</v>
      </c>
      <c r="BF186" s="7">
        <f>'2.ВС'!BE205</f>
        <v>0</v>
      </c>
      <c r="BG186" s="7">
        <f>'2.ВС'!BF205</f>
        <v>156000</v>
      </c>
      <c r="BH186" s="7">
        <f>'2.ВС'!BG205</f>
        <v>156000</v>
      </c>
      <c r="BI186" s="7">
        <f>'2.ВС'!BH205</f>
        <v>0</v>
      </c>
      <c r="BJ186" s="7">
        <f>'2.ВС'!BI205</f>
        <v>0</v>
      </c>
      <c r="BK186" s="19"/>
      <c r="BL186" s="19"/>
    </row>
    <row r="187" spans="1:64" ht="41.45" customHeight="1" x14ac:dyDescent="0.25">
      <c r="A187" s="125" t="s">
        <v>861</v>
      </c>
      <c r="B187" s="122">
        <v>51</v>
      </c>
      <c r="C187" s="122">
        <v>0</v>
      </c>
      <c r="D187" s="4" t="s">
        <v>859</v>
      </c>
      <c r="E187" s="19"/>
      <c r="F187" s="19"/>
      <c r="G187" s="19"/>
      <c r="H187" s="19"/>
      <c r="I187" s="19"/>
      <c r="J187" s="7"/>
      <c r="K187" s="7">
        <f>K188</f>
        <v>0</v>
      </c>
      <c r="L187" s="7">
        <f t="shared" ref="L187:AL190" si="196">L188</f>
        <v>0</v>
      </c>
      <c r="M187" s="7">
        <f t="shared" si="196"/>
        <v>0</v>
      </c>
      <c r="N187" s="7">
        <f t="shared" si="196"/>
        <v>0</v>
      </c>
      <c r="O187" s="7">
        <f t="shared" si="196"/>
        <v>0</v>
      </c>
      <c r="P187" s="7">
        <f t="shared" si="196"/>
        <v>0</v>
      </c>
      <c r="Q187" s="7">
        <f t="shared" si="196"/>
        <v>0</v>
      </c>
      <c r="R187" s="7">
        <f t="shared" si="196"/>
        <v>0</v>
      </c>
      <c r="S187" s="7">
        <f t="shared" si="196"/>
        <v>0</v>
      </c>
      <c r="T187" s="7">
        <f t="shared" si="196"/>
        <v>0</v>
      </c>
      <c r="U187" s="7">
        <f t="shared" si="196"/>
        <v>0</v>
      </c>
      <c r="V187" s="7">
        <f t="shared" si="196"/>
        <v>0</v>
      </c>
      <c r="W187" s="7">
        <f t="shared" si="196"/>
        <v>0</v>
      </c>
      <c r="X187" s="7">
        <f t="shared" si="196"/>
        <v>0</v>
      </c>
      <c r="Y187" s="7">
        <f t="shared" si="196"/>
        <v>0</v>
      </c>
      <c r="Z187" s="7">
        <f t="shared" si="196"/>
        <v>0</v>
      </c>
      <c r="AA187" s="7">
        <f t="shared" si="196"/>
        <v>0</v>
      </c>
      <c r="AB187" s="7">
        <f t="shared" si="196"/>
        <v>0</v>
      </c>
      <c r="AC187" s="7">
        <f t="shared" si="196"/>
        <v>0</v>
      </c>
      <c r="AD187" s="7">
        <f t="shared" si="196"/>
        <v>525030</v>
      </c>
      <c r="AE187" s="7">
        <f t="shared" si="196"/>
        <v>0</v>
      </c>
      <c r="AF187" s="7">
        <f t="shared" si="196"/>
        <v>525030</v>
      </c>
      <c r="AG187" s="7">
        <f t="shared" si="196"/>
        <v>0</v>
      </c>
      <c r="AH187" s="7">
        <f t="shared" si="196"/>
        <v>525030</v>
      </c>
      <c r="AI187" s="7">
        <f t="shared" si="196"/>
        <v>0</v>
      </c>
      <c r="AJ187" s="7">
        <f t="shared" si="196"/>
        <v>525030</v>
      </c>
      <c r="AK187" s="7">
        <f t="shared" si="196"/>
        <v>0</v>
      </c>
      <c r="AL187" s="7">
        <f t="shared" si="196"/>
        <v>0</v>
      </c>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19"/>
      <c r="BL187" s="19"/>
    </row>
    <row r="188" spans="1:64" ht="19.149999999999999" customHeight="1" x14ac:dyDescent="0.25">
      <c r="A188" s="124" t="s">
        <v>6</v>
      </c>
      <c r="B188" s="122">
        <v>51</v>
      </c>
      <c r="C188" s="122">
        <v>0</v>
      </c>
      <c r="D188" s="4" t="s">
        <v>859</v>
      </c>
      <c r="E188" s="122">
        <v>851</v>
      </c>
      <c r="F188" s="4"/>
      <c r="G188" s="4"/>
      <c r="H188" s="4"/>
      <c r="I188" s="4"/>
      <c r="J188" s="7"/>
      <c r="K188" s="7">
        <f>K189</f>
        <v>0</v>
      </c>
      <c r="L188" s="7">
        <f t="shared" si="196"/>
        <v>0</v>
      </c>
      <c r="M188" s="7">
        <f t="shared" si="196"/>
        <v>0</v>
      </c>
      <c r="N188" s="7">
        <f t="shared" si="196"/>
        <v>0</v>
      </c>
      <c r="O188" s="7">
        <f t="shared" si="196"/>
        <v>0</v>
      </c>
      <c r="P188" s="7">
        <f t="shared" si="196"/>
        <v>0</v>
      </c>
      <c r="Q188" s="7">
        <f t="shared" si="196"/>
        <v>0</v>
      </c>
      <c r="R188" s="7">
        <f t="shared" si="196"/>
        <v>0</v>
      </c>
      <c r="S188" s="7">
        <f t="shared" si="196"/>
        <v>0</v>
      </c>
      <c r="T188" s="7">
        <f t="shared" si="196"/>
        <v>0</v>
      </c>
      <c r="U188" s="7">
        <f t="shared" si="196"/>
        <v>0</v>
      </c>
      <c r="V188" s="7">
        <f t="shared" si="196"/>
        <v>0</v>
      </c>
      <c r="W188" s="7">
        <f t="shared" si="196"/>
        <v>0</v>
      </c>
      <c r="X188" s="7">
        <f t="shared" si="196"/>
        <v>0</v>
      </c>
      <c r="Y188" s="7">
        <f t="shared" si="196"/>
        <v>0</v>
      </c>
      <c r="Z188" s="7">
        <f t="shared" si="196"/>
        <v>0</v>
      </c>
      <c r="AA188" s="7">
        <f t="shared" si="196"/>
        <v>0</v>
      </c>
      <c r="AB188" s="7">
        <f t="shared" si="196"/>
        <v>0</v>
      </c>
      <c r="AC188" s="7">
        <f t="shared" si="196"/>
        <v>0</v>
      </c>
      <c r="AD188" s="7">
        <f t="shared" si="196"/>
        <v>525030</v>
      </c>
      <c r="AE188" s="7">
        <f t="shared" si="196"/>
        <v>0</v>
      </c>
      <c r="AF188" s="7">
        <f t="shared" si="196"/>
        <v>525030</v>
      </c>
      <c r="AG188" s="7">
        <f t="shared" si="196"/>
        <v>0</v>
      </c>
      <c r="AH188" s="7">
        <f t="shared" si="196"/>
        <v>525030</v>
      </c>
      <c r="AI188" s="7">
        <f t="shared" si="196"/>
        <v>0</v>
      </c>
      <c r="AJ188" s="7">
        <f t="shared" si="196"/>
        <v>525030</v>
      </c>
      <c r="AK188" s="7">
        <f t="shared" si="196"/>
        <v>0</v>
      </c>
      <c r="AL188" s="7">
        <f t="shared" si="196"/>
        <v>0</v>
      </c>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19"/>
      <c r="BL188" s="19"/>
    </row>
    <row r="189" spans="1:64" ht="61.5" customHeight="1" x14ac:dyDescent="0.25">
      <c r="A189" s="125" t="s">
        <v>862</v>
      </c>
      <c r="B189" s="122">
        <v>51</v>
      </c>
      <c r="C189" s="122">
        <v>0</v>
      </c>
      <c r="D189" s="4" t="s">
        <v>859</v>
      </c>
      <c r="E189" s="122">
        <v>851</v>
      </c>
      <c r="F189" s="4"/>
      <c r="G189" s="4"/>
      <c r="H189" s="4" t="s">
        <v>860</v>
      </c>
      <c r="I189" s="4"/>
      <c r="J189" s="7"/>
      <c r="K189" s="7">
        <f>K190</f>
        <v>0</v>
      </c>
      <c r="L189" s="7">
        <f t="shared" si="196"/>
        <v>0</v>
      </c>
      <c r="M189" s="7">
        <f t="shared" si="196"/>
        <v>0</v>
      </c>
      <c r="N189" s="7">
        <f t="shared" si="196"/>
        <v>0</v>
      </c>
      <c r="O189" s="7">
        <f t="shared" si="196"/>
        <v>0</v>
      </c>
      <c r="P189" s="7">
        <f t="shared" si="196"/>
        <v>0</v>
      </c>
      <c r="Q189" s="7">
        <f t="shared" si="196"/>
        <v>0</v>
      </c>
      <c r="R189" s="7">
        <f t="shared" si="196"/>
        <v>0</v>
      </c>
      <c r="S189" s="7">
        <f t="shared" si="196"/>
        <v>0</v>
      </c>
      <c r="T189" s="7">
        <f t="shared" si="196"/>
        <v>0</v>
      </c>
      <c r="U189" s="7">
        <f t="shared" si="196"/>
        <v>0</v>
      </c>
      <c r="V189" s="7">
        <f t="shared" si="196"/>
        <v>0</v>
      </c>
      <c r="W189" s="7">
        <f t="shared" si="196"/>
        <v>0</v>
      </c>
      <c r="X189" s="7">
        <f t="shared" si="196"/>
        <v>0</v>
      </c>
      <c r="Y189" s="7">
        <f t="shared" si="196"/>
        <v>0</v>
      </c>
      <c r="Z189" s="7">
        <f t="shared" si="196"/>
        <v>0</v>
      </c>
      <c r="AA189" s="7">
        <f t="shared" si="196"/>
        <v>0</v>
      </c>
      <c r="AB189" s="7">
        <f t="shared" si="196"/>
        <v>0</v>
      </c>
      <c r="AC189" s="7">
        <f t="shared" si="196"/>
        <v>0</v>
      </c>
      <c r="AD189" s="7">
        <f t="shared" si="196"/>
        <v>525030</v>
      </c>
      <c r="AE189" s="7">
        <f t="shared" si="196"/>
        <v>0</v>
      </c>
      <c r="AF189" s="7">
        <f t="shared" si="196"/>
        <v>525030</v>
      </c>
      <c r="AG189" s="7">
        <f t="shared" si="196"/>
        <v>0</v>
      </c>
      <c r="AH189" s="7">
        <f t="shared" si="196"/>
        <v>525030</v>
      </c>
      <c r="AI189" s="7">
        <f t="shared" si="196"/>
        <v>0</v>
      </c>
      <c r="AJ189" s="7">
        <f t="shared" si="196"/>
        <v>525030</v>
      </c>
      <c r="AK189" s="7">
        <f t="shared" si="196"/>
        <v>0</v>
      </c>
      <c r="AL189" s="7">
        <f t="shared" si="196"/>
        <v>0</v>
      </c>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19"/>
      <c r="BL189" s="19"/>
    </row>
    <row r="190" spans="1:64" ht="33.75" customHeight="1" x14ac:dyDescent="0.25">
      <c r="A190" s="125" t="s">
        <v>20</v>
      </c>
      <c r="B190" s="122">
        <v>51</v>
      </c>
      <c r="C190" s="122">
        <v>0</v>
      </c>
      <c r="D190" s="4" t="s">
        <v>859</v>
      </c>
      <c r="E190" s="122">
        <v>851</v>
      </c>
      <c r="F190" s="4"/>
      <c r="G190" s="4"/>
      <c r="H190" s="4" t="s">
        <v>860</v>
      </c>
      <c r="I190" s="4" t="s">
        <v>21</v>
      </c>
      <c r="J190" s="7"/>
      <c r="K190" s="7">
        <f>K191</f>
        <v>0</v>
      </c>
      <c r="L190" s="7">
        <f t="shared" si="196"/>
        <v>0</v>
      </c>
      <c r="M190" s="7">
        <f t="shared" si="196"/>
        <v>0</v>
      </c>
      <c r="N190" s="7">
        <f t="shared" si="196"/>
        <v>0</v>
      </c>
      <c r="O190" s="7">
        <f t="shared" si="196"/>
        <v>0</v>
      </c>
      <c r="P190" s="7">
        <f t="shared" si="196"/>
        <v>0</v>
      </c>
      <c r="Q190" s="7">
        <f t="shared" si="196"/>
        <v>0</v>
      </c>
      <c r="R190" s="7">
        <f t="shared" si="196"/>
        <v>0</v>
      </c>
      <c r="S190" s="7">
        <f t="shared" si="196"/>
        <v>0</v>
      </c>
      <c r="T190" s="7">
        <f t="shared" si="196"/>
        <v>0</v>
      </c>
      <c r="U190" s="7">
        <f t="shared" si="196"/>
        <v>0</v>
      </c>
      <c r="V190" s="7">
        <f t="shared" si="196"/>
        <v>0</v>
      </c>
      <c r="W190" s="7">
        <f t="shared" si="196"/>
        <v>0</v>
      </c>
      <c r="X190" s="7">
        <f t="shared" si="196"/>
        <v>0</v>
      </c>
      <c r="Y190" s="7">
        <f t="shared" si="196"/>
        <v>0</v>
      </c>
      <c r="Z190" s="7">
        <f t="shared" si="196"/>
        <v>0</v>
      </c>
      <c r="AA190" s="7">
        <f t="shared" si="196"/>
        <v>0</v>
      </c>
      <c r="AB190" s="7">
        <f t="shared" si="196"/>
        <v>0</v>
      </c>
      <c r="AC190" s="7">
        <f t="shared" si="196"/>
        <v>0</v>
      </c>
      <c r="AD190" s="7">
        <f t="shared" si="196"/>
        <v>525030</v>
      </c>
      <c r="AE190" s="7">
        <f t="shared" si="196"/>
        <v>0</v>
      </c>
      <c r="AF190" s="7">
        <f t="shared" si="196"/>
        <v>525030</v>
      </c>
      <c r="AG190" s="7">
        <f t="shared" si="196"/>
        <v>0</v>
      </c>
      <c r="AH190" s="7">
        <f t="shared" si="196"/>
        <v>525030</v>
      </c>
      <c r="AI190" s="7">
        <f t="shared" si="196"/>
        <v>0</v>
      </c>
      <c r="AJ190" s="7">
        <f t="shared" si="196"/>
        <v>525030</v>
      </c>
      <c r="AK190" s="7">
        <f t="shared" si="196"/>
        <v>0</v>
      </c>
      <c r="AL190" s="7">
        <f t="shared" si="196"/>
        <v>0</v>
      </c>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19"/>
      <c r="BL190" s="19"/>
    </row>
    <row r="191" spans="1:64" ht="45.6" customHeight="1" x14ac:dyDescent="0.25">
      <c r="A191" s="125" t="s">
        <v>9</v>
      </c>
      <c r="B191" s="122">
        <v>51</v>
      </c>
      <c r="C191" s="122">
        <v>0</v>
      </c>
      <c r="D191" s="4" t="s">
        <v>859</v>
      </c>
      <c r="E191" s="122">
        <v>851</v>
      </c>
      <c r="F191" s="4"/>
      <c r="G191" s="4"/>
      <c r="H191" s="4" t="s">
        <v>860</v>
      </c>
      <c r="I191" s="4" t="s">
        <v>22</v>
      </c>
      <c r="J191" s="7">
        <f>'2.ВС'!J98</f>
        <v>0</v>
      </c>
      <c r="K191" s="7">
        <f>'2.ВС'!K98</f>
        <v>0</v>
      </c>
      <c r="L191" s="7">
        <f>'2.ВС'!L98</f>
        <v>0</v>
      </c>
      <c r="M191" s="7">
        <f>'2.ВС'!M98</f>
        <v>0</v>
      </c>
      <c r="N191" s="7">
        <f>'2.ВС'!N98</f>
        <v>0</v>
      </c>
      <c r="O191" s="7">
        <f>'2.ВС'!O98</f>
        <v>0</v>
      </c>
      <c r="P191" s="7">
        <f>'2.ВС'!P98</f>
        <v>0</v>
      </c>
      <c r="Q191" s="7">
        <f>'2.ВС'!Q98</f>
        <v>0</v>
      </c>
      <c r="R191" s="7">
        <f>'2.ВС'!R98</f>
        <v>0</v>
      </c>
      <c r="S191" s="7">
        <f>'2.ВС'!S98</f>
        <v>0</v>
      </c>
      <c r="T191" s="7">
        <f>'2.ВС'!T98</f>
        <v>0</v>
      </c>
      <c r="U191" s="7">
        <f>'2.ВС'!U98</f>
        <v>0</v>
      </c>
      <c r="V191" s="7">
        <f>'2.ВС'!V98</f>
        <v>0</v>
      </c>
      <c r="W191" s="7">
        <f>'2.ВС'!W98</f>
        <v>0</v>
      </c>
      <c r="X191" s="7">
        <f>'2.ВС'!X98</f>
        <v>0</v>
      </c>
      <c r="Y191" s="7">
        <f>'2.ВС'!Y98</f>
        <v>0</v>
      </c>
      <c r="Z191" s="7">
        <f>'2.ВС'!Z98</f>
        <v>0</v>
      </c>
      <c r="AA191" s="7">
        <f>'2.ВС'!AA98</f>
        <v>0</v>
      </c>
      <c r="AB191" s="7">
        <f>'2.ВС'!AB98</f>
        <v>0</v>
      </c>
      <c r="AC191" s="7">
        <f>'2.ВС'!AC98</f>
        <v>0</v>
      </c>
      <c r="AD191" s="7">
        <f>'2.ВС'!AD98</f>
        <v>525030</v>
      </c>
      <c r="AE191" s="7">
        <f>'2.ВС'!AE98</f>
        <v>0</v>
      </c>
      <c r="AF191" s="7">
        <f>'2.ВС'!AF98</f>
        <v>525030</v>
      </c>
      <c r="AG191" s="7">
        <f>'2.ВС'!AG98</f>
        <v>0</v>
      </c>
      <c r="AH191" s="7">
        <f>'2.ВС'!AH98</f>
        <v>525030</v>
      </c>
      <c r="AI191" s="7">
        <f>'2.ВС'!AI98</f>
        <v>0</v>
      </c>
      <c r="AJ191" s="7">
        <f>'2.ВС'!AJ98</f>
        <v>525030</v>
      </c>
      <c r="AK191" s="7">
        <f>'2.ВС'!AK98</f>
        <v>0</v>
      </c>
      <c r="AL191" s="7">
        <f>'2.ВС'!AL98</f>
        <v>0</v>
      </c>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19"/>
      <c r="BL191" s="19"/>
    </row>
    <row r="192" spans="1:64" ht="30" hidden="1" x14ac:dyDescent="0.25">
      <c r="A192" s="125" t="s">
        <v>614</v>
      </c>
      <c r="B192" s="122">
        <v>51</v>
      </c>
      <c r="C192" s="122">
        <v>0</v>
      </c>
      <c r="D192" s="3" t="s">
        <v>613</v>
      </c>
      <c r="E192" s="122"/>
      <c r="F192" s="4"/>
      <c r="G192" s="4"/>
      <c r="H192" s="4"/>
      <c r="I192" s="4"/>
      <c r="J192" s="7">
        <f t="shared" ref="J192:BC195" si="197">J193</f>
        <v>11852348.51</v>
      </c>
      <c r="K192" s="7">
        <f t="shared" si="197"/>
        <v>11733824.51</v>
      </c>
      <c r="L192" s="7">
        <f t="shared" si="197"/>
        <v>118524</v>
      </c>
      <c r="M192" s="7">
        <f t="shared" si="197"/>
        <v>0</v>
      </c>
      <c r="N192" s="7">
        <f t="shared" si="197"/>
        <v>1978696.45</v>
      </c>
      <c r="O192" s="7">
        <f t="shared" si="197"/>
        <v>1958910</v>
      </c>
      <c r="P192" s="7">
        <f t="shared" si="197"/>
        <v>19786.45</v>
      </c>
      <c r="Q192" s="7">
        <f t="shared" si="197"/>
        <v>0</v>
      </c>
      <c r="R192" s="7">
        <f t="shared" si="197"/>
        <v>13831044.959999999</v>
      </c>
      <c r="S192" s="7">
        <f t="shared" si="197"/>
        <v>13692734.51</v>
      </c>
      <c r="T192" s="7">
        <f t="shared" si="197"/>
        <v>138310.45000000001</v>
      </c>
      <c r="U192" s="7">
        <f t="shared" si="197"/>
        <v>0</v>
      </c>
      <c r="V192" s="7">
        <f t="shared" si="197"/>
        <v>0</v>
      </c>
      <c r="W192" s="7">
        <f t="shared" si="197"/>
        <v>0</v>
      </c>
      <c r="X192" s="7">
        <f t="shared" si="197"/>
        <v>0</v>
      </c>
      <c r="Y192" s="7">
        <f t="shared" si="197"/>
        <v>0</v>
      </c>
      <c r="Z192" s="7">
        <f t="shared" si="197"/>
        <v>13831044.959999999</v>
      </c>
      <c r="AA192" s="7">
        <f t="shared" si="197"/>
        <v>13692734.51</v>
      </c>
      <c r="AB192" s="7">
        <f t="shared" si="197"/>
        <v>138310.45000000001</v>
      </c>
      <c r="AC192" s="7">
        <f t="shared" si="197"/>
        <v>0</v>
      </c>
      <c r="AD192" s="7">
        <f t="shared" si="197"/>
        <v>0</v>
      </c>
      <c r="AE192" s="7">
        <f t="shared" si="197"/>
        <v>0</v>
      </c>
      <c r="AF192" s="7">
        <f t="shared" si="197"/>
        <v>0</v>
      </c>
      <c r="AG192" s="7">
        <f t="shared" si="197"/>
        <v>0</v>
      </c>
      <c r="AH192" s="7">
        <f t="shared" si="197"/>
        <v>13831044.959999999</v>
      </c>
      <c r="AI192" s="7">
        <f t="shared" si="197"/>
        <v>13692734.51</v>
      </c>
      <c r="AJ192" s="7">
        <f t="shared" si="197"/>
        <v>138310.45000000001</v>
      </c>
      <c r="AK192" s="7">
        <f t="shared" si="197"/>
        <v>0</v>
      </c>
      <c r="AL192" s="7"/>
      <c r="AM192" s="7">
        <f t="shared" si="197"/>
        <v>20446362.829999998</v>
      </c>
      <c r="AN192" s="7">
        <f t="shared" si="197"/>
        <v>20241897.829999998</v>
      </c>
      <c r="AO192" s="7">
        <f t="shared" si="197"/>
        <v>204465</v>
      </c>
      <c r="AP192" s="7">
        <f t="shared" si="197"/>
        <v>0</v>
      </c>
      <c r="AQ192" s="7">
        <f t="shared" si="197"/>
        <v>0</v>
      </c>
      <c r="AR192" s="7">
        <f t="shared" si="197"/>
        <v>0</v>
      </c>
      <c r="AS192" s="7">
        <f t="shared" si="197"/>
        <v>0</v>
      </c>
      <c r="AT192" s="7">
        <f t="shared" si="197"/>
        <v>0</v>
      </c>
      <c r="AU192" s="7">
        <f t="shared" si="197"/>
        <v>20446362.829999998</v>
      </c>
      <c r="AV192" s="7">
        <f t="shared" si="197"/>
        <v>20241897.829999998</v>
      </c>
      <c r="AW192" s="7">
        <f t="shared" si="197"/>
        <v>204465</v>
      </c>
      <c r="AX192" s="7">
        <f t="shared" si="197"/>
        <v>0</v>
      </c>
      <c r="AY192" s="7">
        <f t="shared" si="197"/>
        <v>3800000</v>
      </c>
      <c r="AZ192" s="7">
        <f t="shared" si="197"/>
        <v>3762000</v>
      </c>
      <c r="BA192" s="7">
        <f t="shared" si="197"/>
        <v>38000</v>
      </c>
      <c r="BB192" s="7">
        <f t="shared" si="197"/>
        <v>0</v>
      </c>
      <c r="BC192" s="7">
        <f t="shared" si="197"/>
        <v>0</v>
      </c>
      <c r="BD192" s="7">
        <f t="shared" ref="BC192:BJ195" si="198">BD193</f>
        <v>0</v>
      </c>
      <c r="BE192" s="7">
        <f t="shared" si="198"/>
        <v>0</v>
      </c>
      <c r="BF192" s="7">
        <f t="shared" si="198"/>
        <v>0</v>
      </c>
      <c r="BG192" s="7">
        <f t="shared" si="198"/>
        <v>3800000</v>
      </c>
      <c r="BH192" s="7">
        <f t="shared" si="198"/>
        <v>3762000</v>
      </c>
      <c r="BI192" s="7">
        <f t="shared" si="198"/>
        <v>38000</v>
      </c>
      <c r="BJ192" s="7">
        <f t="shared" si="198"/>
        <v>0</v>
      </c>
      <c r="BK192" s="19"/>
      <c r="BL192" s="19"/>
    </row>
    <row r="193" spans="1:64" hidden="1" x14ac:dyDescent="0.25">
      <c r="A193" s="124" t="s">
        <v>6</v>
      </c>
      <c r="B193" s="122">
        <v>51</v>
      </c>
      <c r="C193" s="122">
        <v>0</v>
      </c>
      <c r="D193" s="3" t="s">
        <v>613</v>
      </c>
      <c r="E193" s="122">
        <v>851</v>
      </c>
      <c r="F193" s="4"/>
      <c r="G193" s="4"/>
      <c r="H193" s="4"/>
      <c r="I193" s="4"/>
      <c r="J193" s="7">
        <f t="shared" si="197"/>
        <v>11852348.51</v>
      </c>
      <c r="K193" s="7">
        <f t="shared" si="197"/>
        <v>11733824.51</v>
      </c>
      <c r="L193" s="7">
        <f t="shared" si="197"/>
        <v>118524</v>
      </c>
      <c r="M193" s="7">
        <f t="shared" si="197"/>
        <v>0</v>
      </c>
      <c r="N193" s="7">
        <f t="shared" si="197"/>
        <v>1978696.45</v>
      </c>
      <c r="O193" s="7">
        <f t="shared" si="197"/>
        <v>1958910</v>
      </c>
      <c r="P193" s="7">
        <f t="shared" si="197"/>
        <v>19786.45</v>
      </c>
      <c r="Q193" s="7">
        <f t="shared" si="197"/>
        <v>0</v>
      </c>
      <c r="R193" s="7">
        <f t="shared" si="197"/>
        <v>13831044.959999999</v>
      </c>
      <c r="S193" s="7">
        <f t="shared" si="197"/>
        <v>13692734.51</v>
      </c>
      <c r="T193" s="7">
        <f t="shared" si="197"/>
        <v>138310.45000000001</v>
      </c>
      <c r="U193" s="7">
        <f t="shared" si="197"/>
        <v>0</v>
      </c>
      <c r="V193" s="7">
        <f t="shared" si="197"/>
        <v>0</v>
      </c>
      <c r="W193" s="7">
        <f t="shared" si="197"/>
        <v>0</v>
      </c>
      <c r="X193" s="7">
        <f t="shared" si="197"/>
        <v>0</v>
      </c>
      <c r="Y193" s="7">
        <f t="shared" si="197"/>
        <v>0</v>
      </c>
      <c r="Z193" s="7">
        <f t="shared" si="197"/>
        <v>13831044.959999999</v>
      </c>
      <c r="AA193" s="7">
        <f t="shared" si="197"/>
        <v>13692734.51</v>
      </c>
      <c r="AB193" s="7">
        <f t="shared" si="197"/>
        <v>138310.45000000001</v>
      </c>
      <c r="AC193" s="7">
        <f t="shared" si="197"/>
        <v>0</v>
      </c>
      <c r="AD193" s="7">
        <f t="shared" si="197"/>
        <v>0</v>
      </c>
      <c r="AE193" s="7">
        <f t="shared" si="197"/>
        <v>0</v>
      </c>
      <c r="AF193" s="7">
        <f t="shared" si="197"/>
        <v>0</v>
      </c>
      <c r="AG193" s="7">
        <f t="shared" si="197"/>
        <v>0</v>
      </c>
      <c r="AH193" s="7">
        <f t="shared" si="197"/>
        <v>13831044.959999999</v>
      </c>
      <c r="AI193" s="7">
        <f t="shared" si="197"/>
        <v>13692734.51</v>
      </c>
      <c r="AJ193" s="7">
        <f t="shared" si="197"/>
        <v>138310.45000000001</v>
      </c>
      <c r="AK193" s="7">
        <f t="shared" si="197"/>
        <v>0</v>
      </c>
      <c r="AL193" s="7"/>
      <c r="AM193" s="7">
        <f t="shared" si="197"/>
        <v>20446362.829999998</v>
      </c>
      <c r="AN193" s="7">
        <f t="shared" si="197"/>
        <v>20241897.829999998</v>
      </c>
      <c r="AO193" s="7">
        <f t="shared" si="197"/>
        <v>204465</v>
      </c>
      <c r="AP193" s="7">
        <f t="shared" si="197"/>
        <v>0</v>
      </c>
      <c r="AQ193" s="7">
        <f t="shared" si="197"/>
        <v>0</v>
      </c>
      <c r="AR193" s="7">
        <f t="shared" si="197"/>
        <v>0</v>
      </c>
      <c r="AS193" s="7">
        <f t="shared" si="197"/>
        <v>0</v>
      </c>
      <c r="AT193" s="7">
        <f t="shared" si="197"/>
        <v>0</v>
      </c>
      <c r="AU193" s="7">
        <f t="shared" si="197"/>
        <v>20446362.829999998</v>
      </c>
      <c r="AV193" s="7">
        <f t="shared" si="197"/>
        <v>20241897.829999998</v>
      </c>
      <c r="AW193" s="7">
        <f t="shared" si="197"/>
        <v>204465</v>
      </c>
      <c r="AX193" s="7">
        <f t="shared" si="197"/>
        <v>0</v>
      </c>
      <c r="AY193" s="7">
        <f t="shared" si="197"/>
        <v>3800000</v>
      </c>
      <c r="AZ193" s="7">
        <f t="shared" si="197"/>
        <v>3762000</v>
      </c>
      <c r="BA193" s="7">
        <f t="shared" si="197"/>
        <v>38000</v>
      </c>
      <c r="BB193" s="7">
        <f t="shared" si="197"/>
        <v>0</v>
      </c>
      <c r="BC193" s="7">
        <f t="shared" si="198"/>
        <v>0</v>
      </c>
      <c r="BD193" s="7">
        <f t="shared" si="198"/>
        <v>0</v>
      </c>
      <c r="BE193" s="7">
        <f t="shared" si="198"/>
        <v>0</v>
      </c>
      <c r="BF193" s="7">
        <f t="shared" si="198"/>
        <v>0</v>
      </c>
      <c r="BG193" s="7">
        <f t="shared" si="198"/>
        <v>3800000</v>
      </c>
      <c r="BH193" s="7">
        <f t="shared" si="198"/>
        <v>3762000</v>
      </c>
      <c r="BI193" s="7">
        <f t="shared" si="198"/>
        <v>38000</v>
      </c>
      <c r="BJ193" s="7">
        <f t="shared" si="198"/>
        <v>0</v>
      </c>
      <c r="BK193" s="19"/>
      <c r="BL193" s="19"/>
    </row>
    <row r="194" spans="1:64" s="2" customFormat="1" ht="45" hidden="1" x14ac:dyDescent="0.25">
      <c r="A194" s="125" t="s">
        <v>280</v>
      </c>
      <c r="B194" s="122">
        <v>51</v>
      </c>
      <c r="C194" s="122">
        <v>0</v>
      </c>
      <c r="D194" s="3" t="s">
        <v>613</v>
      </c>
      <c r="E194" s="122">
        <v>851</v>
      </c>
      <c r="F194" s="4"/>
      <c r="G194" s="4"/>
      <c r="H194" s="4" t="s">
        <v>281</v>
      </c>
      <c r="I194" s="3"/>
      <c r="J194" s="15">
        <f t="shared" si="197"/>
        <v>11852348.51</v>
      </c>
      <c r="K194" s="15">
        <f t="shared" si="197"/>
        <v>11733824.51</v>
      </c>
      <c r="L194" s="15">
        <f t="shared" si="197"/>
        <v>118524</v>
      </c>
      <c r="M194" s="15">
        <f t="shared" si="197"/>
        <v>0</v>
      </c>
      <c r="N194" s="15">
        <f t="shared" si="197"/>
        <v>1978696.45</v>
      </c>
      <c r="O194" s="15">
        <f t="shared" si="197"/>
        <v>1958910</v>
      </c>
      <c r="P194" s="15">
        <f t="shared" si="197"/>
        <v>19786.45</v>
      </c>
      <c r="Q194" s="15">
        <f t="shared" si="197"/>
        <v>0</v>
      </c>
      <c r="R194" s="15">
        <f t="shared" si="197"/>
        <v>13831044.959999999</v>
      </c>
      <c r="S194" s="15">
        <f t="shared" si="197"/>
        <v>13692734.51</v>
      </c>
      <c r="T194" s="15">
        <f t="shared" si="197"/>
        <v>138310.45000000001</v>
      </c>
      <c r="U194" s="15">
        <f t="shared" si="197"/>
        <v>0</v>
      </c>
      <c r="V194" s="15">
        <f t="shared" si="197"/>
        <v>0</v>
      </c>
      <c r="W194" s="15">
        <f t="shared" si="197"/>
        <v>0</v>
      </c>
      <c r="X194" s="15">
        <f t="shared" si="197"/>
        <v>0</v>
      </c>
      <c r="Y194" s="15">
        <f t="shared" si="197"/>
        <v>0</v>
      </c>
      <c r="Z194" s="15">
        <f t="shared" si="197"/>
        <v>13831044.959999999</v>
      </c>
      <c r="AA194" s="15">
        <f t="shared" si="197"/>
        <v>13692734.51</v>
      </c>
      <c r="AB194" s="15">
        <f t="shared" si="197"/>
        <v>138310.45000000001</v>
      </c>
      <c r="AC194" s="15">
        <f t="shared" si="197"/>
        <v>0</v>
      </c>
      <c r="AD194" s="15">
        <f t="shared" si="197"/>
        <v>0</v>
      </c>
      <c r="AE194" s="15">
        <f t="shared" si="197"/>
        <v>0</v>
      </c>
      <c r="AF194" s="15">
        <f t="shared" si="197"/>
        <v>0</v>
      </c>
      <c r="AG194" s="15">
        <f t="shared" si="197"/>
        <v>0</v>
      </c>
      <c r="AH194" s="15">
        <f t="shared" si="197"/>
        <v>13831044.959999999</v>
      </c>
      <c r="AI194" s="15">
        <f t="shared" si="197"/>
        <v>13692734.51</v>
      </c>
      <c r="AJ194" s="15">
        <f t="shared" si="197"/>
        <v>138310.45000000001</v>
      </c>
      <c r="AK194" s="15">
        <f t="shared" si="197"/>
        <v>0</v>
      </c>
      <c r="AL194" s="15"/>
      <c r="AM194" s="15">
        <f t="shared" si="197"/>
        <v>20446362.829999998</v>
      </c>
      <c r="AN194" s="15">
        <f t="shared" si="197"/>
        <v>20241897.829999998</v>
      </c>
      <c r="AO194" s="15">
        <f t="shared" si="197"/>
        <v>204465</v>
      </c>
      <c r="AP194" s="15">
        <f t="shared" si="197"/>
        <v>0</v>
      </c>
      <c r="AQ194" s="15">
        <f t="shared" si="197"/>
        <v>0</v>
      </c>
      <c r="AR194" s="15">
        <f t="shared" si="197"/>
        <v>0</v>
      </c>
      <c r="AS194" s="15">
        <f t="shared" si="197"/>
        <v>0</v>
      </c>
      <c r="AT194" s="15">
        <f t="shared" si="197"/>
        <v>0</v>
      </c>
      <c r="AU194" s="15">
        <f t="shared" si="197"/>
        <v>20446362.829999998</v>
      </c>
      <c r="AV194" s="15">
        <f t="shared" si="197"/>
        <v>20241897.829999998</v>
      </c>
      <c r="AW194" s="15">
        <f t="shared" si="197"/>
        <v>204465</v>
      </c>
      <c r="AX194" s="15">
        <f t="shared" si="197"/>
        <v>0</v>
      </c>
      <c r="AY194" s="15">
        <f t="shared" si="197"/>
        <v>3800000</v>
      </c>
      <c r="AZ194" s="15">
        <f t="shared" si="197"/>
        <v>3762000</v>
      </c>
      <c r="BA194" s="15">
        <f t="shared" si="197"/>
        <v>38000</v>
      </c>
      <c r="BB194" s="15">
        <f t="shared" si="197"/>
        <v>0</v>
      </c>
      <c r="BC194" s="15">
        <f t="shared" si="198"/>
        <v>0</v>
      </c>
      <c r="BD194" s="15">
        <f t="shared" si="198"/>
        <v>0</v>
      </c>
      <c r="BE194" s="15">
        <f t="shared" si="198"/>
        <v>0</v>
      </c>
      <c r="BF194" s="15">
        <f t="shared" si="198"/>
        <v>0</v>
      </c>
      <c r="BG194" s="15">
        <f t="shared" si="198"/>
        <v>3800000</v>
      </c>
      <c r="BH194" s="15">
        <f t="shared" si="198"/>
        <v>3762000</v>
      </c>
      <c r="BI194" s="15">
        <f t="shared" si="198"/>
        <v>38000</v>
      </c>
      <c r="BJ194" s="15">
        <f t="shared" si="198"/>
        <v>0</v>
      </c>
      <c r="BK194" s="124"/>
      <c r="BL194" s="124"/>
    </row>
    <row r="195" spans="1:64" s="2" customFormat="1" ht="45" hidden="1" x14ac:dyDescent="0.25">
      <c r="A195" s="125" t="s">
        <v>71</v>
      </c>
      <c r="B195" s="122">
        <v>51</v>
      </c>
      <c r="C195" s="122">
        <v>0</v>
      </c>
      <c r="D195" s="3" t="s">
        <v>613</v>
      </c>
      <c r="E195" s="122">
        <v>851</v>
      </c>
      <c r="F195" s="4"/>
      <c r="G195" s="4"/>
      <c r="H195" s="4" t="s">
        <v>281</v>
      </c>
      <c r="I195" s="3" t="s">
        <v>72</v>
      </c>
      <c r="J195" s="15">
        <f t="shared" si="197"/>
        <v>11852348.51</v>
      </c>
      <c r="K195" s="15">
        <f t="shared" si="197"/>
        <v>11733824.51</v>
      </c>
      <c r="L195" s="15">
        <f t="shared" si="197"/>
        <v>118524</v>
      </c>
      <c r="M195" s="15">
        <f t="shared" si="197"/>
        <v>0</v>
      </c>
      <c r="N195" s="15">
        <f t="shared" si="197"/>
        <v>1978696.45</v>
      </c>
      <c r="O195" s="15">
        <f t="shared" si="197"/>
        <v>1958910</v>
      </c>
      <c r="P195" s="15">
        <f t="shared" si="197"/>
        <v>19786.45</v>
      </c>
      <c r="Q195" s="15">
        <f t="shared" si="197"/>
        <v>0</v>
      </c>
      <c r="R195" s="15">
        <f t="shared" si="197"/>
        <v>13831044.959999999</v>
      </c>
      <c r="S195" s="15">
        <f t="shared" si="197"/>
        <v>13692734.51</v>
      </c>
      <c r="T195" s="15">
        <f t="shared" si="197"/>
        <v>138310.45000000001</v>
      </c>
      <c r="U195" s="15">
        <f t="shared" si="197"/>
        <v>0</v>
      </c>
      <c r="V195" s="15">
        <f t="shared" si="197"/>
        <v>0</v>
      </c>
      <c r="W195" s="15">
        <f t="shared" si="197"/>
        <v>0</v>
      </c>
      <c r="X195" s="15">
        <f t="shared" si="197"/>
        <v>0</v>
      </c>
      <c r="Y195" s="15">
        <f t="shared" si="197"/>
        <v>0</v>
      </c>
      <c r="Z195" s="15">
        <f t="shared" si="197"/>
        <v>13831044.959999999</v>
      </c>
      <c r="AA195" s="15">
        <f t="shared" si="197"/>
        <v>13692734.51</v>
      </c>
      <c r="AB195" s="15">
        <f t="shared" si="197"/>
        <v>138310.45000000001</v>
      </c>
      <c r="AC195" s="15">
        <f t="shared" si="197"/>
        <v>0</v>
      </c>
      <c r="AD195" s="15">
        <f t="shared" si="197"/>
        <v>0</v>
      </c>
      <c r="AE195" s="15">
        <f t="shared" si="197"/>
        <v>0</v>
      </c>
      <c r="AF195" s="15">
        <f t="shared" si="197"/>
        <v>0</v>
      </c>
      <c r="AG195" s="15">
        <f t="shared" si="197"/>
        <v>0</v>
      </c>
      <c r="AH195" s="15">
        <f t="shared" si="197"/>
        <v>13831044.959999999</v>
      </c>
      <c r="AI195" s="15">
        <f t="shared" si="197"/>
        <v>13692734.51</v>
      </c>
      <c r="AJ195" s="15">
        <f t="shared" si="197"/>
        <v>138310.45000000001</v>
      </c>
      <c r="AK195" s="15">
        <f t="shared" si="197"/>
        <v>0</v>
      </c>
      <c r="AL195" s="15"/>
      <c r="AM195" s="15">
        <f t="shared" si="197"/>
        <v>20446362.829999998</v>
      </c>
      <c r="AN195" s="15">
        <f t="shared" si="197"/>
        <v>20241897.829999998</v>
      </c>
      <c r="AO195" s="15">
        <f t="shared" si="197"/>
        <v>204465</v>
      </c>
      <c r="AP195" s="15">
        <f t="shared" si="197"/>
        <v>0</v>
      </c>
      <c r="AQ195" s="15">
        <f t="shared" si="197"/>
        <v>0</v>
      </c>
      <c r="AR195" s="15">
        <f t="shared" si="197"/>
        <v>0</v>
      </c>
      <c r="AS195" s="15">
        <f t="shared" si="197"/>
        <v>0</v>
      </c>
      <c r="AT195" s="15">
        <f t="shared" si="197"/>
        <v>0</v>
      </c>
      <c r="AU195" s="15">
        <f t="shared" si="197"/>
        <v>20446362.829999998</v>
      </c>
      <c r="AV195" s="15">
        <f t="shared" si="197"/>
        <v>20241897.829999998</v>
      </c>
      <c r="AW195" s="15">
        <f t="shared" si="197"/>
        <v>204465</v>
      </c>
      <c r="AX195" s="15">
        <f t="shared" si="197"/>
        <v>0</v>
      </c>
      <c r="AY195" s="15">
        <f t="shared" si="197"/>
        <v>3800000</v>
      </c>
      <c r="AZ195" s="15">
        <f t="shared" si="197"/>
        <v>3762000</v>
      </c>
      <c r="BA195" s="15">
        <f t="shared" si="197"/>
        <v>38000</v>
      </c>
      <c r="BB195" s="15">
        <f t="shared" si="197"/>
        <v>0</v>
      </c>
      <c r="BC195" s="15">
        <f t="shared" si="198"/>
        <v>0</v>
      </c>
      <c r="BD195" s="15">
        <f t="shared" si="198"/>
        <v>0</v>
      </c>
      <c r="BE195" s="15">
        <f t="shared" si="198"/>
        <v>0</v>
      </c>
      <c r="BF195" s="15">
        <f t="shared" si="198"/>
        <v>0</v>
      </c>
      <c r="BG195" s="15">
        <f t="shared" si="198"/>
        <v>3800000</v>
      </c>
      <c r="BH195" s="15">
        <f t="shared" si="198"/>
        <v>3762000</v>
      </c>
      <c r="BI195" s="15">
        <f t="shared" si="198"/>
        <v>38000</v>
      </c>
      <c r="BJ195" s="15">
        <f t="shared" si="198"/>
        <v>0</v>
      </c>
      <c r="BK195" s="124"/>
      <c r="BL195" s="124"/>
    </row>
    <row r="196" spans="1:64" s="2" customFormat="1" hidden="1" x14ac:dyDescent="0.25">
      <c r="A196" s="125" t="s">
        <v>73</v>
      </c>
      <c r="B196" s="122">
        <v>51</v>
      </c>
      <c r="C196" s="122">
        <v>0</v>
      </c>
      <c r="D196" s="3" t="s">
        <v>613</v>
      </c>
      <c r="E196" s="122">
        <v>851</v>
      </c>
      <c r="F196" s="4"/>
      <c r="G196" s="4"/>
      <c r="H196" s="4" t="s">
        <v>281</v>
      </c>
      <c r="I196" s="3" t="s">
        <v>74</v>
      </c>
      <c r="J196" s="15">
        <f>'2.ВС'!J179</f>
        <v>11852348.51</v>
      </c>
      <c r="K196" s="15">
        <f>'2.ВС'!K179</f>
        <v>11733824.51</v>
      </c>
      <c r="L196" s="15">
        <f>'2.ВС'!L179</f>
        <v>118524</v>
      </c>
      <c r="M196" s="15">
        <f>'2.ВС'!M179</f>
        <v>0</v>
      </c>
      <c r="N196" s="15">
        <f>'2.ВС'!N179</f>
        <v>1978696.45</v>
      </c>
      <c r="O196" s="15">
        <f>'2.ВС'!O179</f>
        <v>1958910</v>
      </c>
      <c r="P196" s="15">
        <f>'2.ВС'!P179</f>
        <v>19786.45</v>
      </c>
      <c r="Q196" s="15">
        <f>'2.ВС'!Q179</f>
        <v>0</v>
      </c>
      <c r="R196" s="15">
        <f>'2.ВС'!R179</f>
        <v>13831044.959999999</v>
      </c>
      <c r="S196" s="15">
        <f>'2.ВС'!S179</f>
        <v>13692734.51</v>
      </c>
      <c r="T196" s="15">
        <f>'2.ВС'!T179</f>
        <v>138310.45000000001</v>
      </c>
      <c r="U196" s="15">
        <f>'2.ВС'!U179</f>
        <v>0</v>
      </c>
      <c r="V196" s="15">
        <f>'2.ВС'!V179</f>
        <v>0</v>
      </c>
      <c r="W196" s="15">
        <f>'2.ВС'!W179</f>
        <v>0</v>
      </c>
      <c r="X196" s="15">
        <f>'2.ВС'!X179</f>
        <v>0</v>
      </c>
      <c r="Y196" s="15">
        <f>'2.ВС'!Y179</f>
        <v>0</v>
      </c>
      <c r="Z196" s="15">
        <f>'2.ВС'!Z179</f>
        <v>13831044.959999999</v>
      </c>
      <c r="AA196" s="15">
        <f>'2.ВС'!AA179</f>
        <v>13692734.51</v>
      </c>
      <c r="AB196" s="15">
        <f>'2.ВС'!AB179</f>
        <v>138310.45000000001</v>
      </c>
      <c r="AC196" s="15">
        <f>'2.ВС'!AC179</f>
        <v>0</v>
      </c>
      <c r="AD196" s="15">
        <f>'2.ВС'!AD179</f>
        <v>0</v>
      </c>
      <c r="AE196" s="15">
        <f>'2.ВС'!AE179</f>
        <v>0</v>
      </c>
      <c r="AF196" s="15">
        <f>'2.ВС'!AF179</f>
        <v>0</v>
      </c>
      <c r="AG196" s="15">
        <f>'2.ВС'!AG179</f>
        <v>0</v>
      </c>
      <c r="AH196" s="15">
        <f>'2.ВС'!AH179</f>
        <v>13831044.959999999</v>
      </c>
      <c r="AI196" s="15">
        <f>'2.ВС'!AI179</f>
        <v>13692734.51</v>
      </c>
      <c r="AJ196" s="15">
        <f>'2.ВС'!AJ179</f>
        <v>138310.45000000001</v>
      </c>
      <c r="AK196" s="15">
        <f>'2.ВС'!AK179</f>
        <v>0</v>
      </c>
      <c r="AL196" s="15"/>
      <c r="AM196" s="15">
        <f>'2.ВС'!AL179</f>
        <v>20446362.829999998</v>
      </c>
      <c r="AN196" s="15">
        <f>'2.ВС'!AM179</f>
        <v>20241897.829999998</v>
      </c>
      <c r="AO196" s="15">
        <f>'2.ВС'!AN179</f>
        <v>204465</v>
      </c>
      <c r="AP196" s="15">
        <f>'2.ВС'!AO179</f>
        <v>0</v>
      </c>
      <c r="AQ196" s="15">
        <f>'2.ВС'!AP179</f>
        <v>0</v>
      </c>
      <c r="AR196" s="15">
        <f>'2.ВС'!AQ179</f>
        <v>0</v>
      </c>
      <c r="AS196" s="15">
        <f>'2.ВС'!AR179</f>
        <v>0</v>
      </c>
      <c r="AT196" s="15">
        <f>'2.ВС'!AS179</f>
        <v>0</v>
      </c>
      <c r="AU196" s="15">
        <f>'2.ВС'!AT179</f>
        <v>20446362.829999998</v>
      </c>
      <c r="AV196" s="15">
        <f>'2.ВС'!AU179</f>
        <v>20241897.829999998</v>
      </c>
      <c r="AW196" s="15">
        <f>'2.ВС'!AV179</f>
        <v>204465</v>
      </c>
      <c r="AX196" s="15">
        <f>'2.ВС'!AW179</f>
        <v>0</v>
      </c>
      <c r="AY196" s="15">
        <f>'2.ВС'!AX179</f>
        <v>3800000</v>
      </c>
      <c r="AZ196" s="15">
        <f>'2.ВС'!AY179</f>
        <v>3762000</v>
      </c>
      <c r="BA196" s="15">
        <f>'2.ВС'!AZ179</f>
        <v>38000</v>
      </c>
      <c r="BB196" s="15">
        <f>'2.ВС'!BA179</f>
        <v>0</v>
      </c>
      <c r="BC196" s="15">
        <f>'2.ВС'!BB179</f>
        <v>0</v>
      </c>
      <c r="BD196" s="15">
        <f>'2.ВС'!BC179</f>
        <v>0</v>
      </c>
      <c r="BE196" s="15">
        <f>'2.ВС'!BD179</f>
        <v>0</v>
      </c>
      <c r="BF196" s="15">
        <f>'2.ВС'!BE179</f>
        <v>0</v>
      </c>
      <c r="BG196" s="15">
        <f>'2.ВС'!BF179</f>
        <v>3800000</v>
      </c>
      <c r="BH196" s="15">
        <f>'2.ВС'!BG179</f>
        <v>3762000</v>
      </c>
      <c r="BI196" s="15">
        <f>'2.ВС'!BH179</f>
        <v>38000</v>
      </c>
      <c r="BJ196" s="15">
        <f>'2.ВС'!BI179</f>
        <v>0</v>
      </c>
      <c r="BK196" s="124"/>
      <c r="BL196" s="124"/>
    </row>
    <row r="197" spans="1:64" ht="27.6" hidden="1" customHeight="1" x14ac:dyDescent="0.25">
      <c r="A197" s="125" t="s">
        <v>289</v>
      </c>
      <c r="B197" s="122">
        <v>51</v>
      </c>
      <c r="C197" s="122">
        <v>0</v>
      </c>
      <c r="D197" s="3" t="s">
        <v>276</v>
      </c>
      <c r="E197" s="122"/>
      <c r="F197" s="4"/>
      <c r="G197" s="4"/>
      <c r="H197" s="4"/>
      <c r="I197" s="4"/>
      <c r="J197" s="7">
        <f t="shared" ref="J197:BJ197" si="199">J198</f>
        <v>0</v>
      </c>
      <c r="K197" s="7">
        <f t="shared" si="199"/>
        <v>0</v>
      </c>
      <c r="L197" s="7">
        <f t="shared" si="199"/>
        <v>0</v>
      </c>
      <c r="M197" s="7">
        <f t="shared" si="199"/>
        <v>0</v>
      </c>
      <c r="N197" s="7">
        <f t="shared" si="199"/>
        <v>0</v>
      </c>
      <c r="O197" s="7">
        <f t="shared" si="199"/>
        <v>0</v>
      </c>
      <c r="P197" s="7">
        <f t="shared" si="199"/>
        <v>0</v>
      </c>
      <c r="Q197" s="7">
        <f t="shared" si="199"/>
        <v>0</v>
      </c>
      <c r="R197" s="7">
        <f t="shared" si="199"/>
        <v>0</v>
      </c>
      <c r="S197" s="7">
        <f t="shared" si="199"/>
        <v>0</v>
      </c>
      <c r="T197" s="7">
        <f t="shared" si="199"/>
        <v>0</v>
      </c>
      <c r="U197" s="7">
        <f t="shared" si="199"/>
        <v>0</v>
      </c>
      <c r="V197" s="7">
        <f t="shared" si="199"/>
        <v>0</v>
      </c>
      <c r="W197" s="7">
        <f t="shared" si="199"/>
        <v>0</v>
      </c>
      <c r="X197" s="7">
        <f t="shared" si="199"/>
        <v>0</v>
      </c>
      <c r="Y197" s="7">
        <f t="shared" si="199"/>
        <v>0</v>
      </c>
      <c r="Z197" s="7">
        <f t="shared" si="199"/>
        <v>0</v>
      </c>
      <c r="AA197" s="7">
        <f t="shared" si="199"/>
        <v>0</v>
      </c>
      <c r="AB197" s="7">
        <f t="shared" si="199"/>
        <v>0</v>
      </c>
      <c r="AC197" s="7">
        <f t="shared" si="199"/>
        <v>0</v>
      </c>
      <c r="AD197" s="7">
        <f t="shared" si="199"/>
        <v>0</v>
      </c>
      <c r="AE197" s="7">
        <f t="shared" si="199"/>
        <v>0</v>
      </c>
      <c r="AF197" s="7">
        <f t="shared" si="199"/>
        <v>0</v>
      </c>
      <c r="AG197" s="7">
        <f t="shared" si="199"/>
        <v>0</v>
      </c>
      <c r="AH197" s="7">
        <f t="shared" si="199"/>
        <v>0</v>
      </c>
      <c r="AI197" s="7">
        <f t="shared" si="199"/>
        <v>0</v>
      </c>
      <c r="AJ197" s="7">
        <f t="shared" si="199"/>
        <v>0</v>
      </c>
      <c r="AK197" s="7">
        <f t="shared" si="199"/>
        <v>0</v>
      </c>
      <c r="AL197" s="7"/>
      <c r="AM197" s="7">
        <f t="shared" si="199"/>
        <v>0</v>
      </c>
      <c r="AN197" s="7">
        <f t="shared" si="199"/>
        <v>0</v>
      </c>
      <c r="AO197" s="7">
        <f t="shared" si="199"/>
        <v>0</v>
      </c>
      <c r="AP197" s="7">
        <f t="shared" si="199"/>
        <v>0</v>
      </c>
      <c r="AQ197" s="7">
        <f t="shared" si="199"/>
        <v>0</v>
      </c>
      <c r="AR197" s="7">
        <f t="shared" si="199"/>
        <v>0</v>
      </c>
      <c r="AS197" s="7">
        <f t="shared" si="199"/>
        <v>0</v>
      </c>
      <c r="AT197" s="7">
        <f t="shared" si="199"/>
        <v>0</v>
      </c>
      <c r="AU197" s="7">
        <f t="shared" si="199"/>
        <v>0</v>
      </c>
      <c r="AV197" s="7">
        <f t="shared" si="199"/>
        <v>0</v>
      </c>
      <c r="AW197" s="7">
        <f t="shared" si="199"/>
        <v>0</v>
      </c>
      <c r="AX197" s="7">
        <f t="shared" si="199"/>
        <v>0</v>
      </c>
      <c r="AY197" s="7">
        <f t="shared" si="199"/>
        <v>0</v>
      </c>
      <c r="AZ197" s="7">
        <f t="shared" si="199"/>
        <v>0</v>
      </c>
      <c r="BA197" s="7">
        <f t="shared" si="199"/>
        <v>0</v>
      </c>
      <c r="BB197" s="7">
        <f t="shared" si="199"/>
        <v>0</v>
      </c>
      <c r="BC197" s="7">
        <f t="shared" si="199"/>
        <v>0</v>
      </c>
      <c r="BD197" s="7">
        <f t="shared" si="199"/>
        <v>0</v>
      </c>
      <c r="BE197" s="7">
        <f t="shared" si="199"/>
        <v>0</v>
      </c>
      <c r="BF197" s="7">
        <f t="shared" si="199"/>
        <v>0</v>
      </c>
      <c r="BG197" s="7">
        <f t="shared" si="199"/>
        <v>0</v>
      </c>
      <c r="BH197" s="7">
        <f t="shared" si="199"/>
        <v>0</v>
      </c>
      <c r="BI197" s="7">
        <f t="shared" si="199"/>
        <v>0</v>
      </c>
      <c r="BJ197" s="7">
        <f t="shared" si="199"/>
        <v>0</v>
      </c>
      <c r="BK197" s="19"/>
      <c r="BL197" s="19"/>
    </row>
    <row r="198" spans="1:64" ht="27.6" hidden="1" customHeight="1" x14ac:dyDescent="0.25">
      <c r="A198" s="124" t="s">
        <v>6</v>
      </c>
      <c r="B198" s="122">
        <v>51</v>
      </c>
      <c r="C198" s="122">
        <v>0</v>
      </c>
      <c r="D198" s="3" t="s">
        <v>276</v>
      </c>
      <c r="E198" s="122">
        <v>851</v>
      </c>
      <c r="F198" s="4"/>
      <c r="G198" s="4"/>
      <c r="H198" s="4"/>
      <c r="I198" s="4"/>
      <c r="J198" s="7">
        <f t="shared" ref="J198" si="200">J199+J202</f>
        <v>0</v>
      </c>
      <c r="K198" s="7">
        <f t="shared" ref="K198:BB198" si="201">K199+K202</f>
        <v>0</v>
      </c>
      <c r="L198" s="7">
        <f t="shared" si="201"/>
        <v>0</v>
      </c>
      <c r="M198" s="7">
        <f t="shared" si="201"/>
        <v>0</v>
      </c>
      <c r="N198" s="7">
        <f t="shared" ref="N198:U198" si="202">N199+N202</f>
        <v>0</v>
      </c>
      <c r="O198" s="7">
        <f t="shared" si="202"/>
        <v>0</v>
      </c>
      <c r="P198" s="7">
        <f t="shared" si="202"/>
        <v>0</v>
      </c>
      <c r="Q198" s="7">
        <f t="shared" si="202"/>
        <v>0</v>
      </c>
      <c r="R198" s="7">
        <f t="shared" si="202"/>
        <v>0</v>
      </c>
      <c r="S198" s="7">
        <f t="shared" si="202"/>
        <v>0</v>
      </c>
      <c r="T198" s="7">
        <f t="shared" si="202"/>
        <v>0</v>
      </c>
      <c r="U198" s="7">
        <f t="shared" si="202"/>
        <v>0</v>
      </c>
      <c r="V198" s="7">
        <f t="shared" ref="V198:AC198" si="203">V199+V202</f>
        <v>0</v>
      </c>
      <c r="W198" s="7">
        <f t="shared" si="203"/>
        <v>0</v>
      </c>
      <c r="X198" s="7">
        <f t="shared" si="203"/>
        <v>0</v>
      </c>
      <c r="Y198" s="7">
        <f t="shared" si="203"/>
        <v>0</v>
      </c>
      <c r="Z198" s="7">
        <f t="shared" si="203"/>
        <v>0</v>
      </c>
      <c r="AA198" s="7">
        <f t="shared" si="203"/>
        <v>0</v>
      </c>
      <c r="AB198" s="7">
        <f t="shared" si="203"/>
        <v>0</v>
      </c>
      <c r="AC198" s="7">
        <f t="shared" si="203"/>
        <v>0</v>
      </c>
      <c r="AD198" s="7">
        <f t="shared" ref="AD198:AK198" si="204">AD199+AD202</f>
        <v>0</v>
      </c>
      <c r="AE198" s="7">
        <f t="shared" si="204"/>
        <v>0</v>
      </c>
      <c r="AF198" s="7">
        <f t="shared" si="204"/>
        <v>0</v>
      </c>
      <c r="AG198" s="7">
        <f t="shared" si="204"/>
        <v>0</v>
      </c>
      <c r="AH198" s="7">
        <f t="shared" si="204"/>
        <v>0</v>
      </c>
      <c r="AI198" s="7">
        <f t="shared" si="204"/>
        <v>0</v>
      </c>
      <c r="AJ198" s="7">
        <f t="shared" si="204"/>
        <v>0</v>
      </c>
      <c r="AK198" s="7">
        <f t="shared" si="204"/>
        <v>0</v>
      </c>
      <c r="AL198" s="7"/>
      <c r="AM198" s="7">
        <f t="shared" si="201"/>
        <v>0</v>
      </c>
      <c r="AN198" s="7">
        <f t="shared" si="201"/>
        <v>0</v>
      </c>
      <c r="AO198" s="7">
        <f t="shared" si="201"/>
        <v>0</v>
      </c>
      <c r="AP198" s="7">
        <f t="shared" si="201"/>
        <v>0</v>
      </c>
      <c r="AQ198" s="7">
        <f t="shared" ref="AQ198:AX198" si="205">AQ199+AQ202</f>
        <v>0</v>
      </c>
      <c r="AR198" s="7">
        <f t="shared" si="205"/>
        <v>0</v>
      </c>
      <c r="AS198" s="7">
        <f t="shared" si="205"/>
        <v>0</v>
      </c>
      <c r="AT198" s="7">
        <f t="shared" si="205"/>
        <v>0</v>
      </c>
      <c r="AU198" s="7">
        <f t="shared" si="205"/>
        <v>0</v>
      </c>
      <c r="AV198" s="7">
        <f t="shared" si="205"/>
        <v>0</v>
      </c>
      <c r="AW198" s="7">
        <f t="shared" si="205"/>
        <v>0</v>
      </c>
      <c r="AX198" s="7">
        <f t="shared" si="205"/>
        <v>0</v>
      </c>
      <c r="AY198" s="7">
        <f t="shared" si="201"/>
        <v>0</v>
      </c>
      <c r="AZ198" s="7">
        <f t="shared" si="201"/>
        <v>0</v>
      </c>
      <c r="BA198" s="7">
        <f t="shared" si="201"/>
        <v>0</v>
      </c>
      <c r="BB198" s="7">
        <f t="shared" si="201"/>
        <v>0</v>
      </c>
      <c r="BC198" s="7">
        <f t="shared" ref="BC198:BJ198" si="206">BC199+BC202</f>
        <v>0</v>
      </c>
      <c r="BD198" s="7">
        <f t="shared" si="206"/>
        <v>0</v>
      </c>
      <c r="BE198" s="7">
        <f t="shared" si="206"/>
        <v>0</v>
      </c>
      <c r="BF198" s="7">
        <f t="shared" si="206"/>
        <v>0</v>
      </c>
      <c r="BG198" s="7">
        <f t="shared" si="206"/>
        <v>0</v>
      </c>
      <c r="BH198" s="7">
        <f t="shared" si="206"/>
        <v>0</v>
      </c>
      <c r="BI198" s="7">
        <f t="shared" si="206"/>
        <v>0</v>
      </c>
      <c r="BJ198" s="7">
        <f t="shared" si="206"/>
        <v>0</v>
      </c>
      <c r="BK198" s="19"/>
      <c r="BL198" s="19"/>
    </row>
    <row r="199" spans="1:64" ht="41.45" hidden="1" customHeight="1" x14ac:dyDescent="0.25">
      <c r="A199" s="125" t="s">
        <v>516</v>
      </c>
      <c r="B199" s="122">
        <v>51</v>
      </c>
      <c r="C199" s="122">
        <v>0</v>
      </c>
      <c r="D199" s="3" t="s">
        <v>276</v>
      </c>
      <c r="E199" s="122">
        <v>851</v>
      </c>
      <c r="F199" s="3" t="s">
        <v>30</v>
      </c>
      <c r="G199" s="3" t="s">
        <v>44</v>
      </c>
      <c r="H199" s="3" t="s">
        <v>557</v>
      </c>
      <c r="I199" s="3"/>
      <c r="J199" s="7">
        <f t="shared" ref="J199:BC200" si="207">J200</f>
        <v>0</v>
      </c>
      <c r="K199" s="7">
        <f t="shared" si="207"/>
        <v>0</v>
      </c>
      <c r="L199" s="7">
        <f t="shared" si="207"/>
        <v>0</v>
      </c>
      <c r="M199" s="7">
        <f t="shared" si="207"/>
        <v>0</v>
      </c>
      <c r="N199" s="7">
        <f t="shared" si="207"/>
        <v>0</v>
      </c>
      <c r="O199" s="7">
        <f t="shared" si="207"/>
        <v>0</v>
      </c>
      <c r="P199" s="7">
        <f t="shared" si="207"/>
        <v>0</v>
      </c>
      <c r="Q199" s="7">
        <f t="shared" si="207"/>
        <v>0</v>
      </c>
      <c r="R199" s="7">
        <f t="shared" si="207"/>
        <v>0</v>
      </c>
      <c r="S199" s="7">
        <f t="shared" si="207"/>
        <v>0</v>
      </c>
      <c r="T199" s="7">
        <f t="shared" si="207"/>
        <v>0</v>
      </c>
      <c r="U199" s="7">
        <f t="shared" si="207"/>
        <v>0</v>
      </c>
      <c r="V199" s="7">
        <f t="shared" si="207"/>
        <v>0</v>
      </c>
      <c r="W199" s="7">
        <f t="shared" si="207"/>
        <v>0</v>
      </c>
      <c r="X199" s="7">
        <f t="shared" si="207"/>
        <v>0</v>
      </c>
      <c r="Y199" s="7">
        <f t="shared" si="207"/>
        <v>0</v>
      </c>
      <c r="Z199" s="7">
        <f t="shared" si="207"/>
        <v>0</v>
      </c>
      <c r="AA199" s="7">
        <f t="shared" si="207"/>
        <v>0</v>
      </c>
      <c r="AB199" s="7">
        <f t="shared" si="207"/>
        <v>0</v>
      </c>
      <c r="AC199" s="7">
        <f t="shared" si="207"/>
        <v>0</v>
      </c>
      <c r="AD199" s="7">
        <f t="shared" si="207"/>
        <v>0</v>
      </c>
      <c r="AE199" s="7">
        <f t="shared" si="207"/>
        <v>0</v>
      </c>
      <c r="AF199" s="7">
        <f t="shared" si="207"/>
        <v>0</v>
      </c>
      <c r="AG199" s="7">
        <f t="shared" si="207"/>
        <v>0</v>
      </c>
      <c r="AH199" s="7">
        <f t="shared" si="207"/>
        <v>0</v>
      </c>
      <c r="AI199" s="7">
        <f t="shared" si="207"/>
        <v>0</v>
      </c>
      <c r="AJ199" s="7">
        <f t="shared" si="207"/>
        <v>0</v>
      </c>
      <c r="AK199" s="7">
        <f t="shared" si="207"/>
        <v>0</v>
      </c>
      <c r="AL199" s="7"/>
      <c r="AM199" s="7">
        <f t="shared" si="207"/>
        <v>0</v>
      </c>
      <c r="AN199" s="7">
        <f t="shared" si="207"/>
        <v>0</v>
      </c>
      <c r="AO199" s="7">
        <f t="shared" si="207"/>
        <v>0</v>
      </c>
      <c r="AP199" s="7">
        <f t="shared" si="207"/>
        <v>0</v>
      </c>
      <c r="AQ199" s="7">
        <f t="shared" si="207"/>
        <v>0</v>
      </c>
      <c r="AR199" s="7">
        <f t="shared" si="207"/>
        <v>0</v>
      </c>
      <c r="AS199" s="7">
        <f t="shared" si="207"/>
        <v>0</v>
      </c>
      <c r="AT199" s="7">
        <f t="shared" si="207"/>
        <v>0</v>
      </c>
      <c r="AU199" s="7">
        <f t="shared" si="207"/>
        <v>0</v>
      </c>
      <c r="AV199" s="7">
        <f t="shared" si="207"/>
        <v>0</v>
      </c>
      <c r="AW199" s="7">
        <f t="shared" si="207"/>
        <v>0</v>
      </c>
      <c r="AX199" s="7">
        <f t="shared" si="207"/>
        <v>0</v>
      </c>
      <c r="AY199" s="7">
        <f t="shared" si="207"/>
        <v>0</v>
      </c>
      <c r="AZ199" s="7">
        <f t="shared" si="207"/>
        <v>0</v>
      </c>
      <c r="BA199" s="7">
        <f t="shared" si="207"/>
        <v>0</v>
      </c>
      <c r="BB199" s="7">
        <f t="shared" si="207"/>
        <v>0</v>
      </c>
      <c r="BC199" s="7">
        <f t="shared" si="207"/>
        <v>0</v>
      </c>
      <c r="BD199" s="7">
        <f t="shared" ref="BC199:BJ200" si="208">BD200</f>
        <v>0</v>
      </c>
      <c r="BE199" s="7">
        <f t="shared" si="208"/>
        <v>0</v>
      </c>
      <c r="BF199" s="7">
        <f t="shared" si="208"/>
        <v>0</v>
      </c>
      <c r="BG199" s="7">
        <f t="shared" si="208"/>
        <v>0</v>
      </c>
      <c r="BH199" s="7">
        <f t="shared" si="208"/>
        <v>0</v>
      </c>
      <c r="BI199" s="7">
        <f t="shared" si="208"/>
        <v>0</v>
      </c>
      <c r="BJ199" s="7">
        <f t="shared" si="208"/>
        <v>0</v>
      </c>
      <c r="BK199" s="19"/>
      <c r="BL199" s="19"/>
    </row>
    <row r="200" spans="1:64" ht="41.45" hidden="1" customHeight="1" x14ac:dyDescent="0.25">
      <c r="A200" s="125" t="s">
        <v>71</v>
      </c>
      <c r="B200" s="122">
        <v>51</v>
      </c>
      <c r="C200" s="122">
        <v>0</v>
      </c>
      <c r="D200" s="3" t="s">
        <v>276</v>
      </c>
      <c r="E200" s="122">
        <v>851</v>
      </c>
      <c r="F200" s="3" t="s">
        <v>30</v>
      </c>
      <c r="G200" s="3" t="s">
        <v>44</v>
      </c>
      <c r="H200" s="3" t="s">
        <v>557</v>
      </c>
      <c r="I200" s="3" t="s">
        <v>72</v>
      </c>
      <c r="J200" s="7">
        <f t="shared" si="207"/>
        <v>0</v>
      </c>
      <c r="K200" s="7">
        <f t="shared" si="207"/>
        <v>0</v>
      </c>
      <c r="L200" s="7">
        <f t="shared" si="207"/>
        <v>0</v>
      </c>
      <c r="M200" s="7">
        <f t="shared" si="207"/>
        <v>0</v>
      </c>
      <c r="N200" s="7">
        <f t="shared" si="207"/>
        <v>0</v>
      </c>
      <c r="O200" s="7">
        <f t="shared" si="207"/>
        <v>0</v>
      </c>
      <c r="P200" s="7">
        <f t="shared" si="207"/>
        <v>0</v>
      </c>
      <c r="Q200" s="7">
        <f t="shared" si="207"/>
        <v>0</v>
      </c>
      <c r="R200" s="7">
        <f t="shared" si="207"/>
        <v>0</v>
      </c>
      <c r="S200" s="7">
        <f t="shared" si="207"/>
        <v>0</v>
      </c>
      <c r="T200" s="7">
        <f t="shared" si="207"/>
        <v>0</v>
      </c>
      <c r="U200" s="7">
        <f t="shared" si="207"/>
        <v>0</v>
      </c>
      <c r="V200" s="7">
        <f t="shared" si="207"/>
        <v>0</v>
      </c>
      <c r="W200" s="7">
        <f t="shared" si="207"/>
        <v>0</v>
      </c>
      <c r="X200" s="7">
        <f t="shared" si="207"/>
        <v>0</v>
      </c>
      <c r="Y200" s="7">
        <f t="shared" si="207"/>
        <v>0</v>
      </c>
      <c r="Z200" s="7">
        <f t="shared" si="207"/>
        <v>0</v>
      </c>
      <c r="AA200" s="7">
        <f t="shared" si="207"/>
        <v>0</v>
      </c>
      <c r="AB200" s="7">
        <f t="shared" si="207"/>
        <v>0</v>
      </c>
      <c r="AC200" s="7">
        <f t="shared" si="207"/>
        <v>0</v>
      </c>
      <c r="AD200" s="7">
        <f t="shared" si="207"/>
        <v>0</v>
      </c>
      <c r="AE200" s="7">
        <f t="shared" si="207"/>
        <v>0</v>
      </c>
      <c r="AF200" s="7">
        <f t="shared" si="207"/>
        <v>0</v>
      </c>
      <c r="AG200" s="7">
        <f t="shared" si="207"/>
        <v>0</v>
      </c>
      <c r="AH200" s="7">
        <f t="shared" si="207"/>
        <v>0</v>
      </c>
      <c r="AI200" s="7">
        <f t="shared" si="207"/>
        <v>0</v>
      </c>
      <c r="AJ200" s="7">
        <f t="shared" si="207"/>
        <v>0</v>
      </c>
      <c r="AK200" s="7">
        <f t="shared" si="207"/>
        <v>0</v>
      </c>
      <c r="AL200" s="7"/>
      <c r="AM200" s="7">
        <f t="shared" si="207"/>
        <v>0</v>
      </c>
      <c r="AN200" s="7">
        <f t="shared" si="207"/>
        <v>0</v>
      </c>
      <c r="AO200" s="7">
        <f t="shared" si="207"/>
        <v>0</v>
      </c>
      <c r="AP200" s="7">
        <f t="shared" si="207"/>
        <v>0</v>
      </c>
      <c r="AQ200" s="7">
        <f t="shared" si="207"/>
        <v>0</v>
      </c>
      <c r="AR200" s="7">
        <f t="shared" si="207"/>
        <v>0</v>
      </c>
      <c r="AS200" s="7">
        <f t="shared" si="207"/>
        <v>0</v>
      </c>
      <c r="AT200" s="7">
        <f t="shared" si="207"/>
        <v>0</v>
      </c>
      <c r="AU200" s="7">
        <f t="shared" si="207"/>
        <v>0</v>
      </c>
      <c r="AV200" s="7">
        <f t="shared" si="207"/>
        <v>0</v>
      </c>
      <c r="AW200" s="7">
        <f t="shared" si="207"/>
        <v>0</v>
      </c>
      <c r="AX200" s="7">
        <f t="shared" si="207"/>
        <v>0</v>
      </c>
      <c r="AY200" s="7">
        <f t="shared" si="207"/>
        <v>0</v>
      </c>
      <c r="AZ200" s="7">
        <f t="shared" si="207"/>
        <v>0</v>
      </c>
      <c r="BA200" s="7">
        <f t="shared" si="207"/>
        <v>0</v>
      </c>
      <c r="BB200" s="7">
        <f t="shared" si="207"/>
        <v>0</v>
      </c>
      <c r="BC200" s="7">
        <f t="shared" si="208"/>
        <v>0</v>
      </c>
      <c r="BD200" s="7">
        <f t="shared" si="208"/>
        <v>0</v>
      </c>
      <c r="BE200" s="7">
        <f t="shared" si="208"/>
        <v>0</v>
      </c>
      <c r="BF200" s="7">
        <f t="shared" si="208"/>
        <v>0</v>
      </c>
      <c r="BG200" s="7">
        <f t="shared" si="208"/>
        <v>0</v>
      </c>
      <c r="BH200" s="7">
        <f t="shared" si="208"/>
        <v>0</v>
      </c>
      <c r="BI200" s="7">
        <f t="shared" si="208"/>
        <v>0</v>
      </c>
      <c r="BJ200" s="7">
        <f t="shared" si="208"/>
        <v>0</v>
      </c>
      <c r="BK200" s="19"/>
      <c r="BL200" s="19"/>
    </row>
    <row r="201" spans="1:64" ht="13.9" hidden="1" customHeight="1" x14ac:dyDescent="0.25">
      <c r="A201" s="125" t="s">
        <v>73</v>
      </c>
      <c r="B201" s="122">
        <v>51</v>
      </c>
      <c r="C201" s="122">
        <v>0</v>
      </c>
      <c r="D201" s="3" t="s">
        <v>276</v>
      </c>
      <c r="E201" s="122">
        <v>851</v>
      </c>
      <c r="F201" s="3" t="s">
        <v>30</v>
      </c>
      <c r="G201" s="3" t="s">
        <v>44</v>
      </c>
      <c r="H201" s="3" t="s">
        <v>557</v>
      </c>
      <c r="I201" s="3" t="s">
        <v>74</v>
      </c>
      <c r="J201" s="7">
        <f>'2.ВС'!J176</f>
        <v>0</v>
      </c>
      <c r="K201" s="7">
        <f>'2.ВС'!K176</f>
        <v>0</v>
      </c>
      <c r="L201" s="7">
        <f>'2.ВС'!L176</f>
        <v>0</v>
      </c>
      <c r="M201" s="7">
        <f>'2.ВС'!M176</f>
        <v>0</v>
      </c>
      <c r="N201" s="7">
        <f>'2.ВС'!N176</f>
        <v>0</v>
      </c>
      <c r="O201" s="7">
        <f>'2.ВС'!O176</f>
        <v>0</v>
      </c>
      <c r="P201" s="7">
        <f>'2.ВС'!P176</f>
        <v>0</v>
      </c>
      <c r="Q201" s="7">
        <f>'2.ВС'!Q176</f>
        <v>0</v>
      </c>
      <c r="R201" s="7">
        <f>'2.ВС'!R176</f>
        <v>0</v>
      </c>
      <c r="S201" s="7">
        <f>'2.ВС'!S176</f>
        <v>0</v>
      </c>
      <c r="T201" s="7">
        <f>'2.ВС'!T176</f>
        <v>0</v>
      </c>
      <c r="U201" s="7">
        <f>'2.ВС'!U176</f>
        <v>0</v>
      </c>
      <c r="V201" s="7">
        <f>'2.ВС'!V176</f>
        <v>0</v>
      </c>
      <c r="W201" s="7">
        <f>'2.ВС'!W176</f>
        <v>0</v>
      </c>
      <c r="X201" s="7">
        <f>'2.ВС'!X176</f>
        <v>0</v>
      </c>
      <c r="Y201" s="7">
        <f>'2.ВС'!Y176</f>
        <v>0</v>
      </c>
      <c r="Z201" s="7">
        <f>'2.ВС'!Z176</f>
        <v>0</v>
      </c>
      <c r="AA201" s="7">
        <f>'2.ВС'!AA176</f>
        <v>0</v>
      </c>
      <c r="AB201" s="7">
        <f>'2.ВС'!AB176</f>
        <v>0</v>
      </c>
      <c r="AC201" s="7">
        <f>'2.ВС'!AC176</f>
        <v>0</v>
      </c>
      <c r="AD201" s="7">
        <f>'2.ВС'!AD176</f>
        <v>0</v>
      </c>
      <c r="AE201" s="7">
        <f>'2.ВС'!AE176</f>
        <v>0</v>
      </c>
      <c r="AF201" s="7">
        <f>'2.ВС'!AF176</f>
        <v>0</v>
      </c>
      <c r="AG201" s="7">
        <f>'2.ВС'!AG176</f>
        <v>0</v>
      </c>
      <c r="AH201" s="7">
        <f>'2.ВС'!AH176</f>
        <v>0</v>
      </c>
      <c r="AI201" s="7">
        <f>'2.ВС'!AI176</f>
        <v>0</v>
      </c>
      <c r="AJ201" s="7">
        <f>'2.ВС'!AJ176</f>
        <v>0</v>
      </c>
      <c r="AK201" s="7">
        <f>'2.ВС'!AK176</f>
        <v>0</v>
      </c>
      <c r="AL201" s="7"/>
      <c r="AM201" s="7">
        <f>'2.ВС'!AL176</f>
        <v>0</v>
      </c>
      <c r="AN201" s="7">
        <f>'2.ВС'!AM176</f>
        <v>0</v>
      </c>
      <c r="AO201" s="7">
        <f>'2.ВС'!AN176</f>
        <v>0</v>
      </c>
      <c r="AP201" s="7">
        <f>'2.ВС'!AO176</f>
        <v>0</v>
      </c>
      <c r="AQ201" s="7">
        <f>'2.ВС'!AP176</f>
        <v>0</v>
      </c>
      <c r="AR201" s="7">
        <f>'2.ВС'!AQ176</f>
        <v>0</v>
      </c>
      <c r="AS201" s="7">
        <f>'2.ВС'!AR176</f>
        <v>0</v>
      </c>
      <c r="AT201" s="7">
        <f>'2.ВС'!AS176</f>
        <v>0</v>
      </c>
      <c r="AU201" s="7">
        <f>'2.ВС'!AT176</f>
        <v>0</v>
      </c>
      <c r="AV201" s="7">
        <f>'2.ВС'!AU176</f>
        <v>0</v>
      </c>
      <c r="AW201" s="7">
        <f>'2.ВС'!AV176</f>
        <v>0</v>
      </c>
      <c r="AX201" s="7">
        <f>'2.ВС'!AW176</f>
        <v>0</v>
      </c>
      <c r="AY201" s="7">
        <f>'2.ВС'!AX176</f>
        <v>0</v>
      </c>
      <c r="AZ201" s="7">
        <f>'2.ВС'!AY176</f>
        <v>0</v>
      </c>
      <c r="BA201" s="7">
        <f>'2.ВС'!AZ176</f>
        <v>0</v>
      </c>
      <c r="BB201" s="7">
        <f>'2.ВС'!BA176</f>
        <v>0</v>
      </c>
      <c r="BC201" s="7">
        <f>'2.ВС'!BB176</f>
        <v>0</v>
      </c>
      <c r="BD201" s="7">
        <f>'2.ВС'!BC176</f>
        <v>0</v>
      </c>
      <c r="BE201" s="7">
        <f>'2.ВС'!BD176</f>
        <v>0</v>
      </c>
      <c r="BF201" s="7">
        <f>'2.ВС'!BE176</f>
        <v>0</v>
      </c>
      <c r="BG201" s="7">
        <f>'2.ВС'!BF176</f>
        <v>0</v>
      </c>
      <c r="BH201" s="7">
        <f>'2.ВС'!BG176</f>
        <v>0</v>
      </c>
      <c r="BI201" s="7">
        <f>'2.ВС'!BH176</f>
        <v>0</v>
      </c>
      <c r="BJ201" s="7">
        <f>'2.ВС'!BI176</f>
        <v>0</v>
      </c>
      <c r="BK201" s="19"/>
      <c r="BL201" s="19"/>
    </row>
    <row r="202" spans="1:64" s="2" customFormat="1" ht="41.45" hidden="1" customHeight="1" x14ac:dyDescent="0.25">
      <c r="A202" s="125" t="s">
        <v>280</v>
      </c>
      <c r="B202" s="122">
        <v>51</v>
      </c>
      <c r="C202" s="122">
        <v>0</v>
      </c>
      <c r="D202" s="3" t="s">
        <v>276</v>
      </c>
      <c r="E202" s="122">
        <v>851</v>
      </c>
      <c r="F202" s="4"/>
      <c r="G202" s="4"/>
      <c r="H202" s="4" t="s">
        <v>281</v>
      </c>
      <c r="I202" s="3"/>
      <c r="J202" s="15">
        <f t="shared" ref="J202:BC203" si="209">J203</f>
        <v>0</v>
      </c>
      <c r="K202" s="15">
        <f t="shared" si="209"/>
        <v>0</v>
      </c>
      <c r="L202" s="15">
        <f t="shared" si="209"/>
        <v>0</v>
      </c>
      <c r="M202" s="15">
        <f t="shared" si="209"/>
        <v>0</v>
      </c>
      <c r="N202" s="15">
        <f t="shared" si="209"/>
        <v>0</v>
      </c>
      <c r="O202" s="15">
        <f t="shared" si="209"/>
        <v>0</v>
      </c>
      <c r="P202" s="15">
        <f t="shared" si="209"/>
        <v>0</v>
      </c>
      <c r="Q202" s="15">
        <f t="shared" si="209"/>
        <v>0</v>
      </c>
      <c r="R202" s="15">
        <f t="shared" si="209"/>
        <v>0</v>
      </c>
      <c r="S202" s="15">
        <f t="shared" si="209"/>
        <v>0</v>
      </c>
      <c r="T202" s="15">
        <f t="shared" si="209"/>
        <v>0</v>
      </c>
      <c r="U202" s="15">
        <f t="shared" si="209"/>
        <v>0</v>
      </c>
      <c r="V202" s="15">
        <f t="shared" si="209"/>
        <v>0</v>
      </c>
      <c r="W202" s="15">
        <f t="shared" si="209"/>
        <v>0</v>
      </c>
      <c r="X202" s="15">
        <f t="shared" si="209"/>
        <v>0</v>
      </c>
      <c r="Y202" s="15">
        <f t="shared" si="209"/>
        <v>0</v>
      </c>
      <c r="Z202" s="15">
        <f t="shared" si="209"/>
        <v>0</v>
      </c>
      <c r="AA202" s="15">
        <f t="shared" si="209"/>
        <v>0</v>
      </c>
      <c r="AB202" s="15">
        <f t="shared" si="209"/>
        <v>0</v>
      </c>
      <c r="AC202" s="15">
        <f t="shared" si="209"/>
        <v>0</v>
      </c>
      <c r="AD202" s="15">
        <f t="shared" si="209"/>
        <v>0</v>
      </c>
      <c r="AE202" s="15">
        <f t="shared" si="209"/>
        <v>0</v>
      </c>
      <c r="AF202" s="15">
        <f t="shared" si="209"/>
        <v>0</v>
      </c>
      <c r="AG202" s="15">
        <f t="shared" si="209"/>
        <v>0</v>
      </c>
      <c r="AH202" s="15">
        <f t="shared" si="209"/>
        <v>0</v>
      </c>
      <c r="AI202" s="15">
        <f t="shared" si="209"/>
        <v>0</v>
      </c>
      <c r="AJ202" s="15">
        <f t="shared" si="209"/>
        <v>0</v>
      </c>
      <c r="AK202" s="15">
        <f t="shared" si="209"/>
        <v>0</v>
      </c>
      <c r="AL202" s="15"/>
      <c r="AM202" s="15">
        <f t="shared" si="209"/>
        <v>0</v>
      </c>
      <c r="AN202" s="15">
        <f t="shared" si="209"/>
        <v>0</v>
      </c>
      <c r="AO202" s="15">
        <f t="shared" si="209"/>
        <v>0</v>
      </c>
      <c r="AP202" s="15">
        <f t="shared" si="209"/>
        <v>0</v>
      </c>
      <c r="AQ202" s="15">
        <f t="shared" si="209"/>
        <v>0</v>
      </c>
      <c r="AR202" s="15">
        <f t="shared" si="209"/>
        <v>0</v>
      </c>
      <c r="AS202" s="15">
        <f t="shared" si="209"/>
        <v>0</v>
      </c>
      <c r="AT202" s="15">
        <f t="shared" si="209"/>
        <v>0</v>
      </c>
      <c r="AU202" s="15">
        <f t="shared" si="209"/>
        <v>0</v>
      </c>
      <c r="AV202" s="15">
        <f t="shared" si="209"/>
        <v>0</v>
      </c>
      <c r="AW202" s="15">
        <f t="shared" si="209"/>
        <v>0</v>
      </c>
      <c r="AX202" s="15">
        <f t="shared" si="209"/>
        <v>0</v>
      </c>
      <c r="AY202" s="15">
        <f t="shared" si="209"/>
        <v>0</v>
      </c>
      <c r="AZ202" s="15">
        <f t="shared" si="209"/>
        <v>0</v>
      </c>
      <c r="BA202" s="15">
        <f t="shared" si="209"/>
        <v>0</v>
      </c>
      <c r="BB202" s="15">
        <f t="shared" si="209"/>
        <v>0</v>
      </c>
      <c r="BC202" s="15">
        <f t="shared" si="209"/>
        <v>0</v>
      </c>
      <c r="BD202" s="15">
        <f t="shared" ref="BC202:BJ203" si="210">BD203</f>
        <v>0</v>
      </c>
      <c r="BE202" s="15">
        <f t="shared" si="210"/>
        <v>0</v>
      </c>
      <c r="BF202" s="15">
        <f t="shared" si="210"/>
        <v>0</v>
      </c>
      <c r="BG202" s="15">
        <f t="shared" si="210"/>
        <v>0</v>
      </c>
      <c r="BH202" s="15">
        <f t="shared" si="210"/>
        <v>0</v>
      </c>
      <c r="BI202" s="15">
        <f t="shared" si="210"/>
        <v>0</v>
      </c>
      <c r="BJ202" s="15">
        <f t="shared" si="210"/>
        <v>0</v>
      </c>
      <c r="BK202" s="124"/>
      <c r="BL202" s="124"/>
    </row>
    <row r="203" spans="1:64" s="2" customFormat="1" ht="41.45" hidden="1" customHeight="1" x14ac:dyDescent="0.25">
      <c r="A203" s="125" t="s">
        <v>71</v>
      </c>
      <c r="B203" s="122">
        <v>51</v>
      </c>
      <c r="C203" s="122">
        <v>0</v>
      </c>
      <c r="D203" s="3" t="s">
        <v>276</v>
      </c>
      <c r="E203" s="122">
        <v>851</v>
      </c>
      <c r="F203" s="4"/>
      <c r="G203" s="4"/>
      <c r="H203" s="4" t="s">
        <v>281</v>
      </c>
      <c r="I203" s="3" t="s">
        <v>72</v>
      </c>
      <c r="J203" s="15">
        <f t="shared" si="209"/>
        <v>0</v>
      </c>
      <c r="K203" s="15">
        <f t="shared" si="209"/>
        <v>0</v>
      </c>
      <c r="L203" s="15">
        <f t="shared" si="209"/>
        <v>0</v>
      </c>
      <c r="M203" s="15">
        <f t="shared" si="209"/>
        <v>0</v>
      </c>
      <c r="N203" s="15">
        <f t="shared" si="209"/>
        <v>0</v>
      </c>
      <c r="O203" s="15">
        <f t="shared" si="209"/>
        <v>0</v>
      </c>
      <c r="P203" s="15">
        <f t="shared" si="209"/>
        <v>0</v>
      </c>
      <c r="Q203" s="15">
        <f t="shared" si="209"/>
        <v>0</v>
      </c>
      <c r="R203" s="15">
        <f t="shared" si="209"/>
        <v>0</v>
      </c>
      <c r="S203" s="15">
        <f t="shared" si="209"/>
        <v>0</v>
      </c>
      <c r="T203" s="15">
        <f t="shared" si="209"/>
        <v>0</v>
      </c>
      <c r="U203" s="15">
        <f t="shared" si="209"/>
        <v>0</v>
      </c>
      <c r="V203" s="15">
        <f t="shared" si="209"/>
        <v>0</v>
      </c>
      <c r="W203" s="15">
        <f t="shared" si="209"/>
        <v>0</v>
      </c>
      <c r="X203" s="15">
        <f t="shared" si="209"/>
        <v>0</v>
      </c>
      <c r="Y203" s="15">
        <f t="shared" si="209"/>
        <v>0</v>
      </c>
      <c r="Z203" s="15">
        <f t="shared" si="209"/>
        <v>0</v>
      </c>
      <c r="AA203" s="15">
        <f t="shared" si="209"/>
        <v>0</v>
      </c>
      <c r="AB203" s="15">
        <f t="shared" si="209"/>
        <v>0</v>
      </c>
      <c r="AC203" s="15">
        <f t="shared" si="209"/>
        <v>0</v>
      </c>
      <c r="AD203" s="15">
        <f t="shared" si="209"/>
        <v>0</v>
      </c>
      <c r="AE203" s="15">
        <f t="shared" si="209"/>
        <v>0</v>
      </c>
      <c r="AF203" s="15">
        <f t="shared" si="209"/>
        <v>0</v>
      </c>
      <c r="AG203" s="15">
        <f t="shared" si="209"/>
        <v>0</v>
      </c>
      <c r="AH203" s="15">
        <f t="shared" si="209"/>
        <v>0</v>
      </c>
      <c r="AI203" s="15">
        <f t="shared" si="209"/>
        <v>0</v>
      </c>
      <c r="AJ203" s="15">
        <f t="shared" si="209"/>
        <v>0</v>
      </c>
      <c r="AK203" s="15">
        <f t="shared" si="209"/>
        <v>0</v>
      </c>
      <c r="AL203" s="15"/>
      <c r="AM203" s="15">
        <f t="shared" si="209"/>
        <v>0</v>
      </c>
      <c r="AN203" s="15">
        <f t="shared" si="209"/>
        <v>0</v>
      </c>
      <c r="AO203" s="15">
        <f t="shared" si="209"/>
        <v>0</v>
      </c>
      <c r="AP203" s="15">
        <f t="shared" si="209"/>
        <v>0</v>
      </c>
      <c r="AQ203" s="15">
        <f t="shared" si="209"/>
        <v>0</v>
      </c>
      <c r="AR203" s="15">
        <f t="shared" si="209"/>
        <v>0</v>
      </c>
      <c r="AS203" s="15">
        <f t="shared" si="209"/>
        <v>0</v>
      </c>
      <c r="AT203" s="15">
        <f t="shared" si="209"/>
        <v>0</v>
      </c>
      <c r="AU203" s="15">
        <f t="shared" si="209"/>
        <v>0</v>
      </c>
      <c r="AV203" s="15">
        <f t="shared" si="209"/>
        <v>0</v>
      </c>
      <c r="AW203" s="15">
        <f t="shared" si="209"/>
        <v>0</v>
      </c>
      <c r="AX203" s="15">
        <f t="shared" si="209"/>
        <v>0</v>
      </c>
      <c r="AY203" s="15">
        <f t="shared" si="209"/>
        <v>0</v>
      </c>
      <c r="AZ203" s="15">
        <f t="shared" si="209"/>
        <v>0</v>
      </c>
      <c r="BA203" s="15">
        <f t="shared" si="209"/>
        <v>0</v>
      </c>
      <c r="BB203" s="15">
        <f t="shared" si="209"/>
        <v>0</v>
      </c>
      <c r="BC203" s="15">
        <f t="shared" si="210"/>
        <v>0</v>
      </c>
      <c r="BD203" s="15">
        <f t="shared" si="210"/>
        <v>0</v>
      </c>
      <c r="BE203" s="15">
        <f t="shared" si="210"/>
        <v>0</v>
      </c>
      <c r="BF203" s="15">
        <f t="shared" si="210"/>
        <v>0</v>
      </c>
      <c r="BG203" s="15">
        <f t="shared" si="210"/>
        <v>0</v>
      </c>
      <c r="BH203" s="15">
        <f t="shared" si="210"/>
        <v>0</v>
      </c>
      <c r="BI203" s="15">
        <f t="shared" si="210"/>
        <v>0</v>
      </c>
      <c r="BJ203" s="15">
        <f t="shared" si="210"/>
        <v>0</v>
      </c>
      <c r="BK203" s="124"/>
      <c r="BL203" s="124"/>
    </row>
    <row r="204" spans="1:64" s="2" customFormat="1" ht="13.9" hidden="1" customHeight="1" x14ac:dyDescent="0.25">
      <c r="A204" s="125" t="s">
        <v>73</v>
      </c>
      <c r="B204" s="122">
        <v>51</v>
      </c>
      <c r="C204" s="122">
        <v>0</v>
      </c>
      <c r="D204" s="3" t="s">
        <v>276</v>
      </c>
      <c r="E204" s="122">
        <v>851</v>
      </c>
      <c r="F204" s="4"/>
      <c r="G204" s="4"/>
      <c r="H204" s="4" t="s">
        <v>281</v>
      </c>
      <c r="I204" s="3" t="s">
        <v>74</v>
      </c>
      <c r="J204" s="15">
        <f>'2.ВС'!J182</f>
        <v>0</v>
      </c>
      <c r="K204" s="15">
        <f>'2.ВС'!K182</f>
        <v>0</v>
      </c>
      <c r="L204" s="15">
        <f>'2.ВС'!L182</f>
        <v>0</v>
      </c>
      <c r="M204" s="15">
        <f>'2.ВС'!M182</f>
        <v>0</v>
      </c>
      <c r="N204" s="15">
        <f>'2.ВС'!N182</f>
        <v>0</v>
      </c>
      <c r="O204" s="15">
        <f>'2.ВС'!O182</f>
        <v>0</v>
      </c>
      <c r="P204" s="15">
        <f>'2.ВС'!P182</f>
        <v>0</v>
      </c>
      <c r="Q204" s="15">
        <f>'2.ВС'!Q182</f>
        <v>0</v>
      </c>
      <c r="R204" s="15">
        <f>'2.ВС'!R182</f>
        <v>0</v>
      </c>
      <c r="S204" s="15">
        <f>'2.ВС'!S182</f>
        <v>0</v>
      </c>
      <c r="T204" s="15">
        <f>'2.ВС'!T182</f>
        <v>0</v>
      </c>
      <c r="U204" s="15">
        <f>'2.ВС'!U182</f>
        <v>0</v>
      </c>
      <c r="V204" s="15">
        <f>'2.ВС'!V182</f>
        <v>0</v>
      </c>
      <c r="W204" s="15">
        <f>'2.ВС'!W182</f>
        <v>0</v>
      </c>
      <c r="X204" s="15">
        <f>'2.ВС'!X182</f>
        <v>0</v>
      </c>
      <c r="Y204" s="15">
        <f>'2.ВС'!Y182</f>
        <v>0</v>
      </c>
      <c r="Z204" s="15">
        <f>'2.ВС'!Z182</f>
        <v>0</v>
      </c>
      <c r="AA204" s="15">
        <f>'2.ВС'!AA182</f>
        <v>0</v>
      </c>
      <c r="AB204" s="15">
        <f>'2.ВС'!AB182</f>
        <v>0</v>
      </c>
      <c r="AC204" s="15">
        <f>'2.ВС'!AC182</f>
        <v>0</v>
      </c>
      <c r="AD204" s="15">
        <f>'2.ВС'!AD182</f>
        <v>0</v>
      </c>
      <c r="AE204" s="15">
        <f>'2.ВС'!AE182</f>
        <v>0</v>
      </c>
      <c r="AF204" s="15">
        <f>'2.ВС'!AF182</f>
        <v>0</v>
      </c>
      <c r="AG204" s="15">
        <f>'2.ВС'!AG182</f>
        <v>0</v>
      </c>
      <c r="AH204" s="15">
        <f>'2.ВС'!AH182</f>
        <v>0</v>
      </c>
      <c r="AI204" s="15">
        <f>'2.ВС'!AI182</f>
        <v>0</v>
      </c>
      <c r="AJ204" s="15">
        <f>'2.ВС'!AJ182</f>
        <v>0</v>
      </c>
      <c r="AK204" s="15">
        <f>'2.ВС'!AK182</f>
        <v>0</v>
      </c>
      <c r="AL204" s="15"/>
      <c r="AM204" s="15">
        <f>'2.ВС'!AL182</f>
        <v>0</v>
      </c>
      <c r="AN204" s="15">
        <f>'2.ВС'!AM182</f>
        <v>0</v>
      </c>
      <c r="AO204" s="15">
        <f>'2.ВС'!AN182</f>
        <v>0</v>
      </c>
      <c r="AP204" s="15">
        <f>'2.ВС'!AO182</f>
        <v>0</v>
      </c>
      <c r="AQ204" s="15">
        <f>'2.ВС'!AP182</f>
        <v>0</v>
      </c>
      <c r="AR204" s="15">
        <f>'2.ВС'!AQ182</f>
        <v>0</v>
      </c>
      <c r="AS204" s="15">
        <f>'2.ВС'!AR182</f>
        <v>0</v>
      </c>
      <c r="AT204" s="15">
        <f>'2.ВС'!AS182</f>
        <v>0</v>
      </c>
      <c r="AU204" s="15">
        <f>'2.ВС'!AT182</f>
        <v>0</v>
      </c>
      <c r="AV204" s="15">
        <f>'2.ВС'!AU182</f>
        <v>0</v>
      </c>
      <c r="AW204" s="15">
        <f>'2.ВС'!AV182</f>
        <v>0</v>
      </c>
      <c r="AX204" s="15">
        <f>'2.ВС'!AW182</f>
        <v>0</v>
      </c>
      <c r="AY204" s="15">
        <f>'2.ВС'!AX182</f>
        <v>0</v>
      </c>
      <c r="AZ204" s="15">
        <f>'2.ВС'!AY182</f>
        <v>0</v>
      </c>
      <c r="BA204" s="15">
        <f>'2.ВС'!AZ182</f>
        <v>0</v>
      </c>
      <c r="BB204" s="15">
        <f>'2.ВС'!BA182</f>
        <v>0</v>
      </c>
      <c r="BC204" s="15">
        <f>'2.ВС'!BB182</f>
        <v>0</v>
      </c>
      <c r="BD204" s="15">
        <f>'2.ВС'!BC182</f>
        <v>0</v>
      </c>
      <c r="BE204" s="15">
        <f>'2.ВС'!BD182</f>
        <v>0</v>
      </c>
      <c r="BF204" s="15">
        <f>'2.ВС'!BE182</f>
        <v>0</v>
      </c>
      <c r="BG204" s="15">
        <f>'2.ВС'!BF182</f>
        <v>0</v>
      </c>
      <c r="BH204" s="15">
        <f>'2.ВС'!BG182</f>
        <v>0</v>
      </c>
      <c r="BI204" s="15">
        <f>'2.ВС'!BH182</f>
        <v>0</v>
      </c>
      <c r="BJ204" s="15">
        <f>'2.ВС'!BI182</f>
        <v>0</v>
      </c>
      <c r="BK204" s="124"/>
      <c r="BL204" s="124"/>
    </row>
    <row r="205" spans="1:64" ht="30" x14ac:dyDescent="0.25">
      <c r="A205" s="124" t="s">
        <v>273</v>
      </c>
      <c r="B205" s="122">
        <v>51</v>
      </c>
      <c r="C205" s="122">
        <v>2</v>
      </c>
      <c r="D205" s="4"/>
      <c r="E205" s="122"/>
      <c r="F205" s="3"/>
      <c r="G205" s="4"/>
      <c r="H205" s="4"/>
      <c r="I205" s="3"/>
      <c r="J205" s="15">
        <f>J206+J211+J244+J249+J254</f>
        <v>26759998</v>
      </c>
      <c r="K205" s="15">
        <f t="shared" ref="K205:BB205" si="211">K206+K211+K244+K249+K254</f>
        <v>5348044</v>
      </c>
      <c r="L205" s="15">
        <f t="shared" si="211"/>
        <v>15811954</v>
      </c>
      <c r="M205" s="15">
        <f t="shared" si="211"/>
        <v>5600000</v>
      </c>
      <c r="N205" s="15">
        <f t="shared" ref="N205:U205" si="212">N206+N211+N244+N249+N254</f>
        <v>3220216</v>
      </c>
      <c r="O205" s="15">
        <f t="shared" si="212"/>
        <v>106383</v>
      </c>
      <c r="P205" s="15">
        <f t="shared" si="212"/>
        <v>3113833</v>
      </c>
      <c r="Q205" s="15">
        <f t="shared" si="212"/>
        <v>0</v>
      </c>
      <c r="R205" s="15">
        <f t="shared" si="212"/>
        <v>29980214</v>
      </c>
      <c r="S205" s="15">
        <f t="shared" si="212"/>
        <v>5454427</v>
      </c>
      <c r="T205" s="15">
        <f t="shared" si="212"/>
        <v>18925787</v>
      </c>
      <c r="U205" s="15">
        <f t="shared" si="212"/>
        <v>5600000</v>
      </c>
      <c r="V205" s="15">
        <f t="shared" ref="V205:AC205" si="213">V206+V211+V244+V249+V254</f>
        <v>984333</v>
      </c>
      <c r="W205" s="15">
        <f t="shared" si="213"/>
        <v>0</v>
      </c>
      <c r="X205" s="15">
        <f t="shared" si="213"/>
        <v>984333</v>
      </c>
      <c r="Y205" s="15">
        <f t="shared" si="213"/>
        <v>0</v>
      </c>
      <c r="Z205" s="15">
        <f t="shared" si="213"/>
        <v>30964547</v>
      </c>
      <c r="AA205" s="15">
        <f t="shared" si="213"/>
        <v>5454427</v>
      </c>
      <c r="AB205" s="15">
        <f t="shared" si="213"/>
        <v>19910120</v>
      </c>
      <c r="AC205" s="15">
        <f t="shared" si="213"/>
        <v>5600000</v>
      </c>
      <c r="AD205" s="15">
        <f t="shared" ref="AD205:AK205" si="214">AD206+AD211+AD244+AD249+AD254</f>
        <v>747137</v>
      </c>
      <c r="AE205" s="15">
        <f t="shared" si="214"/>
        <v>0</v>
      </c>
      <c r="AF205" s="15">
        <f t="shared" si="214"/>
        <v>747137</v>
      </c>
      <c r="AG205" s="15">
        <f t="shared" si="214"/>
        <v>0</v>
      </c>
      <c r="AH205" s="15">
        <f t="shared" si="214"/>
        <v>31711684</v>
      </c>
      <c r="AI205" s="15">
        <f t="shared" si="214"/>
        <v>5454427</v>
      </c>
      <c r="AJ205" s="15">
        <f t="shared" si="214"/>
        <v>20657257</v>
      </c>
      <c r="AK205" s="15">
        <f t="shared" si="214"/>
        <v>5600000</v>
      </c>
      <c r="AL205" s="15"/>
      <c r="AM205" s="15">
        <f t="shared" si="211"/>
        <v>20871119.800000001</v>
      </c>
      <c r="AN205" s="15">
        <f t="shared" si="211"/>
        <v>2866208</v>
      </c>
      <c r="AO205" s="15">
        <f t="shared" si="211"/>
        <v>12404911.800000001</v>
      </c>
      <c r="AP205" s="15">
        <f t="shared" si="211"/>
        <v>5600000</v>
      </c>
      <c r="AQ205" s="15">
        <f t="shared" ref="AQ205:AX205" si="215">AQ206+AQ211+AQ244+AQ249+AQ254</f>
        <v>-0.8</v>
      </c>
      <c r="AR205" s="15">
        <f t="shared" si="215"/>
        <v>0</v>
      </c>
      <c r="AS205" s="15">
        <f t="shared" si="215"/>
        <v>-0.8</v>
      </c>
      <c r="AT205" s="15">
        <f t="shared" si="215"/>
        <v>0</v>
      </c>
      <c r="AU205" s="15">
        <f t="shared" si="215"/>
        <v>20871119</v>
      </c>
      <c r="AV205" s="15">
        <f t="shared" si="215"/>
        <v>2866208</v>
      </c>
      <c r="AW205" s="15">
        <f t="shared" si="215"/>
        <v>12404911</v>
      </c>
      <c r="AX205" s="15">
        <f t="shared" si="215"/>
        <v>5600000</v>
      </c>
      <c r="AY205" s="15">
        <f t="shared" si="211"/>
        <v>18653684</v>
      </c>
      <c r="AZ205" s="15">
        <f t="shared" si="211"/>
        <v>706634</v>
      </c>
      <c r="BA205" s="15">
        <f t="shared" si="211"/>
        <v>12347050</v>
      </c>
      <c r="BB205" s="15">
        <f t="shared" si="211"/>
        <v>5600000</v>
      </c>
      <c r="BC205" s="15">
        <f t="shared" ref="BC205:BJ205" si="216">BC206+BC211+BC244+BC249+BC254</f>
        <v>-1</v>
      </c>
      <c r="BD205" s="15">
        <f t="shared" si="216"/>
        <v>0</v>
      </c>
      <c r="BE205" s="15">
        <f t="shared" si="216"/>
        <v>-1</v>
      </c>
      <c r="BF205" s="15">
        <f t="shared" si="216"/>
        <v>0</v>
      </c>
      <c r="BG205" s="15">
        <f t="shared" si="216"/>
        <v>18653683</v>
      </c>
      <c r="BH205" s="15">
        <f t="shared" si="216"/>
        <v>706634</v>
      </c>
      <c r="BI205" s="15">
        <f t="shared" si="216"/>
        <v>12347049</v>
      </c>
      <c r="BJ205" s="15">
        <f t="shared" si="216"/>
        <v>5600000</v>
      </c>
      <c r="BK205" s="19"/>
      <c r="BL205" s="19"/>
    </row>
    <row r="206" spans="1:64" ht="30" hidden="1" x14ac:dyDescent="0.25">
      <c r="A206" s="124" t="s">
        <v>727</v>
      </c>
      <c r="B206" s="122">
        <v>51</v>
      </c>
      <c r="C206" s="122">
        <v>2</v>
      </c>
      <c r="D206" s="4" t="s">
        <v>33</v>
      </c>
      <c r="E206" s="122"/>
      <c r="F206" s="3"/>
      <c r="G206" s="4"/>
      <c r="H206" s="4"/>
      <c r="I206" s="3"/>
      <c r="J206" s="15">
        <f t="shared" ref="J206:BC209" si="217">J207</f>
        <v>122400</v>
      </c>
      <c r="K206" s="15">
        <f t="shared" si="217"/>
        <v>122400</v>
      </c>
      <c r="L206" s="15">
        <f t="shared" si="217"/>
        <v>0</v>
      </c>
      <c r="M206" s="15">
        <f t="shared" si="217"/>
        <v>0</v>
      </c>
      <c r="N206" s="15">
        <f t="shared" si="217"/>
        <v>0</v>
      </c>
      <c r="O206" s="15">
        <f t="shared" si="217"/>
        <v>0</v>
      </c>
      <c r="P206" s="15">
        <f t="shared" si="217"/>
        <v>0</v>
      </c>
      <c r="Q206" s="15">
        <f t="shared" si="217"/>
        <v>0</v>
      </c>
      <c r="R206" s="15">
        <f t="shared" si="217"/>
        <v>122400</v>
      </c>
      <c r="S206" s="15">
        <f t="shared" si="217"/>
        <v>122400</v>
      </c>
      <c r="T206" s="15">
        <f t="shared" si="217"/>
        <v>0</v>
      </c>
      <c r="U206" s="15">
        <f t="shared" si="217"/>
        <v>0</v>
      </c>
      <c r="V206" s="15">
        <f t="shared" si="217"/>
        <v>0</v>
      </c>
      <c r="W206" s="15">
        <f t="shared" si="217"/>
        <v>0</v>
      </c>
      <c r="X206" s="15">
        <f t="shared" si="217"/>
        <v>0</v>
      </c>
      <c r="Y206" s="15">
        <f t="shared" si="217"/>
        <v>0</v>
      </c>
      <c r="Z206" s="15">
        <f t="shared" si="217"/>
        <v>122400</v>
      </c>
      <c r="AA206" s="15">
        <f t="shared" si="217"/>
        <v>122400</v>
      </c>
      <c r="AB206" s="15">
        <f t="shared" si="217"/>
        <v>0</v>
      </c>
      <c r="AC206" s="15">
        <f t="shared" si="217"/>
        <v>0</v>
      </c>
      <c r="AD206" s="15">
        <f t="shared" si="217"/>
        <v>0</v>
      </c>
      <c r="AE206" s="15">
        <f t="shared" si="217"/>
        <v>0</v>
      </c>
      <c r="AF206" s="15">
        <f t="shared" si="217"/>
        <v>0</v>
      </c>
      <c r="AG206" s="15">
        <f t="shared" si="217"/>
        <v>0</v>
      </c>
      <c r="AH206" s="15">
        <f t="shared" si="217"/>
        <v>122400</v>
      </c>
      <c r="AI206" s="15">
        <f t="shared" si="217"/>
        <v>122400</v>
      </c>
      <c r="AJ206" s="15">
        <f t="shared" si="217"/>
        <v>0</v>
      </c>
      <c r="AK206" s="15">
        <f t="shared" si="217"/>
        <v>0</v>
      </c>
      <c r="AL206" s="15"/>
      <c r="AM206" s="15">
        <f t="shared" si="217"/>
        <v>122400</v>
      </c>
      <c r="AN206" s="15">
        <f t="shared" si="217"/>
        <v>122400</v>
      </c>
      <c r="AO206" s="15">
        <f t="shared" si="217"/>
        <v>0</v>
      </c>
      <c r="AP206" s="15">
        <f t="shared" si="217"/>
        <v>0</v>
      </c>
      <c r="AQ206" s="15">
        <f t="shared" si="217"/>
        <v>0</v>
      </c>
      <c r="AR206" s="15">
        <f t="shared" si="217"/>
        <v>0</v>
      </c>
      <c r="AS206" s="15">
        <f t="shared" si="217"/>
        <v>0</v>
      </c>
      <c r="AT206" s="15">
        <f t="shared" si="217"/>
        <v>0</v>
      </c>
      <c r="AU206" s="15">
        <f t="shared" si="217"/>
        <v>122400</v>
      </c>
      <c r="AV206" s="15">
        <f t="shared" si="217"/>
        <v>122400</v>
      </c>
      <c r="AW206" s="15">
        <f t="shared" si="217"/>
        <v>0</v>
      </c>
      <c r="AX206" s="15">
        <f t="shared" si="217"/>
        <v>0</v>
      </c>
      <c r="AY206" s="15">
        <f t="shared" si="217"/>
        <v>122400</v>
      </c>
      <c r="AZ206" s="15">
        <f t="shared" si="217"/>
        <v>122400</v>
      </c>
      <c r="BA206" s="15">
        <f t="shared" si="217"/>
        <v>0</v>
      </c>
      <c r="BB206" s="15">
        <f t="shared" si="217"/>
        <v>0</v>
      </c>
      <c r="BC206" s="15">
        <f t="shared" si="217"/>
        <v>0</v>
      </c>
      <c r="BD206" s="15">
        <f t="shared" ref="BC206:BJ209" si="218">BD207</f>
        <v>0</v>
      </c>
      <c r="BE206" s="15">
        <f t="shared" si="218"/>
        <v>0</v>
      </c>
      <c r="BF206" s="15">
        <f t="shared" si="218"/>
        <v>0</v>
      </c>
      <c r="BG206" s="15">
        <f t="shared" si="218"/>
        <v>122400</v>
      </c>
      <c r="BH206" s="15">
        <f t="shared" si="218"/>
        <v>122400</v>
      </c>
      <c r="BI206" s="15">
        <f t="shared" si="218"/>
        <v>0</v>
      </c>
      <c r="BJ206" s="15">
        <f t="shared" si="218"/>
        <v>0</v>
      </c>
      <c r="BK206" s="19"/>
      <c r="BL206" s="19"/>
    </row>
    <row r="207" spans="1:64" hidden="1" x14ac:dyDescent="0.25">
      <c r="A207" s="124" t="s">
        <v>6</v>
      </c>
      <c r="B207" s="122">
        <v>51</v>
      </c>
      <c r="C207" s="122">
        <v>2</v>
      </c>
      <c r="D207" s="4" t="s">
        <v>33</v>
      </c>
      <c r="E207" s="122">
        <v>851</v>
      </c>
      <c r="F207" s="3"/>
      <c r="G207" s="4"/>
      <c r="H207" s="4"/>
      <c r="I207" s="3"/>
      <c r="J207" s="15">
        <f t="shared" si="217"/>
        <v>122400</v>
      </c>
      <c r="K207" s="15">
        <f t="shared" si="217"/>
        <v>122400</v>
      </c>
      <c r="L207" s="15">
        <f t="shared" si="217"/>
        <v>0</v>
      </c>
      <c r="M207" s="15">
        <f t="shared" si="217"/>
        <v>0</v>
      </c>
      <c r="N207" s="15">
        <f t="shared" si="217"/>
        <v>0</v>
      </c>
      <c r="O207" s="15">
        <f t="shared" si="217"/>
        <v>0</v>
      </c>
      <c r="P207" s="15">
        <f t="shared" si="217"/>
        <v>0</v>
      </c>
      <c r="Q207" s="15">
        <f t="shared" si="217"/>
        <v>0</v>
      </c>
      <c r="R207" s="15">
        <f t="shared" si="217"/>
        <v>122400</v>
      </c>
      <c r="S207" s="15">
        <f t="shared" si="217"/>
        <v>122400</v>
      </c>
      <c r="T207" s="15">
        <f t="shared" si="217"/>
        <v>0</v>
      </c>
      <c r="U207" s="15">
        <f t="shared" si="217"/>
        <v>0</v>
      </c>
      <c r="V207" s="15">
        <f t="shared" si="217"/>
        <v>0</v>
      </c>
      <c r="W207" s="15">
        <f t="shared" si="217"/>
        <v>0</v>
      </c>
      <c r="X207" s="15">
        <f t="shared" si="217"/>
        <v>0</v>
      </c>
      <c r="Y207" s="15">
        <f t="shared" si="217"/>
        <v>0</v>
      </c>
      <c r="Z207" s="15">
        <f t="shared" si="217"/>
        <v>122400</v>
      </c>
      <c r="AA207" s="15">
        <f t="shared" si="217"/>
        <v>122400</v>
      </c>
      <c r="AB207" s="15">
        <f t="shared" si="217"/>
        <v>0</v>
      </c>
      <c r="AC207" s="15">
        <f t="shared" si="217"/>
        <v>0</v>
      </c>
      <c r="AD207" s="15">
        <f t="shared" si="217"/>
        <v>0</v>
      </c>
      <c r="AE207" s="15">
        <f t="shared" si="217"/>
        <v>0</v>
      </c>
      <c r="AF207" s="15">
        <f t="shared" si="217"/>
        <v>0</v>
      </c>
      <c r="AG207" s="15">
        <f t="shared" si="217"/>
        <v>0</v>
      </c>
      <c r="AH207" s="15">
        <f t="shared" si="217"/>
        <v>122400</v>
      </c>
      <c r="AI207" s="15">
        <f t="shared" si="217"/>
        <v>122400</v>
      </c>
      <c r="AJ207" s="15">
        <f t="shared" si="217"/>
        <v>0</v>
      </c>
      <c r="AK207" s="15">
        <f t="shared" si="217"/>
        <v>0</v>
      </c>
      <c r="AL207" s="15"/>
      <c r="AM207" s="15">
        <f t="shared" si="217"/>
        <v>122400</v>
      </c>
      <c r="AN207" s="15">
        <f t="shared" si="217"/>
        <v>122400</v>
      </c>
      <c r="AO207" s="15">
        <f t="shared" si="217"/>
        <v>0</v>
      </c>
      <c r="AP207" s="15">
        <f t="shared" si="217"/>
        <v>0</v>
      </c>
      <c r="AQ207" s="15">
        <f t="shared" si="217"/>
        <v>0</v>
      </c>
      <c r="AR207" s="15">
        <f t="shared" si="217"/>
        <v>0</v>
      </c>
      <c r="AS207" s="15">
        <f t="shared" si="217"/>
        <v>0</v>
      </c>
      <c r="AT207" s="15">
        <f t="shared" si="217"/>
        <v>0</v>
      </c>
      <c r="AU207" s="15">
        <f t="shared" si="217"/>
        <v>122400</v>
      </c>
      <c r="AV207" s="15">
        <f t="shared" si="217"/>
        <v>122400</v>
      </c>
      <c r="AW207" s="15">
        <f t="shared" si="217"/>
        <v>0</v>
      </c>
      <c r="AX207" s="15">
        <f t="shared" si="217"/>
        <v>0</v>
      </c>
      <c r="AY207" s="15">
        <f t="shared" si="217"/>
        <v>122400</v>
      </c>
      <c r="AZ207" s="15">
        <f t="shared" si="217"/>
        <v>122400</v>
      </c>
      <c r="BA207" s="15">
        <f t="shared" si="217"/>
        <v>0</v>
      </c>
      <c r="BB207" s="15">
        <f t="shared" si="217"/>
        <v>0</v>
      </c>
      <c r="BC207" s="15">
        <f t="shared" si="218"/>
        <v>0</v>
      </c>
      <c r="BD207" s="15">
        <f t="shared" si="218"/>
        <v>0</v>
      </c>
      <c r="BE207" s="15">
        <f t="shared" si="218"/>
        <v>0</v>
      </c>
      <c r="BF207" s="15">
        <f t="shared" si="218"/>
        <v>0</v>
      </c>
      <c r="BG207" s="15">
        <f t="shared" si="218"/>
        <v>122400</v>
      </c>
      <c r="BH207" s="15">
        <f t="shared" si="218"/>
        <v>122400</v>
      </c>
      <c r="BI207" s="15">
        <f t="shared" si="218"/>
        <v>0</v>
      </c>
      <c r="BJ207" s="15">
        <f t="shared" si="218"/>
        <v>0</v>
      </c>
      <c r="BK207" s="19"/>
      <c r="BL207" s="19"/>
    </row>
    <row r="208" spans="1:64" ht="105" hidden="1" x14ac:dyDescent="0.25">
      <c r="A208" s="124" t="s">
        <v>88</v>
      </c>
      <c r="B208" s="122">
        <v>51</v>
      </c>
      <c r="C208" s="122">
        <v>2</v>
      </c>
      <c r="D208" s="3" t="s">
        <v>33</v>
      </c>
      <c r="E208" s="122">
        <v>851</v>
      </c>
      <c r="F208" s="3" t="s">
        <v>58</v>
      </c>
      <c r="G208" s="3" t="s">
        <v>11</v>
      </c>
      <c r="H208" s="3" t="s">
        <v>172</v>
      </c>
      <c r="I208" s="3"/>
      <c r="J208" s="15">
        <f t="shared" si="217"/>
        <v>122400</v>
      </c>
      <c r="K208" s="15">
        <f t="shared" si="217"/>
        <v>122400</v>
      </c>
      <c r="L208" s="15">
        <f t="shared" si="217"/>
        <v>0</v>
      </c>
      <c r="M208" s="15">
        <f t="shared" si="217"/>
        <v>0</v>
      </c>
      <c r="N208" s="15">
        <f t="shared" si="217"/>
        <v>0</v>
      </c>
      <c r="O208" s="15">
        <f t="shared" si="217"/>
        <v>0</v>
      </c>
      <c r="P208" s="15">
        <f t="shared" si="217"/>
        <v>0</v>
      </c>
      <c r="Q208" s="15">
        <f t="shared" si="217"/>
        <v>0</v>
      </c>
      <c r="R208" s="15">
        <f t="shared" si="217"/>
        <v>122400</v>
      </c>
      <c r="S208" s="15">
        <f t="shared" si="217"/>
        <v>122400</v>
      </c>
      <c r="T208" s="15">
        <f t="shared" si="217"/>
        <v>0</v>
      </c>
      <c r="U208" s="15">
        <f t="shared" si="217"/>
        <v>0</v>
      </c>
      <c r="V208" s="15">
        <f t="shared" si="217"/>
        <v>0</v>
      </c>
      <c r="W208" s="15">
        <f t="shared" si="217"/>
        <v>0</v>
      </c>
      <c r="X208" s="15">
        <f t="shared" si="217"/>
        <v>0</v>
      </c>
      <c r="Y208" s="15">
        <f t="shared" si="217"/>
        <v>0</v>
      </c>
      <c r="Z208" s="15">
        <f t="shared" si="217"/>
        <v>122400</v>
      </c>
      <c r="AA208" s="15">
        <f t="shared" si="217"/>
        <v>122400</v>
      </c>
      <c r="AB208" s="15">
        <f t="shared" si="217"/>
        <v>0</v>
      </c>
      <c r="AC208" s="15">
        <f t="shared" si="217"/>
        <v>0</v>
      </c>
      <c r="AD208" s="15">
        <f t="shared" si="217"/>
        <v>0</v>
      </c>
      <c r="AE208" s="15">
        <f t="shared" si="217"/>
        <v>0</v>
      </c>
      <c r="AF208" s="15">
        <f t="shared" si="217"/>
        <v>0</v>
      </c>
      <c r="AG208" s="15">
        <f t="shared" si="217"/>
        <v>0</v>
      </c>
      <c r="AH208" s="15">
        <f t="shared" si="217"/>
        <v>122400</v>
      </c>
      <c r="AI208" s="15">
        <f t="shared" si="217"/>
        <v>122400</v>
      </c>
      <c r="AJ208" s="15">
        <f t="shared" si="217"/>
        <v>0</v>
      </c>
      <c r="AK208" s="15">
        <f t="shared" si="217"/>
        <v>0</v>
      </c>
      <c r="AL208" s="15"/>
      <c r="AM208" s="15">
        <f t="shared" si="217"/>
        <v>122400</v>
      </c>
      <c r="AN208" s="15">
        <f t="shared" si="217"/>
        <v>122400</v>
      </c>
      <c r="AO208" s="15">
        <f t="shared" si="217"/>
        <v>0</v>
      </c>
      <c r="AP208" s="15">
        <f t="shared" si="217"/>
        <v>0</v>
      </c>
      <c r="AQ208" s="15">
        <f t="shared" si="217"/>
        <v>0</v>
      </c>
      <c r="AR208" s="15">
        <f t="shared" si="217"/>
        <v>0</v>
      </c>
      <c r="AS208" s="15">
        <f t="shared" si="217"/>
        <v>0</v>
      </c>
      <c r="AT208" s="15">
        <f t="shared" si="217"/>
        <v>0</v>
      </c>
      <c r="AU208" s="15">
        <f t="shared" si="217"/>
        <v>122400</v>
      </c>
      <c r="AV208" s="15">
        <f t="shared" si="217"/>
        <v>122400</v>
      </c>
      <c r="AW208" s="15">
        <f t="shared" si="217"/>
        <v>0</v>
      </c>
      <c r="AX208" s="15">
        <f t="shared" si="217"/>
        <v>0</v>
      </c>
      <c r="AY208" s="15">
        <f t="shared" si="217"/>
        <v>122400</v>
      </c>
      <c r="AZ208" s="15">
        <f t="shared" si="217"/>
        <v>122400</v>
      </c>
      <c r="BA208" s="15">
        <f t="shared" si="217"/>
        <v>0</v>
      </c>
      <c r="BB208" s="15">
        <f t="shared" si="217"/>
        <v>0</v>
      </c>
      <c r="BC208" s="15">
        <f t="shared" si="218"/>
        <v>0</v>
      </c>
      <c r="BD208" s="15">
        <f t="shared" si="218"/>
        <v>0</v>
      </c>
      <c r="BE208" s="15">
        <f t="shared" si="218"/>
        <v>0</v>
      </c>
      <c r="BF208" s="15">
        <f t="shared" si="218"/>
        <v>0</v>
      </c>
      <c r="BG208" s="15">
        <f t="shared" si="218"/>
        <v>122400</v>
      </c>
      <c r="BH208" s="15">
        <f t="shared" si="218"/>
        <v>122400</v>
      </c>
      <c r="BI208" s="15">
        <f t="shared" si="218"/>
        <v>0</v>
      </c>
      <c r="BJ208" s="15">
        <f t="shared" si="218"/>
        <v>0</v>
      </c>
      <c r="BK208" s="19"/>
      <c r="BL208" s="19"/>
    </row>
    <row r="209" spans="1:64" ht="45" hidden="1" x14ac:dyDescent="0.25">
      <c r="A209" s="125" t="s">
        <v>41</v>
      </c>
      <c r="B209" s="122">
        <v>51</v>
      </c>
      <c r="C209" s="122">
        <v>2</v>
      </c>
      <c r="D209" s="3" t="s">
        <v>33</v>
      </c>
      <c r="E209" s="122">
        <v>851</v>
      </c>
      <c r="F209" s="3" t="s">
        <v>58</v>
      </c>
      <c r="G209" s="3" t="s">
        <v>11</v>
      </c>
      <c r="H209" s="3" t="s">
        <v>172</v>
      </c>
      <c r="I209" s="3" t="s">
        <v>83</v>
      </c>
      <c r="J209" s="15">
        <f t="shared" si="217"/>
        <v>122400</v>
      </c>
      <c r="K209" s="15">
        <f t="shared" si="217"/>
        <v>122400</v>
      </c>
      <c r="L209" s="15">
        <f t="shared" si="217"/>
        <v>0</v>
      </c>
      <c r="M209" s="15">
        <f t="shared" si="217"/>
        <v>0</v>
      </c>
      <c r="N209" s="15">
        <f t="shared" si="217"/>
        <v>0</v>
      </c>
      <c r="O209" s="15">
        <f t="shared" si="217"/>
        <v>0</v>
      </c>
      <c r="P209" s="15">
        <f t="shared" si="217"/>
        <v>0</v>
      </c>
      <c r="Q209" s="15">
        <f t="shared" si="217"/>
        <v>0</v>
      </c>
      <c r="R209" s="15">
        <f t="shared" si="217"/>
        <v>122400</v>
      </c>
      <c r="S209" s="15">
        <f t="shared" si="217"/>
        <v>122400</v>
      </c>
      <c r="T209" s="15">
        <f t="shared" si="217"/>
        <v>0</v>
      </c>
      <c r="U209" s="15">
        <f t="shared" si="217"/>
        <v>0</v>
      </c>
      <c r="V209" s="15">
        <f t="shared" si="217"/>
        <v>0</v>
      </c>
      <c r="W209" s="15">
        <f t="shared" si="217"/>
        <v>0</v>
      </c>
      <c r="X209" s="15">
        <f t="shared" si="217"/>
        <v>0</v>
      </c>
      <c r="Y209" s="15">
        <f t="shared" si="217"/>
        <v>0</v>
      </c>
      <c r="Z209" s="15">
        <f t="shared" si="217"/>
        <v>122400</v>
      </c>
      <c r="AA209" s="15">
        <f t="shared" si="217"/>
        <v>122400</v>
      </c>
      <c r="AB209" s="15">
        <f t="shared" si="217"/>
        <v>0</v>
      </c>
      <c r="AC209" s="15">
        <f t="shared" si="217"/>
        <v>0</v>
      </c>
      <c r="AD209" s="15">
        <f t="shared" si="217"/>
        <v>0</v>
      </c>
      <c r="AE209" s="15">
        <f t="shared" si="217"/>
        <v>0</v>
      </c>
      <c r="AF209" s="15">
        <f t="shared" si="217"/>
        <v>0</v>
      </c>
      <c r="AG209" s="15">
        <f t="shared" si="217"/>
        <v>0</v>
      </c>
      <c r="AH209" s="15">
        <f t="shared" si="217"/>
        <v>122400</v>
      </c>
      <c r="AI209" s="15">
        <f t="shared" si="217"/>
        <v>122400</v>
      </c>
      <c r="AJ209" s="15">
        <f t="shared" si="217"/>
        <v>0</v>
      </c>
      <c r="AK209" s="15">
        <f t="shared" si="217"/>
        <v>0</v>
      </c>
      <c r="AL209" s="15"/>
      <c r="AM209" s="15">
        <f t="shared" si="217"/>
        <v>122400</v>
      </c>
      <c r="AN209" s="15">
        <f t="shared" si="217"/>
        <v>122400</v>
      </c>
      <c r="AO209" s="15">
        <f t="shared" si="217"/>
        <v>0</v>
      </c>
      <c r="AP209" s="15">
        <f t="shared" si="217"/>
        <v>0</v>
      </c>
      <c r="AQ209" s="15">
        <f t="shared" si="217"/>
        <v>0</v>
      </c>
      <c r="AR209" s="15">
        <f t="shared" si="217"/>
        <v>0</v>
      </c>
      <c r="AS209" s="15">
        <f t="shared" si="217"/>
        <v>0</v>
      </c>
      <c r="AT209" s="15">
        <f t="shared" si="217"/>
        <v>0</v>
      </c>
      <c r="AU209" s="15">
        <f t="shared" si="217"/>
        <v>122400</v>
      </c>
      <c r="AV209" s="15">
        <f t="shared" si="217"/>
        <v>122400</v>
      </c>
      <c r="AW209" s="15">
        <f t="shared" si="217"/>
        <v>0</v>
      </c>
      <c r="AX209" s="15">
        <f t="shared" si="217"/>
        <v>0</v>
      </c>
      <c r="AY209" s="15">
        <f t="shared" si="217"/>
        <v>122400</v>
      </c>
      <c r="AZ209" s="15">
        <f t="shared" si="217"/>
        <v>122400</v>
      </c>
      <c r="BA209" s="15">
        <f t="shared" si="217"/>
        <v>0</v>
      </c>
      <c r="BB209" s="15">
        <f t="shared" si="217"/>
        <v>0</v>
      </c>
      <c r="BC209" s="15">
        <f t="shared" si="218"/>
        <v>0</v>
      </c>
      <c r="BD209" s="15">
        <f t="shared" si="218"/>
        <v>0</v>
      </c>
      <c r="BE209" s="15">
        <f t="shared" si="218"/>
        <v>0</v>
      </c>
      <c r="BF209" s="15">
        <f t="shared" si="218"/>
        <v>0</v>
      </c>
      <c r="BG209" s="15">
        <f t="shared" si="218"/>
        <v>122400</v>
      </c>
      <c r="BH209" s="15">
        <f t="shared" si="218"/>
        <v>122400</v>
      </c>
      <c r="BI209" s="15">
        <f t="shared" si="218"/>
        <v>0</v>
      </c>
      <c r="BJ209" s="15">
        <f t="shared" si="218"/>
        <v>0</v>
      </c>
      <c r="BK209" s="19"/>
      <c r="BL209" s="19"/>
    </row>
    <row r="210" spans="1:64" hidden="1" x14ac:dyDescent="0.25">
      <c r="A210" s="125" t="s">
        <v>84</v>
      </c>
      <c r="B210" s="122">
        <v>51</v>
      </c>
      <c r="C210" s="122">
        <v>2</v>
      </c>
      <c r="D210" s="3" t="s">
        <v>33</v>
      </c>
      <c r="E210" s="122">
        <v>851</v>
      </c>
      <c r="F210" s="3" t="s">
        <v>58</v>
      </c>
      <c r="G210" s="3" t="s">
        <v>11</v>
      </c>
      <c r="H210" s="3" t="s">
        <v>172</v>
      </c>
      <c r="I210" s="3" t="s">
        <v>85</v>
      </c>
      <c r="J210" s="15">
        <f>'2.ВС'!J213</f>
        <v>122400</v>
      </c>
      <c r="K210" s="15">
        <f>'2.ВС'!K213</f>
        <v>122400</v>
      </c>
      <c r="L210" s="15">
        <f>'2.ВС'!L213</f>
        <v>0</v>
      </c>
      <c r="M210" s="15">
        <f>'2.ВС'!M213</f>
        <v>0</v>
      </c>
      <c r="N210" s="15">
        <f>'2.ВС'!N213</f>
        <v>0</v>
      </c>
      <c r="O210" s="15">
        <f>'2.ВС'!O213</f>
        <v>0</v>
      </c>
      <c r="P210" s="15">
        <f>'2.ВС'!P213</f>
        <v>0</v>
      </c>
      <c r="Q210" s="15">
        <f>'2.ВС'!Q213</f>
        <v>0</v>
      </c>
      <c r="R210" s="15">
        <f>'2.ВС'!R213</f>
        <v>122400</v>
      </c>
      <c r="S210" s="15">
        <f>'2.ВС'!S213</f>
        <v>122400</v>
      </c>
      <c r="T210" s="15">
        <f>'2.ВС'!T213</f>
        <v>0</v>
      </c>
      <c r="U210" s="15">
        <f>'2.ВС'!U213</f>
        <v>0</v>
      </c>
      <c r="V210" s="15">
        <f>'2.ВС'!V213</f>
        <v>0</v>
      </c>
      <c r="W210" s="15">
        <f>'2.ВС'!W213</f>
        <v>0</v>
      </c>
      <c r="X210" s="15">
        <f>'2.ВС'!X213</f>
        <v>0</v>
      </c>
      <c r="Y210" s="15">
        <f>'2.ВС'!Y213</f>
        <v>0</v>
      </c>
      <c r="Z210" s="15">
        <f>'2.ВС'!Z213</f>
        <v>122400</v>
      </c>
      <c r="AA210" s="15">
        <f>'2.ВС'!AA213</f>
        <v>122400</v>
      </c>
      <c r="AB210" s="15">
        <f>'2.ВС'!AB213</f>
        <v>0</v>
      </c>
      <c r="AC210" s="15">
        <f>'2.ВС'!AC213</f>
        <v>0</v>
      </c>
      <c r="AD210" s="15">
        <f>'2.ВС'!AD213</f>
        <v>0</v>
      </c>
      <c r="AE210" s="15">
        <f>'2.ВС'!AE213</f>
        <v>0</v>
      </c>
      <c r="AF210" s="15">
        <f>'2.ВС'!AF213</f>
        <v>0</v>
      </c>
      <c r="AG210" s="15">
        <f>'2.ВС'!AG213</f>
        <v>0</v>
      </c>
      <c r="AH210" s="15">
        <f>'2.ВС'!AH213</f>
        <v>122400</v>
      </c>
      <c r="AI210" s="15">
        <f>'2.ВС'!AI213</f>
        <v>122400</v>
      </c>
      <c r="AJ210" s="15">
        <f>'2.ВС'!AJ213</f>
        <v>0</v>
      </c>
      <c r="AK210" s="15">
        <f>'2.ВС'!AK213</f>
        <v>0</v>
      </c>
      <c r="AL210" s="15"/>
      <c r="AM210" s="15">
        <f>'2.ВС'!AL213</f>
        <v>122400</v>
      </c>
      <c r="AN210" s="15">
        <f>'2.ВС'!AM213</f>
        <v>122400</v>
      </c>
      <c r="AO210" s="15">
        <f>'2.ВС'!AN213</f>
        <v>0</v>
      </c>
      <c r="AP210" s="15">
        <f>'2.ВС'!AO213</f>
        <v>0</v>
      </c>
      <c r="AQ210" s="15">
        <f>'2.ВС'!AP213</f>
        <v>0</v>
      </c>
      <c r="AR210" s="15">
        <f>'2.ВС'!AQ213</f>
        <v>0</v>
      </c>
      <c r="AS210" s="15">
        <f>'2.ВС'!AR213</f>
        <v>0</v>
      </c>
      <c r="AT210" s="15">
        <f>'2.ВС'!AS213</f>
        <v>0</v>
      </c>
      <c r="AU210" s="15">
        <f>'2.ВС'!AT213</f>
        <v>122400</v>
      </c>
      <c r="AV210" s="15">
        <f>'2.ВС'!AU213</f>
        <v>122400</v>
      </c>
      <c r="AW210" s="15">
        <f>'2.ВС'!AV213</f>
        <v>0</v>
      </c>
      <c r="AX210" s="15">
        <f>'2.ВС'!AW213</f>
        <v>0</v>
      </c>
      <c r="AY210" s="15">
        <f>'2.ВС'!AX213</f>
        <v>122400</v>
      </c>
      <c r="AZ210" s="15">
        <f>'2.ВС'!AY213</f>
        <v>122400</v>
      </c>
      <c r="BA210" s="15">
        <f>'2.ВС'!AZ213</f>
        <v>0</v>
      </c>
      <c r="BB210" s="15">
        <f>'2.ВС'!BA213</f>
        <v>0</v>
      </c>
      <c r="BC210" s="15">
        <f>'2.ВС'!BB213</f>
        <v>0</v>
      </c>
      <c r="BD210" s="15">
        <f>'2.ВС'!BC213</f>
        <v>0</v>
      </c>
      <c r="BE210" s="15">
        <f>'2.ВС'!BD213</f>
        <v>0</v>
      </c>
      <c r="BF210" s="15">
        <f>'2.ВС'!BE213</f>
        <v>0</v>
      </c>
      <c r="BG210" s="15">
        <f>'2.ВС'!BF213</f>
        <v>122400</v>
      </c>
      <c r="BH210" s="15">
        <f>'2.ВС'!BG213</f>
        <v>122400</v>
      </c>
      <c r="BI210" s="15">
        <f>'2.ВС'!BH213</f>
        <v>0</v>
      </c>
      <c r="BJ210" s="15">
        <f>'2.ВС'!BI213</f>
        <v>0</v>
      </c>
      <c r="BK210" s="19"/>
      <c r="BL210" s="19"/>
    </row>
    <row r="211" spans="1:64" ht="46.5" customHeight="1" x14ac:dyDescent="0.25">
      <c r="A211" s="124" t="s">
        <v>171</v>
      </c>
      <c r="B211" s="122">
        <v>51</v>
      </c>
      <c r="C211" s="122">
        <v>2</v>
      </c>
      <c r="D211" s="4" t="s">
        <v>137</v>
      </c>
      <c r="E211" s="122"/>
      <c r="F211" s="3"/>
      <c r="G211" s="4"/>
      <c r="H211" s="4"/>
      <c r="I211" s="3"/>
      <c r="J211" s="15">
        <f t="shared" ref="J211:BJ211" si="219">J212</f>
        <v>20895268</v>
      </c>
      <c r="K211" s="15">
        <f t="shared" si="219"/>
        <v>84234</v>
      </c>
      <c r="L211" s="15">
        <f t="shared" si="219"/>
        <v>15211034</v>
      </c>
      <c r="M211" s="15">
        <f t="shared" si="219"/>
        <v>5600000</v>
      </c>
      <c r="N211" s="15">
        <f t="shared" si="219"/>
        <v>2989159</v>
      </c>
      <c r="O211" s="15">
        <f t="shared" si="219"/>
        <v>0</v>
      </c>
      <c r="P211" s="15">
        <f t="shared" si="219"/>
        <v>2989159</v>
      </c>
      <c r="Q211" s="15">
        <f t="shared" si="219"/>
        <v>0</v>
      </c>
      <c r="R211" s="15">
        <f t="shared" si="219"/>
        <v>23884427</v>
      </c>
      <c r="S211" s="15">
        <f t="shared" si="219"/>
        <v>84234</v>
      </c>
      <c r="T211" s="15">
        <f t="shared" si="219"/>
        <v>18200193</v>
      </c>
      <c r="U211" s="15">
        <f t="shared" si="219"/>
        <v>5600000</v>
      </c>
      <c r="V211" s="15">
        <f t="shared" si="219"/>
        <v>898729</v>
      </c>
      <c r="W211" s="15">
        <f t="shared" si="219"/>
        <v>0</v>
      </c>
      <c r="X211" s="15">
        <f t="shared" si="219"/>
        <v>898729</v>
      </c>
      <c r="Y211" s="15">
        <f t="shared" si="219"/>
        <v>0</v>
      </c>
      <c r="Z211" s="15">
        <f t="shared" si="219"/>
        <v>24783156</v>
      </c>
      <c r="AA211" s="15">
        <f t="shared" si="219"/>
        <v>84234</v>
      </c>
      <c r="AB211" s="15">
        <f t="shared" si="219"/>
        <v>19098922</v>
      </c>
      <c r="AC211" s="15">
        <f t="shared" si="219"/>
        <v>5600000</v>
      </c>
      <c r="AD211" s="15">
        <f t="shared" si="219"/>
        <v>747137</v>
      </c>
      <c r="AE211" s="15">
        <f t="shared" si="219"/>
        <v>0</v>
      </c>
      <c r="AF211" s="15">
        <f t="shared" si="219"/>
        <v>747137</v>
      </c>
      <c r="AG211" s="15">
        <f t="shared" si="219"/>
        <v>0</v>
      </c>
      <c r="AH211" s="15">
        <f t="shared" si="219"/>
        <v>25530293</v>
      </c>
      <c r="AI211" s="15">
        <f t="shared" si="219"/>
        <v>84234</v>
      </c>
      <c r="AJ211" s="15">
        <f t="shared" si="219"/>
        <v>19846059</v>
      </c>
      <c r="AK211" s="15">
        <f t="shared" si="219"/>
        <v>5600000</v>
      </c>
      <c r="AL211" s="15"/>
      <c r="AM211" s="15">
        <f t="shared" si="219"/>
        <v>20748719.800000001</v>
      </c>
      <c r="AN211" s="15">
        <f t="shared" si="219"/>
        <v>2743808</v>
      </c>
      <c r="AO211" s="15">
        <f t="shared" si="219"/>
        <v>12404911.800000001</v>
      </c>
      <c r="AP211" s="15">
        <f t="shared" si="219"/>
        <v>5600000</v>
      </c>
      <c r="AQ211" s="15">
        <f t="shared" si="219"/>
        <v>-0.8</v>
      </c>
      <c r="AR211" s="15">
        <f t="shared" si="219"/>
        <v>0</v>
      </c>
      <c r="AS211" s="15">
        <f t="shared" si="219"/>
        <v>-0.8</v>
      </c>
      <c r="AT211" s="15">
        <f t="shared" si="219"/>
        <v>0</v>
      </c>
      <c r="AU211" s="15">
        <f t="shared" si="219"/>
        <v>20748719</v>
      </c>
      <c r="AV211" s="15">
        <f t="shared" si="219"/>
        <v>2743808</v>
      </c>
      <c r="AW211" s="15">
        <f t="shared" si="219"/>
        <v>12404911</v>
      </c>
      <c r="AX211" s="15">
        <f t="shared" si="219"/>
        <v>5600000</v>
      </c>
      <c r="AY211" s="15">
        <f t="shared" si="219"/>
        <v>18531284</v>
      </c>
      <c r="AZ211" s="15">
        <f t="shared" si="219"/>
        <v>584234</v>
      </c>
      <c r="BA211" s="15">
        <f t="shared" si="219"/>
        <v>12347050</v>
      </c>
      <c r="BB211" s="15">
        <f t="shared" si="219"/>
        <v>5600000</v>
      </c>
      <c r="BC211" s="15">
        <f t="shared" si="219"/>
        <v>-1</v>
      </c>
      <c r="BD211" s="15">
        <f t="shared" si="219"/>
        <v>0</v>
      </c>
      <c r="BE211" s="15">
        <f t="shared" si="219"/>
        <v>-1</v>
      </c>
      <c r="BF211" s="15">
        <f t="shared" si="219"/>
        <v>0</v>
      </c>
      <c r="BG211" s="15">
        <f t="shared" si="219"/>
        <v>18531283</v>
      </c>
      <c r="BH211" s="15">
        <f t="shared" si="219"/>
        <v>584234</v>
      </c>
      <c r="BI211" s="15">
        <f t="shared" si="219"/>
        <v>12347049</v>
      </c>
      <c r="BJ211" s="15">
        <f t="shared" si="219"/>
        <v>5600000</v>
      </c>
      <c r="BK211" s="19"/>
      <c r="BL211" s="19"/>
    </row>
    <row r="212" spans="1:64" ht="18.600000000000001" customHeight="1" x14ac:dyDescent="0.25">
      <c r="A212" s="124" t="s">
        <v>6</v>
      </c>
      <c r="B212" s="122">
        <v>51</v>
      </c>
      <c r="C212" s="122">
        <v>2</v>
      </c>
      <c r="D212" s="4" t="s">
        <v>137</v>
      </c>
      <c r="E212" s="122">
        <v>851</v>
      </c>
      <c r="F212" s="3"/>
      <c r="G212" s="4"/>
      <c r="H212" s="4"/>
      <c r="I212" s="3"/>
      <c r="J212" s="15">
        <f t="shared" ref="J212" si="220">J213+J216+J219+J227+J232+J235+J238+J241</f>
        <v>20895268</v>
      </c>
      <c r="K212" s="15">
        <f t="shared" ref="K212:BB212" si="221">K213+K216+K219+K227+K232+K235+K238+K241</f>
        <v>84234</v>
      </c>
      <c r="L212" s="15">
        <f t="shared" si="221"/>
        <v>15211034</v>
      </c>
      <c r="M212" s="15">
        <f t="shared" si="221"/>
        <v>5600000</v>
      </c>
      <c r="N212" s="15">
        <f t="shared" ref="N212:U212" si="222">N213+N216+N219+N227+N232+N235+N238+N241</f>
        <v>2989159</v>
      </c>
      <c r="O212" s="15">
        <f t="shared" si="222"/>
        <v>0</v>
      </c>
      <c r="P212" s="15">
        <f t="shared" si="222"/>
        <v>2989159</v>
      </c>
      <c r="Q212" s="15">
        <f t="shared" si="222"/>
        <v>0</v>
      </c>
      <c r="R212" s="15">
        <f t="shared" si="222"/>
        <v>23884427</v>
      </c>
      <c r="S212" s="15">
        <f t="shared" si="222"/>
        <v>84234</v>
      </c>
      <c r="T212" s="15">
        <f t="shared" si="222"/>
        <v>18200193</v>
      </c>
      <c r="U212" s="15">
        <f t="shared" si="222"/>
        <v>5600000</v>
      </c>
      <c r="V212" s="15">
        <f>V213+V216+V219+V224+V227+V232+V235+V238+V241</f>
        <v>898729</v>
      </c>
      <c r="W212" s="15">
        <f t="shared" ref="W212:AC212" si="223">W213+W216+W219+W224+W227+W232+W235+W238+W241</f>
        <v>0</v>
      </c>
      <c r="X212" s="15">
        <f t="shared" si="223"/>
        <v>898729</v>
      </c>
      <c r="Y212" s="15">
        <f t="shared" si="223"/>
        <v>0</v>
      </c>
      <c r="Z212" s="15">
        <f t="shared" si="223"/>
        <v>24783156</v>
      </c>
      <c r="AA212" s="15">
        <f t="shared" si="223"/>
        <v>84234</v>
      </c>
      <c r="AB212" s="15">
        <f t="shared" si="223"/>
        <v>19098922</v>
      </c>
      <c r="AC212" s="15">
        <f t="shared" si="223"/>
        <v>5600000</v>
      </c>
      <c r="AD212" s="15">
        <f t="shared" ref="AD212:AK212" si="224">AD213+AD216+AD219+AD224+AD227+AD232+AD235+AD238+AD241</f>
        <v>747137</v>
      </c>
      <c r="AE212" s="15">
        <f t="shared" si="224"/>
        <v>0</v>
      </c>
      <c r="AF212" s="15">
        <f t="shared" si="224"/>
        <v>747137</v>
      </c>
      <c r="AG212" s="15">
        <f t="shared" si="224"/>
        <v>0</v>
      </c>
      <c r="AH212" s="15">
        <f t="shared" si="224"/>
        <v>25530293</v>
      </c>
      <c r="AI212" s="15">
        <f t="shared" si="224"/>
        <v>84234</v>
      </c>
      <c r="AJ212" s="15">
        <f t="shared" si="224"/>
        <v>19846059</v>
      </c>
      <c r="AK212" s="15">
        <f t="shared" si="224"/>
        <v>5600000</v>
      </c>
      <c r="AL212" s="15"/>
      <c r="AM212" s="15">
        <f t="shared" si="221"/>
        <v>20748719.800000001</v>
      </c>
      <c r="AN212" s="15">
        <f t="shared" si="221"/>
        <v>2743808</v>
      </c>
      <c r="AO212" s="15">
        <f t="shared" si="221"/>
        <v>12404911.800000001</v>
      </c>
      <c r="AP212" s="15">
        <f t="shared" si="221"/>
        <v>5600000</v>
      </c>
      <c r="AQ212" s="15">
        <f t="shared" ref="AQ212:AX212" si="225">AQ213+AQ216+AQ219+AQ227+AQ232+AQ235+AQ238+AQ241</f>
        <v>-0.8</v>
      </c>
      <c r="AR212" s="15">
        <f t="shared" si="225"/>
        <v>0</v>
      </c>
      <c r="AS212" s="15">
        <f t="shared" si="225"/>
        <v>-0.8</v>
      </c>
      <c r="AT212" s="15">
        <f t="shared" si="225"/>
        <v>0</v>
      </c>
      <c r="AU212" s="15">
        <f t="shared" si="225"/>
        <v>20748719</v>
      </c>
      <c r="AV212" s="15">
        <f t="shared" si="225"/>
        <v>2743808</v>
      </c>
      <c r="AW212" s="15">
        <f t="shared" si="225"/>
        <v>12404911</v>
      </c>
      <c r="AX212" s="15">
        <f t="shared" si="225"/>
        <v>5600000</v>
      </c>
      <c r="AY212" s="15">
        <f t="shared" si="221"/>
        <v>18531284</v>
      </c>
      <c r="AZ212" s="15">
        <f t="shared" si="221"/>
        <v>584234</v>
      </c>
      <c r="BA212" s="15">
        <f t="shared" si="221"/>
        <v>12347050</v>
      </c>
      <c r="BB212" s="15">
        <f t="shared" si="221"/>
        <v>5600000</v>
      </c>
      <c r="BC212" s="15">
        <f t="shared" ref="BC212:BJ212" si="226">BC213+BC216+BC219+BC227+BC232+BC235+BC238+BC241</f>
        <v>-1</v>
      </c>
      <c r="BD212" s="15">
        <f t="shared" si="226"/>
        <v>0</v>
      </c>
      <c r="BE212" s="15">
        <f t="shared" si="226"/>
        <v>-1</v>
      </c>
      <c r="BF212" s="15">
        <f t="shared" si="226"/>
        <v>0</v>
      </c>
      <c r="BG212" s="15">
        <f t="shared" si="226"/>
        <v>18531283</v>
      </c>
      <c r="BH212" s="15">
        <f t="shared" si="226"/>
        <v>584234</v>
      </c>
      <c r="BI212" s="15">
        <f t="shared" si="226"/>
        <v>12347049</v>
      </c>
      <c r="BJ212" s="15">
        <f t="shared" si="226"/>
        <v>5600000</v>
      </c>
      <c r="BK212" s="19"/>
      <c r="BL212" s="19"/>
    </row>
    <row r="213" spans="1:64" ht="21.6" customHeight="1" x14ac:dyDescent="0.25">
      <c r="A213" s="124" t="s">
        <v>82</v>
      </c>
      <c r="B213" s="122">
        <v>51</v>
      </c>
      <c r="C213" s="122">
        <v>2</v>
      </c>
      <c r="D213" s="3" t="s">
        <v>137</v>
      </c>
      <c r="E213" s="122">
        <v>851</v>
      </c>
      <c r="F213" s="3" t="s">
        <v>58</v>
      </c>
      <c r="G213" s="3" t="s">
        <v>11</v>
      </c>
      <c r="H213" s="3" t="s">
        <v>211</v>
      </c>
      <c r="I213" s="3"/>
      <c r="J213" s="15">
        <f t="shared" ref="J213:BC214" si="227">J214</f>
        <v>7943400</v>
      </c>
      <c r="K213" s="15">
        <f t="shared" si="227"/>
        <v>0</v>
      </c>
      <c r="L213" s="15">
        <f t="shared" si="227"/>
        <v>7943400</v>
      </c>
      <c r="M213" s="15">
        <f t="shared" si="227"/>
        <v>0</v>
      </c>
      <c r="N213" s="15">
        <f t="shared" si="227"/>
        <v>2616860</v>
      </c>
      <c r="O213" s="15">
        <f t="shared" si="227"/>
        <v>0</v>
      </c>
      <c r="P213" s="15">
        <f t="shared" si="227"/>
        <v>2616860</v>
      </c>
      <c r="Q213" s="15">
        <f t="shared" si="227"/>
        <v>0</v>
      </c>
      <c r="R213" s="15">
        <f t="shared" si="227"/>
        <v>10560260</v>
      </c>
      <c r="S213" s="15">
        <f t="shared" si="227"/>
        <v>0</v>
      </c>
      <c r="T213" s="15">
        <f t="shared" si="227"/>
        <v>10560260</v>
      </c>
      <c r="U213" s="15">
        <f t="shared" si="227"/>
        <v>0</v>
      </c>
      <c r="V213" s="15">
        <f t="shared" si="227"/>
        <v>0</v>
      </c>
      <c r="W213" s="15">
        <f t="shared" si="227"/>
        <v>0</v>
      </c>
      <c r="X213" s="15">
        <f t="shared" si="227"/>
        <v>0</v>
      </c>
      <c r="Y213" s="15">
        <f t="shared" si="227"/>
        <v>0</v>
      </c>
      <c r="Z213" s="15">
        <f t="shared" si="227"/>
        <v>10560260</v>
      </c>
      <c r="AA213" s="15">
        <f t="shared" si="227"/>
        <v>0</v>
      </c>
      <c r="AB213" s="15">
        <f t="shared" si="227"/>
        <v>10560260</v>
      </c>
      <c r="AC213" s="15">
        <f t="shared" si="227"/>
        <v>0</v>
      </c>
      <c r="AD213" s="15">
        <f t="shared" si="227"/>
        <v>350000</v>
      </c>
      <c r="AE213" s="15">
        <f t="shared" si="227"/>
        <v>0</v>
      </c>
      <c r="AF213" s="15">
        <f t="shared" si="227"/>
        <v>350000</v>
      </c>
      <c r="AG213" s="15">
        <f t="shared" si="227"/>
        <v>0</v>
      </c>
      <c r="AH213" s="15">
        <f t="shared" si="227"/>
        <v>10910260</v>
      </c>
      <c r="AI213" s="15">
        <f t="shared" si="227"/>
        <v>0</v>
      </c>
      <c r="AJ213" s="15">
        <f t="shared" si="227"/>
        <v>10910260</v>
      </c>
      <c r="AK213" s="15">
        <f t="shared" si="227"/>
        <v>0</v>
      </c>
      <c r="AL213" s="15"/>
      <c r="AM213" s="15">
        <f t="shared" si="227"/>
        <v>7000100</v>
      </c>
      <c r="AN213" s="15">
        <f t="shared" si="227"/>
        <v>0</v>
      </c>
      <c r="AO213" s="15">
        <f t="shared" si="227"/>
        <v>7000100</v>
      </c>
      <c r="AP213" s="15">
        <f t="shared" si="227"/>
        <v>0</v>
      </c>
      <c r="AQ213" s="15">
        <f t="shared" si="227"/>
        <v>0</v>
      </c>
      <c r="AR213" s="15">
        <f t="shared" si="227"/>
        <v>0</v>
      </c>
      <c r="AS213" s="15">
        <f t="shared" si="227"/>
        <v>0</v>
      </c>
      <c r="AT213" s="15">
        <f t="shared" si="227"/>
        <v>0</v>
      </c>
      <c r="AU213" s="15">
        <f t="shared" si="227"/>
        <v>7000100</v>
      </c>
      <c r="AV213" s="15">
        <f t="shared" si="227"/>
        <v>0</v>
      </c>
      <c r="AW213" s="15">
        <f t="shared" si="227"/>
        <v>7000100</v>
      </c>
      <c r="AX213" s="15">
        <f t="shared" si="227"/>
        <v>0</v>
      </c>
      <c r="AY213" s="15">
        <f t="shared" si="227"/>
        <v>7055900</v>
      </c>
      <c r="AZ213" s="15">
        <f t="shared" si="227"/>
        <v>0</v>
      </c>
      <c r="BA213" s="15">
        <f t="shared" si="227"/>
        <v>7055900</v>
      </c>
      <c r="BB213" s="15">
        <f t="shared" si="227"/>
        <v>0</v>
      </c>
      <c r="BC213" s="15">
        <f t="shared" si="227"/>
        <v>0</v>
      </c>
      <c r="BD213" s="15">
        <f t="shared" ref="BC213:BJ214" si="228">BD214</f>
        <v>0</v>
      </c>
      <c r="BE213" s="15">
        <f t="shared" si="228"/>
        <v>0</v>
      </c>
      <c r="BF213" s="15">
        <f t="shared" si="228"/>
        <v>0</v>
      </c>
      <c r="BG213" s="15">
        <f t="shared" si="228"/>
        <v>7055900</v>
      </c>
      <c r="BH213" s="15">
        <f t="shared" si="228"/>
        <v>0</v>
      </c>
      <c r="BI213" s="15">
        <f t="shared" si="228"/>
        <v>7055900</v>
      </c>
      <c r="BJ213" s="15">
        <f t="shared" si="228"/>
        <v>0</v>
      </c>
      <c r="BK213" s="19"/>
      <c r="BL213" s="19"/>
    </row>
    <row r="214" spans="1:64" ht="44.45" customHeight="1" x14ac:dyDescent="0.25">
      <c r="A214" s="125" t="s">
        <v>41</v>
      </c>
      <c r="B214" s="122">
        <v>51</v>
      </c>
      <c r="C214" s="122">
        <v>2</v>
      </c>
      <c r="D214" s="3" t="s">
        <v>137</v>
      </c>
      <c r="E214" s="122">
        <v>851</v>
      </c>
      <c r="F214" s="3" t="s">
        <v>58</v>
      </c>
      <c r="G214" s="3" t="s">
        <v>11</v>
      </c>
      <c r="H214" s="3" t="s">
        <v>211</v>
      </c>
      <c r="I214" s="3" t="s">
        <v>83</v>
      </c>
      <c r="J214" s="15">
        <f t="shared" si="227"/>
        <v>7943400</v>
      </c>
      <c r="K214" s="15">
        <f t="shared" si="227"/>
        <v>0</v>
      </c>
      <c r="L214" s="15">
        <f t="shared" si="227"/>
        <v>7943400</v>
      </c>
      <c r="M214" s="15">
        <f t="shared" si="227"/>
        <v>0</v>
      </c>
      <c r="N214" s="15">
        <f t="shared" si="227"/>
        <v>2616860</v>
      </c>
      <c r="O214" s="15">
        <f t="shared" si="227"/>
        <v>0</v>
      </c>
      <c r="P214" s="15">
        <f t="shared" si="227"/>
        <v>2616860</v>
      </c>
      <c r="Q214" s="15">
        <f t="shared" si="227"/>
        <v>0</v>
      </c>
      <c r="R214" s="15">
        <f t="shared" si="227"/>
        <v>10560260</v>
      </c>
      <c r="S214" s="15">
        <f t="shared" si="227"/>
        <v>0</v>
      </c>
      <c r="T214" s="15">
        <f t="shared" si="227"/>
        <v>10560260</v>
      </c>
      <c r="U214" s="15">
        <f t="shared" si="227"/>
        <v>0</v>
      </c>
      <c r="V214" s="15">
        <f t="shared" si="227"/>
        <v>0</v>
      </c>
      <c r="W214" s="15">
        <f t="shared" si="227"/>
        <v>0</v>
      </c>
      <c r="X214" s="15">
        <f t="shared" si="227"/>
        <v>0</v>
      </c>
      <c r="Y214" s="15">
        <f t="shared" si="227"/>
        <v>0</v>
      </c>
      <c r="Z214" s="15">
        <f t="shared" si="227"/>
        <v>10560260</v>
      </c>
      <c r="AA214" s="15">
        <f t="shared" si="227"/>
        <v>0</v>
      </c>
      <c r="AB214" s="15">
        <f t="shared" si="227"/>
        <v>10560260</v>
      </c>
      <c r="AC214" s="15">
        <f t="shared" si="227"/>
        <v>0</v>
      </c>
      <c r="AD214" s="15">
        <f t="shared" si="227"/>
        <v>350000</v>
      </c>
      <c r="AE214" s="15">
        <f t="shared" si="227"/>
        <v>0</v>
      </c>
      <c r="AF214" s="15">
        <f t="shared" si="227"/>
        <v>350000</v>
      </c>
      <c r="AG214" s="15">
        <f t="shared" si="227"/>
        <v>0</v>
      </c>
      <c r="AH214" s="15">
        <f t="shared" si="227"/>
        <v>10910260</v>
      </c>
      <c r="AI214" s="15">
        <f t="shared" si="227"/>
        <v>0</v>
      </c>
      <c r="AJ214" s="15">
        <f t="shared" si="227"/>
        <v>10910260</v>
      </c>
      <c r="AK214" s="15">
        <f t="shared" si="227"/>
        <v>0</v>
      </c>
      <c r="AL214" s="15"/>
      <c r="AM214" s="15">
        <f t="shared" si="227"/>
        <v>7000100</v>
      </c>
      <c r="AN214" s="15">
        <f t="shared" si="227"/>
        <v>0</v>
      </c>
      <c r="AO214" s="15">
        <f t="shared" si="227"/>
        <v>7000100</v>
      </c>
      <c r="AP214" s="15">
        <f t="shared" si="227"/>
        <v>0</v>
      </c>
      <c r="AQ214" s="15">
        <f t="shared" si="227"/>
        <v>0</v>
      </c>
      <c r="AR214" s="15">
        <f t="shared" si="227"/>
        <v>0</v>
      </c>
      <c r="AS214" s="15">
        <f t="shared" si="227"/>
        <v>0</v>
      </c>
      <c r="AT214" s="15">
        <f t="shared" si="227"/>
        <v>0</v>
      </c>
      <c r="AU214" s="15">
        <f t="shared" si="227"/>
        <v>7000100</v>
      </c>
      <c r="AV214" s="15">
        <f t="shared" si="227"/>
        <v>0</v>
      </c>
      <c r="AW214" s="15">
        <f t="shared" si="227"/>
        <v>7000100</v>
      </c>
      <c r="AX214" s="15">
        <f t="shared" si="227"/>
        <v>0</v>
      </c>
      <c r="AY214" s="15">
        <f t="shared" si="227"/>
        <v>7055900</v>
      </c>
      <c r="AZ214" s="15">
        <f t="shared" si="227"/>
        <v>0</v>
      </c>
      <c r="BA214" s="15">
        <f t="shared" si="227"/>
        <v>7055900</v>
      </c>
      <c r="BB214" s="15">
        <f t="shared" si="227"/>
        <v>0</v>
      </c>
      <c r="BC214" s="15">
        <f t="shared" si="228"/>
        <v>0</v>
      </c>
      <c r="BD214" s="15">
        <f t="shared" si="228"/>
        <v>0</v>
      </c>
      <c r="BE214" s="15">
        <f t="shared" si="228"/>
        <v>0</v>
      </c>
      <c r="BF214" s="15">
        <f t="shared" si="228"/>
        <v>0</v>
      </c>
      <c r="BG214" s="15">
        <f t="shared" si="228"/>
        <v>7055900</v>
      </c>
      <c r="BH214" s="15">
        <f t="shared" si="228"/>
        <v>0</v>
      </c>
      <c r="BI214" s="15">
        <f t="shared" si="228"/>
        <v>7055900</v>
      </c>
      <c r="BJ214" s="15">
        <f t="shared" si="228"/>
        <v>0</v>
      </c>
      <c r="BK214" s="19"/>
      <c r="BL214" s="19"/>
    </row>
    <row r="215" spans="1:64" ht="18" customHeight="1" x14ac:dyDescent="0.25">
      <c r="A215" s="125" t="s">
        <v>84</v>
      </c>
      <c r="B215" s="122">
        <v>51</v>
      </c>
      <c r="C215" s="122">
        <v>2</v>
      </c>
      <c r="D215" s="3" t="s">
        <v>137</v>
      </c>
      <c r="E215" s="122">
        <v>851</v>
      </c>
      <c r="F215" s="3" t="s">
        <v>58</v>
      </c>
      <c r="G215" s="3" t="s">
        <v>11</v>
      </c>
      <c r="H215" s="3" t="s">
        <v>211</v>
      </c>
      <c r="I215" s="3" t="s">
        <v>85</v>
      </c>
      <c r="J215" s="15">
        <f>'2.ВС'!J216</f>
        <v>7943400</v>
      </c>
      <c r="K215" s="15">
        <f>'2.ВС'!K216</f>
        <v>0</v>
      </c>
      <c r="L215" s="15">
        <f>'2.ВС'!L216</f>
        <v>7943400</v>
      </c>
      <c r="M215" s="15">
        <f>'2.ВС'!M216</f>
        <v>0</v>
      </c>
      <c r="N215" s="15">
        <f>'2.ВС'!N216</f>
        <v>2616860</v>
      </c>
      <c r="O215" s="15">
        <f>'2.ВС'!O216</f>
        <v>0</v>
      </c>
      <c r="P215" s="15">
        <f>'2.ВС'!P216</f>
        <v>2616860</v>
      </c>
      <c r="Q215" s="15">
        <f>'2.ВС'!Q216</f>
        <v>0</v>
      </c>
      <c r="R215" s="15">
        <f>'2.ВС'!R216</f>
        <v>10560260</v>
      </c>
      <c r="S215" s="15">
        <f>'2.ВС'!S216</f>
        <v>0</v>
      </c>
      <c r="T215" s="15">
        <f>'2.ВС'!T216</f>
        <v>10560260</v>
      </c>
      <c r="U215" s="15">
        <f>'2.ВС'!U216</f>
        <v>0</v>
      </c>
      <c r="V215" s="15">
        <f>'2.ВС'!V216</f>
        <v>0</v>
      </c>
      <c r="W215" s="15">
        <f>'2.ВС'!W216</f>
        <v>0</v>
      </c>
      <c r="X215" s="15">
        <f>'2.ВС'!X216</f>
        <v>0</v>
      </c>
      <c r="Y215" s="15">
        <f>'2.ВС'!Y216</f>
        <v>0</v>
      </c>
      <c r="Z215" s="15">
        <f>'2.ВС'!Z216</f>
        <v>10560260</v>
      </c>
      <c r="AA215" s="15">
        <f>'2.ВС'!AA216</f>
        <v>0</v>
      </c>
      <c r="AB215" s="15">
        <f>'2.ВС'!AB216</f>
        <v>10560260</v>
      </c>
      <c r="AC215" s="15">
        <f>'2.ВС'!AC216</f>
        <v>0</v>
      </c>
      <c r="AD215" s="15">
        <f>'2.ВС'!AD216</f>
        <v>350000</v>
      </c>
      <c r="AE215" s="15">
        <f>'2.ВС'!AE216</f>
        <v>0</v>
      </c>
      <c r="AF215" s="15">
        <f>'2.ВС'!AF216</f>
        <v>350000</v>
      </c>
      <c r="AG215" s="15">
        <f>'2.ВС'!AG216</f>
        <v>0</v>
      </c>
      <c r="AH215" s="15">
        <f>'2.ВС'!AH216</f>
        <v>10910260</v>
      </c>
      <c r="AI215" s="15">
        <f>'2.ВС'!AI216</f>
        <v>0</v>
      </c>
      <c r="AJ215" s="15">
        <f>'2.ВС'!AJ216</f>
        <v>10910260</v>
      </c>
      <c r="AK215" s="15">
        <f>'2.ВС'!AK216</f>
        <v>0</v>
      </c>
      <c r="AL215" s="15"/>
      <c r="AM215" s="15">
        <f>'2.ВС'!AL216</f>
        <v>7000100</v>
      </c>
      <c r="AN215" s="15">
        <f>'2.ВС'!AM216</f>
        <v>0</v>
      </c>
      <c r="AO215" s="15">
        <f>'2.ВС'!AN216</f>
        <v>7000100</v>
      </c>
      <c r="AP215" s="15">
        <f>'2.ВС'!AO216</f>
        <v>0</v>
      </c>
      <c r="AQ215" s="15">
        <f>'2.ВС'!AP216</f>
        <v>0</v>
      </c>
      <c r="AR215" s="15">
        <f>'2.ВС'!AQ216</f>
        <v>0</v>
      </c>
      <c r="AS215" s="15">
        <f>'2.ВС'!AR216</f>
        <v>0</v>
      </c>
      <c r="AT215" s="15">
        <f>'2.ВС'!AS216</f>
        <v>0</v>
      </c>
      <c r="AU215" s="15">
        <f>'2.ВС'!AT216</f>
        <v>7000100</v>
      </c>
      <c r="AV215" s="15">
        <f>'2.ВС'!AU216</f>
        <v>0</v>
      </c>
      <c r="AW215" s="15">
        <f>'2.ВС'!AV216</f>
        <v>7000100</v>
      </c>
      <c r="AX215" s="15">
        <f>'2.ВС'!AW216</f>
        <v>0</v>
      </c>
      <c r="AY215" s="15">
        <f>'2.ВС'!AX216</f>
        <v>7055900</v>
      </c>
      <c r="AZ215" s="15">
        <f>'2.ВС'!AY216</f>
        <v>0</v>
      </c>
      <c r="BA215" s="15">
        <f>'2.ВС'!AZ216</f>
        <v>7055900</v>
      </c>
      <c r="BB215" s="15">
        <f>'2.ВС'!BA216</f>
        <v>0</v>
      </c>
      <c r="BC215" s="15">
        <f>'2.ВС'!BB216</f>
        <v>0</v>
      </c>
      <c r="BD215" s="15">
        <f>'2.ВС'!BC216</f>
        <v>0</v>
      </c>
      <c r="BE215" s="15">
        <f>'2.ВС'!BD216</f>
        <v>0</v>
      </c>
      <c r="BF215" s="15">
        <f>'2.ВС'!BE216</f>
        <v>0</v>
      </c>
      <c r="BG215" s="15">
        <f>'2.ВС'!BF216</f>
        <v>7055900</v>
      </c>
      <c r="BH215" s="15">
        <f>'2.ВС'!BG216</f>
        <v>0</v>
      </c>
      <c r="BI215" s="15">
        <f>'2.ВС'!BH216</f>
        <v>7055900</v>
      </c>
      <c r="BJ215" s="15">
        <f>'2.ВС'!BI216</f>
        <v>0</v>
      </c>
      <c r="BK215" s="19"/>
      <c r="BL215" s="19"/>
    </row>
    <row r="216" spans="1:64" ht="30" x14ac:dyDescent="0.25">
      <c r="A216" s="124" t="s">
        <v>86</v>
      </c>
      <c r="B216" s="122">
        <v>51</v>
      </c>
      <c r="C216" s="122">
        <v>2</v>
      </c>
      <c r="D216" s="3" t="s">
        <v>137</v>
      </c>
      <c r="E216" s="122">
        <v>851</v>
      </c>
      <c r="F216" s="3" t="s">
        <v>58</v>
      </c>
      <c r="G216" s="3" t="s">
        <v>11</v>
      </c>
      <c r="H216" s="3" t="s">
        <v>212</v>
      </c>
      <c r="I216" s="3"/>
      <c r="J216" s="15">
        <f t="shared" ref="J216:BC220" si="229">J217</f>
        <v>7058200</v>
      </c>
      <c r="K216" s="15">
        <f t="shared" si="229"/>
        <v>0</v>
      </c>
      <c r="L216" s="15">
        <f t="shared" si="229"/>
        <v>7058200</v>
      </c>
      <c r="M216" s="15">
        <f t="shared" si="229"/>
        <v>0</v>
      </c>
      <c r="N216" s="15">
        <f t="shared" si="229"/>
        <v>372300</v>
      </c>
      <c r="O216" s="15">
        <f t="shared" si="229"/>
        <v>0</v>
      </c>
      <c r="P216" s="15">
        <f t="shared" si="229"/>
        <v>372300</v>
      </c>
      <c r="Q216" s="15">
        <f t="shared" si="229"/>
        <v>0</v>
      </c>
      <c r="R216" s="15">
        <f t="shared" si="229"/>
        <v>7430500</v>
      </c>
      <c r="S216" s="15">
        <f t="shared" si="229"/>
        <v>0</v>
      </c>
      <c r="T216" s="15">
        <f t="shared" si="229"/>
        <v>7430500</v>
      </c>
      <c r="U216" s="15">
        <f t="shared" si="229"/>
        <v>0</v>
      </c>
      <c r="V216" s="15">
        <f t="shared" si="229"/>
        <v>92539</v>
      </c>
      <c r="W216" s="15">
        <f t="shared" si="229"/>
        <v>0</v>
      </c>
      <c r="X216" s="15">
        <f t="shared" si="229"/>
        <v>92539</v>
      </c>
      <c r="Y216" s="15">
        <f t="shared" si="229"/>
        <v>0</v>
      </c>
      <c r="Z216" s="15">
        <f t="shared" si="229"/>
        <v>7523039</v>
      </c>
      <c r="AA216" s="15">
        <f t="shared" si="229"/>
        <v>0</v>
      </c>
      <c r="AB216" s="15">
        <f t="shared" si="229"/>
        <v>7523039</v>
      </c>
      <c r="AC216" s="15">
        <f t="shared" si="229"/>
        <v>0</v>
      </c>
      <c r="AD216" s="15">
        <f t="shared" si="229"/>
        <v>397137</v>
      </c>
      <c r="AE216" s="15">
        <f t="shared" si="229"/>
        <v>0</v>
      </c>
      <c r="AF216" s="15">
        <f t="shared" si="229"/>
        <v>397137</v>
      </c>
      <c r="AG216" s="15">
        <f t="shared" si="229"/>
        <v>0</v>
      </c>
      <c r="AH216" s="15">
        <f t="shared" si="229"/>
        <v>7920176</v>
      </c>
      <c r="AI216" s="15">
        <f t="shared" si="229"/>
        <v>0</v>
      </c>
      <c r="AJ216" s="15">
        <f t="shared" si="229"/>
        <v>7920176</v>
      </c>
      <c r="AK216" s="15">
        <f t="shared" si="229"/>
        <v>0</v>
      </c>
      <c r="AL216" s="15"/>
      <c r="AM216" s="15">
        <f t="shared" si="229"/>
        <v>5260400</v>
      </c>
      <c r="AN216" s="15">
        <f t="shared" si="229"/>
        <v>0</v>
      </c>
      <c r="AO216" s="15">
        <f t="shared" si="229"/>
        <v>5260400</v>
      </c>
      <c r="AP216" s="15">
        <f t="shared" si="229"/>
        <v>0</v>
      </c>
      <c r="AQ216" s="15">
        <f t="shared" si="229"/>
        <v>0</v>
      </c>
      <c r="AR216" s="15">
        <f t="shared" si="229"/>
        <v>0</v>
      </c>
      <c r="AS216" s="15">
        <f t="shared" si="229"/>
        <v>0</v>
      </c>
      <c r="AT216" s="15">
        <f t="shared" si="229"/>
        <v>0</v>
      </c>
      <c r="AU216" s="15">
        <f t="shared" si="229"/>
        <v>5260400</v>
      </c>
      <c r="AV216" s="15">
        <f t="shared" si="229"/>
        <v>0</v>
      </c>
      <c r="AW216" s="15">
        <f t="shared" si="229"/>
        <v>5260400</v>
      </c>
      <c r="AX216" s="15">
        <f t="shared" si="229"/>
        <v>0</v>
      </c>
      <c r="AY216" s="15">
        <f t="shared" si="229"/>
        <v>5260400</v>
      </c>
      <c r="AZ216" s="15">
        <f t="shared" si="229"/>
        <v>0</v>
      </c>
      <c r="BA216" s="15">
        <f t="shared" si="229"/>
        <v>5260400</v>
      </c>
      <c r="BB216" s="15">
        <f t="shared" si="229"/>
        <v>0</v>
      </c>
      <c r="BC216" s="15">
        <f t="shared" si="229"/>
        <v>0</v>
      </c>
      <c r="BD216" s="15">
        <f t="shared" ref="BC216:BJ220" si="230">BD217</f>
        <v>0</v>
      </c>
      <c r="BE216" s="15">
        <f t="shared" si="230"/>
        <v>0</v>
      </c>
      <c r="BF216" s="15">
        <f t="shared" si="230"/>
        <v>0</v>
      </c>
      <c r="BG216" s="15">
        <f t="shared" si="230"/>
        <v>5260400</v>
      </c>
      <c r="BH216" s="15">
        <f t="shared" si="230"/>
        <v>0</v>
      </c>
      <c r="BI216" s="15">
        <f t="shared" si="230"/>
        <v>5260400</v>
      </c>
      <c r="BJ216" s="15">
        <f t="shared" si="230"/>
        <v>0</v>
      </c>
      <c r="BK216" s="19"/>
      <c r="BL216" s="19"/>
    </row>
    <row r="217" spans="1:64" ht="44.45" customHeight="1" x14ac:dyDescent="0.25">
      <c r="A217" s="125" t="s">
        <v>41</v>
      </c>
      <c r="B217" s="122">
        <v>51</v>
      </c>
      <c r="C217" s="122">
        <v>2</v>
      </c>
      <c r="D217" s="3" t="s">
        <v>137</v>
      </c>
      <c r="E217" s="122">
        <v>851</v>
      </c>
      <c r="F217" s="3" t="s">
        <v>58</v>
      </c>
      <c r="G217" s="3" t="s">
        <v>11</v>
      </c>
      <c r="H217" s="3" t="s">
        <v>212</v>
      </c>
      <c r="I217" s="5">
        <v>600</v>
      </c>
      <c r="J217" s="15">
        <f t="shared" si="229"/>
        <v>7058200</v>
      </c>
      <c r="K217" s="15">
        <f t="shared" si="229"/>
        <v>0</v>
      </c>
      <c r="L217" s="15">
        <f t="shared" si="229"/>
        <v>7058200</v>
      </c>
      <c r="M217" s="15">
        <f t="shared" si="229"/>
        <v>0</v>
      </c>
      <c r="N217" s="15">
        <f t="shared" si="229"/>
        <v>372300</v>
      </c>
      <c r="O217" s="15">
        <f t="shared" si="229"/>
        <v>0</v>
      </c>
      <c r="P217" s="15">
        <f t="shared" si="229"/>
        <v>372300</v>
      </c>
      <c r="Q217" s="15">
        <f t="shared" si="229"/>
        <v>0</v>
      </c>
      <c r="R217" s="15">
        <f t="shared" si="229"/>
        <v>7430500</v>
      </c>
      <c r="S217" s="15">
        <f t="shared" si="229"/>
        <v>0</v>
      </c>
      <c r="T217" s="15">
        <f t="shared" si="229"/>
        <v>7430500</v>
      </c>
      <c r="U217" s="15">
        <f t="shared" si="229"/>
        <v>0</v>
      </c>
      <c r="V217" s="15">
        <f t="shared" si="229"/>
        <v>92539</v>
      </c>
      <c r="W217" s="15">
        <f t="shared" si="229"/>
        <v>0</v>
      </c>
      <c r="X217" s="15">
        <f t="shared" si="229"/>
        <v>92539</v>
      </c>
      <c r="Y217" s="15">
        <f t="shared" si="229"/>
        <v>0</v>
      </c>
      <c r="Z217" s="15">
        <f t="shared" si="229"/>
        <v>7523039</v>
      </c>
      <c r="AA217" s="15">
        <f t="shared" si="229"/>
        <v>0</v>
      </c>
      <c r="AB217" s="15">
        <f t="shared" si="229"/>
        <v>7523039</v>
      </c>
      <c r="AC217" s="15">
        <f t="shared" si="229"/>
        <v>0</v>
      </c>
      <c r="AD217" s="15">
        <f t="shared" si="229"/>
        <v>397137</v>
      </c>
      <c r="AE217" s="15">
        <f t="shared" si="229"/>
        <v>0</v>
      </c>
      <c r="AF217" s="15">
        <f t="shared" si="229"/>
        <v>397137</v>
      </c>
      <c r="AG217" s="15">
        <f t="shared" si="229"/>
        <v>0</v>
      </c>
      <c r="AH217" s="15">
        <f t="shared" si="229"/>
        <v>7920176</v>
      </c>
      <c r="AI217" s="15">
        <f t="shared" si="229"/>
        <v>0</v>
      </c>
      <c r="AJ217" s="15">
        <f t="shared" si="229"/>
        <v>7920176</v>
      </c>
      <c r="AK217" s="15">
        <f t="shared" si="229"/>
        <v>0</v>
      </c>
      <c r="AL217" s="15"/>
      <c r="AM217" s="15">
        <f t="shared" si="229"/>
        <v>5260400</v>
      </c>
      <c r="AN217" s="15">
        <f t="shared" si="229"/>
        <v>0</v>
      </c>
      <c r="AO217" s="15">
        <f t="shared" si="229"/>
        <v>5260400</v>
      </c>
      <c r="AP217" s="15">
        <f t="shared" si="229"/>
        <v>0</v>
      </c>
      <c r="AQ217" s="15">
        <f t="shared" si="229"/>
        <v>0</v>
      </c>
      <c r="AR217" s="15">
        <f t="shared" si="229"/>
        <v>0</v>
      </c>
      <c r="AS217" s="15">
        <f t="shared" si="229"/>
        <v>0</v>
      </c>
      <c r="AT217" s="15">
        <f t="shared" si="229"/>
        <v>0</v>
      </c>
      <c r="AU217" s="15">
        <f t="shared" si="229"/>
        <v>5260400</v>
      </c>
      <c r="AV217" s="15">
        <f t="shared" si="229"/>
        <v>0</v>
      </c>
      <c r="AW217" s="15">
        <f t="shared" si="229"/>
        <v>5260400</v>
      </c>
      <c r="AX217" s="15">
        <f t="shared" si="229"/>
        <v>0</v>
      </c>
      <c r="AY217" s="15">
        <f t="shared" si="229"/>
        <v>5260400</v>
      </c>
      <c r="AZ217" s="15">
        <f t="shared" si="229"/>
        <v>0</v>
      </c>
      <c r="BA217" s="15">
        <f t="shared" si="229"/>
        <v>5260400</v>
      </c>
      <c r="BB217" s="15">
        <f t="shared" si="229"/>
        <v>0</v>
      </c>
      <c r="BC217" s="15">
        <f t="shared" si="230"/>
        <v>0</v>
      </c>
      <c r="BD217" s="15">
        <f t="shared" si="230"/>
        <v>0</v>
      </c>
      <c r="BE217" s="15">
        <f t="shared" si="230"/>
        <v>0</v>
      </c>
      <c r="BF217" s="15">
        <f t="shared" si="230"/>
        <v>0</v>
      </c>
      <c r="BG217" s="15">
        <f t="shared" si="230"/>
        <v>5260400</v>
      </c>
      <c r="BH217" s="15">
        <f t="shared" si="230"/>
        <v>0</v>
      </c>
      <c r="BI217" s="15">
        <f t="shared" si="230"/>
        <v>5260400</v>
      </c>
      <c r="BJ217" s="15">
        <f t="shared" si="230"/>
        <v>0</v>
      </c>
      <c r="BK217" s="19"/>
      <c r="BL217" s="19"/>
    </row>
    <row r="218" spans="1:64" ht="18.600000000000001" customHeight="1" x14ac:dyDescent="0.25">
      <c r="A218" s="125" t="s">
        <v>84</v>
      </c>
      <c r="B218" s="122">
        <v>51</v>
      </c>
      <c r="C218" s="122">
        <v>2</v>
      </c>
      <c r="D218" s="3" t="s">
        <v>137</v>
      </c>
      <c r="E218" s="122">
        <v>851</v>
      </c>
      <c r="F218" s="3" t="s">
        <v>58</v>
      </c>
      <c r="G218" s="3" t="s">
        <v>11</v>
      </c>
      <c r="H218" s="3" t="s">
        <v>212</v>
      </c>
      <c r="I218" s="5">
        <v>610</v>
      </c>
      <c r="J218" s="15">
        <f>'2.ВС'!J219</f>
        <v>7058200</v>
      </c>
      <c r="K218" s="15">
        <f>'2.ВС'!K219</f>
        <v>0</v>
      </c>
      <c r="L218" s="15">
        <f>'2.ВС'!L219</f>
        <v>7058200</v>
      </c>
      <c r="M218" s="15">
        <f>'2.ВС'!M219</f>
        <v>0</v>
      </c>
      <c r="N218" s="15">
        <f>'2.ВС'!N219</f>
        <v>372300</v>
      </c>
      <c r="O218" s="15">
        <f>'2.ВС'!O219</f>
        <v>0</v>
      </c>
      <c r="P218" s="15">
        <f>'2.ВС'!P219</f>
        <v>372300</v>
      </c>
      <c r="Q218" s="15">
        <f>'2.ВС'!Q219</f>
        <v>0</v>
      </c>
      <c r="R218" s="15">
        <f>'2.ВС'!R219</f>
        <v>7430500</v>
      </c>
      <c r="S218" s="15">
        <f>'2.ВС'!S219</f>
        <v>0</v>
      </c>
      <c r="T218" s="15">
        <f>'2.ВС'!T219</f>
        <v>7430500</v>
      </c>
      <c r="U218" s="15">
        <f>'2.ВС'!U219</f>
        <v>0</v>
      </c>
      <c r="V218" s="15">
        <f>'2.ВС'!V219</f>
        <v>92539</v>
      </c>
      <c r="W218" s="15">
        <f>'2.ВС'!W219</f>
        <v>0</v>
      </c>
      <c r="X218" s="15">
        <f>'2.ВС'!X219</f>
        <v>92539</v>
      </c>
      <c r="Y218" s="15">
        <f>'2.ВС'!Y219</f>
        <v>0</v>
      </c>
      <c r="Z218" s="15">
        <f>'2.ВС'!Z219</f>
        <v>7523039</v>
      </c>
      <c r="AA218" s="15">
        <f>'2.ВС'!AA219</f>
        <v>0</v>
      </c>
      <c r="AB218" s="15">
        <f>'2.ВС'!AB219</f>
        <v>7523039</v>
      </c>
      <c r="AC218" s="15">
        <f>'2.ВС'!AC219</f>
        <v>0</v>
      </c>
      <c r="AD218" s="15">
        <f>'2.ВС'!AD219</f>
        <v>397137</v>
      </c>
      <c r="AE218" s="15">
        <f>'2.ВС'!AE219</f>
        <v>0</v>
      </c>
      <c r="AF218" s="15">
        <f>'2.ВС'!AF219</f>
        <v>397137</v>
      </c>
      <c r="AG218" s="15">
        <f>'2.ВС'!AG219</f>
        <v>0</v>
      </c>
      <c r="AH218" s="15">
        <f>'2.ВС'!AH219</f>
        <v>7920176</v>
      </c>
      <c r="AI218" s="15">
        <f>'2.ВС'!AI219</f>
        <v>0</v>
      </c>
      <c r="AJ218" s="15">
        <f>'2.ВС'!AJ219</f>
        <v>7920176</v>
      </c>
      <c r="AK218" s="15">
        <f>'2.ВС'!AK219</f>
        <v>0</v>
      </c>
      <c r="AL218" s="15"/>
      <c r="AM218" s="15">
        <f>'2.ВС'!AL219</f>
        <v>5260400</v>
      </c>
      <c r="AN218" s="15">
        <f>'2.ВС'!AM219</f>
        <v>0</v>
      </c>
      <c r="AO218" s="15">
        <f>'2.ВС'!AN219</f>
        <v>5260400</v>
      </c>
      <c r="AP218" s="15">
        <f>'2.ВС'!AO219</f>
        <v>0</v>
      </c>
      <c r="AQ218" s="15">
        <f>'2.ВС'!AP219</f>
        <v>0</v>
      </c>
      <c r="AR218" s="15">
        <f>'2.ВС'!AQ219</f>
        <v>0</v>
      </c>
      <c r="AS218" s="15">
        <f>'2.ВС'!AR219</f>
        <v>0</v>
      </c>
      <c r="AT218" s="15">
        <f>'2.ВС'!AS219</f>
        <v>0</v>
      </c>
      <c r="AU218" s="15">
        <f>'2.ВС'!AT219</f>
        <v>5260400</v>
      </c>
      <c r="AV218" s="15">
        <f>'2.ВС'!AU219</f>
        <v>0</v>
      </c>
      <c r="AW218" s="15">
        <f>'2.ВС'!AV219</f>
        <v>5260400</v>
      </c>
      <c r="AX218" s="15">
        <f>'2.ВС'!AW219</f>
        <v>0</v>
      </c>
      <c r="AY218" s="15">
        <f>'2.ВС'!AX219</f>
        <v>5260400</v>
      </c>
      <c r="AZ218" s="15">
        <f>'2.ВС'!AY219</f>
        <v>0</v>
      </c>
      <c r="BA218" s="15">
        <f>'2.ВС'!AZ219</f>
        <v>5260400</v>
      </c>
      <c r="BB218" s="15">
        <f>'2.ВС'!BA219</f>
        <v>0</v>
      </c>
      <c r="BC218" s="15">
        <f>'2.ВС'!BB219</f>
        <v>0</v>
      </c>
      <c r="BD218" s="15">
        <f>'2.ВС'!BC219</f>
        <v>0</v>
      </c>
      <c r="BE218" s="15">
        <f>'2.ВС'!BD219</f>
        <v>0</v>
      </c>
      <c r="BF218" s="15">
        <f>'2.ВС'!BE219</f>
        <v>0</v>
      </c>
      <c r="BG218" s="15">
        <f>'2.ВС'!BF219</f>
        <v>5260400</v>
      </c>
      <c r="BH218" s="15">
        <f>'2.ВС'!BG219</f>
        <v>0</v>
      </c>
      <c r="BI218" s="15">
        <f>'2.ВС'!BH219</f>
        <v>5260400</v>
      </c>
      <c r="BJ218" s="15">
        <f>'2.ВС'!BI219</f>
        <v>0</v>
      </c>
      <c r="BK218" s="19"/>
      <c r="BL218" s="19"/>
    </row>
    <row r="219" spans="1:64" hidden="1" x14ac:dyDescent="0.25">
      <c r="A219" s="124" t="s">
        <v>89</v>
      </c>
      <c r="B219" s="122">
        <v>51</v>
      </c>
      <c r="C219" s="122">
        <v>2</v>
      </c>
      <c r="D219" s="3" t="s">
        <v>137</v>
      </c>
      <c r="E219" s="122">
        <v>851</v>
      </c>
      <c r="F219" s="3" t="s">
        <v>58</v>
      </c>
      <c r="G219" s="3" t="s">
        <v>11</v>
      </c>
      <c r="H219" s="3" t="s">
        <v>214</v>
      </c>
      <c r="I219" s="5"/>
      <c r="J219" s="15">
        <f t="shared" ref="J219" si="231">J220+J222</f>
        <v>205000</v>
      </c>
      <c r="K219" s="15">
        <f t="shared" ref="K219:BB219" si="232">K220+K222</f>
        <v>0</v>
      </c>
      <c r="L219" s="15">
        <f t="shared" si="232"/>
        <v>205000</v>
      </c>
      <c r="M219" s="15">
        <f t="shared" si="232"/>
        <v>0</v>
      </c>
      <c r="N219" s="15">
        <f t="shared" ref="N219:U219" si="233">N220+N222</f>
        <v>0</v>
      </c>
      <c r="O219" s="15">
        <f t="shared" si="233"/>
        <v>0</v>
      </c>
      <c r="P219" s="15">
        <f t="shared" si="233"/>
        <v>0</v>
      </c>
      <c r="Q219" s="15">
        <f t="shared" si="233"/>
        <v>0</v>
      </c>
      <c r="R219" s="15">
        <f t="shared" si="233"/>
        <v>205000</v>
      </c>
      <c r="S219" s="15">
        <f t="shared" si="233"/>
        <v>0</v>
      </c>
      <c r="T219" s="15">
        <f t="shared" si="233"/>
        <v>205000</v>
      </c>
      <c r="U219" s="15">
        <f t="shared" si="233"/>
        <v>0</v>
      </c>
      <c r="V219" s="15">
        <f t="shared" ref="V219:AC219" si="234">V220+V222</f>
        <v>736190</v>
      </c>
      <c r="W219" s="15">
        <f t="shared" si="234"/>
        <v>0</v>
      </c>
      <c r="X219" s="15">
        <f t="shared" si="234"/>
        <v>736190</v>
      </c>
      <c r="Y219" s="15">
        <f t="shared" si="234"/>
        <v>0</v>
      </c>
      <c r="Z219" s="15">
        <f t="shared" si="234"/>
        <v>941190</v>
      </c>
      <c r="AA219" s="15">
        <f t="shared" si="234"/>
        <v>0</v>
      </c>
      <c r="AB219" s="15">
        <f t="shared" si="234"/>
        <v>941190</v>
      </c>
      <c r="AC219" s="15">
        <f t="shared" si="234"/>
        <v>0</v>
      </c>
      <c r="AD219" s="15">
        <f t="shared" ref="AD219:AK219" si="235">AD220+AD222</f>
        <v>0</v>
      </c>
      <c r="AE219" s="15">
        <f t="shared" si="235"/>
        <v>0</v>
      </c>
      <c r="AF219" s="15">
        <f t="shared" si="235"/>
        <v>0</v>
      </c>
      <c r="AG219" s="15">
        <f t="shared" si="235"/>
        <v>0</v>
      </c>
      <c r="AH219" s="15">
        <f t="shared" si="235"/>
        <v>941190</v>
      </c>
      <c r="AI219" s="15">
        <f t="shared" si="235"/>
        <v>0</v>
      </c>
      <c r="AJ219" s="15">
        <f t="shared" si="235"/>
        <v>941190</v>
      </c>
      <c r="AK219" s="15">
        <f t="shared" si="235"/>
        <v>0</v>
      </c>
      <c r="AL219" s="15"/>
      <c r="AM219" s="15">
        <f t="shared" si="232"/>
        <v>0</v>
      </c>
      <c r="AN219" s="15">
        <f t="shared" si="232"/>
        <v>0</v>
      </c>
      <c r="AO219" s="15">
        <f t="shared" si="232"/>
        <v>0</v>
      </c>
      <c r="AP219" s="15">
        <f t="shared" si="232"/>
        <v>0</v>
      </c>
      <c r="AQ219" s="15">
        <f t="shared" ref="AQ219:AX219" si="236">AQ220+AQ222</f>
        <v>0</v>
      </c>
      <c r="AR219" s="15">
        <f t="shared" si="236"/>
        <v>0</v>
      </c>
      <c r="AS219" s="15">
        <f t="shared" si="236"/>
        <v>0</v>
      </c>
      <c r="AT219" s="15">
        <f t="shared" si="236"/>
        <v>0</v>
      </c>
      <c r="AU219" s="15">
        <f t="shared" si="236"/>
        <v>0</v>
      </c>
      <c r="AV219" s="15">
        <f t="shared" si="236"/>
        <v>0</v>
      </c>
      <c r="AW219" s="15">
        <f t="shared" si="236"/>
        <v>0</v>
      </c>
      <c r="AX219" s="15">
        <f t="shared" si="236"/>
        <v>0</v>
      </c>
      <c r="AY219" s="15">
        <f t="shared" si="232"/>
        <v>0</v>
      </c>
      <c r="AZ219" s="15">
        <f t="shared" si="232"/>
        <v>0</v>
      </c>
      <c r="BA219" s="15">
        <f t="shared" si="232"/>
        <v>0</v>
      </c>
      <c r="BB219" s="15">
        <f t="shared" si="232"/>
        <v>0</v>
      </c>
      <c r="BC219" s="15">
        <f t="shared" ref="BC219:BJ219" si="237">BC220+BC222</f>
        <v>0</v>
      </c>
      <c r="BD219" s="15">
        <f t="shared" si="237"/>
        <v>0</v>
      </c>
      <c r="BE219" s="15">
        <f t="shared" si="237"/>
        <v>0</v>
      </c>
      <c r="BF219" s="15">
        <f t="shared" si="237"/>
        <v>0</v>
      </c>
      <c r="BG219" s="15">
        <f t="shared" si="237"/>
        <v>0</v>
      </c>
      <c r="BH219" s="15">
        <f t="shared" si="237"/>
        <v>0</v>
      </c>
      <c r="BI219" s="15">
        <f t="shared" si="237"/>
        <v>0</v>
      </c>
      <c r="BJ219" s="15">
        <f t="shared" si="237"/>
        <v>0</v>
      </c>
      <c r="BK219" s="19"/>
      <c r="BL219" s="19"/>
    </row>
    <row r="220" spans="1:64" ht="45" hidden="1" x14ac:dyDescent="0.25">
      <c r="A220" s="125" t="s">
        <v>20</v>
      </c>
      <c r="B220" s="122">
        <v>51</v>
      </c>
      <c r="C220" s="122">
        <v>2</v>
      </c>
      <c r="D220" s="3" t="s">
        <v>137</v>
      </c>
      <c r="E220" s="122">
        <v>851</v>
      </c>
      <c r="F220" s="3" t="s">
        <v>58</v>
      </c>
      <c r="G220" s="3" t="s">
        <v>11</v>
      </c>
      <c r="H220" s="3" t="s">
        <v>214</v>
      </c>
      <c r="I220" s="5">
        <v>200</v>
      </c>
      <c r="J220" s="15">
        <f t="shared" si="229"/>
        <v>145000</v>
      </c>
      <c r="K220" s="15">
        <f t="shared" si="229"/>
        <v>0</v>
      </c>
      <c r="L220" s="15">
        <f t="shared" si="229"/>
        <v>145000</v>
      </c>
      <c r="M220" s="15">
        <f t="shared" si="229"/>
        <v>0</v>
      </c>
      <c r="N220" s="15">
        <f t="shared" si="229"/>
        <v>0</v>
      </c>
      <c r="O220" s="15">
        <f t="shared" si="229"/>
        <v>0</v>
      </c>
      <c r="P220" s="15">
        <f t="shared" si="229"/>
        <v>0</v>
      </c>
      <c r="Q220" s="15">
        <f t="shared" si="229"/>
        <v>0</v>
      </c>
      <c r="R220" s="15">
        <f t="shared" si="229"/>
        <v>145000</v>
      </c>
      <c r="S220" s="15">
        <f t="shared" si="229"/>
        <v>0</v>
      </c>
      <c r="T220" s="15">
        <f t="shared" si="229"/>
        <v>145000</v>
      </c>
      <c r="U220" s="15">
        <f t="shared" si="229"/>
        <v>0</v>
      </c>
      <c r="V220" s="15">
        <f t="shared" si="229"/>
        <v>0</v>
      </c>
      <c r="W220" s="15">
        <f t="shared" si="229"/>
        <v>0</v>
      </c>
      <c r="X220" s="15">
        <f t="shared" si="229"/>
        <v>0</v>
      </c>
      <c r="Y220" s="15">
        <f t="shared" si="229"/>
        <v>0</v>
      </c>
      <c r="Z220" s="15">
        <f t="shared" si="229"/>
        <v>145000</v>
      </c>
      <c r="AA220" s="15">
        <f t="shared" si="229"/>
        <v>0</v>
      </c>
      <c r="AB220" s="15">
        <f t="shared" si="229"/>
        <v>145000</v>
      </c>
      <c r="AC220" s="15">
        <f t="shared" si="229"/>
        <v>0</v>
      </c>
      <c r="AD220" s="15">
        <f t="shared" si="229"/>
        <v>0</v>
      </c>
      <c r="AE220" s="15">
        <f t="shared" si="229"/>
        <v>0</v>
      </c>
      <c r="AF220" s="15">
        <f t="shared" si="229"/>
        <v>0</v>
      </c>
      <c r="AG220" s="15">
        <f t="shared" si="229"/>
        <v>0</v>
      </c>
      <c r="AH220" s="15">
        <f t="shared" si="229"/>
        <v>145000</v>
      </c>
      <c r="AI220" s="15">
        <f t="shared" si="229"/>
        <v>0</v>
      </c>
      <c r="AJ220" s="15">
        <f t="shared" si="229"/>
        <v>145000</v>
      </c>
      <c r="AK220" s="15">
        <f t="shared" si="229"/>
        <v>0</v>
      </c>
      <c r="AL220" s="15"/>
      <c r="AM220" s="15">
        <f t="shared" si="229"/>
        <v>0</v>
      </c>
      <c r="AN220" s="15">
        <f t="shared" si="229"/>
        <v>0</v>
      </c>
      <c r="AO220" s="15">
        <f t="shared" si="229"/>
        <v>0</v>
      </c>
      <c r="AP220" s="15">
        <f t="shared" si="229"/>
        <v>0</v>
      </c>
      <c r="AQ220" s="15">
        <f t="shared" si="229"/>
        <v>0</v>
      </c>
      <c r="AR220" s="15">
        <f t="shared" si="229"/>
        <v>0</v>
      </c>
      <c r="AS220" s="15">
        <f t="shared" si="229"/>
        <v>0</v>
      </c>
      <c r="AT220" s="15">
        <f t="shared" si="229"/>
        <v>0</v>
      </c>
      <c r="AU220" s="15">
        <f t="shared" si="229"/>
        <v>0</v>
      </c>
      <c r="AV220" s="15">
        <f t="shared" si="229"/>
        <v>0</v>
      </c>
      <c r="AW220" s="15">
        <f t="shared" si="229"/>
        <v>0</v>
      </c>
      <c r="AX220" s="15">
        <f t="shared" si="229"/>
        <v>0</v>
      </c>
      <c r="AY220" s="15">
        <f t="shared" si="229"/>
        <v>0</v>
      </c>
      <c r="AZ220" s="15">
        <f t="shared" si="229"/>
        <v>0</v>
      </c>
      <c r="BA220" s="15">
        <f t="shared" si="229"/>
        <v>0</v>
      </c>
      <c r="BB220" s="15">
        <f t="shared" si="229"/>
        <v>0</v>
      </c>
      <c r="BC220" s="15">
        <f t="shared" si="230"/>
        <v>0</v>
      </c>
      <c r="BD220" s="15">
        <f t="shared" si="230"/>
        <v>0</v>
      </c>
      <c r="BE220" s="15">
        <f t="shared" si="230"/>
        <v>0</v>
      </c>
      <c r="BF220" s="15">
        <f t="shared" si="230"/>
        <v>0</v>
      </c>
      <c r="BG220" s="15">
        <f t="shared" si="230"/>
        <v>0</v>
      </c>
      <c r="BH220" s="15">
        <f t="shared" si="230"/>
        <v>0</v>
      </c>
      <c r="BI220" s="15">
        <f t="shared" si="230"/>
        <v>0</v>
      </c>
      <c r="BJ220" s="15">
        <f t="shared" si="230"/>
        <v>0</v>
      </c>
      <c r="BK220" s="19"/>
      <c r="BL220" s="19"/>
    </row>
    <row r="221" spans="1:64" ht="45" hidden="1" x14ac:dyDescent="0.25">
      <c r="A221" s="125" t="s">
        <v>9</v>
      </c>
      <c r="B221" s="122">
        <v>51</v>
      </c>
      <c r="C221" s="122">
        <v>2</v>
      </c>
      <c r="D221" s="3" t="s">
        <v>137</v>
      </c>
      <c r="E221" s="122">
        <v>851</v>
      </c>
      <c r="F221" s="3" t="s">
        <v>58</v>
      </c>
      <c r="G221" s="3" t="s">
        <v>11</v>
      </c>
      <c r="H221" s="3" t="s">
        <v>214</v>
      </c>
      <c r="I221" s="5">
        <v>240</v>
      </c>
      <c r="J221" s="15">
        <f>'2.ВС'!J222</f>
        <v>145000</v>
      </c>
      <c r="K221" s="15">
        <f>'2.ВС'!K222</f>
        <v>0</v>
      </c>
      <c r="L221" s="15">
        <f>'2.ВС'!L222</f>
        <v>145000</v>
      </c>
      <c r="M221" s="15">
        <f>'2.ВС'!M222</f>
        <v>0</v>
      </c>
      <c r="N221" s="15">
        <f>'2.ВС'!N222</f>
        <v>0</v>
      </c>
      <c r="O221" s="15">
        <f>'2.ВС'!O222</f>
        <v>0</v>
      </c>
      <c r="P221" s="15">
        <f>'2.ВС'!P222</f>
        <v>0</v>
      </c>
      <c r="Q221" s="15">
        <f>'2.ВС'!Q222</f>
        <v>0</v>
      </c>
      <c r="R221" s="15">
        <f>'2.ВС'!R222</f>
        <v>145000</v>
      </c>
      <c r="S221" s="15">
        <f>'2.ВС'!S222</f>
        <v>0</v>
      </c>
      <c r="T221" s="15">
        <f>'2.ВС'!T222</f>
        <v>145000</v>
      </c>
      <c r="U221" s="15">
        <f>'2.ВС'!U222</f>
        <v>0</v>
      </c>
      <c r="V221" s="15">
        <f>'2.ВС'!V222</f>
        <v>0</v>
      </c>
      <c r="W221" s="15">
        <f>'2.ВС'!W222</f>
        <v>0</v>
      </c>
      <c r="X221" s="15">
        <f>'2.ВС'!X222</f>
        <v>0</v>
      </c>
      <c r="Y221" s="15">
        <f>'2.ВС'!Y222</f>
        <v>0</v>
      </c>
      <c r="Z221" s="15">
        <f>'2.ВС'!Z222</f>
        <v>145000</v>
      </c>
      <c r="AA221" s="15">
        <f>'2.ВС'!AA222</f>
        <v>0</v>
      </c>
      <c r="AB221" s="15">
        <f>'2.ВС'!AB222</f>
        <v>145000</v>
      </c>
      <c r="AC221" s="15">
        <f>'2.ВС'!AC222</f>
        <v>0</v>
      </c>
      <c r="AD221" s="15">
        <f>'2.ВС'!AD222</f>
        <v>0</v>
      </c>
      <c r="AE221" s="15">
        <f>'2.ВС'!AE222</f>
        <v>0</v>
      </c>
      <c r="AF221" s="15">
        <f>'2.ВС'!AF222</f>
        <v>0</v>
      </c>
      <c r="AG221" s="15">
        <f>'2.ВС'!AG222</f>
        <v>0</v>
      </c>
      <c r="AH221" s="15">
        <f>'2.ВС'!AH222</f>
        <v>145000</v>
      </c>
      <c r="AI221" s="15">
        <f>'2.ВС'!AI222</f>
        <v>0</v>
      </c>
      <c r="AJ221" s="15">
        <f>'2.ВС'!AJ222</f>
        <v>145000</v>
      </c>
      <c r="AK221" s="15">
        <f>'2.ВС'!AK222</f>
        <v>0</v>
      </c>
      <c r="AL221" s="15"/>
      <c r="AM221" s="15">
        <f>'2.ВС'!AL222</f>
        <v>0</v>
      </c>
      <c r="AN221" s="15">
        <f>'2.ВС'!AM222</f>
        <v>0</v>
      </c>
      <c r="AO221" s="15">
        <f>'2.ВС'!AN222</f>
        <v>0</v>
      </c>
      <c r="AP221" s="15">
        <f>'2.ВС'!AO222</f>
        <v>0</v>
      </c>
      <c r="AQ221" s="15">
        <f>'2.ВС'!AP222</f>
        <v>0</v>
      </c>
      <c r="AR221" s="15">
        <f>'2.ВС'!AQ222</f>
        <v>0</v>
      </c>
      <c r="AS221" s="15">
        <f>'2.ВС'!AR222</f>
        <v>0</v>
      </c>
      <c r="AT221" s="15">
        <f>'2.ВС'!AS222</f>
        <v>0</v>
      </c>
      <c r="AU221" s="15">
        <f>'2.ВС'!AT222</f>
        <v>0</v>
      </c>
      <c r="AV221" s="15">
        <f>'2.ВС'!AU222</f>
        <v>0</v>
      </c>
      <c r="AW221" s="15">
        <f>'2.ВС'!AV222</f>
        <v>0</v>
      </c>
      <c r="AX221" s="15">
        <f>'2.ВС'!AW222</f>
        <v>0</v>
      </c>
      <c r="AY221" s="15">
        <f>'2.ВС'!AX222</f>
        <v>0</v>
      </c>
      <c r="AZ221" s="15">
        <f>'2.ВС'!AY222</f>
        <v>0</v>
      </c>
      <c r="BA221" s="15">
        <f>'2.ВС'!AZ222</f>
        <v>0</v>
      </c>
      <c r="BB221" s="15">
        <f>'2.ВС'!BA222</f>
        <v>0</v>
      </c>
      <c r="BC221" s="15">
        <f>'2.ВС'!BB222</f>
        <v>0</v>
      </c>
      <c r="BD221" s="15">
        <f>'2.ВС'!BC222</f>
        <v>0</v>
      </c>
      <c r="BE221" s="15">
        <f>'2.ВС'!BD222</f>
        <v>0</v>
      </c>
      <c r="BF221" s="15">
        <f>'2.ВС'!BE222</f>
        <v>0</v>
      </c>
      <c r="BG221" s="15">
        <f>'2.ВС'!BF222</f>
        <v>0</v>
      </c>
      <c r="BH221" s="15">
        <f>'2.ВС'!BG222</f>
        <v>0</v>
      </c>
      <c r="BI221" s="15">
        <f>'2.ВС'!BH222</f>
        <v>0</v>
      </c>
      <c r="BJ221" s="15">
        <f>'2.ВС'!BI222</f>
        <v>0</v>
      </c>
      <c r="BK221" s="19"/>
      <c r="BL221" s="19"/>
    </row>
    <row r="222" spans="1:64" ht="45" hidden="1" x14ac:dyDescent="0.25">
      <c r="A222" s="125" t="s">
        <v>41</v>
      </c>
      <c r="B222" s="122">
        <v>51</v>
      </c>
      <c r="C222" s="122">
        <v>2</v>
      </c>
      <c r="D222" s="3" t="s">
        <v>137</v>
      </c>
      <c r="E222" s="122">
        <v>851</v>
      </c>
      <c r="F222" s="3" t="s">
        <v>58</v>
      </c>
      <c r="G222" s="3" t="s">
        <v>11</v>
      </c>
      <c r="H222" s="3" t="s">
        <v>214</v>
      </c>
      <c r="I222" s="5">
        <v>600</v>
      </c>
      <c r="J222" s="15">
        <f t="shared" ref="J222:BJ222" si="238">J223</f>
        <v>60000</v>
      </c>
      <c r="K222" s="15">
        <f t="shared" si="238"/>
        <v>0</v>
      </c>
      <c r="L222" s="15">
        <f t="shared" si="238"/>
        <v>60000</v>
      </c>
      <c r="M222" s="15">
        <f t="shared" si="238"/>
        <v>0</v>
      </c>
      <c r="N222" s="15">
        <f t="shared" si="238"/>
        <v>0</v>
      </c>
      <c r="O222" s="15">
        <f t="shared" si="238"/>
        <v>0</v>
      </c>
      <c r="P222" s="15">
        <f t="shared" si="238"/>
        <v>0</v>
      </c>
      <c r="Q222" s="15">
        <f t="shared" si="238"/>
        <v>0</v>
      </c>
      <c r="R222" s="15">
        <f t="shared" si="238"/>
        <v>60000</v>
      </c>
      <c r="S222" s="15">
        <f t="shared" si="238"/>
        <v>0</v>
      </c>
      <c r="T222" s="15">
        <f t="shared" si="238"/>
        <v>60000</v>
      </c>
      <c r="U222" s="15">
        <f t="shared" si="238"/>
        <v>0</v>
      </c>
      <c r="V222" s="15">
        <f t="shared" si="238"/>
        <v>736190</v>
      </c>
      <c r="W222" s="15">
        <f t="shared" si="238"/>
        <v>0</v>
      </c>
      <c r="X222" s="15">
        <f t="shared" si="238"/>
        <v>736190</v>
      </c>
      <c r="Y222" s="15">
        <f t="shared" si="238"/>
        <v>0</v>
      </c>
      <c r="Z222" s="15">
        <f t="shared" si="238"/>
        <v>796190</v>
      </c>
      <c r="AA222" s="15">
        <f t="shared" si="238"/>
        <v>0</v>
      </c>
      <c r="AB222" s="15">
        <f t="shared" si="238"/>
        <v>796190</v>
      </c>
      <c r="AC222" s="15">
        <f t="shared" si="238"/>
        <v>0</v>
      </c>
      <c r="AD222" s="15">
        <f t="shared" si="238"/>
        <v>0</v>
      </c>
      <c r="AE222" s="15">
        <f t="shared" si="238"/>
        <v>0</v>
      </c>
      <c r="AF222" s="15">
        <f t="shared" si="238"/>
        <v>0</v>
      </c>
      <c r="AG222" s="15">
        <f t="shared" si="238"/>
        <v>0</v>
      </c>
      <c r="AH222" s="15">
        <f t="shared" si="238"/>
        <v>796190</v>
      </c>
      <c r="AI222" s="15">
        <f t="shared" si="238"/>
        <v>0</v>
      </c>
      <c r="AJ222" s="15">
        <f t="shared" si="238"/>
        <v>796190</v>
      </c>
      <c r="AK222" s="15">
        <f t="shared" si="238"/>
        <v>0</v>
      </c>
      <c r="AL222" s="15"/>
      <c r="AM222" s="15">
        <f t="shared" si="238"/>
        <v>0</v>
      </c>
      <c r="AN222" s="15">
        <f t="shared" si="238"/>
        <v>0</v>
      </c>
      <c r="AO222" s="15">
        <f t="shared" si="238"/>
        <v>0</v>
      </c>
      <c r="AP222" s="15">
        <f t="shared" si="238"/>
        <v>0</v>
      </c>
      <c r="AQ222" s="15">
        <f t="shared" si="238"/>
        <v>0</v>
      </c>
      <c r="AR222" s="15">
        <f t="shared" si="238"/>
        <v>0</v>
      </c>
      <c r="AS222" s="15">
        <f t="shared" si="238"/>
        <v>0</v>
      </c>
      <c r="AT222" s="15">
        <f t="shared" si="238"/>
        <v>0</v>
      </c>
      <c r="AU222" s="15">
        <f t="shared" si="238"/>
        <v>0</v>
      </c>
      <c r="AV222" s="15">
        <f t="shared" si="238"/>
        <v>0</v>
      </c>
      <c r="AW222" s="15">
        <f t="shared" si="238"/>
        <v>0</v>
      </c>
      <c r="AX222" s="15">
        <f t="shared" si="238"/>
        <v>0</v>
      </c>
      <c r="AY222" s="15">
        <f t="shared" si="238"/>
        <v>0</v>
      </c>
      <c r="AZ222" s="15">
        <f t="shared" si="238"/>
        <v>0</v>
      </c>
      <c r="BA222" s="15">
        <f t="shared" si="238"/>
        <v>0</v>
      </c>
      <c r="BB222" s="15">
        <f t="shared" si="238"/>
        <v>0</v>
      </c>
      <c r="BC222" s="15">
        <f t="shared" si="238"/>
        <v>0</v>
      </c>
      <c r="BD222" s="15">
        <f t="shared" si="238"/>
        <v>0</v>
      </c>
      <c r="BE222" s="15">
        <f t="shared" si="238"/>
        <v>0</v>
      </c>
      <c r="BF222" s="15">
        <f t="shared" si="238"/>
        <v>0</v>
      </c>
      <c r="BG222" s="15">
        <f t="shared" si="238"/>
        <v>0</v>
      </c>
      <c r="BH222" s="15">
        <f t="shared" si="238"/>
        <v>0</v>
      </c>
      <c r="BI222" s="15">
        <f t="shared" si="238"/>
        <v>0</v>
      </c>
      <c r="BJ222" s="15">
        <f t="shared" si="238"/>
        <v>0</v>
      </c>
      <c r="BK222" s="19"/>
      <c r="BL222" s="19"/>
    </row>
    <row r="223" spans="1:64" hidden="1" x14ac:dyDescent="0.25">
      <c r="A223" s="125" t="s">
        <v>84</v>
      </c>
      <c r="B223" s="122">
        <v>51</v>
      </c>
      <c r="C223" s="122">
        <v>2</v>
      </c>
      <c r="D223" s="3" t="s">
        <v>137</v>
      </c>
      <c r="E223" s="122">
        <v>851</v>
      </c>
      <c r="F223" s="3" t="s">
        <v>58</v>
      </c>
      <c r="G223" s="3" t="s">
        <v>11</v>
      </c>
      <c r="H223" s="3" t="s">
        <v>214</v>
      </c>
      <c r="I223" s="5">
        <v>610</v>
      </c>
      <c r="J223" s="15">
        <f>'2.ВС'!J224</f>
        <v>60000</v>
      </c>
      <c r="K223" s="15">
        <f>'2.ВС'!K224</f>
        <v>0</v>
      </c>
      <c r="L223" s="15">
        <f>'2.ВС'!L224</f>
        <v>60000</v>
      </c>
      <c r="M223" s="15">
        <f>'2.ВС'!M224</f>
        <v>0</v>
      </c>
      <c r="N223" s="15">
        <f>'2.ВС'!N224</f>
        <v>0</v>
      </c>
      <c r="O223" s="15">
        <f>'2.ВС'!O224</f>
        <v>0</v>
      </c>
      <c r="P223" s="15">
        <f>'2.ВС'!P224</f>
        <v>0</v>
      </c>
      <c r="Q223" s="15">
        <f>'2.ВС'!Q224</f>
        <v>0</v>
      </c>
      <c r="R223" s="15">
        <f>'2.ВС'!R224</f>
        <v>60000</v>
      </c>
      <c r="S223" s="15">
        <f>'2.ВС'!S224</f>
        <v>0</v>
      </c>
      <c r="T223" s="15">
        <f>'2.ВС'!T224</f>
        <v>60000</v>
      </c>
      <c r="U223" s="15">
        <f>'2.ВС'!U224</f>
        <v>0</v>
      </c>
      <c r="V223" s="15">
        <f>'2.ВС'!V224</f>
        <v>736190</v>
      </c>
      <c r="W223" s="15">
        <f>'2.ВС'!W224</f>
        <v>0</v>
      </c>
      <c r="X223" s="15">
        <f>'2.ВС'!X224</f>
        <v>736190</v>
      </c>
      <c r="Y223" s="15">
        <f>'2.ВС'!Y224</f>
        <v>0</v>
      </c>
      <c r="Z223" s="15">
        <f>'2.ВС'!Z224</f>
        <v>796190</v>
      </c>
      <c r="AA223" s="15">
        <f>'2.ВС'!AA224</f>
        <v>0</v>
      </c>
      <c r="AB223" s="15">
        <f>'2.ВС'!AB224</f>
        <v>796190</v>
      </c>
      <c r="AC223" s="15">
        <f>'2.ВС'!AC224</f>
        <v>0</v>
      </c>
      <c r="AD223" s="15">
        <f>'2.ВС'!AD224</f>
        <v>0</v>
      </c>
      <c r="AE223" s="15">
        <f>'2.ВС'!AE224</f>
        <v>0</v>
      </c>
      <c r="AF223" s="15">
        <f>'2.ВС'!AF224</f>
        <v>0</v>
      </c>
      <c r="AG223" s="15">
        <f>'2.ВС'!AG224</f>
        <v>0</v>
      </c>
      <c r="AH223" s="15">
        <f>'2.ВС'!AH224</f>
        <v>796190</v>
      </c>
      <c r="AI223" s="15">
        <f>'2.ВС'!AI224</f>
        <v>0</v>
      </c>
      <c r="AJ223" s="15">
        <f>'2.ВС'!AJ224</f>
        <v>796190</v>
      </c>
      <c r="AK223" s="15">
        <f>'2.ВС'!AK224</f>
        <v>0</v>
      </c>
      <c r="AL223" s="15"/>
      <c r="AM223" s="15">
        <f>'2.ВС'!AL224</f>
        <v>0</v>
      </c>
      <c r="AN223" s="15">
        <f>'2.ВС'!AM224</f>
        <v>0</v>
      </c>
      <c r="AO223" s="15">
        <f>'2.ВС'!AN224</f>
        <v>0</v>
      </c>
      <c r="AP223" s="15">
        <f>'2.ВС'!AO224</f>
        <v>0</v>
      </c>
      <c r="AQ223" s="15">
        <f>'2.ВС'!AP224</f>
        <v>0</v>
      </c>
      <c r="AR223" s="15">
        <f>'2.ВС'!AQ224</f>
        <v>0</v>
      </c>
      <c r="AS223" s="15">
        <f>'2.ВС'!AR224</f>
        <v>0</v>
      </c>
      <c r="AT223" s="15">
        <f>'2.ВС'!AS224</f>
        <v>0</v>
      </c>
      <c r="AU223" s="15">
        <f>'2.ВС'!AT224</f>
        <v>0</v>
      </c>
      <c r="AV223" s="15">
        <f>'2.ВС'!AU224</f>
        <v>0</v>
      </c>
      <c r="AW223" s="15">
        <f>'2.ВС'!AV224</f>
        <v>0</v>
      </c>
      <c r="AX223" s="15">
        <f>'2.ВС'!AW224</f>
        <v>0</v>
      </c>
      <c r="AY223" s="15">
        <f>'2.ВС'!AX224</f>
        <v>0</v>
      </c>
      <c r="AZ223" s="15">
        <f>'2.ВС'!AY224</f>
        <v>0</v>
      </c>
      <c r="BA223" s="15">
        <f>'2.ВС'!AZ224</f>
        <v>0</v>
      </c>
      <c r="BB223" s="15">
        <f>'2.ВС'!BA224</f>
        <v>0</v>
      </c>
      <c r="BC223" s="15">
        <f>'2.ВС'!BB224</f>
        <v>0</v>
      </c>
      <c r="BD223" s="15">
        <f>'2.ВС'!BC224</f>
        <v>0</v>
      </c>
      <c r="BE223" s="15">
        <f>'2.ВС'!BD224</f>
        <v>0</v>
      </c>
      <c r="BF223" s="15">
        <f>'2.ВС'!BE224</f>
        <v>0</v>
      </c>
      <c r="BG223" s="15">
        <f>'2.ВС'!BF224</f>
        <v>0</v>
      </c>
      <c r="BH223" s="15">
        <f>'2.ВС'!BG224</f>
        <v>0</v>
      </c>
      <c r="BI223" s="15">
        <f>'2.ВС'!BH224</f>
        <v>0</v>
      </c>
      <c r="BJ223" s="15">
        <f>'2.ВС'!BI224</f>
        <v>0</v>
      </c>
      <c r="BK223" s="19"/>
      <c r="BL223" s="19"/>
    </row>
    <row r="224" spans="1:64" ht="30" hidden="1" x14ac:dyDescent="0.25">
      <c r="A224" s="125" t="s">
        <v>119</v>
      </c>
      <c r="B224" s="122">
        <v>51</v>
      </c>
      <c r="C224" s="122">
        <v>2</v>
      </c>
      <c r="D224" s="3" t="s">
        <v>137</v>
      </c>
      <c r="E224" s="122">
        <v>851</v>
      </c>
      <c r="F224" s="3"/>
      <c r="G224" s="3"/>
      <c r="H224" s="3" t="s">
        <v>536</v>
      </c>
      <c r="I224" s="5"/>
      <c r="J224" s="15"/>
      <c r="K224" s="15"/>
      <c r="L224" s="15"/>
      <c r="M224" s="15"/>
      <c r="N224" s="15"/>
      <c r="O224" s="15"/>
      <c r="P224" s="15"/>
      <c r="Q224" s="15"/>
      <c r="R224" s="15"/>
      <c r="S224" s="15"/>
      <c r="T224" s="15"/>
      <c r="U224" s="15"/>
      <c r="V224" s="15">
        <f t="shared" ref="V224:AK225" si="239">V225</f>
        <v>70000</v>
      </c>
      <c r="W224" s="15">
        <f t="shared" si="239"/>
        <v>0</v>
      </c>
      <c r="X224" s="15">
        <f t="shared" si="239"/>
        <v>70000</v>
      </c>
      <c r="Y224" s="15">
        <f t="shared" si="239"/>
        <v>0</v>
      </c>
      <c r="Z224" s="15">
        <f t="shared" si="239"/>
        <v>70000</v>
      </c>
      <c r="AA224" s="15">
        <f t="shared" si="239"/>
        <v>0</v>
      </c>
      <c r="AB224" s="15">
        <f t="shared" si="239"/>
        <v>70000</v>
      </c>
      <c r="AC224" s="15">
        <f t="shared" si="239"/>
        <v>0</v>
      </c>
      <c r="AD224" s="15">
        <f t="shared" si="239"/>
        <v>0</v>
      </c>
      <c r="AE224" s="15">
        <f t="shared" si="239"/>
        <v>0</v>
      </c>
      <c r="AF224" s="15">
        <f t="shared" si="239"/>
        <v>0</v>
      </c>
      <c r="AG224" s="15">
        <f t="shared" si="239"/>
        <v>0</v>
      </c>
      <c r="AH224" s="15">
        <f t="shared" si="239"/>
        <v>70000</v>
      </c>
      <c r="AI224" s="15">
        <f t="shared" si="239"/>
        <v>0</v>
      </c>
      <c r="AJ224" s="15">
        <f t="shared" si="239"/>
        <v>70000</v>
      </c>
      <c r="AK224" s="15">
        <f t="shared" si="239"/>
        <v>0</v>
      </c>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9"/>
      <c r="BL224" s="19"/>
    </row>
    <row r="225" spans="1:64" ht="45" hidden="1" x14ac:dyDescent="0.25">
      <c r="A225" s="125" t="s">
        <v>41</v>
      </c>
      <c r="B225" s="122">
        <v>51</v>
      </c>
      <c r="C225" s="122">
        <v>2</v>
      </c>
      <c r="D225" s="3" t="s">
        <v>137</v>
      </c>
      <c r="E225" s="122">
        <v>851</v>
      </c>
      <c r="F225" s="3" t="s">
        <v>58</v>
      </c>
      <c r="G225" s="3" t="s">
        <v>11</v>
      </c>
      <c r="H225" s="3" t="s">
        <v>536</v>
      </c>
      <c r="I225" s="5">
        <v>600</v>
      </c>
      <c r="J225" s="15"/>
      <c r="K225" s="15"/>
      <c r="L225" s="15"/>
      <c r="M225" s="15"/>
      <c r="N225" s="15"/>
      <c r="O225" s="15"/>
      <c r="P225" s="15"/>
      <c r="Q225" s="15"/>
      <c r="R225" s="15"/>
      <c r="S225" s="15"/>
      <c r="T225" s="15"/>
      <c r="U225" s="15"/>
      <c r="V225" s="15">
        <f t="shared" si="239"/>
        <v>70000</v>
      </c>
      <c r="W225" s="15">
        <f t="shared" si="239"/>
        <v>0</v>
      </c>
      <c r="X225" s="15">
        <f t="shared" si="239"/>
        <v>70000</v>
      </c>
      <c r="Y225" s="15">
        <f t="shared" si="239"/>
        <v>0</v>
      </c>
      <c r="Z225" s="15">
        <f t="shared" si="239"/>
        <v>70000</v>
      </c>
      <c r="AA225" s="15">
        <f t="shared" si="239"/>
        <v>0</v>
      </c>
      <c r="AB225" s="15">
        <f t="shared" si="239"/>
        <v>70000</v>
      </c>
      <c r="AC225" s="15">
        <f t="shared" si="239"/>
        <v>0</v>
      </c>
      <c r="AD225" s="15">
        <f t="shared" si="239"/>
        <v>0</v>
      </c>
      <c r="AE225" s="15">
        <f t="shared" si="239"/>
        <v>0</v>
      </c>
      <c r="AF225" s="15">
        <f t="shared" si="239"/>
        <v>0</v>
      </c>
      <c r="AG225" s="15">
        <f t="shared" si="239"/>
        <v>0</v>
      </c>
      <c r="AH225" s="15">
        <f t="shared" si="239"/>
        <v>70000</v>
      </c>
      <c r="AI225" s="15">
        <f t="shared" si="239"/>
        <v>0</v>
      </c>
      <c r="AJ225" s="15">
        <f t="shared" si="239"/>
        <v>70000</v>
      </c>
      <c r="AK225" s="15">
        <f t="shared" si="239"/>
        <v>0</v>
      </c>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9"/>
      <c r="BL225" s="19"/>
    </row>
    <row r="226" spans="1:64" hidden="1" x14ac:dyDescent="0.25">
      <c r="A226" s="125" t="s">
        <v>84</v>
      </c>
      <c r="B226" s="122">
        <v>51</v>
      </c>
      <c r="C226" s="122">
        <v>2</v>
      </c>
      <c r="D226" s="3" t="s">
        <v>137</v>
      </c>
      <c r="E226" s="122">
        <v>851</v>
      </c>
      <c r="F226" s="3" t="s">
        <v>58</v>
      </c>
      <c r="G226" s="3" t="s">
        <v>11</v>
      </c>
      <c r="H226" s="3" t="s">
        <v>536</v>
      </c>
      <c r="I226" s="5">
        <v>610</v>
      </c>
      <c r="J226" s="15"/>
      <c r="K226" s="15"/>
      <c r="L226" s="15"/>
      <c r="M226" s="15"/>
      <c r="N226" s="15"/>
      <c r="O226" s="15"/>
      <c r="P226" s="15"/>
      <c r="Q226" s="15"/>
      <c r="R226" s="15"/>
      <c r="S226" s="15"/>
      <c r="T226" s="15"/>
      <c r="U226" s="15"/>
      <c r="V226" s="15">
        <f>'2.ВС'!V227</f>
        <v>70000</v>
      </c>
      <c r="W226" s="15">
        <f>'2.ВС'!W227</f>
        <v>0</v>
      </c>
      <c r="X226" s="15">
        <f>'2.ВС'!X227</f>
        <v>70000</v>
      </c>
      <c r="Y226" s="15">
        <f>'2.ВС'!Y227</f>
        <v>0</v>
      </c>
      <c r="Z226" s="15">
        <f>'2.ВС'!Z227</f>
        <v>70000</v>
      </c>
      <c r="AA226" s="15">
        <f>'2.ВС'!AA227</f>
        <v>0</v>
      </c>
      <c r="AB226" s="15">
        <f>'2.ВС'!AB227</f>
        <v>70000</v>
      </c>
      <c r="AC226" s="15">
        <f>'2.ВС'!AC227</f>
        <v>0</v>
      </c>
      <c r="AD226" s="15">
        <f>'2.ВС'!AD227</f>
        <v>0</v>
      </c>
      <c r="AE226" s="15">
        <f>'2.ВС'!AE227</f>
        <v>0</v>
      </c>
      <c r="AF226" s="15">
        <f>'2.ВС'!AF227</f>
        <v>0</v>
      </c>
      <c r="AG226" s="15">
        <f>'2.ВС'!AG227</f>
        <v>0</v>
      </c>
      <c r="AH226" s="15">
        <f>'2.ВС'!AH227</f>
        <v>70000</v>
      </c>
      <c r="AI226" s="15">
        <f>'2.ВС'!AI227</f>
        <v>0</v>
      </c>
      <c r="AJ226" s="15">
        <f>'2.ВС'!AJ227</f>
        <v>70000</v>
      </c>
      <c r="AK226" s="15">
        <f>'2.ВС'!AK227</f>
        <v>0</v>
      </c>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9"/>
      <c r="BL226" s="19"/>
    </row>
    <row r="227" spans="1:64" ht="105" hidden="1" x14ac:dyDescent="0.25">
      <c r="A227" s="124" t="s">
        <v>87</v>
      </c>
      <c r="B227" s="122">
        <v>51</v>
      </c>
      <c r="C227" s="122">
        <v>2</v>
      </c>
      <c r="D227" s="3" t="s">
        <v>137</v>
      </c>
      <c r="E227" s="122">
        <v>851</v>
      </c>
      <c r="F227" s="3" t="s">
        <v>58</v>
      </c>
      <c r="G227" s="3" t="s">
        <v>11</v>
      </c>
      <c r="H227" s="3" t="s">
        <v>213</v>
      </c>
      <c r="I227" s="5"/>
      <c r="J227" s="15">
        <f t="shared" ref="J227" si="240">J228+J230</f>
        <v>5600000</v>
      </c>
      <c r="K227" s="15">
        <f t="shared" ref="K227:BB227" si="241">K228+K230</f>
        <v>0</v>
      </c>
      <c r="L227" s="15">
        <f t="shared" si="241"/>
        <v>0</v>
      </c>
      <c r="M227" s="15">
        <f t="shared" si="241"/>
        <v>5600000</v>
      </c>
      <c r="N227" s="15">
        <f t="shared" ref="N227:U227" si="242">N228+N230</f>
        <v>0</v>
      </c>
      <c r="O227" s="15">
        <f t="shared" si="242"/>
        <v>0</v>
      </c>
      <c r="P227" s="15">
        <f t="shared" si="242"/>
        <v>0</v>
      </c>
      <c r="Q227" s="15">
        <f t="shared" si="242"/>
        <v>0</v>
      </c>
      <c r="R227" s="15">
        <f t="shared" si="242"/>
        <v>5600000</v>
      </c>
      <c r="S227" s="15">
        <f t="shared" si="242"/>
        <v>0</v>
      </c>
      <c r="T227" s="15">
        <f t="shared" si="242"/>
        <v>0</v>
      </c>
      <c r="U227" s="15">
        <f t="shared" si="242"/>
        <v>5600000</v>
      </c>
      <c r="V227" s="15">
        <f t="shared" ref="V227:AC227" si="243">V228+V230</f>
        <v>0</v>
      </c>
      <c r="W227" s="15">
        <f t="shared" si="243"/>
        <v>0</v>
      </c>
      <c r="X227" s="15">
        <f t="shared" si="243"/>
        <v>0</v>
      </c>
      <c r="Y227" s="15">
        <f t="shared" si="243"/>
        <v>0</v>
      </c>
      <c r="Z227" s="15">
        <f t="shared" si="243"/>
        <v>5600000</v>
      </c>
      <c r="AA227" s="15">
        <f t="shared" si="243"/>
        <v>0</v>
      </c>
      <c r="AB227" s="15">
        <f t="shared" si="243"/>
        <v>0</v>
      </c>
      <c r="AC227" s="15">
        <f t="shared" si="243"/>
        <v>5600000</v>
      </c>
      <c r="AD227" s="15">
        <f t="shared" ref="AD227:AK227" si="244">AD228+AD230</f>
        <v>0</v>
      </c>
      <c r="AE227" s="15">
        <f t="shared" si="244"/>
        <v>0</v>
      </c>
      <c r="AF227" s="15">
        <f t="shared" si="244"/>
        <v>0</v>
      </c>
      <c r="AG227" s="15">
        <f t="shared" si="244"/>
        <v>0</v>
      </c>
      <c r="AH227" s="15">
        <f t="shared" si="244"/>
        <v>5600000</v>
      </c>
      <c r="AI227" s="15">
        <f t="shared" si="244"/>
        <v>0</v>
      </c>
      <c r="AJ227" s="15">
        <f t="shared" si="244"/>
        <v>0</v>
      </c>
      <c r="AK227" s="15">
        <f t="shared" si="244"/>
        <v>5600000</v>
      </c>
      <c r="AL227" s="15"/>
      <c r="AM227" s="15">
        <f t="shared" si="241"/>
        <v>5600000</v>
      </c>
      <c r="AN227" s="15">
        <f t="shared" si="241"/>
        <v>0</v>
      </c>
      <c r="AO227" s="15">
        <f t="shared" si="241"/>
        <v>0</v>
      </c>
      <c r="AP227" s="15">
        <f t="shared" si="241"/>
        <v>5600000</v>
      </c>
      <c r="AQ227" s="15">
        <f t="shared" ref="AQ227:AX227" si="245">AQ228+AQ230</f>
        <v>0</v>
      </c>
      <c r="AR227" s="15">
        <f t="shared" si="245"/>
        <v>0</v>
      </c>
      <c r="AS227" s="15">
        <f t="shared" si="245"/>
        <v>0</v>
      </c>
      <c r="AT227" s="15">
        <f t="shared" si="245"/>
        <v>0</v>
      </c>
      <c r="AU227" s="15">
        <f t="shared" si="245"/>
        <v>5600000</v>
      </c>
      <c r="AV227" s="15">
        <f t="shared" si="245"/>
        <v>0</v>
      </c>
      <c r="AW227" s="15">
        <f t="shared" si="245"/>
        <v>0</v>
      </c>
      <c r="AX227" s="15">
        <f t="shared" si="245"/>
        <v>5600000</v>
      </c>
      <c r="AY227" s="15">
        <f t="shared" si="241"/>
        <v>5600000</v>
      </c>
      <c r="AZ227" s="15">
        <f t="shared" si="241"/>
        <v>0</v>
      </c>
      <c r="BA227" s="15">
        <f t="shared" si="241"/>
        <v>0</v>
      </c>
      <c r="BB227" s="15">
        <f t="shared" si="241"/>
        <v>5600000</v>
      </c>
      <c r="BC227" s="15">
        <f t="shared" ref="BC227:BJ227" si="246">BC228+BC230</f>
        <v>0</v>
      </c>
      <c r="BD227" s="15">
        <f t="shared" si="246"/>
        <v>0</v>
      </c>
      <c r="BE227" s="15">
        <f t="shared" si="246"/>
        <v>0</v>
      </c>
      <c r="BF227" s="15">
        <f t="shared" si="246"/>
        <v>0</v>
      </c>
      <c r="BG227" s="15">
        <f t="shared" si="246"/>
        <v>5600000</v>
      </c>
      <c r="BH227" s="15">
        <f t="shared" si="246"/>
        <v>0</v>
      </c>
      <c r="BI227" s="15">
        <f t="shared" si="246"/>
        <v>0</v>
      </c>
      <c r="BJ227" s="15">
        <f t="shared" si="246"/>
        <v>5600000</v>
      </c>
      <c r="BK227" s="19"/>
      <c r="BL227" s="19"/>
    </row>
    <row r="228" spans="1:64" ht="45" hidden="1" x14ac:dyDescent="0.25">
      <c r="A228" s="125" t="s">
        <v>20</v>
      </c>
      <c r="B228" s="122">
        <v>51</v>
      </c>
      <c r="C228" s="122">
        <v>2</v>
      </c>
      <c r="D228" s="3" t="s">
        <v>137</v>
      </c>
      <c r="E228" s="122">
        <v>851</v>
      </c>
      <c r="F228" s="3" t="s">
        <v>58</v>
      </c>
      <c r="G228" s="3" t="s">
        <v>11</v>
      </c>
      <c r="H228" s="3" t="s">
        <v>213</v>
      </c>
      <c r="I228" s="5">
        <v>200</v>
      </c>
      <c r="J228" s="15">
        <f t="shared" ref="J228:BC230" si="247">J229</f>
        <v>375000</v>
      </c>
      <c r="K228" s="15">
        <f t="shared" si="247"/>
        <v>0</v>
      </c>
      <c r="L228" s="15">
        <f t="shared" si="247"/>
        <v>0</v>
      </c>
      <c r="M228" s="15">
        <f t="shared" si="247"/>
        <v>375000</v>
      </c>
      <c r="N228" s="15">
        <f t="shared" si="247"/>
        <v>0</v>
      </c>
      <c r="O228" s="15">
        <f t="shared" si="247"/>
        <v>0</v>
      </c>
      <c r="P228" s="15">
        <f t="shared" si="247"/>
        <v>0</v>
      </c>
      <c r="Q228" s="15">
        <f t="shared" si="247"/>
        <v>0</v>
      </c>
      <c r="R228" s="15">
        <f t="shared" si="247"/>
        <v>375000</v>
      </c>
      <c r="S228" s="15">
        <f t="shared" si="247"/>
        <v>0</v>
      </c>
      <c r="T228" s="15">
        <f t="shared" si="247"/>
        <v>0</v>
      </c>
      <c r="U228" s="15">
        <f t="shared" si="247"/>
        <v>375000</v>
      </c>
      <c r="V228" s="15">
        <f t="shared" si="247"/>
        <v>0</v>
      </c>
      <c r="W228" s="15">
        <f t="shared" si="247"/>
        <v>0</v>
      </c>
      <c r="X228" s="15">
        <f t="shared" si="247"/>
        <v>0</v>
      </c>
      <c r="Y228" s="15">
        <f t="shared" si="247"/>
        <v>0</v>
      </c>
      <c r="Z228" s="15">
        <f t="shared" si="247"/>
        <v>375000</v>
      </c>
      <c r="AA228" s="15">
        <f t="shared" si="247"/>
        <v>0</v>
      </c>
      <c r="AB228" s="15">
        <f t="shared" si="247"/>
        <v>0</v>
      </c>
      <c r="AC228" s="15">
        <f t="shared" si="247"/>
        <v>375000</v>
      </c>
      <c r="AD228" s="15">
        <f t="shared" si="247"/>
        <v>0</v>
      </c>
      <c r="AE228" s="15">
        <f t="shared" si="247"/>
        <v>0</v>
      </c>
      <c r="AF228" s="15">
        <f t="shared" si="247"/>
        <v>0</v>
      </c>
      <c r="AG228" s="15">
        <f t="shared" si="247"/>
        <v>0</v>
      </c>
      <c r="AH228" s="15">
        <f t="shared" si="247"/>
        <v>375000</v>
      </c>
      <c r="AI228" s="15">
        <f t="shared" si="247"/>
        <v>0</v>
      </c>
      <c r="AJ228" s="15">
        <f t="shared" si="247"/>
        <v>0</v>
      </c>
      <c r="AK228" s="15">
        <f t="shared" si="247"/>
        <v>375000</v>
      </c>
      <c r="AL228" s="15"/>
      <c r="AM228" s="15">
        <f t="shared" si="247"/>
        <v>375000</v>
      </c>
      <c r="AN228" s="15">
        <f t="shared" si="247"/>
        <v>0</v>
      </c>
      <c r="AO228" s="15">
        <f t="shared" si="247"/>
        <v>0</v>
      </c>
      <c r="AP228" s="15">
        <f t="shared" si="247"/>
        <v>375000</v>
      </c>
      <c r="AQ228" s="15">
        <f t="shared" si="247"/>
        <v>0</v>
      </c>
      <c r="AR228" s="15">
        <f t="shared" si="247"/>
        <v>0</v>
      </c>
      <c r="AS228" s="15">
        <f t="shared" si="247"/>
        <v>0</v>
      </c>
      <c r="AT228" s="15">
        <f t="shared" si="247"/>
        <v>0</v>
      </c>
      <c r="AU228" s="15">
        <f t="shared" si="247"/>
        <v>375000</v>
      </c>
      <c r="AV228" s="15">
        <f t="shared" si="247"/>
        <v>0</v>
      </c>
      <c r="AW228" s="15">
        <f t="shared" si="247"/>
        <v>0</v>
      </c>
      <c r="AX228" s="15">
        <f t="shared" si="247"/>
        <v>375000</v>
      </c>
      <c r="AY228" s="15">
        <f t="shared" si="247"/>
        <v>375000</v>
      </c>
      <c r="AZ228" s="15">
        <f t="shared" si="247"/>
        <v>0</v>
      </c>
      <c r="BA228" s="15">
        <f t="shared" si="247"/>
        <v>0</v>
      </c>
      <c r="BB228" s="15">
        <f t="shared" si="247"/>
        <v>375000</v>
      </c>
      <c r="BC228" s="15">
        <f t="shared" si="247"/>
        <v>0</v>
      </c>
      <c r="BD228" s="15">
        <f t="shared" ref="BC228:BJ230" si="248">BD229</f>
        <v>0</v>
      </c>
      <c r="BE228" s="15">
        <f t="shared" si="248"/>
        <v>0</v>
      </c>
      <c r="BF228" s="15">
        <f t="shared" si="248"/>
        <v>0</v>
      </c>
      <c r="BG228" s="15">
        <f t="shared" si="248"/>
        <v>375000</v>
      </c>
      <c r="BH228" s="15">
        <f t="shared" si="248"/>
        <v>0</v>
      </c>
      <c r="BI228" s="15">
        <f t="shared" si="248"/>
        <v>0</v>
      </c>
      <c r="BJ228" s="15">
        <f t="shared" si="248"/>
        <v>375000</v>
      </c>
      <c r="BK228" s="19"/>
      <c r="BL228" s="19"/>
    </row>
    <row r="229" spans="1:64" ht="45" hidden="1" x14ac:dyDescent="0.25">
      <c r="A229" s="125" t="s">
        <v>9</v>
      </c>
      <c r="B229" s="122">
        <v>51</v>
      </c>
      <c r="C229" s="122">
        <v>2</v>
      </c>
      <c r="D229" s="3" t="s">
        <v>137</v>
      </c>
      <c r="E229" s="122">
        <v>851</v>
      </c>
      <c r="F229" s="3" t="s">
        <v>58</v>
      </c>
      <c r="G229" s="3" t="s">
        <v>11</v>
      </c>
      <c r="H229" s="3" t="s">
        <v>213</v>
      </c>
      <c r="I229" s="5">
        <v>240</v>
      </c>
      <c r="J229" s="15">
        <f>'2.ВС'!J230</f>
        <v>375000</v>
      </c>
      <c r="K229" s="15">
        <f>'2.ВС'!K230</f>
        <v>0</v>
      </c>
      <c r="L229" s="15">
        <f>'2.ВС'!L230</f>
        <v>0</v>
      </c>
      <c r="M229" s="15">
        <f>'2.ВС'!M230</f>
        <v>375000</v>
      </c>
      <c r="N229" s="15">
        <f>'2.ВС'!N230</f>
        <v>0</v>
      </c>
      <c r="O229" s="15">
        <f>'2.ВС'!O230</f>
        <v>0</v>
      </c>
      <c r="P229" s="15">
        <f>'2.ВС'!P230</f>
        <v>0</v>
      </c>
      <c r="Q229" s="15">
        <f>'2.ВС'!Q230</f>
        <v>0</v>
      </c>
      <c r="R229" s="15">
        <f>'2.ВС'!R230</f>
        <v>375000</v>
      </c>
      <c r="S229" s="15">
        <f>'2.ВС'!S230</f>
        <v>0</v>
      </c>
      <c r="T229" s="15">
        <f>'2.ВС'!T230</f>
        <v>0</v>
      </c>
      <c r="U229" s="15">
        <f>'2.ВС'!U230</f>
        <v>375000</v>
      </c>
      <c r="V229" s="15">
        <f>'2.ВС'!V230</f>
        <v>0</v>
      </c>
      <c r="W229" s="15">
        <f>'2.ВС'!W230</f>
        <v>0</v>
      </c>
      <c r="X229" s="15">
        <f>'2.ВС'!X230</f>
        <v>0</v>
      </c>
      <c r="Y229" s="15">
        <f>'2.ВС'!Y230</f>
        <v>0</v>
      </c>
      <c r="Z229" s="15">
        <f>'2.ВС'!Z230</f>
        <v>375000</v>
      </c>
      <c r="AA229" s="15">
        <f>'2.ВС'!AA230</f>
        <v>0</v>
      </c>
      <c r="AB229" s="15">
        <f>'2.ВС'!AB230</f>
        <v>0</v>
      </c>
      <c r="AC229" s="15">
        <f>'2.ВС'!AC230</f>
        <v>375000</v>
      </c>
      <c r="AD229" s="15">
        <f>'2.ВС'!AD230</f>
        <v>0</v>
      </c>
      <c r="AE229" s="15">
        <f>'2.ВС'!AE230</f>
        <v>0</v>
      </c>
      <c r="AF229" s="15">
        <f>'2.ВС'!AF230</f>
        <v>0</v>
      </c>
      <c r="AG229" s="15">
        <f>'2.ВС'!AG230</f>
        <v>0</v>
      </c>
      <c r="AH229" s="15">
        <f>'2.ВС'!AH230</f>
        <v>375000</v>
      </c>
      <c r="AI229" s="15">
        <f>'2.ВС'!AI230</f>
        <v>0</v>
      </c>
      <c r="AJ229" s="15">
        <f>'2.ВС'!AJ230</f>
        <v>0</v>
      </c>
      <c r="AK229" s="15">
        <f>'2.ВС'!AK230</f>
        <v>375000</v>
      </c>
      <c r="AL229" s="15"/>
      <c r="AM229" s="15">
        <f>'2.ВС'!AL230</f>
        <v>375000</v>
      </c>
      <c r="AN229" s="15">
        <f>'2.ВС'!AM230</f>
        <v>0</v>
      </c>
      <c r="AO229" s="15">
        <f>'2.ВС'!AN230</f>
        <v>0</v>
      </c>
      <c r="AP229" s="15">
        <f>'2.ВС'!AO230</f>
        <v>375000</v>
      </c>
      <c r="AQ229" s="15">
        <f>'2.ВС'!AP230</f>
        <v>0</v>
      </c>
      <c r="AR229" s="15">
        <f>'2.ВС'!AQ230</f>
        <v>0</v>
      </c>
      <c r="AS229" s="15">
        <f>'2.ВС'!AR230</f>
        <v>0</v>
      </c>
      <c r="AT229" s="15">
        <f>'2.ВС'!AS230</f>
        <v>0</v>
      </c>
      <c r="AU229" s="15">
        <f>'2.ВС'!AT230</f>
        <v>375000</v>
      </c>
      <c r="AV229" s="15">
        <f>'2.ВС'!AU230</f>
        <v>0</v>
      </c>
      <c r="AW229" s="15">
        <f>'2.ВС'!AV230</f>
        <v>0</v>
      </c>
      <c r="AX229" s="15">
        <f>'2.ВС'!AW230</f>
        <v>375000</v>
      </c>
      <c r="AY229" s="15">
        <f>'2.ВС'!AX230</f>
        <v>375000</v>
      </c>
      <c r="AZ229" s="15">
        <f>'2.ВС'!AY230</f>
        <v>0</v>
      </c>
      <c r="BA229" s="15">
        <f>'2.ВС'!AZ230</f>
        <v>0</v>
      </c>
      <c r="BB229" s="15">
        <f>'2.ВС'!BA230</f>
        <v>375000</v>
      </c>
      <c r="BC229" s="15">
        <f>'2.ВС'!BB230</f>
        <v>0</v>
      </c>
      <c r="BD229" s="15">
        <f>'2.ВС'!BC230</f>
        <v>0</v>
      </c>
      <c r="BE229" s="15">
        <f>'2.ВС'!BD230</f>
        <v>0</v>
      </c>
      <c r="BF229" s="15">
        <f>'2.ВС'!BE230</f>
        <v>0</v>
      </c>
      <c r="BG229" s="15">
        <f>'2.ВС'!BF230</f>
        <v>375000</v>
      </c>
      <c r="BH229" s="15">
        <f>'2.ВС'!BG230</f>
        <v>0</v>
      </c>
      <c r="BI229" s="15">
        <f>'2.ВС'!BH230</f>
        <v>0</v>
      </c>
      <c r="BJ229" s="15">
        <f>'2.ВС'!BI230</f>
        <v>375000</v>
      </c>
      <c r="BK229" s="19"/>
      <c r="BL229" s="19"/>
    </row>
    <row r="230" spans="1:64" ht="45" hidden="1" x14ac:dyDescent="0.25">
      <c r="A230" s="125" t="s">
        <v>41</v>
      </c>
      <c r="B230" s="122">
        <v>51</v>
      </c>
      <c r="C230" s="122">
        <v>2</v>
      </c>
      <c r="D230" s="3" t="s">
        <v>137</v>
      </c>
      <c r="E230" s="122">
        <v>851</v>
      </c>
      <c r="F230" s="3" t="s">
        <v>58</v>
      </c>
      <c r="G230" s="3" t="s">
        <v>11</v>
      </c>
      <c r="H230" s="3" t="s">
        <v>213</v>
      </c>
      <c r="I230" s="5">
        <v>600</v>
      </c>
      <c r="J230" s="15">
        <f t="shared" si="247"/>
        <v>5225000</v>
      </c>
      <c r="K230" s="15">
        <f t="shared" si="247"/>
        <v>0</v>
      </c>
      <c r="L230" s="15">
        <f t="shared" si="247"/>
        <v>0</v>
      </c>
      <c r="M230" s="15">
        <f t="shared" si="247"/>
        <v>5225000</v>
      </c>
      <c r="N230" s="15">
        <f t="shared" si="247"/>
        <v>0</v>
      </c>
      <c r="O230" s="15">
        <f t="shared" si="247"/>
        <v>0</v>
      </c>
      <c r="P230" s="15">
        <f t="shared" si="247"/>
        <v>0</v>
      </c>
      <c r="Q230" s="15">
        <f t="shared" si="247"/>
        <v>0</v>
      </c>
      <c r="R230" s="15">
        <f t="shared" si="247"/>
        <v>5225000</v>
      </c>
      <c r="S230" s="15">
        <f t="shared" si="247"/>
        <v>0</v>
      </c>
      <c r="T230" s="15">
        <f t="shared" si="247"/>
        <v>0</v>
      </c>
      <c r="U230" s="15">
        <f t="shared" si="247"/>
        <v>5225000</v>
      </c>
      <c r="V230" s="15">
        <f t="shared" si="247"/>
        <v>0</v>
      </c>
      <c r="W230" s="15">
        <f t="shared" si="247"/>
        <v>0</v>
      </c>
      <c r="X230" s="15">
        <f t="shared" si="247"/>
        <v>0</v>
      </c>
      <c r="Y230" s="15">
        <f t="shared" si="247"/>
        <v>0</v>
      </c>
      <c r="Z230" s="15">
        <f t="shared" si="247"/>
        <v>5225000</v>
      </c>
      <c r="AA230" s="15">
        <f t="shared" si="247"/>
        <v>0</v>
      </c>
      <c r="AB230" s="15">
        <f t="shared" si="247"/>
        <v>0</v>
      </c>
      <c r="AC230" s="15">
        <f t="shared" si="247"/>
        <v>5225000</v>
      </c>
      <c r="AD230" s="15">
        <f t="shared" si="247"/>
        <v>0</v>
      </c>
      <c r="AE230" s="15">
        <f t="shared" si="247"/>
        <v>0</v>
      </c>
      <c r="AF230" s="15">
        <f t="shared" si="247"/>
        <v>0</v>
      </c>
      <c r="AG230" s="15">
        <f t="shared" si="247"/>
        <v>0</v>
      </c>
      <c r="AH230" s="15">
        <f t="shared" si="247"/>
        <v>5225000</v>
      </c>
      <c r="AI230" s="15">
        <f t="shared" si="247"/>
        <v>0</v>
      </c>
      <c r="AJ230" s="15">
        <f t="shared" si="247"/>
        <v>0</v>
      </c>
      <c r="AK230" s="15">
        <f t="shared" si="247"/>
        <v>5225000</v>
      </c>
      <c r="AL230" s="15"/>
      <c r="AM230" s="15">
        <f t="shared" si="247"/>
        <v>5225000</v>
      </c>
      <c r="AN230" s="15">
        <f t="shared" si="247"/>
        <v>0</v>
      </c>
      <c r="AO230" s="15">
        <f t="shared" si="247"/>
        <v>0</v>
      </c>
      <c r="AP230" s="15">
        <f t="shared" si="247"/>
        <v>5225000</v>
      </c>
      <c r="AQ230" s="15">
        <f t="shared" si="247"/>
        <v>0</v>
      </c>
      <c r="AR230" s="15">
        <f t="shared" si="247"/>
        <v>0</v>
      </c>
      <c r="AS230" s="15">
        <f t="shared" si="247"/>
        <v>0</v>
      </c>
      <c r="AT230" s="15">
        <f t="shared" si="247"/>
        <v>0</v>
      </c>
      <c r="AU230" s="15">
        <f t="shared" si="247"/>
        <v>5225000</v>
      </c>
      <c r="AV230" s="15">
        <f t="shared" si="247"/>
        <v>0</v>
      </c>
      <c r="AW230" s="15">
        <f t="shared" si="247"/>
        <v>0</v>
      </c>
      <c r="AX230" s="15">
        <f t="shared" si="247"/>
        <v>5225000</v>
      </c>
      <c r="AY230" s="15">
        <f t="shared" si="247"/>
        <v>5225000</v>
      </c>
      <c r="AZ230" s="15">
        <f t="shared" si="247"/>
        <v>0</v>
      </c>
      <c r="BA230" s="15">
        <f t="shared" si="247"/>
        <v>0</v>
      </c>
      <c r="BB230" s="15">
        <f t="shared" si="247"/>
        <v>5225000</v>
      </c>
      <c r="BC230" s="15">
        <f t="shared" si="248"/>
        <v>0</v>
      </c>
      <c r="BD230" s="15">
        <f t="shared" si="248"/>
        <v>0</v>
      </c>
      <c r="BE230" s="15">
        <f t="shared" si="248"/>
        <v>0</v>
      </c>
      <c r="BF230" s="15">
        <f t="shared" si="248"/>
        <v>0</v>
      </c>
      <c r="BG230" s="15">
        <f t="shared" si="248"/>
        <v>5225000</v>
      </c>
      <c r="BH230" s="15">
        <f t="shared" si="248"/>
        <v>0</v>
      </c>
      <c r="BI230" s="15">
        <f t="shared" si="248"/>
        <v>0</v>
      </c>
      <c r="BJ230" s="15">
        <f t="shared" si="248"/>
        <v>5225000</v>
      </c>
      <c r="BK230" s="19"/>
      <c r="BL230" s="19"/>
    </row>
    <row r="231" spans="1:64" hidden="1" x14ac:dyDescent="0.25">
      <c r="A231" s="125" t="s">
        <v>84</v>
      </c>
      <c r="B231" s="122">
        <v>51</v>
      </c>
      <c r="C231" s="122">
        <v>2</v>
      </c>
      <c r="D231" s="3" t="s">
        <v>137</v>
      </c>
      <c r="E231" s="122">
        <v>851</v>
      </c>
      <c r="F231" s="3" t="s">
        <v>58</v>
      </c>
      <c r="G231" s="3" t="s">
        <v>11</v>
      </c>
      <c r="H231" s="3" t="s">
        <v>213</v>
      </c>
      <c r="I231" s="5">
        <v>610</v>
      </c>
      <c r="J231" s="15">
        <f>'2.ВС'!J232</f>
        <v>5225000</v>
      </c>
      <c r="K231" s="15">
        <f>'2.ВС'!K232</f>
        <v>0</v>
      </c>
      <c r="L231" s="15">
        <f>'2.ВС'!L232</f>
        <v>0</v>
      </c>
      <c r="M231" s="15">
        <f>'2.ВС'!M232</f>
        <v>5225000</v>
      </c>
      <c r="N231" s="15">
        <f>'2.ВС'!N232</f>
        <v>0</v>
      </c>
      <c r="O231" s="15">
        <f>'2.ВС'!O232</f>
        <v>0</v>
      </c>
      <c r="P231" s="15">
        <f>'2.ВС'!P232</f>
        <v>0</v>
      </c>
      <c r="Q231" s="15">
        <f>'2.ВС'!Q232</f>
        <v>0</v>
      </c>
      <c r="R231" s="15">
        <f>'2.ВС'!R232</f>
        <v>5225000</v>
      </c>
      <c r="S231" s="15">
        <f>'2.ВС'!S232</f>
        <v>0</v>
      </c>
      <c r="T231" s="15">
        <f>'2.ВС'!T232</f>
        <v>0</v>
      </c>
      <c r="U231" s="15">
        <f>'2.ВС'!U232</f>
        <v>5225000</v>
      </c>
      <c r="V231" s="15">
        <f>'2.ВС'!V232</f>
        <v>0</v>
      </c>
      <c r="W231" s="15">
        <f>'2.ВС'!W232</f>
        <v>0</v>
      </c>
      <c r="X231" s="15">
        <f>'2.ВС'!X232</f>
        <v>0</v>
      </c>
      <c r="Y231" s="15">
        <f>'2.ВС'!Y232</f>
        <v>0</v>
      </c>
      <c r="Z231" s="15">
        <f>'2.ВС'!Z232</f>
        <v>5225000</v>
      </c>
      <c r="AA231" s="15">
        <f>'2.ВС'!AA232</f>
        <v>0</v>
      </c>
      <c r="AB231" s="15">
        <f>'2.ВС'!AB232</f>
        <v>0</v>
      </c>
      <c r="AC231" s="15">
        <f>'2.ВС'!AC232</f>
        <v>5225000</v>
      </c>
      <c r="AD231" s="15">
        <f>'2.ВС'!AD232</f>
        <v>0</v>
      </c>
      <c r="AE231" s="15">
        <f>'2.ВС'!AE232</f>
        <v>0</v>
      </c>
      <c r="AF231" s="15">
        <f>'2.ВС'!AF232</f>
        <v>0</v>
      </c>
      <c r="AG231" s="15">
        <f>'2.ВС'!AG232</f>
        <v>0</v>
      </c>
      <c r="AH231" s="15">
        <f>'2.ВС'!AH232</f>
        <v>5225000</v>
      </c>
      <c r="AI231" s="15">
        <f>'2.ВС'!AI232</f>
        <v>0</v>
      </c>
      <c r="AJ231" s="15">
        <f>'2.ВС'!AJ232</f>
        <v>0</v>
      </c>
      <c r="AK231" s="15">
        <f>'2.ВС'!AK232</f>
        <v>5225000</v>
      </c>
      <c r="AL231" s="15"/>
      <c r="AM231" s="15">
        <f>'2.ВС'!AL232</f>
        <v>5225000</v>
      </c>
      <c r="AN231" s="15">
        <f>'2.ВС'!AM232</f>
        <v>0</v>
      </c>
      <c r="AO231" s="15">
        <f>'2.ВС'!AN232</f>
        <v>0</v>
      </c>
      <c r="AP231" s="15">
        <f>'2.ВС'!AO232</f>
        <v>5225000</v>
      </c>
      <c r="AQ231" s="15">
        <f>'2.ВС'!AP232</f>
        <v>0</v>
      </c>
      <c r="AR231" s="15">
        <f>'2.ВС'!AQ232</f>
        <v>0</v>
      </c>
      <c r="AS231" s="15">
        <f>'2.ВС'!AR232</f>
        <v>0</v>
      </c>
      <c r="AT231" s="15">
        <f>'2.ВС'!AS232</f>
        <v>0</v>
      </c>
      <c r="AU231" s="15">
        <f>'2.ВС'!AT232</f>
        <v>5225000</v>
      </c>
      <c r="AV231" s="15">
        <f>'2.ВС'!AU232</f>
        <v>0</v>
      </c>
      <c r="AW231" s="15">
        <f>'2.ВС'!AV232</f>
        <v>0</v>
      </c>
      <c r="AX231" s="15">
        <f>'2.ВС'!AW232</f>
        <v>5225000</v>
      </c>
      <c r="AY231" s="15">
        <f>'2.ВС'!AX232</f>
        <v>5225000</v>
      </c>
      <c r="AZ231" s="15">
        <f>'2.ВС'!AY232</f>
        <v>0</v>
      </c>
      <c r="BA231" s="15">
        <f>'2.ВС'!AZ232</f>
        <v>0</v>
      </c>
      <c r="BB231" s="15">
        <f>'2.ВС'!BA232</f>
        <v>5225000</v>
      </c>
      <c r="BC231" s="15">
        <f>'2.ВС'!BB232</f>
        <v>0</v>
      </c>
      <c r="BD231" s="15">
        <f>'2.ВС'!BC232</f>
        <v>0</v>
      </c>
      <c r="BE231" s="15">
        <f>'2.ВС'!BD232</f>
        <v>0</v>
      </c>
      <c r="BF231" s="15">
        <f>'2.ВС'!BE232</f>
        <v>0</v>
      </c>
      <c r="BG231" s="15">
        <f>'2.ВС'!BF232</f>
        <v>5225000</v>
      </c>
      <c r="BH231" s="15">
        <f>'2.ВС'!BG232</f>
        <v>0</v>
      </c>
      <c r="BI231" s="15">
        <f>'2.ВС'!BH232</f>
        <v>0</v>
      </c>
      <c r="BJ231" s="15">
        <f>'2.ВС'!BI232</f>
        <v>5225000</v>
      </c>
      <c r="BK231" s="19"/>
      <c r="BL231" s="19"/>
    </row>
    <row r="232" spans="1:64" ht="60" hidden="1" x14ac:dyDescent="0.25">
      <c r="A232" s="124" t="s">
        <v>254</v>
      </c>
      <c r="B232" s="122">
        <v>51</v>
      </c>
      <c r="C232" s="122">
        <v>2</v>
      </c>
      <c r="D232" s="3" t="s">
        <v>137</v>
      </c>
      <c r="E232" s="122">
        <v>851</v>
      </c>
      <c r="F232" s="3" t="s">
        <v>58</v>
      </c>
      <c r="G232" s="3" t="s">
        <v>11</v>
      </c>
      <c r="H232" s="3" t="s">
        <v>249</v>
      </c>
      <c r="I232" s="3"/>
      <c r="J232" s="15">
        <f t="shared" ref="J232:BC242" si="249">J233</f>
        <v>0</v>
      </c>
      <c r="K232" s="15">
        <f t="shared" si="249"/>
        <v>0</v>
      </c>
      <c r="L232" s="15">
        <f t="shared" si="249"/>
        <v>0</v>
      </c>
      <c r="M232" s="15">
        <f t="shared" si="249"/>
        <v>0</v>
      </c>
      <c r="N232" s="15">
        <f t="shared" si="249"/>
        <v>0</v>
      </c>
      <c r="O232" s="15">
        <f t="shared" si="249"/>
        <v>0</v>
      </c>
      <c r="P232" s="15">
        <f t="shared" si="249"/>
        <v>0</v>
      </c>
      <c r="Q232" s="15">
        <f t="shared" si="249"/>
        <v>0</v>
      </c>
      <c r="R232" s="15">
        <f t="shared" si="249"/>
        <v>0</v>
      </c>
      <c r="S232" s="15">
        <f t="shared" si="249"/>
        <v>0</v>
      </c>
      <c r="T232" s="15">
        <f t="shared" si="249"/>
        <v>0</v>
      </c>
      <c r="U232" s="15">
        <f t="shared" si="249"/>
        <v>0</v>
      </c>
      <c r="V232" s="15">
        <f t="shared" si="249"/>
        <v>0</v>
      </c>
      <c r="W232" s="15">
        <f t="shared" si="249"/>
        <v>0</v>
      </c>
      <c r="X232" s="15">
        <f t="shared" si="249"/>
        <v>0</v>
      </c>
      <c r="Y232" s="15">
        <f t="shared" si="249"/>
        <v>0</v>
      </c>
      <c r="Z232" s="15">
        <f t="shared" si="249"/>
        <v>0</v>
      </c>
      <c r="AA232" s="15">
        <f t="shared" si="249"/>
        <v>0</v>
      </c>
      <c r="AB232" s="15">
        <f t="shared" si="249"/>
        <v>0</v>
      </c>
      <c r="AC232" s="15">
        <f t="shared" si="249"/>
        <v>0</v>
      </c>
      <c r="AD232" s="15">
        <f t="shared" si="249"/>
        <v>0</v>
      </c>
      <c r="AE232" s="15">
        <f t="shared" si="249"/>
        <v>0</v>
      </c>
      <c r="AF232" s="15">
        <f t="shared" si="249"/>
        <v>0</v>
      </c>
      <c r="AG232" s="15">
        <f t="shared" si="249"/>
        <v>0</v>
      </c>
      <c r="AH232" s="15">
        <f t="shared" si="249"/>
        <v>0</v>
      </c>
      <c r="AI232" s="15">
        <f t="shared" si="249"/>
        <v>0</v>
      </c>
      <c r="AJ232" s="15">
        <f t="shared" si="249"/>
        <v>0</v>
      </c>
      <c r="AK232" s="15">
        <f t="shared" si="249"/>
        <v>0</v>
      </c>
      <c r="AL232" s="15"/>
      <c r="AM232" s="15">
        <f t="shared" si="249"/>
        <v>2799551.8</v>
      </c>
      <c r="AN232" s="15">
        <f t="shared" si="249"/>
        <v>2659574</v>
      </c>
      <c r="AO232" s="15">
        <f t="shared" si="249"/>
        <v>139977.79999999999</v>
      </c>
      <c r="AP232" s="15">
        <f t="shared" si="249"/>
        <v>0</v>
      </c>
      <c r="AQ232" s="15">
        <f t="shared" si="249"/>
        <v>0.2</v>
      </c>
      <c r="AR232" s="15">
        <f t="shared" si="249"/>
        <v>0</v>
      </c>
      <c r="AS232" s="15">
        <f t="shared" si="249"/>
        <v>0.2</v>
      </c>
      <c r="AT232" s="15">
        <f t="shared" si="249"/>
        <v>0</v>
      </c>
      <c r="AU232" s="15">
        <f t="shared" si="249"/>
        <v>2799552</v>
      </c>
      <c r="AV232" s="15">
        <f t="shared" si="249"/>
        <v>2659574</v>
      </c>
      <c r="AW232" s="15">
        <f t="shared" si="249"/>
        <v>139978</v>
      </c>
      <c r="AX232" s="15">
        <f t="shared" si="249"/>
        <v>0</v>
      </c>
      <c r="AY232" s="15">
        <f t="shared" si="249"/>
        <v>526316</v>
      </c>
      <c r="AZ232" s="15">
        <f t="shared" si="249"/>
        <v>500000</v>
      </c>
      <c r="BA232" s="15">
        <f t="shared" si="249"/>
        <v>26316</v>
      </c>
      <c r="BB232" s="15">
        <f t="shared" si="249"/>
        <v>0</v>
      </c>
      <c r="BC232" s="15">
        <f t="shared" si="249"/>
        <v>0</v>
      </c>
      <c r="BD232" s="15">
        <f t="shared" ref="BC232:BJ242" si="250">BD233</f>
        <v>0</v>
      </c>
      <c r="BE232" s="15">
        <f t="shared" si="250"/>
        <v>0</v>
      </c>
      <c r="BF232" s="15">
        <f t="shared" si="250"/>
        <v>0</v>
      </c>
      <c r="BG232" s="15">
        <f t="shared" si="250"/>
        <v>526316</v>
      </c>
      <c r="BH232" s="15">
        <f t="shared" si="250"/>
        <v>500000</v>
      </c>
      <c r="BI232" s="15">
        <f t="shared" si="250"/>
        <v>26316</v>
      </c>
      <c r="BJ232" s="15">
        <f t="shared" si="250"/>
        <v>0</v>
      </c>
      <c r="BK232" s="19"/>
      <c r="BL232" s="19"/>
    </row>
    <row r="233" spans="1:64" ht="45" hidden="1" x14ac:dyDescent="0.25">
      <c r="A233" s="125" t="s">
        <v>41</v>
      </c>
      <c r="B233" s="122">
        <v>51</v>
      </c>
      <c r="C233" s="122">
        <v>2</v>
      </c>
      <c r="D233" s="3" t="s">
        <v>137</v>
      </c>
      <c r="E233" s="122">
        <v>851</v>
      </c>
      <c r="F233" s="3" t="s">
        <v>58</v>
      </c>
      <c r="G233" s="3" t="s">
        <v>11</v>
      </c>
      <c r="H233" s="3" t="s">
        <v>249</v>
      </c>
      <c r="I233" s="3" t="s">
        <v>83</v>
      </c>
      <c r="J233" s="15">
        <f t="shared" si="249"/>
        <v>0</v>
      </c>
      <c r="K233" s="15">
        <f t="shared" si="249"/>
        <v>0</v>
      </c>
      <c r="L233" s="15">
        <f t="shared" si="249"/>
        <v>0</v>
      </c>
      <c r="M233" s="15">
        <f t="shared" si="249"/>
        <v>0</v>
      </c>
      <c r="N233" s="15">
        <f t="shared" si="249"/>
        <v>0</v>
      </c>
      <c r="O233" s="15">
        <f t="shared" si="249"/>
        <v>0</v>
      </c>
      <c r="P233" s="15">
        <f t="shared" si="249"/>
        <v>0</v>
      </c>
      <c r="Q233" s="15">
        <f t="shared" si="249"/>
        <v>0</v>
      </c>
      <c r="R233" s="15">
        <f t="shared" si="249"/>
        <v>0</v>
      </c>
      <c r="S233" s="15">
        <f t="shared" si="249"/>
        <v>0</v>
      </c>
      <c r="T233" s="15">
        <f t="shared" si="249"/>
        <v>0</v>
      </c>
      <c r="U233" s="15">
        <f t="shared" si="249"/>
        <v>0</v>
      </c>
      <c r="V233" s="15">
        <f t="shared" si="249"/>
        <v>0</v>
      </c>
      <c r="W233" s="15">
        <f t="shared" si="249"/>
        <v>0</v>
      </c>
      <c r="X233" s="15">
        <f t="shared" si="249"/>
        <v>0</v>
      </c>
      <c r="Y233" s="15">
        <f t="shared" si="249"/>
        <v>0</v>
      </c>
      <c r="Z233" s="15">
        <f t="shared" si="249"/>
        <v>0</v>
      </c>
      <c r="AA233" s="15">
        <f t="shared" si="249"/>
        <v>0</v>
      </c>
      <c r="AB233" s="15">
        <f t="shared" si="249"/>
        <v>0</v>
      </c>
      <c r="AC233" s="15">
        <f t="shared" si="249"/>
        <v>0</v>
      </c>
      <c r="AD233" s="15">
        <f t="shared" si="249"/>
        <v>0</v>
      </c>
      <c r="AE233" s="15">
        <f t="shared" si="249"/>
        <v>0</v>
      </c>
      <c r="AF233" s="15">
        <f t="shared" si="249"/>
        <v>0</v>
      </c>
      <c r="AG233" s="15">
        <f t="shared" si="249"/>
        <v>0</v>
      </c>
      <c r="AH233" s="15">
        <f t="shared" si="249"/>
        <v>0</v>
      </c>
      <c r="AI233" s="15">
        <f t="shared" si="249"/>
        <v>0</v>
      </c>
      <c r="AJ233" s="15">
        <f t="shared" si="249"/>
        <v>0</v>
      </c>
      <c r="AK233" s="15">
        <f t="shared" si="249"/>
        <v>0</v>
      </c>
      <c r="AL233" s="15"/>
      <c r="AM233" s="15">
        <f t="shared" si="249"/>
        <v>2799551.8</v>
      </c>
      <c r="AN233" s="15">
        <f t="shared" si="249"/>
        <v>2659574</v>
      </c>
      <c r="AO233" s="15">
        <f t="shared" si="249"/>
        <v>139977.79999999999</v>
      </c>
      <c r="AP233" s="15">
        <f t="shared" si="249"/>
        <v>0</v>
      </c>
      <c r="AQ233" s="15">
        <f t="shared" si="249"/>
        <v>0.2</v>
      </c>
      <c r="AR233" s="15">
        <f t="shared" si="249"/>
        <v>0</v>
      </c>
      <c r="AS233" s="15">
        <f t="shared" si="249"/>
        <v>0.2</v>
      </c>
      <c r="AT233" s="15">
        <f t="shared" si="249"/>
        <v>0</v>
      </c>
      <c r="AU233" s="15">
        <f t="shared" si="249"/>
        <v>2799552</v>
      </c>
      <c r="AV233" s="15">
        <f t="shared" si="249"/>
        <v>2659574</v>
      </c>
      <c r="AW233" s="15">
        <f t="shared" si="249"/>
        <v>139978</v>
      </c>
      <c r="AX233" s="15">
        <f t="shared" si="249"/>
        <v>0</v>
      </c>
      <c r="AY233" s="15">
        <f t="shared" si="249"/>
        <v>526316</v>
      </c>
      <c r="AZ233" s="15">
        <f t="shared" si="249"/>
        <v>500000</v>
      </c>
      <c r="BA233" s="15">
        <f t="shared" si="249"/>
        <v>26316</v>
      </c>
      <c r="BB233" s="15">
        <f t="shared" si="249"/>
        <v>0</v>
      </c>
      <c r="BC233" s="15">
        <f t="shared" si="250"/>
        <v>0</v>
      </c>
      <c r="BD233" s="15">
        <f t="shared" si="250"/>
        <v>0</v>
      </c>
      <c r="BE233" s="15">
        <f t="shared" si="250"/>
        <v>0</v>
      </c>
      <c r="BF233" s="15">
        <f t="shared" si="250"/>
        <v>0</v>
      </c>
      <c r="BG233" s="15">
        <f t="shared" si="250"/>
        <v>526316</v>
      </c>
      <c r="BH233" s="15">
        <f t="shared" si="250"/>
        <v>500000</v>
      </c>
      <c r="BI233" s="15">
        <f t="shared" si="250"/>
        <v>26316</v>
      </c>
      <c r="BJ233" s="15">
        <f t="shared" si="250"/>
        <v>0</v>
      </c>
      <c r="BK233" s="19"/>
      <c r="BL233" s="19"/>
    </row>
    <row r="234" spans="1:64" hidden="1" x14ac:dyDescent="0.25">
      <c r="A234" s="125" t="s">
        <v>84</v>
      </c>
      <c r="B234" s="122">
        <v>51</v>
      </c>
      <c r="C234" s="122">
        <v>2</v>
      </c>
      <c r="D234" s="3" t="s">
        <v>137</v>
      </c>
      <c r="E234" s="122">
        <v>851</v>
      </c>
      <c r="F234" s="3" t="s">
        <v>58</v>
      </c>
      <c r="G234" s="3" t="s">
        <v>11</v>
      </c>
      <c r="H234" s="3" t="s">
        <v>249</v>
      </c>
      <c r="I234" s="3" t="s">
        <v>85</v>
      </c>
      <c r="J234" s="15">
        <f>'2.ВС'!J235</f>
        <v>0</v>
      </c>
      <c r="K234" s="15">
        <f>'2.ВС'!K235</f>
        <v>0</v>
      </c>
      <c r="L234" s="15">
        <f>'2.ВС'!L235</f>
        <v>0</v>
      </c>
      <c r="M234" s="15">
        <f>'2.ВС'!M235</f>
        <v>0</v>
      </c>
      <c r="N234" s="15">
        <f>'2.ВС'!N235</f>
        <v>0</v>
      </c>
      <c r="O234" s="15">
        <f>'2.ВС'!O235</f>
        <v>0</v>
      </c>
      <c r="P234" s="15">
        <f>'2.ВС'!P235</f>
        <v>0</v>
      </c>
      <c r="Q234" s="15">
        <f>'2.ВС'!Q235</f>
        <v>0</v>
      </c>
      <c r="R234" s="15">
        <f>'2.ВС'!R235</f>
        <v>0</v>
      </c>
      <c r="S234" s="15">
        <f>'2.ВС'!S235</f>
        <v>0</v>
      </c>
      <c r="T234" s="15">
        <f>'2.ВС'!T235</f>
        <v>0</v>
      </c>
      <c r="U234" s="15">
        <f>'2.ВС'!U235</f>
        <v>0</v>
      </c>
      <c r="V234" s="15">
        <f>'2.ВС'!V235</f>
        <v>0</v>
      </c>
      <c r="W234" s="15">
        <f>'2.ВС'!W235</f>
        <v>0</v>
      </c>
      <c r="X234" s="15">
        <f>'2.ВС'!X235</f>
        <v>0</v>
      </c>
      <c r="Y234" s="15">
        <f>'2.ВС'!Y235</f>
        <v>0</v>
      </c>
      <c r="Z234" s="15">
        <f>'2.ВС'!Z235</f>
        <v>0</v>
      </c>
      <c r="AA234" s="15">
        <f>'2.ВС'!AA235</f>
        <v>0</v>
      </c>
      <c r="AB234" s="15">
        <f>'2.ВС'!AB235</f>
        <v>0</v>
      </c>
      <c r="AC234" s="15">
        <f>'2.ВС'!AC235</f>
        <v>0</v>
      </c>
      <c r="AD234" s="15">
        <f>'2.ВС'!AD235</f>
        <v>0</v>
      </c>
      <c r="AE234" s="15">
        <f>'2.ВС'!AE235</f>
        <v>0</v>
      </c>
      <c r="AF234" s="15">
        <f>'2.ВС'!AF235</f>
        <v>0</v>
      </c>
      <c r="AG234" s="15">
        <f>'2.ВС'!AG235</f>
        <v>0</v>
      </c>
      <c r="AH234" s="15">
        <f>'2.ВС'!AH235</f>
        <v>0</v>
      </c>
      <c r="AI234" s="15">
        <f>'2.ВС'!AI235</f>
        <v>0</v>
      </c>
      <c r="AJ234" s="15">
        <f>'2.ВС'!AJ235</f>
        <v>0</v>
      </c>
      <c r="AK234" s="15">
        <f>'2.ВС'!AK235</f>
        <v>0</v>
      </c>
      <c r="AL234" s="15"/>
      <c r="AM234" s="15">
        <f>'2.ВС'!AL235</f>
        <v>2799551.8</v>
      </c>
      <c r="AN234" s="15">
        <f>'2.ВС'!AM235</f>
        <v>2659574</v>
      </c>
      <c r="AO234" s="15">
        <f>'2.ВС'!AN235</f>
        <v>139977.79999999999</v>
      </c>
      <c r="AP234" s="15">
        <f>'2.ВС'!AO235</f>
        <v>0</v>
      </c>
      <c r="AQ234" s="15">
        <f>'2.ВС'!AP235</f>
        <v>0.2</v>
      </c>
      <c r="AR234" s="15">
        <f>'2.ВС'!AQ235</f>
        <v>0</v>
      </c>
      <c r="AS234" s="15">
        <f>'2.ВС'!AR235</f>
        <v>0.2</v>
      </c>
      <c r="AT234" s="15">
        <f>'2.ВС'!AS235</f>
        <v>0</v>
      </c>
      <c r="AU234" s="15">
        <f>'2.ВС'!AT235</f>
        <v>2799552</v>
      </c>
      <c r="AV234" s="15">
        <f>'2.ВС'!AU235</f>
        <v>2659574</v>
      </c>
      <c r="AW234" s="15">
        <f>'2.ВС'!AV235</f>
        <v>139978</v>
      </c>
      <c r="AX234" s="15">
        <f>'2.ВС'!AW235</f>
        <v>0</v>
      </c>
      <c r="AY234" s="15">
        <f>'2.ВС'!AX235</f>
        <v>526316</v>
      </c>
      <c r="AZ234" s="15">
        <f>'2.ВС'!AY235</f>
        <v>500000</v>
      </c>
      <c r="BA234" s="15">
        <f>'2.ВС'!AZ235</f>
        <v>26316</v>
      </c>
      <c r="BB234" s="15">
        <f>'2.ВС'!BA235</f>
        <v>0</v>
      </c>
      <c r="BC234" s="15">
        <f>'2.ВС'!BB235</f>
        <v>0</v>
      </c>
      <c r="BD234" s="15">
        <f>'2.ВС'!BC235</f>
        <v>0</v>
      </c>
      <c r="BE234" s="15">
        <f>'2.ВС'!BD235</f>
        <v>0</v>
      </c>
      <c r="BF234" s="15">
        <f>'2.ВС'!BE235</f>
        <v>0</v>
      </c>
      <c r="BG234" s="15">
        <f>'2.ВС'!BF235</f>
        <v>526316</v>
      </c>
      <c r="BH234" s="15">
        <f>'2.ВС'!BG235</f>
        <v>500000</v>
      </c>
      <c r="BI234" s="15">
        <f>'2.ВС'!BH235</f>
        <v>26316</v>
      </c>
      <c r="BJ234" s="15">
        <f>'2.ВС'!BI235</f>
        <v>0</v>
      </c>
      <c r="BK234" s="19"/>
      <c r="BL234" s="19"/>
    </row>
    <row r="235" spans="1:64" hidden="1" x14ac:dyDescent="0.25">
      <c r="A235" s="125" t="s">
        <v>256</v>
      </c>
      <c r="B235" s="122">
        <v>51</v>
      </c>
      <c r="C235" s="122">
        <v>2</v>
      </c>
      <c r="D235" s="3" t="s">
        <v>137</v>
      </c>
      <c r="E235" s="122">
        <v>851</v>
      </c>
      <c r="F235" s="3" t="s">
        <v>58</v>
      </c>
      <c r="G235" s="3" t="s">
        <v>11</v>
      </c>
      <c r="H235" s="3" t="s">
        <v>253</v>
      </c>
      <c r="I235" s="3"/>
      <c r="J235" s="15">
        <f t="shared" ref="J235:BC236" si="251">J236</f>
        <v>88668</v>
      </c>
      <c r="K235" s="15">
        <f t="shared" si="251"/>
        <v>84234</v>
      </c>
      <c r="L235" s="15">
        <f t="shared" si="251"/>
        <v>4434</v>
      </c>
      <c r="M235" s="15">
        <f t="shared" si="251"/>
        <v>0</v>
      </c>
      <c r="N235" s="15">
        <f t="shared" si="251"/>
        <v>-1</v>
      </c>
      <c r="O235" s="15">
        <f t="shared" si="251"/>
        <v>0</v>
      </c>
      <c r="P235" s="15">
        <f t="shared" si="251"/>
        <v>-1</v>
      </c>
      <c r="Q235" s="15">
        <f t="shared" si="251"/>
        <v>0</v>
      </c>
      <c r="R235" s="15">
        <f t="shared" si="251"/>
        <v>88667</v>
      </c>
      <c r="S235" s="15">
        <f t="shared" si="251"/>
        <v>84234</v>
      </c>
      <c r="T235" s="15">
        <f t="shared" si="251"/>
        <v>4433</v>
      </c>
      <c r="U235" s="15">
        <f t="shared" si="251"/>
        <v>0</v>
      </c>
      <c r="V235" s="15">
        <f t="shared" si="251"/>
        <v>0</v>
      </c>
      <c r="W235" s="15">
        <f t="shared" si="251"/>
        <v>0</v>
      </c>
      <c r="X235" s="15">
        <f t="shared" si="251"/>
        <v>0</v>
      </c>
      <c r="Y235" s="15">
        <f t="shared" si="251"/>
        <v>0</v>
      </c>
      <c r="Z235" s="15">
        <f t="shared" si="251"/>
        <v>88667</v>
      </c>
      <c r="AA235" s="15">
        <f t="shared" si="251"/>
        <v>84234</v>
      </c>
      <c r="AB235" s="15">
        <f t="shared" si="251"/>
        <v>4433</v>
      </c>
      <c r="AC235" s="15">
        <f t="shared" si="251"/>
        <v>0</v>
      </c>
      <c r="AD235" s="15">
        <f t="shared" si="251"/>
        <v>0</v>
      </c>
      <c r="AE235" s="15">
        <f t="shared" si="251"/>
        <v>0</v>
      </c>
      <c r="AF235" s="15">
        <f t="shared" si="251"/>
        <v>0</v>
      </c>
      <c r="AG235" s="15">
        <f t="shared" si="251"/>
        <v>0</v>
      </c>
      <c r="AH235" s="15">
        <f t="shared" si="251"/>
        <v>88667</v>
      </c>
      <c r="AI235" s="15">
        <f t="shared" si="251"/>
        <v>84234</v>
      </c>
      <c r="AJ235" s="15">
        <f t="shared" si="251"/>
        <v>4433</v>
      </c>
      <c r="AK235" s="15">
        <f t="shared" si="251"/>
        <v>0</v>
      </c>
      <c r="AL235" s="15"/>
      <c r="AM235" s="15">
        <f t="shared" si="251"/>
        <v>88668</v>
      </c>
      <c r="AN235" s="15">
        <f t="shared" si="251"/>
        <v>84234</v>
      </c>
      <c r="AO235" s="15">
        <f t="shared" si="251"/>
        <v>4434</v>
      </c>
      <c r="AP235" s="15">
        <f t="shared" si="251"/>
        <v>0</v>
      </c>
      <c r="AQ235" s="15">
        <f t="shared" si="251"/>
        <v>-1</v>
      </c>
      <c r="AR235" s="15">
        <f t="shared" si="251"/>
        <v>0</v>
      </c>
      <c r="AS235" s="15">
        <f t="shared" si="251"/>
        <v>-1</v>
      </c>
      <c r="AT235" s="15">
        <f t="shared" si="251"/>
        <v>0</v>
      </c>
      <c r="AU235" s="15">
        <f t="shared" si="251"/>
        <v>88667</v>
      </c>
      <c r="AV235" s="15">
        <f t="shared" si="251"/>
        <v>84234</v>
      </c>
      <c r="AW235" s="15">
        <f t="shared" si="251"/>
        <v>4433</v>
      </c>
      <c r="AX235" s="15">
        <f t="shared" si="251"/>
        <v>0</v>
      </c>
      <c r="AY235" s="15">
        <f t="shared" si="251"/>
        <v>88668</v>
      </c>
      <c r="AZ235" s="15">
        <f t="shared" si="251"/>
        <v>84234</v>
      </c>
      <c r="BA235" s="15">
        <f t="shared" si="251"/>
        <v>4434</v>
      </c>
      <c r="BB235" s="15">
        <f t="shared" si="251"/>
        <v>0</v>
      </c>
      <c r="BC235" s="15">
        <f t="shared" si="251"/>
        <v>-1</v>
      </c>
      <c r="BD235" s="15">
        <f t="shared" ref="BC235:BJ236" si="252">BD236</f>
        <v>0</v>
      </c>
      <c r="BE235" s="15">
        <f t="shared" si="252"/>
        <v>-1</v>
      </c>
      <c r="BF235" s="15">
        <f t="shared" si="252"/>
        <v>0</v>
      </c>
      <c r="BG235" s="15">
        <f t="shared" si="252"/>
        <v>88667</v>
      </c>
      <c r="BH235" s="15">
        <f t="shared" si="252"/>
        <v>84234</v>
      </c>
      <c r="BI235" s="15">
        <f t="shared" si="252"/>
        <v>4433</v>
      </c>
      <c r="BJ235" s="15">
        <f t="shared" si="252"/>
        <v>0</v>
      </c>
      <c r="BK235" s="19"/>
      <c r="BL235" s="19"/>
    </row>
    <row r="236" spans="1:64" ht="45" hidden="1" x14ac:dyDescent="0.25">
      <c r="A236" s="125" t="s">
        <v>41</v>
      </c>
      <c r="B236" s="122">
        <v>51</v>
      </c>
      <c r="C236" s="122">
        <v>2</v>
      </c>
      <c r="D236" s="3" t="s">
        <v>137</v>
      </c>
      <c r="E236" s="122">
        <v>851</v>
      </c>
      <c r="F236" s="3" t="s">
        <v>58</v>
      </c>
      <c r="G236" s="3" t="s">
        <v>11</v>
      </c>
      <c r="H236" s="3" t="s">
        <v>253</v>
      </c>
      <c r="I236" s="3" t="s">
        <v>83</v>
      </c>
      <c r="J236" s="15">
        <f t="shared" si="251"/>
        <v>88668</v>
      </c>
      <c r="K236" s="15">
        <f t="shared" si="251"/>
        <v>84234</v>
      </c>
      <c r="L236" s="15">
        <f t="shared" si="251"/>
        <v>4434</v>
      </c>
      <c r="M236" s="15">
        <f t="shared" si="251"/>
        <v>0</v>
      </c>
      <c r="N236" s="15">
        <f t="shared" si="251"/>
        <v>-1</v>
      </c>
      <c r="O236" s="15">
        <f t="shared" si="251"/>
        <v>0</v>
      </c>
      <c r="P236" s="15">
        <f t="shared" si="251"/>
        <v>-1</v>
      </c>
      <c r="Q236" s="15">
        <f t="shared" si="251"/>
        <v>0</v>
      </c>
      <c r="R236" s="15">
        <f t="shared" si="251"/>
        <v>88667</v>
      </c>
      <c r="S236" s="15">
        <f t="shared" si="251"/>
        <v>84234</v>
      </c>
      <c r="T236" s="15">
        <f t="shared" si="251"/>
        <v>4433</v>
      </c>
      <c r="U236" s="15">
        <f t="shared" si="251"/>
        <v>0</v>
      </c>
      <c r="V236" s="15">
        <f t="shared" si="251"/>
        <v>0</v>
      </c>
      <c r="W236" s="15">
        <f t="shared" si="251"/>
        <v>0</v>
      </c>
      <c r="X236" s="15">
        <f t="shared" si="251"/>
        <v>0</v>
      </c>
      <c r="Y236" s="15">
        <f t="shared" si="251"/>
        <v>0</v>
      </c>
      <c r="Z236" s="15">
        <f t="shared" si="251"/>
        <v>88667</v>
      </c>
      <c r="AA236" s="15">
        <f t="shared" si="251"/>
        <v>84234</v>
      </c>
      <c r="AB236" s="15">
        <f t="shared" si="251"/>
        <v>4433</v>
      </c>
      <c r="AC236" s="15">
        <f t="shared" si="251"/>
        <v>0</v>
      </c>
      <c r="AD236" s="15">
        <f t="shared" si="251"/>
        <v>0</v>
      </c>
      <c r="AE236" s="15">
        <f t="shared" si="251"/>
        <v>0</v>
      </c>
      <c r="AF236" s="15">
        <f t="shared" si="251"/>
        <v>0</v>
      </c>
      <c r="AG236" s="15">
        <f t="shared" si="251"/>
        <v>0</v>
      </c>
      <c r="AH236" s="15">
        <f t="shared" si="251"/>
        <v>88667</v>
      </c>
      <c r="AI236" s="15">
        <f t="shared" si="251"/>
        <v>84234</v>
      </c>
      <c r="AJ236" s="15">
        <f t="shared" si="251"/>
        <v>4433</v>
      </c>
      <c r="AK236" s="15">
        <f t="shared" si="251"/>
        <v>0</v>
      </c>
      <c r="AL236" s="15"/>
      <c r="AM236" s="15">
        <f t="shared" si="251"/>
        <v>88668</v>
      </c>
      <c r="AN236" s="15">
        <f t="shared" si="251"/>
        <v>84234</v>
      </c>
      <c r="AO236" s="15">
        <f t="shared" si="251"/>
        <v>4434</v>
      </c>
      <c r="AP236" s="15">
        <f t="shared" si="251"/>
        <v>0</v>
      </c>
      <c r="AQ236" s="15">
        <f t="shared" si="251"/>
        <v>-1</v>
      </c>
      <c r="AR236" s="15">
        <f t="shared" si="251"/>
        <v>0</v>
      </c>
      <c r="AS236" s="15">
        <f t="shared" si="251"/>
        <v>-1</v>
      </c>
      <c r="AT236" s="15">
        <f t="shared" si="251"/>
        <v>0</v>
      </c>
      <c r="AU236" s="15">
        <f t="shared" si="251"/>
        <v>88667</v>
      </c>
      <c r="AV236" s="15">
        <f t="shared" si="251"/>
        <v>84234</v>
      </c>
      <c r="AW236" s="15">
        <f t="shared" si="251"/>
        <v>4433</v>
      </c>
      <c r="AX236" s="15">
        <f t="shared" si="251"/>
        <v>0</v>
      </c>
      <c r="AY236" s="15">
        <f t="shared" si="251"/>
        <v>88668</v>
      </c>
      <c r="AZ236" s="15">
        <f t="shared" si="251"/>
        <v>84234</v>
      </c>
      <c r="BA236" s="15">
        <f t="shared" si="251"/>
        <v>4434</v>
      </c>
      <c r="BB236" s="15">
        <f t="shared" si="251"/>
        <v>0</v>
      </c>
      <c r="BC236" s="15">
        <f t="shared" si="252"/>
        <v>-1</v>
      </c>
      <c r="BD236" s="15">
        <f t="shared" si="252"/>
        <v>0</v>
      </c>
      <c r="BE236" s="15">
        <f t="shared" si="252"/>
        <v>-1</v>
      </c>
      <c r="BF236" s="15">
        <f t="shared" si="252"/>
        <v>0</v>
      </c>
      <c r="BG236" s="15">
        <f t="shared" si="252"/>
        <v>88667</v>
      </c>
      <c r="BH236" s="15">
        <f t="shared" si="252"/>
        <v>84234</v>
      </c>
      <c r="BI236" s="15">
        <f t="shared" si="252"/>
        <v>4433</v>
      </c>
      <c r="BJ236" s="15">
        <f t="shared" si="252"/>
        <v>0</v>
      </c>
      <c r="BK236" s="19"/>
      <c r="BL236" s="19"/>
    </row>
    <row r="237" spans="1:64" hidden="1" x14ac:dyDescent="0.25">
      <c r="A237" s="125" t="s">
        <v>42</v>
      </c>
      <c r="B237" s="122">
        <v>51</v>
      </c>
      <c r="C237" s="122">
        <v>2</v>
      </c>
      <c r="D237" s="3" t="s">
        <v>137</v>
      </c>
      <c r="E237" s="122">
        <v>851</v>
      </c>
      <c r="F237" s="3" t="s">
        <v>58</v>
      </c>
      <c r="G237" s="3" t="s">
        <v>11</v>
      </c>
      <c r="H237" s="3" t="s">
        <v>253</v>
      </c>
      <c r="I237" s="3" t="s">
        <v>85</v>
      </c>
      <c r="J237" s="15">
        <f>'2.ВС'!J238</f>
        <v>88668</v>
      </c>
      <c r="K237" s="15">
        <f>'2.ВС'!K238</f>
        <v>84234</v>
      </c>
      <c r="L237" s="15">
        <f>'2.ВС'!L238</f>
        <v>4434</v>
      </c>
      <c r="M237" s="15">
        <f>'2.ВС'!M238</f>
        <v>0</v>
      </c>
      <c r="N237" s="15">
        <f>'2.ВС'!N238</f>
        <v>-1</v>
      </c>
      <c r="O237" s="15">
        <f>'2.ВС'!O238</f>
        <v>0</v>
      </c>
      <c r="P237" s="15">
        <f>'2.ВС'!P238</f>
        <v>-1</v>
      </c>
      <c r="Q237" s="15">
        <f>'2.ВС'!Q238</f>
        <v>0</v>
      </c>
      <c r="R237" s="15">
        <f>'2.ВС'!R238</f>
        <v>88667</v>
      </c>
      <c r="S237" s="15">
        <f>'2.ВС'!S238</f>
        <v>84234</v>
      </c>
      <c r="T237" s="15">
        <f>'2.ВС'!T238</f>
        <v>4433</v>
      </c>
      <c r="U237" s="15">
        <f>'2.ВС'!U238</f>
        <v>0</v>
      </c>
      <c r="V237" s="15">
        <f>'2.ВС'!V238</f>
        <v>0</v>
      </c>
      <c r="W237" s="15">
        <f>'2.ВС'!W238</f>
        <v>0</v>
      </c>
      <c r="X237" s="15">
        <f>'2.ВС'!X238</f>
        <v>0</v>
      </c>
      <c r="Y237" s="15">
        <f>'2.ВС'!Y238</f>
        <v>0</v>
      </c>
      <c r="Z237" s="15">
        <f>'2.ВС'!Z238</f>
        <v>88667</v>
      </c>
      <c r="AA237" s="15">
        <f>'2.ВС'!AA238</f>
        <v>84234</v>
      </c>
      <c r="AB237" s="15">
        <f>'2.ВС'!AB238</f>
        <v>4433</v>
      </c>
      <c r="AC237" s="15">
        <f>'2.ВС'!AC238</f>
        <v>0</v>
      </c>
      <c r="AD237" s="15">
        <f>'2.ВС'!AD238</f>
        <v>0</v>
      </c>
      <c r="AE237" s="15">
        <f>'2.ВС'!AE238</f>
        <v>0</v>
      </c>
      <c r="AF237" s="15">
        <f>'2.ВС'!AF238</f>
        <v>0</v>
      </c>
      <c r="AG237" s="15">
        <f>'2.ВС'!AG238</f>
        <v>0</v>
      </c>
      <c r="AH237" s="15">
        <f>'2.ВС'!AH238</f>
        <v>88667</v>
      </c>
      <c r="AI237" s="15">
        <f>'2.ВС'!AI238</f>
        <v>84234</v>
      </c>
      <c r="AJ237" s="15">
        <f>'2.ВС'!AJ238</f>
        <v>4433</v>
      </c>
      <c r="AK237" s="15">
        <f>'2.ВС'!AK238</f>
        <v>0</v>
      </c>
      <c r="AL237" s="15"/>
      <c r="AM237" s="15">
        <f>'2.ВС'!AL238</f>
        <v>88668</v>
      </c>
      <c r="AN237" s="15">
        <f>'2.ВС'!AM238</f>
        <v>84234</v>
      </c>
      <c r="AO237" s="15">
        <f>'2.ВС'!AN238</f>
        <v>4434</v>
      </c>
      <c r="AP237" s="15">
        <f>'2.ВС'!AO238</f>
        <v>0</v>
      </c>
      <c r="AQ237" s="15">
        <f>'2.ВС'!AP238</f>
        <v>-1</v>
      </c>
      <c r="AR237" s="15">
        <f>'2.ВС'!AQ238</f>
        <v>0</v>
      </c>
      <c r="AS237" s="15">
        <f>'2.ВС'!AR238</f>
        <v>-1</v>
      </c>
      <c r="AT237" s="15">
        <f>'2.ВС'!AS238</f>
        <v>0</v>
      </c>
      <c r="AU237" s="15">
        <f>'2.ВС'!AT238</f>
        <v>88667</v>
      </c>
      <c r="AV237" s="15">
        <f>'2.ВС'!AU238</f>
        <v>84234</v>
      </c>
      <c r="AW237" s="15">
        <f>'2.ВС'!AV238</f>
        <v>4433</v>
      </c>
      <c r="AX237" s="15">
        <f>'2.ВС'!AW238</f>
        <v>0</v>
      </c>
      <c r="AY237" s="15">
        <f>'2.ВС'!AX238</f>
        <v>88668</v>
      </c>
      <c r="AZ237" s="15">
        <f>'2.ВС'!AY238</f>
        <v>84234</v>
      </c>
      <c r="BA237" s="15">
        <f>'2.ВС'!AZ238</f>
        <v>4434</v>
      </c>
      <c r="BB237" s="15">
        <f>'2.ВС'!BA238</f>
        <v>0</v>
      </c>
      <c r="BC237" s="15">
        <f>'2.ВС'!BB238</f>
        <v>-1</v>
      </c>
      <c r="BD237" s="15">
        <f>'2.ВС'!BC238</f>
        <v>0</v>
      </c>
      <c r="BE237" s="15">
        <f>'2.ВС'!BD238</f>
        <v>-1</v>
      </c>
      <c r="BF237" s="15">
        <f>'2.ВС'!BE238</f>
        <v>0</v>
      </c>
      <c r="BG237" s="15">
        <f>'2.ВС'!BF238</f>
        <v>88667</v>
      </c>
      <c r="BH237" s="15">
        <f>'2.ВС'!BG238</f>
        <v>84234</v>
      </c>
      <c r="BI237" s="15">
        <f>'2.ВС'!BH238</f>
        <v>4433</v>
      </c>
      <c r="BJ237" s="15">
        <f>'2.ВС'!BI238</f>
        <v>0</v>
      </c>
      <c r="BK237" s="19"/>
      <c r="BL237" s="19"/>
    </row>
    <row r="238" spans="1:64" ht="45" hidden="1" x14ac:dyDescent="0.25">
      <c r="A238" s="125" t="s">
        <v>623</v>
      </c>
      <c r="B238" s="122">
        <v>51</v>
      </c>
      <c r="C238" s="122">
        <v>2</v>
      </c>
      <c r="D238" s="3" t="s">
        <v>137</v>
      </c>
      <c r="E238" s="122">
        <v>851</v>
      </c>
      <c r="F238" s="3" t="s">
        <v>58</v>
      </c>
      <c r="G238" s="3" t="s">
        <v>11</v>
      </c>
      <c r="H238" s="3" t="s">
        <v>624</v>
      </c>
      <c r="I238" s="3"/>
      <c r="J238" s="15">
        <f t="shared" ref="J238:BC239" si="253">J239</f>
        <v>0</v>
      </c>
      <c r="K238" s="15">
        <f t="shared" si="253"/>
        <v>0</v>
      </c>
      <c r="L238" s="15">
        <f t="shared" si="253"/>
        <v>0</v>
      </c>
      <c r="M238" s="15">
        <f t="shared" si="253"/>
        <v>0</v>
      </c>
      <c r="N238" s="15">
        <f t="shared" si="253"/>
        <v>0</v>
      </c>
      <c r="O238" s="15">
        <f t="shared" si="253"/>
        <v>0</v>
      </c>
      <c r="P238" s="15">
        <f t="shared" si="253"/>
        <v>0</v>
      </c>
      <c r="Q238" s="15">
        <f t="shared" si="253"/>
        <v>0</v>
      </c>
      <c r="R238" s="15">
        <f t="shared" si="253"/>
        <v>0</v>
      </c>
      <c r="S238" s="15">
        <f t="shared" si="253"/>
        <v>0</v>
      </c>
      <c r="T238" s="15">
        <f t="shared" si="253"/>
        <v>0</v>
      </c>
      <c r="U238" s="15">
        <f t="shared" si="253"/>
        <v>0</v>
      </c>
      <c r="V238" s="15">
        <f t="shared" si="253"/>
        <v>0</v>
      </c>
      <c r="W238" s="15">
        <f t="shared" si="253"/>
        <v>0</v>
      </c>
      <c r="X238" s="15">
        <f t="shared" si="253"/>
        <v>0</v>
      </c>
      <c r="Y238" s="15">
        <f t="shared" si="253"/>
        <v>0</v>
      </c>
      <c r="Z238" s="15">
        <f t="shared" si="253"/>
        <v>0</v>
      </c>
      <c r="AA238" s="15">
        <f t="shared" si="253"/>
        <v>0</v>
      </c>
      <c r="AB238" s="15">
        <f t="shared" si="253"/>
        <v>0</v>
      </c>
      <c r="AC238" s="15">
        <f t="shared" si="253"/>
        <v>0</v>
      </c>
      <c r="AD238" s="15">
        <f t="shared" si="253"/>
        <v>0</v>
      </c>
      <c r="AE238" s="15">
        <f t="shared" si="253"/>
        <v>0</v>
      </c>
      <c r="AF238" s="15">
        <f t="shared" si="253"/>
        <v>0</v>
      </c>
      <c r="AG238" s="15">
        <f t="shared" si="253"/>
        <v>0</v>
      </c>
      <c r="AH238" s="15">
        <f t="shared" si="253"/>
        <v>0</v>
      </c>
      <c r="AI238" s="15">
        <f t="shared" si="253"/>
        <v>0</v>
      </c>
      <c r="AJ238" s="15">
        <f t="shared" si="253"/>
        <v>0</v>
      </c>
      <c r="AK238" s="15">
        <f t="shared" si="253"/>
        <v>0</v>
      </c>
      <c r="AL238" s="15"/>
      <c r="AM238" s="15">
        <f t="shared" si="253"/>
        <v>0</v>
      </c>
      <c r="AN238" s="15">
        <f t="shared" si="253"/>
        <v>0</v>
      </c>
      <c r="AO238" s="15">
        <f t="shared" si="253"/>
        <v>0</v>
      </c>
      <c r="AP238" s="15">
        <f t="shared" si="253"/>
        <v>0</v>
      </c>
      <c r="AQ238" s="15">
        <f t="shared" si="253"/>
        <v>0</v>
      </c>
      <c r="AR238" s="15">
        <f t="shared" si="253"/>
        <v>0</v>
      </c>
      <c r="AS238" s="15">
        <f t="shared" si="253"/>
        <v>0</v>
      </c>
      <c r="AT238" s="15">
        <f t="shared" si="253"/>
        <v>0</v>
      </c>
      <c r="AU238" s="15">
        <f t="shared" si="253"/>
        <v>0</v>
      </c>
      <c r="AV238" s="15">
        <f t="shared" si="253"/>
        <v>0</v>
      </c>
      <c r="AW238" s="15">
        <f t="shared" si="253"/>
        <v>0</v>
      </c>
      <c r="AX238" s="15">
        <f t="shared" si="253"/>
        <v>0</v>
      </c>
      <c r="AY238" s="15">
        <f t="shared" si="253"/>
        <v>0</v>
      </c>
      <c r="AZ238" s="15">
        <f t="shared" si="253"/>
        <v>0</v>
      </c>
      <c r="BA238" s="15">
        <f t="shared" si="253"/>
        <v>0</v>
      </c>
      <c r="BB238" s="15">
        <f t="shared" si="253"/>
        <v>0</v>
      </c>
      <c r="BC238" s="15">
        <f t="shared" si="253"/>
        <v>0</v>
      </c>
      <c r="BD238" s="15">
        <f t="shared" ref="BC238:BJ239" si="254">BD239</f>
        <v>0</v>
      </c>
      <c r="BE238" s="15">
        <f t="shared" si="254"/>
        <v>0</v>
      </c>
      <c r="BF238" s="15">
        <f t="shared" si="254"/>
        <v>0</v>
      </c>
      <c r="BG238" s="15">
        <f t="shared" si="254"/>
        <v>0</v>
      </c>
      <c r="BH238" s="15">
        <f t="shared" si="254"/>
        <v>0</v>
      </c>
      <c r="BI238" s="15">
        <f t="shared" si="254"/>
        <v>0</v>
      </c>
      <c r="BJ238" s="15">
        <f t="shared" si="254"/>
        <v>0</v>
      </c>
      <c r="BK238" s="19"/>
      <c r="BL238" s="19"/>
    </row>
    <row r="239" spans="1:64" ht="45" hidden="1" x14ac:dyDescent="0.25">
      <c r="A239" s="125" t="s">
        <v>41</v>
      </c>
      <c r="B239" s="122">
        <v>51</v>
      </c>
      <c r="C239" s="122">
        <v>2</v>
      </c>
      <c r="D239" s="3" t="s">
        <v>137</v>
      </c>
      <c r="E239" s="122">
        <v>851</v>
      </c>
      <c r="F239" s="3" t="s">
        <v>58</v>
      </c>
      <c r="G239" s="3" t="s">
        <v>11</v>
      </c>
      <c r="H239" s="3" t="s">
        <v>624</v>
      </c>
      <c r="I239" s="3" t="s">
        <v>83</v>
      </c>
      <c r="J239" s="15">
        <f t="shared" si="253"/>
        <v>0</v>
      </c>
      <c r="K239" s="15">
        <f t="shared" si="253"/>
        <v>0</v>
      </c>
      <c r="L239" s="15">
        <f t="shared" si="253"/>
        <v>0</v>
      </c>
      <c r="M239" s="15">
        <f t="shared" si="253"/>
        <v>0</v>
      </c>
      <c r="N239" s="15">
        <f t="shared" si="253"/>
        <v>0</v>
      </c>
      <c r="O239" s="15">
        <f t="shared" si="253"/>
        <v>0</v>
      </c>
      <c r="P239" s="15">
        <f t="shared" si="253"/>
        <v>0</v>
      </c>
      <c r="Q239" s="15">
        <f t="shared" si="253"/>
        <v>0</v>
      </c>
      <c r="R239" s="15">
        <f t="shared" si="253"/>
        <v>0</v>
      </c>
      <c r="S239" s="15">
        <f t="shared" si="253"/>
        <v>0</v>
      </c>
      <c r="T239" s="15">
        <f t="shared" si="253"/>
        <v>0</v>
      </c>
      <c r="U239" s="15">
        <f t="shared" si="253"/>
        <v>0</v>
      </c>
      <c r="V239" s="15">
        <f t="shared" si="253"/>
        <v>0</v>
      </c>
      <c r="W239" s="15">
        <f t="shared" si="253"/>
        <v>0</v>
      </c>
      <c r="X239" s="15">
        <f t="shared" si="253"/>
        <v>0</v>
      </c>
      <c r="Y239" s="15">
        <f t="shared" si="253"/>
        <v>0</v>
      </c>
      <c r="Z239" s="15">
        <f t="shared" si="253"/>
        <v>0</v>
      </c>
      <c r="AA239" s="15">
        <f t="shared" si="253"/>
        <v>0</v>
      </c>
      <c r="AB239" s="15">
        <f t="shared" si="253"/>
        <v>0</v>
      </c>
      <c r="AC239" s="15">
        <f t="shared" si="253"/>
        <v>0</v>
      </c>
      <c r="AD239" s="15">
        <f t="shared" si="253"/>
        <v>0</v>
      </c>
      <c r="AE239" s="15">
        <f t="shared" si="253"/>
        <v>0</v>
      </c>
      <c r="AF239" s="15">
        <f t="shared" si="253"/>
        <v>0</v>
      </c>
      <c r="AG239" s="15">
        <f t="shared" si="253"/>
        <v>0</v>
      </c>
      <c r="AH239" s="15">
        <f t="shared" si="253"/>
        <v>0</v>
      </c>
      <c r="AI239" s="15">
        <f t="shared" si="253"/>
        <v>0</v>
      </c>
      <c r="AJ239" s="15">
        <f t="shared" si="253"/>
        <v>0</v>
      </c>
      <c r="AK239" s="15">
        <f t="shared" si="253"/>
        <v>0</v>
      </c>
      <c r="AL239" s="15"/>
      <c r="AM239" s="15">
        <f t="shared" si="253"/>
        <v>0</v>
      </c>
      <c r="AN239" s="15">
        <f t="shared" si="253"/>
        <v>0</v>
      </c>
      <c r="AO239" s="15">
        <f t="shared" si="253"/>
        <v>0</v>
      </c>
      <c r="AP239" s="15">
        <f t="shared" si="253"/>
        <v>0</v>
      </c>
      <c r="AQ239" s="15">
        <f t="shared" si="253"/>
        <v>0</v>
      </c>
      <c r="AR239" s="15">
        <f t="shared" si="253"/>
        <v>0</v>
      </c>
      <c r="AS239" s="15">
        <f t="shared" si="253"/>
        <v>0</v>
      </c>
      <c r="AT239" s="15">
        <f t="shared" si="253"/>
        <v>0</v>
      </c>
      <c r="AU239" s="15">
        <f t="shared" si="253"/>
        <v>0</v>
      </c>
      <c r="AV239" s="15">
        <f t="shared" si="253"/>
        <v>0</v>
      </c>
      <c r="AW239" s="15">
        <f t="shared" si="253"/>
        <v>0</v>
      </c>
      <c r="AX239" s="15">
        <f t="shared" si="253"/>
        <v>0</v>
      </c>
      <c r="AY239" s="15">
        <f t="shared" si="253"/>
        <v>0</v>
      </c>
      <c r="AZ239" s="15">
        <f t="shared" si="253"/>
        <v>0</v>
      </c>
      <c r="BA239" s="15">
        <f t="shared" si="253"/>
        <v>0</v>
      </c>
      <c r="BB239" s="15">
        <f t="shared" si="253"/>
        <v>0</v>
      </c>
      <c r="BC239" s="15">
        <f t="shared" si="254"/>
        <v>0</v>
      </c>
      <c r="BD239" s="15">
        <f t="shared" si="254"/>
        <v>0</v>
      </c>
      <c r="BE239" s="15">
        <f t="shared" si="254"/>
        <v>0</v>
      </c>
      <c r="BF239" s="15">
        <f t="shared" si="254"/>
        <v>0</v>
      </c>
      <c r="BG239" s="15">
        <f t="shared" si="254"/>
        <v>0</v>
      </c>
      <c r="BH239" s="15">
        <f t="shared" si="254"/>
        <v>0</v>
      </c>
      <c r="BI239" s="15">
        <f t="shared" si="254"/>
        <v>0</v>
      </c>
      <c r="BJ239" s="15">
        <f t="shared" si="254"/>
        <v>0</v>
      </c>
      <c r="BK239" s="19"/>
      <c r="BL239" s="19"/>
    </row>
    <row r="240" spans="1:64" hidden="1" x14ac:dyDescent="0.25">
      <c r="A240" s="125" t="s">
        <v>42</v>
      </c>
      <c r="B240" s="122">
        <v>51</v>
      </c>
      <c r="C240" s="122">
        <v>2</v>
      </c>
      <c r="D240" s="3" t="s">
        <v>137</v>
      </c>
      <c r="E240" s="3" t="s">
        <v>283</v>
      </c>
      <c r="F240" s="3" t="s">
        <v>58</v>
      </c>
      <c r="G240" s="3" t="s">
        <v>11</v>
      </c>
      <c r="H240" s="3" t="s">
        <v>624</v>
      </c>
      <c r="I240" s="3" t="s">
        <v>85</v>
      </c>
      <c r="J240" s="15">
        <f>'2.ВС'!J241</f>
        <v>0</v>
      </c>
      <c r="K240" s="15">
        <f>'2.ВС'!K241</f>
        <v>0</v>
      </c>
      <c r="L240" s="15">
        <f>'2.ВС'!L241</f>
        <v>0</v>
      </c>
      <c r="M240" s="15">
        <f>'2.ВС'!M241</f>
        <v>0</v>
      </c>
      <c r="N240" s="15">
        <f>'2.ВС'!N241</f>
        <v>0</v>
      </c>
      <c r="O240" s="15">
        <f>'2.ВС'!O241</f>
        <v>0</v>
      </c>
      <c r="P240" s="15">
        <f>'2.ВС'!P241</f>
        <v>0</v>
      </c>
      <c r="Q240" s="15">
        <f>'2.ВС'!Q241</f>
        <v>0</v>
      </c>
      <c r="R240" s="15">
        <f>'2.ВС'!R241</f>
        <v>0</v>
      </c>
      <c r="S240" s="15">
        <f>'2.ВС'!S241</f>
        <v>0</v>
      </c>
      <c r="T240" s="15">
        <f>'2.ВС'!T241</f>
        <v>0</v>
      </c>
      <c r="U240" s="15">
        <f>'2.ВС'!U241</f>
        <v>0</v>
      </c>
      <c r="V240" s="15">
        <f>'2.ВС'!V241</f>
        <v>0</v>
      </c>
      <c r="W240" s="15">
        <f>'2.ВС'!W241</f>
        <v>0</v>
      </c>
      <c r="X240" s="15">
        <f>'2.ВС'!X241</f>
        <v>0</v>
      </c>
      <c r="Y240" s="15">
        <f>'2.ВС'!Y241</f>
        <v>0</v>
      </c>
      <c r="Z240" s="15">
        <f>'2.ВС'!Z241</f>
        <v>0</v>
      </c>
      <c r="AA240" s="15">
        <f>'2.ВС'!AA241</f>
        <v>0</v>
      </c>
      <c r="AB240" s="15">
        <f>'2.ВС'!AB241</f>
        <v>0</v>
      </c>
      <c r="AC240" s="15">
        <f>'2.ВС'!AC241</f>
        <v>0</v>
      </c>
      <c r="AD240" s="15">
        <f>'2.ВС'!AD241</f>
        <v>0</v>
      </c>
      <c r="AE240" s="15">
        <f>'2.ВС'!AE241</f>
        <v>0</v>
      </c>
      <c r="AF240" s="15">
        <f>'2.ВС'!AF241</f>
        <v>0</v>
      </c>
      <c r="AG240" s="15">
        <f>'2.ВС'!AG241</f>
        <v>0</v>
      </c>
      <c r="AH240" s="15">
        <f>'2.ВС'!AH241</f>
        <v>0</v>
      </c>
      <c r="AI240" s="15">
        <f>'2.ВС'!AI241</f>
        <v>0</v>
      </c>
      <c r="AJ240" s="15">
        <f>'2.ВС'!AJ241</f>
        <v>0</v>
      </c>
      <c r="AK240" s="15">
        <f>'2.ВС'!AK241</f>
        <v>0</v>
      </c>
      <c r="AL240" s="15"/>
      <c r="AM240" s="15">
        <f>'2.ВС'!AL241</f>
        <v>0</v>
      </c>
      <c r="AN240" s="15">
        <f>'2.ВС'!AM241</f>
        <v>0</v>
      </c>
      <c r="AO240" s="15">
        <f>'2.ВС'!AN241</f>
        <v>0</v>
      </c>
      <c r="AP240" s="15">
        <f>'2.ВС'!AO241</f>
        <v>0</v>
      </c>
      <c r="AQ240" s="15">
        <f>'2.ВС'!AP241</f>
        <v>0</v>
      </c>
      <c r="AR240" s="15">
        <f>'2.ВС'!AQ241</f>
        <v>0</v>
      </c>
      <c r="AS240" s="15">
        <f>'2.ВС'!AR241</f>
        <v>0</v>
      </c>
      <c r="AT240" s="15">
        <f>'2.ВС'!AS241</f>
        <v>0</v>
      </c>
      <c r="AU240" s="15">
        <f>'2.ВС'!AT241</f>
        <v>0</v>
      </c>
      <c r="AV240" s="15">
        <f>'2.ВС'!AU241</f>
        <v>0</v>
      </c>
      <c r="AW240" s="15">
        <f>'2.ВС'!AV241</f>
        <v>0</v>
      </c>
      <c r="AX240" s="15">
        <f>'2.ВС'!AW241</f>
        <v>0</v>
      </c>
      <c r="AY240" s="15">
        <f>'2.ВС'!AX241</f>
        <v>0</v>
      </c>
      <c r="AZ240" s="15">
        <f>'2.ВС'!AY241</f>
        <v>0</v>
      </c>
      <c r="BA240" s="15">
        <f>'2.ВС'!AZ241</f>
        <v>0</v>
      </c>
      <c r="BB240" s="15">
        <f>'2.ВС'!BA241</f>
        <v>0</v>
      </c>
      <c r="BC240" s="15">
        <f>'2.ВС'!BB241</f>
        <v>0</v>
      </c>
      <c r="BD240" s="15">
        <f>'2.ВС'!BC241</f>
        <v>0</v>
      </c>
      <c r="BE240" s="15">
        <f>'2.ВС'!BD241</f>
        <v>0</v>
      </c>
      <c r="BF240" s="15">
        <f>'2.ВС'!BE241</f>
        <v>0</v>
      </c>
      <c r="BG240" s="15">
        <f>'2.ВС'!BF241</f>
        <v>0</v>
      </c>
      <c r="BH240" s="15">
        <f>'2.ВС'!BG241</f>
        <v>0</v>
      </c>
      <c r="BI240" s="15">
        <f>'2.ВС'!BH241</f>
        <v>0</v>
      </c>
      <c r="BJ240" s="15">
        <f>'2.ВС'!BI241</f>
        <v>0</v>
      </c>
      <c r="BK240" s="19"/>
      <c r="BL240" s="19"/>
    </row>
    <row r="241" spans="1:64" ht="75" hidden="1" x14ac:dyDescent="0.25">
      <c r="A241" s="125" t="s">
        <v>260</v>
      </c>
      <c r="B241" s="122">
        <v>51</v>
      </c>
      <c r="C241" s="122">
        <v>2</v>
      </c>
      <c r="D241" s="3" t="s">
        <v>137</v>
      </c>
      <c r="E241" s="3" t="s">
        <v>283</v>
      </c>
      <c r="F241" s="3" t="s">
        <v>58</v>
      </c>
      <c r="G241" s="3" t="s">
        <v>11</v>
      </c>
      <c r="H241" s="3" t="s">
        <v>250</v>
      </c>
      <c r="I241" s="3"/>
      <c r="J241" s="15">
        <f t="shared" si="249"/>
        <v>0</v>
      </c>
      <c r="K241" s="15">
        <f t="shared" si="249"/>
        <v>0</v>
      </c>
      <c r="L241" s="15">
        <f t="shared" si="249"/>
        <v>0</v>
      </c>
      <c r="M241" s="15">
        <f t="shared" si="249"/>
        <v>0</v>
      </c>
      <c r="N241" s="15">
        <f t="shared" si="249"/>
        <v>0</v>
      </c>
      <c r="O241" s="15">
        <f t="shared" si="249"/>
        <v>0</v>
      </c>
      <c r="P241" s="15">
        <f t="shared" si="249"/>
        <v>0</v>
      </c>
      <c r="Q241" s="15">
        <f t="shared" si="249"/>
        <v>0</v>
      </c>
      <c r="R241" s="15">
        <f t="shared" si="249"/>
        <v>0</v>
      </c>
      <c r="S241" s="15">
        <f t="shared" si="249"/>
        <v>0</v>
      </c>
      <c r="T241" s="15">
        <f t="shared" si="249"/>
        <v>0</v>
      </c>
      <c r="U241" s="15">
        <f t="shared" si="249"/>
        <v>0</v>
      </c>
      <c r="V241" s="15">
        <f t="shared" si="249"/>
        <v>0</v>
      </c>
      <c r="W241" s="15">
        <f t="shared" si="249"/>
        <v>0</v>
      </c>
      <c r="X241" s="15">
        <f t="shared" si="249"/>
        <v>0</v>
      </c>
      <c r="Y241" s="15">
        <f t="shared" si="249"/>
        <v>0</v>
      </c>
      <c r="Z241" s="15">
        <f t="shared" si="249"/>
        <v>0</v>
      </c>
      <c r="AA241" s="15">
        <f t="shared" si="249"/>
        <v>0</v>
      </c>
      <c r="AB241" s="15">
        <f t="shared" si="249"/>
        <v>0</v>
      </c>
      <c r="AC241" s="15">
        <f t="shared" si="249"/>
        <v>0</v>
      </c>
      <c r="AD241" s="15">
        <f t="shared" si="249"/>
        <v>0</v>
      </c>
      <c r="AE241" s="15">
        <f t="shared" si="249"/>
        <v>0</v>
      </c>
      <c r="AF241" s="15">
        <f t="shared" si="249"/>
        <v>0</v>
      </c>
      <c r="AG241" s="15">
        <f t="shared" si="249"/>
        <v>0</v>
      </c>
      <c r="AH241" s="15">
        <f t="shared" si="249"/>
        <v>0</v>
      </c>
      <c r="AI241" s="15">
        <f t="shared" si="249"/>
        <v>0</v>
      </c>
      <c r="AJ241" s="15">
        <f t="shared" si="249"/>
        <v>0</v>
      </c>
      <c r="AK241" s="15">
        <f t="shared" si="249"/>
        <v>0</v>
      </c>
      <c r="AL241" s="15"/>
      <c r="AM241" s="15">
        <f t="shared" si="249"/>
        <v>0</v>
      </c>
      <c r="AN241" s="15">
        <f t="shared" si="249"/>
        <v>0</v>
      </c>
      <c r="AO241" s="15">
        <f t="shared" si="249"/>
        <v>0</v>
      </c>
      <c r="AP241" s="15">
        <f t="shared" si="249"/>
        <v>0</v>
      </c>
      <c r="AQ241" s="15">
        <f t="shared" si="249"/>
        <v>0</v>
      </c>
      <c r="AR241" s="15">
        <f t="shared" si="249"/>
        <v>0</v>
      </c>
      <c r="AS241" s="15">
        <f t="shared" si="249"/>
        <v>0</v>
      </c>
      <c r="AT241" s="15">
        <f t="shared" si="249"/>
        <v>0</v>
      </c>
      <c r="AU241" s="15">
        <f t="shared" si="249"/>
        <v>0</v>
      </c>
      <c r="AV241" s="15">
        <f t="shared" si="249"/>
        <v>0</v>
      </c>
      <c r="AW241" s="15">
        <f t="shared" si="249"/>
        <v>0</v>
      </c>
      <c r="AX241" s="15">
        <f t="shared" si="249"/>
        <v>0</v>
      </c>
      <c r="AY241" s="15">
        <f t="shared" si="249"/>
        <v>0</v>
      </c>
      <c r="AZ241" s="15">
        <f t="shared" si="249"/>
        <v>0</v>
      </c>
      <c r="BA241" s="15">
        <f t="shared" si="249"/>
        <v>0</v>
      </c>
      <c r="BB241" s="15">
        <f t="shared" si="249"/>
        <v>0</v>
      </c>
      <c r="BC241" s="15">
        <f t="shared" si="250"/>
        <v>0</v>
      </c>
      <c r="BD241" s="15">
        <f t="shared" si="250"/>
        <v>0</v>
      </c>
      <c r="BE241" s="15">
        <f t="shared" si="250"/>
        <v>0</v>
      </c>
      <c r="BF241" s="15">
        <f t="shared" si="250"/>
        <v>0</v>
      </c>
      <c r="BG241" s="15">
        <f t="shared" si="250"/>
        <v>0</v>
      </c>
      <c r="BH241" s="15">
        <f t="shared" si="250"/>
        <v>0</v>
      </c>
      <c r="BI241" s="15">
        <f t="shared" si="250"/>
        <v>0</v>
      </c>
      <c r="BJ241" s="15">
        <f t="shared" si="250"/>
        <v>0</v>
      </c>
      <c r="BK241" s="19"/>
      <c r="BL241" s="19"/>
    </row>
    <row r="242" spans="1:64" ht="45" hidden="1" x14ac:dyDescent="0.25">
      <c r="A242" s="125" t="s">
        <v>41</v>
      </c>
      <c r="B242" s="122">
        <v>51</v>
      </c>
      <c r="C242" s="122">
        <v>2</v>
      </c>
      <c r="D242" s="3" t="s">
        <v>137</v>
      </c>
      <c r="E242" s="3" t="s">
        <v>283</v>
      </c>
      <c r="F242" s="3" t="s">
        <v>58</v>
      </c>
      <c r="G242" s="3" t="s">
        <v>11</v>
      </c>
      <c r="H242" s="3" t="s">
        <v>250</v>
      </c>
      <c r="I242" s="3" t="s">
        <v>83</v>
      </c>
      <c r="J242" s="15">
        <f t="shared" si="249"/>
        <v>0</v>
      </c>
      <c r="K242" s="15">
        <f t="shared" si="249"/>
        <v>0</v>
      </c>
      <c r="L242" s="15">
        <f t="shared" si="249"/>
        <v>0</v>
      </c>
      <c r="M242" s="15">
        <f t="shared" si="249"/>
        <v>0</v>
      </c>
      <c r="N242" s="15">
        <f t="shared" si="249"/>
        <v>0</v>
      </c>
      <c r="O242" s="15">
        <f t="shared" si="249"/>
        <v>0</v>
      </c>
      <c r="P242" s="15">
        <f t="shared" si="249"/>
        <v>0</v>
      </c>
      <c r="Q242" s="15">
        <f t="shared" si="249"/>
        <v>0</v>
      </c>
      <c r="R242" s="15">
        <f t="shared" si="249"/>
        <v>0</v>
      </c>
      <c r="S242" s="15">
        <f t="shared" si="249"/>
        <v>0</v>
      </c>
      <c r="T242" s="15">
        <f t="shared" si="249"/>
        <v>0</v>
      </c>
      <c r="U242" s="15">
        <f t="shared" si="249"/>
        <v>0</v>
      </c>
      <c r="V242" s="15">
        <f t="shared" si="249"/>
        <v>0</v>
      </c>
      <c r="W242" s="15">
        <f t="shared" si="249"/>
        <v>0</v>
      </c>
      <c r="X242" s="15">
        <f t="shared" si="249"/>
        <v>0</v>
      </c>
      <c r="Y242" s="15">
        <f t="shared" si="249"/>
        <v>0</v>
      </c>
      <c r="Z242" s="15">
        <f t="shared" si="249"/>
        <v>0</v>
      </c>
      <c r="AA242" s="15">
        <f t="shared" si="249"/>
        <v>0</v>
      </c>
      <c r="AB242" s="15">
        <f t="shared" si="249"/>
        <v>0</v>
      </c>
      <c r="AC242" s="15">
        <f t="shared" si="249"/>
        <v>0</v>
      </c>
      <c r="AD242" s="15">
        <f t="shared" si="249"/>
        <v>0</v>
      </c>
      <c r="AE242" s="15">
        <f t="shared" si="249"/>
        <v>0</v>
      </c>
      <c r="AF242" s="15">
        <f t="shared" si="249"/>
        <v>0</v>
      </c>
      <c r="AG242" s="15">
        <f t="shared" si="249"/>
        <v>0</v>
      </c>
      <c r="AH242" s="15">
        <f t="shared" si="249"/>
        <v>0</v>
      </c>
      <c r="AI242" s="15">
        <f t="shared" si="249"/>
        <v>0</v>
      </c>
      <c r="AJ242" s="15">
        <f t="shared" si="249"/>
        <v>0</v>
      </c>
      <c r="AK242" s="15">
        <f t="shared" si="249"/>
        <v>0</v>
      </c>
      <c r="AL242" s="15"/>
      <c r="AM242" s="15">
        <f t="shared" si="249"/>
        <v>0</v>
      </c>
      <c r="AN242" s="15">
        <f t="shared" si="249"/>
        <v>0</v>
      </c>
      <c r="AO242" s="15">
        <f t="shared" si="249"/>
        <v>0</v>
      </c>
      <c r="AP242" s="15">
        <f t="shared" si="249"/>
        <v>0</v>
      </c>
      <c r="AQ242" s="15">
        <f t="shared" si="249"/>
        <v>0</v>
      </c>
      <c r="AR242" s="15">
        <f t="shared" si="249"/>
        <v>0</v>
      </c>
      <c r="AS242" s="15">
        <f t="shared" si="249"/>
        <v>0</v>
      </c>
      <c r="AT242" s="15">
        <f t="shared" si="249"/>
        <v>0</v>
      </c>
      <c r="AU242" s="15">
        <f t="shared" si="249"/>
        <v>0</v>
      </c>
      <c r="AV242" s="15">
        <f t="shared" si="249"/>
        <v>0</v>
      </c>
      <c r="AW242" s="15">
        <f t="shared" si="249"/>
        <v>0</v>
      </c>
      <c r="AX242" s="15">
        <f t="shared" si="249"/>
        <v>0</v>
      </c>
      <c r="AY242" s="15">
        <f t="shared" si="249"/>
        <v>0</v>
      </c>
      <c r="AZ242" s="15">
        <f t="shared" si="249"/>
        <v>0</v>
      </c>
      <c r="BA242" s="15">
        <f t="shared" si="249"/>
        <v>0</v>
      </c>
      <c r="BB242" s="15">
        <f t="shared" si="249"/>
        <v>0</v>
      </c>
      <c r="BC242" s="15">
        <f t="shared" si="250"/>
        <v>0</v>
      </c>
      <c r="BD242" s="15">
        <f t="shared" si="250"/>
        <v>0</v>
      </c>
      <c r="BE242" s="15">
        <f t="shared" si="250"/>
        <v>0</v>
      </c>
      <c r="BF242" s="15">
        <f t="shared" si="250"/>
        <v>0</v>
      </c>
      <c r="BG242" s="15">
        <f t="shared" si="250"/>
        <v>0</v>
      </c>
      <c r="BH242" s="15">
        <f t="shared" si="250"/>
        <v>0</v>
      </c>
      <c r="BI242" s="15">
        <f t="shared" si="250"/>
        <v>0</v>
      </c>
      <c r="BJ242" s="15">
        <f t="shared" si="250"/>
        <v>0</v>
      </c>
      <c r="BK242" s="19"/>
      <c r="BL242" s="19"/>
    </row>
    <row r="243" spans="1:64" hidden="1" x14ac:dyDescent="0.25">
      <c r="A243" s="125" t="s">
        <v>84</v>
      </c>
      <c r="B243" s="122">
        <v>51</v>
      </c>
      <c r="C243" s="122">
        <v>2</v>
      </c>
      <c r="D243" s="3" t="s">
        <v>137</v>
      </c>
      <c r="E243" s="3" t="s">
        <v>283</v>
      </c>
      <c r="F243" s="3" t="s">
        <v>58</v>
      </c>
      <c r="G243" s="3" t="s">
        <v>11</v>
      </c>
      <c r="H243" s="3" t="s">
        <v>250</v>
      </c>
      <c r="I243" s="3" t="s">
        <v>85</v>
      </c>
      <c r="J243" s="15">
        <f>'2.ВС'!J244</f>
        <v>0</v>
      </c>
      <c r="K243" s="15">
        <f>'2.ВС'!K244</f>
        <v>0</v>
      </c>
      <c r="L243" s="15">
        <f>'2.ВС'!L244</f>
        <v>0</v>
      </c>
      <c r="M243" s="15">
        <f>'2.ВС'!M244</f>
        <v>0</v>
      </c>
      <c r="N243" s="15">
        <f>'2.ВС'!N244</f>
        <v>0</v>
      </c>
      <c r="O243" s="15">
        <f>'2.ВС'!O244</f>
        <v>0</v>
      </c>
      <c r="P243" s="15">
        <f>'2.ВС'!P244</f>
        <v>0</v>
      </c>
      <c r="Q243" s="15">
        <f>'2.ВС'!Q244</f>
        <v>0</v>
      </c>
      <c r="R243" s="15">
        <f>'2.ВС'!R244</f>
        <v>0</v>
      </c>
      <c r="S243" s="15">
        <f>'2.ВС'!S244</f>
        <v>0</v>
      </c>
      <c r="T243" s="15">
        <f>'2.ВС'!T244</f>
        <v>0</v>
      </c>
      <c r="U243" s="15">
        <f>'2.ВС'!U244</f>
        <v>0</v>
      </c>
      <c r="V243" s="15">
        <f>'2.ВС'!V244</f>
        <v>0</v>
      </c>
      <c r="W243" s="15">
        <f>'2.ВС'!W244</f>
        <v>0</v>
      </c>
      <c r="X243" s="15">
        <f>'2.ВС'!X244</f>
        <v>0</v>
      </c>
      <c r="Y243" s="15">
        <f>'2.ВС'!Y244</f>
        <v>0</v>
      </c>
      <c r="Z243" s="15">
        <f>'2.ВС'!Z244</f>
        <v>0</v>
      </c>
      <c r="AA243" s="15">
        <f>'2.ВС'!AA244</f>
        <v>0</v>
      </c>
      <c r="AB243" s="15">
        <f>'2.ВС'!AB244</f>
        <v>0</v>
      </c>
      <c r="AC243" s="15">
        <f>'2.ВС'!AC244</f>
        <v>0</v>
      </c>
      <c r="AD243" s="15">
        <f>'2.ВС'!AD244</f>
        <v>0</v>
      </c>
      <c r="AE243" s="15">
        <f>'2.ВС'!AE244</f>
        <v>0</v>
      </c>
      <c r="AF243" s="15">
        <f>'2.ВС'!AF244</f>
        <v>0</v>
      </c>
      <c r="AG243" s="15">
        <f>'2.ВС'!AG244</f>
        <v>0</v>
      </c>
      <c r="AH243" s="15">
        <f>'2.ВС'!AH244</f>
        <v>0</v>
      </c>
      <c r="AI243" s="15">
        <f>'2.ВС'!AI244</f>
        <v>0</v>
      </c>
      <c r="AJ243" s="15">
        <f>'2.ВС'!AJ244</f>
        <v>0</v>
      </c>
      <c r="AK243" s="15">
        <f>'2.ВС'!AK244</f>
        <v>0</v>
      </c>
      <c r="AL243" s="15"/>
      <c r="AM243" s="15">
        <f>'2.ВС'!AL244</f>
        <v>0</v>
      </c>
      <c r="AN243" s="15">
        <f>'2.ВС'!AM244</f>
        <v>0</v>
      </c>
      <c r="AO243" s="15">
        <f>'2.ВС'!AN244</f>
        <v>0</v>
      </c>
      <c r="AP243" s="15">
        <f>'2.ВС'!AO244</f>
        <v>0</v>
      </c>
      <c r="AQ243" s="15">
        <f>'2.ВС'!AP244</f>
        <v>0</v>
      </c>
      <c r="AR243" s="15">
        <f>'2.ВС'!AQ244</f>
        <v>0</v>
      </c>
      <c r="AS243" s="15">
        <f>'2.ВС'!AR244</f>
        <v>0</v>
      </c>
      <c r="AT243" s="15">
        <f>'2.ВС'!AS244</f>
        <v>0</v>
      </c>
      <c r="AU243" s="15">
        <f>'2.ВС'!AT244</f>
        <v>0</v>
      </c>
      <c r="AV243" s="15">
        <f>'2.ВС'!AU244</f>
        <v>0</v>
      </c>
      <c r="AW243" s="15">
        <f>'2.ВС'!AV244</f>
        <v>0</v>
      </c>
      <c r="AX243" s="15">
        <f>'2.ВС'!AW244</f>
        <v>0</v>
      </c>
      <c r="AY243" s="15">
        <f>'2.ВС'!AX244</f>
        <v>0</v>
      </c>
      <c r="AZ243" s="15">
        <f>'2.ВС'!AY244</f>
        <v>0</v>
      </c>
      <c r="BA243" s="15">
        <f>'2.ВС'!AZ244</f>
        <v>0</v>
      </c>
      <c r="BB243" s="15">
        <f>'2.ВС'!BA244</f>
        <v>0</v>
      </c>
      <c r="BC243" s="15">
        <f>'2.ВС'!BB244</f>
        <v>0</v>
      </c>
      <c r="BD243" s="15">
        <f>'2.ВС'!BC244</f>
        <v>0</v>
      </c>
      <c r="BE243" s="15">
        <f>'2.ВС'!BD244</f>
        <v>0</v>
      </c>
      <c r="BF243" s="15">
        <f>'2.ВС'!BE244</f>
        <v>0</v>
      </c>
      <c r="BG243" s="15">
        <f>'2.ВС'!BF244</f>
        <v>0</v>
      </c>
      <c r="BH243" s="15">
        <f>'2.ВС'!BG244</f>
        <v>0</v>
      </c>
      <c r="BI243" s="15">
        <f>'2.ВС'!BH244</f>
        <v>0</v>
      </c>
      <c r="BJ243" s="15">
        <f>'2.ВС'!BI244</f>
        <v>0</v>
      </c>
      <c r="BK243" s="19"/>
      <c r="BL243" s="19"/>
    </row>
    <row r="244" spans="1:64" ht="60" hidden="1" x14ac:dyDescent="0.25">
      <c r="A244" s="125" t="s">
        <v>726</v>
      </c>
      <c r="B244" s="122">
        <v>51</v>
      </c>
      <c r="C244" s="122">
        <v>2</v>
      </c>
      <c r="D244" s="3" t="s">
        <v>725</v>
      </c>
      <c r="E244" s="122"/>
      <c r="F244" s="3"/>
      <c r="G244" s="3"/>
      <c r="H244" s="3"/>
      <c r="I244" s="5"/>
      <c r="J244" s="15">
        <f t="shared" ref="J244:BC247" si="255">J245</f>
        <v>0</v>
      </c>
      <c r="K244" s="15">
        <f t="shared" si="255"/>
        <v>0</v>
      </c>
      <c r="L244" s="15">
        <f t="shared" si="255"/>
        <v>0</v>
      </c>
      <c r="M244" s="15">
        <f t="shared" si="255"/>
        <v>0</v>
      </c>
      <c r="N244" s="15">
        <f t="shared" si="255"/>
        <v>123599</v>
      </c>
      <c r="O244" s="15">
        <f t="shared" si="255"/>
        <v>0</v>
      </c>
      <c r="P244" s="15">
        <f t="shared" si="255"/>
        <v>123599</v>
      </c>
      <c r="Q244" s="15">
        <f t="shared" si="255"/>
        <v>0</v>
      </c>
      <c r="R244" s="15">
        <f t="shared" si="255"/>
        <v>123599</v>
      </c>
      <c r="S244" s="15">
        <f t="shared" si="255"/>
        <v>0</v>
      </c>
      <c r="T244" s="15">
        <f t="shared" si="255"/>
        <v>123599</v>
      </c>
      <c r="U244" s="15">
        <f t="shared" si="255"/>
        <v>0</v>
      </c>
      <c r="V244" s="15">
        <f t="shared" si="255"/>
        <v>85604</v>
      </c>
      <c r="W244" s="15">
        <f t="shared" si="255"/>
        <v>0</v>
      </c>
      <c r="X244" s="15">
        <f t="shared" si="255"/>
        <v>85604</v>
      </c>
      <c r="Y244" s="15">
        <f t="shared" si="255"/>
        <v>0</v>
      </c>
      <c r="Z244" s="15">
        <f t="shared" si="255"/>
        <v>209203</v>
      </c>
      <c r="AA244" s="15">
        <f t="shared" si="255"/>
        <v>0</v>
      </c>
      <c r="AB244" s="15">
        <f t="shared" si="255"/>
        <v>209203</v>
      </c>
      <c r="AC244" s="15">
        <f t="shared" si="255"/>
        <v>0</v>
      </c>
      <c r="AD244" s="15">
        <f t="shared" si="255"/>
        <v>0</v>
      </c>
      <c r="AE244" s="15">
        <f t="shared" si="255"/>
        <v>0</v>
      </c>
      <c r="AF244" s="15">
        <f t="shared" si="255"/>
        <v>0</v>
      </c>
      <c r="AG244" s="15">
        <f t="shared" si="255"/>
        <v>0</v>
      </c>
      <c r="AH244" s="15">
        <f t="shared" si="255"/>
        <v>209203</v>
      </c>
      <c r="AI244" s="15">
        <f t="shared" si="255"/>
        <v>0</v>
      </c>
      <c r="AJ244" s="15">
        <f t="shared" si="255"/>
        <v>209203</v>
      </c>
      <c r="AK244" s="15">
        <f t="shared" si="255"/>
        <v>0</v>
      </c>
      <c r="AL244" s="15"/>
      <c r="AM244" s="15">
        <f t="shared" si="255"/>
        <v>0</v>
      </c>
      <c r="AN244" s="15">
        <f t="shared" si="255"/>
        <v>0</v>
      </c>
      <c r="AO244" s="15">
        <f t="shared" si="255"/>
        <v>0</v>
      </c>
      <c r="AP244" s="15">
        <f t="shared" si="255"/>
        <v>0</v>
      </c>
      <c r="AQ244" s="15">
        <f t="shared" si="255"/>
        <v>0</v>
      </c>
      <c r="AR244" s="15">
        <f t="shared" si="255"/>
        <v>0</v>
      </c>
      <c r="AS244" s="15">
        <f t="shared" si="255"/>
        <v>0</v>
      </c>
      <c r="AT244" s="15">
        <f t="shared" si="255"/>
        <v>0</v>
      </c>
      <c r="AU244" s="15">
        <f t="shared" si="255"/>
        <v>0</v>
      </c>
      <c r="AV244" s="15">
        <f t="shared" si="255"/>
        <v>0</v>
      </c>
      <c r="AW244" s="15">
        <f t="shared" si="255"/>
        <v>0</v>
      </c>
      <c r="AX244" s="15">
        <f t="shared" si="255"/>
        <v>0</v>
      </c>
      <c r="AY244" s="15">
        <f t="shared" si="255"/>
        <v>0</v>
      </c>
      <c r="AZ244" s="15">
        <f t="shared" si="255"/>
        <v>0</v>
      </c>
      <c r="BA244" s="15">
        <f t="shared" si="255"/>
        <v>0</v>
      </c>
      <c r="BB244" s="15">
        <f t="shared" si="255"/>
        <v>0</v>
      </c>
      <c r="BC244" s="15">
        <f t="shared" si="255"/>
        <v>0</v>
      </c>
      <c r="BD244" s="15">
        <f t="shared" ref="BC244:BJ247" si="256">BD245</f>
        <v>0</v>
      </c>
      <c r="BE244" s="15">
        <f t="shared" si="256"/>
        <v>0</v>
      </c>
      <c r="BF244" s="15">
        <f t="shared" si="256"/>
        <v>0</v>
      </c>
      <c r="BG244" s="15">
        <f t="shared" si="256"/>
        <v>0</v>
      </c>
      <c r="BH244" s="15">
        <f t="shared" si="256"/>
        <v>0</v>
      </c>
      <c r="BI244" s="15">
        <f t="shared" si="256"/>
        <v>0</v>
      </c>
      <c r="BJ244" s="15">
        <f t="shared" si="256"/>
        <v>0</v>
      </c>
      <c r="BK244" s="19"/>
      <c r="BL244" s="19"/>
    </row>
    <row r="245" spans="1:64" hidden="1" x14ac:dyDescent="0.25">
      <c r="A245" s="124" t="s">
        <v>6</v>
      </c>
      <c r="B245" s="122">
        <v>51</v>
      </c>
      <c r="C245" s="122">
        <v>2</v>
      </c>
      <c r="D245" s="3" t="s">
        <v>725</v>
      </c>
      <c r="E245" s="122">
        <v>851</v>
      </c>
      <c r="F245" s="3"/>
      <c r="G245" s="4"/>
      <c r="H245" s="4"/>
      <c r="I245" s="3"/>
      <c r="J245" s="15">
        <f t="shared" si="255"/>
        <v>0</v>
      </c>
      <c r="K245" s="15">
        <f t="shared" si="255"/>
        <v>0</v>
      </c>
      <c r="L245" s="15">
        <f t="shared" si="255"/>
        <v>0</v>
      </c>
      <c r="M245" s="15">
        <f t="shared" si="255"/>
        <v>0</v>
      </c>
      <c r="N245" s="15">
        <f t="shared" si="255"/>
        <v>123599</v>
      </c>
      <c r="O245" s="15">
        <f t="shared" si="255"/>
        <v>0</v>
      </c>
      <c r="P245" s="15">
        <f t="shared" si="255"/>
        <v>123599</v>
      </c>
      <c r="Q245" s="15">
        <f t="shared" si="255"/>
        <v>0</v>
      </c>
      <c r="R245" s="15">
        <f t="shared" si="255"/>
        <v>123599</v>
      </c>
      <c r="S245" s="15">
        <f t="shared" si="255"/>
        <v>0</v>
      </c>
      <c r="T245" s="15">
        <f t="shared" si="255"/>
        <v>123599</v>
      </c>
      <c r="U245" s="15">
        <f t="shared" si="255"/>
        <v>0</v>
      </c>
      <c r="V245" s="15">
        <f t="shared" si="255"/>
        <v>85604</v>
      </c>
      <c r="W245" s="15">
        <f t="shared" si="255"/>
        <v>0</v>
      </c>
      <c r="X245" s="15">
        <f t="shared" si="255"/>
        <v>85604</v>
      </c>
      <c r="Y245" s="15">
        <f t="shared" si="255"/>
        <v>0</v>
      </c>
      <c r="Z245" s="15">
        <f t="shared" si="255"/>
        <v>209203</v>
      </c>
      <c r="AA245" s="15">
        <f t="shared" si="255"/>
        <v>0</v>
      </c>
      <c r="AB245" s="15">
        <f t="shared" si="255"/>
        <v>209203</v>
      </c>
      <c r="AC245" s="15">
        <f t="shared" si="255"/>
        <v>0</v>
      </c>
      <c r="AD245" s="15">
        <f t="shared" si="255"/>
        <v>0</v>
      </c>
      <c r="AE245" s="15">
        <f t="shared" si="255"/>
        <v>0</v>
      </c>
      <c r="AF245" s="15">
        <f t="shared" si="255"/>
        <v>0</v>
      </c>
      <c r="AG245" s="15">
        <f t="shared" si="255"/>
        <v>0</v>
      </c>
      <c r="AH245" s="15">
        <f t="shared" si="255"/>
        <v>209203</v>
      </c>
      <c r="AI245" s="15">
        <f t="shared" si="255"/>
        <v>0</v>
      </c>
      <c r="AJ245" s="15">
        <f t="shared" si="255"/>
        <v>209203</v>
      </c>
      <c r="AK245" s="15">
        <f t="shared" si="255"/>
        <v>0</v>
      </c>
      <c r="AL245" s="15"/>
      <c r="AM245" s="15">
        <f t="shared" si="255"/>
        <v>0</v>
      </c>
      <c r="AN245" s="15">
        <f t="shared" si="255"/>
        <v>0</v>
      </c>
      <c r="AO245" s="15">
        <f t="shared" si="255"/>
        <v>0</v>
      </c>
      <c r="AP245" s="15">
        <f t="shared" si="255"/>
        <v>0</v>
      </c>
      <c r="AQ245" s="15">
        <f t="shared" si="255"/>
        <v>0</v>
      </c>
      <c r="AR245" s="15">
        <f t="shared" si="255"/>
        <v>0</v>
      </c>
      <c r="AS245" s="15">
        <f t="shared" si="255"/>
        <v>0</v>
      </c>
      <c r="AT245" s="15">
        <f t="shared" si="255"/>
        <v>0</v>
      </c>
      <c r="AU245" s="15">
        <f t="shared" si="255"/>
        <v>0</v>
      </c>
      <c r="AV245" s="15">
        <f t="shared" si="255"/>
        <v>0</v>
      </c>
      <c r="AW245" s="15">
        <f t="shared" si="255"/>
        <v>0</v>
      </c>
      <c r="AX245" s="15">
        <f t="shared" si="255"/>
        <v>0</v>
      </c>
      <c r="AY245" s="15">
        <f t="shared" si="255"/>
        <v>0</v>
      </c>
      <c r="AZ245" s="15">
        <f t="shared" si="255"/>
        <v>0</v>
      </c>
      <c r="BA245" s="15">
        <f t="shared" si="255"/>
        <v>0</v>
      </c>
      <c r="BB245" s="15">
        <f t="shared" si="255"/>
        <v>0</v>
      </c>
      <c r="BC245" s="15">
        <f t="shared" si="256"/>
        <v>0</v>
      </c>
      <c r="BD245" s="15">
        <f t="shared" si="256"/>
        <v>0</v>
      </c>
      <c r="BE245" s="15">
        <f t="shared" si="256"/>
        <v>0</v>
      </c>
      <c r="BF245" s="15">
        <f t="shared" si="256"/>
        <v>0</v>
      </c>
      <c r="BG245" s="15">
        <f t="shared" si="256"/>
        <v>0</v>
      </c>
      <c r="BH245" s="15">
        <f t="shared" si="256"/>
        <v>0</v>
      </c>
      <c r="BI245" s="15">
        <f t="shared" si="256"/>
        <v>0</v>
      </c>
      <c r="BJ245" s="15">
        <f t="shared" si="256"/>
        <v>0</v>
      </c>
      <c r="BK245" s="19"/>
      <c r="BL245" s="19"/>
    </row>
    <row r="246" spans="1:64" ht="30" hidden="1" x14ac:dyDescent="0.25">
      <c r="A246" s="125" t="s">
        <v>247</v>
      </c>
      <c r="B246" s="122">
        <v>51</v>
      </c>
      <c r="C246" s="122">
        <v>2</v>
      </c>
      <c r="D246" s="3" t="s">
        <v>725</v>
      </c>
      <c r="E246" s="122">
        <v>851</v>
      </c>
      <c r="F246" s="3" t="s">
        <v>58</v>
      </c>
      <c r="G246" s="3" t="s">
        <v>11</v>
      </c>
      <c r="H246" s="3" t="s">
        <v>248</v>
      </c>
      <c r="I246" s="5"/>
      <c r="J246" s="15">
        <f t="shared" si="255"/>
        <v>0</v>
      </c>
      <c r="K246" s="15">
        <f t="shared" si="255"/>
        <v>0</v>
      </c>
      <c r="L246" s="15">
        <f t="shared" si="255"/>
        <v>0</v>
      </c>
      <c r="M246" s="15">
        <f t="shared" si="255"/>
        <v>0</v>
      </c>
      <c r="N246" s="15">
        <f t="shared" si="255"/>
        <v>123599</v>
      </c>
      <c r="O246" s="15">
        <f t="shared" si="255"/>
        <v>0</v>
      </c>
      <c r="P246" s="15">
        <f t="shared" si="255"/>
        <v>123599</v>
      </c>
      <c r="Q246" s="15">
        <f t="shared" si="255"/>
        <v>0</v>
      </c>
      <c r="R246" s="15">
        <f t="shared" si="255"/>
        <v>123599</v>
      </c>
      <c r="S246" s="15">
        <f t="shared" si="255"/>
        <v>0</v>
      </c>
      <c r="T246" s="15">
        <f t="shared" si="255"/>
        <v>123599</v>
      </c>
      <c r="U246" s="15">
        <f t="shared" si="255"/>
        <v>0</v>
      </c>
      <c r="V246" s="15">
        <f t="shared" si="255"/>
        <v>85604</v>
      </c>
      <c r="W246" s="15">
        <f t="shared" si="255"/>
        <v>0</v>
      </c>
      <c r="X246" s="15">
        <f t="shared" si="255"/>
        <v>85604</v>
      </c>
      <c r="Y246" s="15">
        <f t="shared" si="255"/>
        <v>0</v>
      </c>
      <c r="Z246" s="15">
        <f t="shared" si="255"/>
        <v>209203</v>
      </c>
      <c r="AA246" s="15">
        <f t="shared" si="255"/>
        <v>0</v>
      </c>
      <c r="AB246" s="15">
        <f t="shared" si="255"/>
        <v>209203</v>
      </c>
      <c r="AC246" s="15">
        <f t="shared" si="255"/>
        <v>0</v>
      </c>
      <c r="AD246" s="15">
        <f t="shared" si="255"/>
        <v>0</v>
      </c>
      <c r="AE246" s="15">
        <f t="shared" si="255"/>
        <v>0</v>
      </c>
      <c r="AF246" s="15">
        <f t="shared" si="255"/>
        <v>0</v>
      </c>
      <c r="AG246" s="15">
        <f t="shared" si="255"/>
        <v>0</v>
      </c>
      <c r="AH246" s="15">
        <f t="shared" si="255"/>
        <v>209203</v>
      </c>
      <c r="AI246" s="15">
        <f t="shared" si="255"/>
        <v>0</v>
      </c>
      <c r="AJ246" s="15">
        <f t="shared" si="255"/>
        <v>209203</v>
      </c>
      <c r="AK246" s="15">
        <f t="shared" si="255"/>
        <v>0</v>
      </c>
      <c r="AL246" s="15"/>
      <c r="AM246" s="15">
        <f t="shared" si="255"/>
        <v>0</v>
      </c>
      <c r="AN246" s="15">
        <f t="shared" si="255"/>
        <v>0</v>
      </c>
      <c r="AO246" s="15">
        <f t="shared" si="255"/>
        <v>0</v>
      </c>
      <c r="AP246" s="15">
        <f t="shared" si="255"/>
        <v>0</v>
      </c>
      <c r="AQ246" s="15">
        <f t="shared" si="255"/>
        <v>0</v>
      </c>
      <c r="AR246" s="15">
        <f t="shared" si="255"/>
        <v>0</v>
      </c>
      <c r="AS246" s="15">
        <f t="shared" si="255"/>
        <v>0</v>
      </c>
      <c r="AT246" s="15">
        <f t="shared" si="255"/>
        <v>0</v>
      </c>
      <c r="AU246" s="15">
        <f t="shared" si="255"/>
        <v>0</v>
      </c>
      <c r="AV246" s="15">
        <f t="shared" si="255"/>
        <v>0</v>
      </c>
      <c r="AW246" s="15">
        <f t="shared" si="255"/>
        <v>0</v>
      </c>
      <c r="AX246" s="15">
        <f t="shared" si="255"/>
        <v>0</v>
      </c>
      <c r="AY246" s="15">
        <f t="shared" si="255"/>
        <v>0</v>
      </c>
      <c r="AZ246" s="15">
        <f t="shared" si="255"/>
        <v>0</v>
      </c>
      <c r="BA246" s="15">
        <f t="shared" si="255"/>
        <v>0</v>
      </c>
      <c r="BB246" s="15">
        <f t="shared" si="255"/>
        <v>0</v>
      </c>
      <c r="BC246" s="15">
        <f t="shared" si="256"/>
        <v>0</v>
      </c>
      <c r="BD246" s="15">
        <f t="shared" si="256"/>
        <v>0</v>
      </c>
      <c r="BE246" s="15">
        <f t="shared" si="256"/>
        <v>0</v>
      </c>
      <c r="BF246" s="15">
        <f t="shared" si="256"/>
        <v>0</v>
      </c>
      <c r="BG246" s="15">
        <f t="shared" si="256"/>
        <v>0</v>
      </c>
      <c r="BH246" s="15">
        <f t="shared" si="256"/>
        <v>0</v>
      </c>
      <c r="BI246" s="15">
        <f t="shared" si="256"/>
        <v>0</v>
      </c>
      <c r="BJ246" s="15">
        <f t="shared" si="256"/>
        <v>0</v>
      </c>
      <c r="BK246" s="19"/>
      <c r="BL246" s="19"/>
    </row>
    <row r="247" spans="1:64" ht="45" hidden="1" x14ac:dyDescent="0.25">
      <c r="A247" s="125" t="s">
        <v>20</v>
      </c>
      <c r="B247" s="122">
        <v>51</v>
      </c>
      <c r="C247" s="122">
        <v>2</v>
      </c>
      <c r="D247" s="3" t="s">
        <v>725</v>
      </c>
      <c r="E247" s="122">
        <v>851</v>
      </c>
      <c r="F247" s="3" t="s">
        <v>58</v>
      </c>
      <c r="G247" s="3" t="s">
        <v>11</v>
      </c>
      <c r="H247" s="3" t="s">
        <v>248</v>
      </c>
      <c r="I247" s="5">
        <v>200</v>
      </c>
      <c r="J247" s="15">
        <f t="shared" si="255"/>
        <v>0</v>
      </c>
      <c r="K247" s="15">
        <f t="shared" si="255"/>
        <v>0</v>
      </c>
      <c r="L247" s="15">
        <f t="shared" si="255"/>
        <v>0</v>
      </c>
      <c r="M247" s="15">
        <f t="shared" si="255"/>
        <v>0</v>
      </c>
      <c r="N247" s="15">
        <f t="shared" si="255"/>
        <v>123599</v>
      </c>
      <c r="O247" s="15">
        <f t="shared" si="255"/>
        <v>0</v>
      </c>
      <c r="P247" s="15">
        <f t="shared" si="255"/>
        <v>123599</v>
      </c>
      <c r="Q247" s="15">
        <f t="shared" si="255"/>
        <v>0</v>
      </c>
      <c r="R247" s="15">
        <f t="shared" si="255"/>
        <v>123599</v>
      </c>
      <c r="S247" s="15">
        <f t="shared" si="255"/>
        <v>0</v>
      </c>
      <c r="T247" s="15">
        <f t="shared" si="255"/>
        <v>123599</v>
      </c>
      <c r="U247" s="15">
        <f t="shared" si="255"/>
        <v>0</v>
      </c>
      <c r="V247" s="15">
        <f t="shared" si="255"/>
        <v>85604</v>
      </c>
      <c r="W247" s="15">
        <f t="shared" si="255"/>
        <v>0</v>
      </c>
      <c r="X247" s="15">
        <f t="shared" si="255"/>
        <v>85604</v>
      </c>
      <c r="Y247" s="15">
        <f t="shared" si="255"/>
        <v>0</v>
      </c>
      <c r="Z247" s="15">
        <f t="shared" si="255"/>
        <v>209203</v>
      </c>
      <c r="AA247" s="15">
        <f t="shared" si="255"/>
        <v>0</v>
      </c>
      <c r="AB247" s="15">
        <f t="shared" si="255"/>
        <v>209203</v>
      </c>
      <c r="AC247" s="15">
        <f t="shared" si="255"/>
        <v>0</v>
      </c>
      <c r="AD247" s="15">
        <f t="shared" si="255"/>
        <v>0</v>
      </c>
      <c r="AE247" s="15">
        <f t="shared" si="255"/>
        <v>0</v>
      </c>
      <c r="AF247" s="15">
        <f t="shared" si="255"/>
        <v>0</v>
      </c>
      <c r="AG247" s="15">
        <f t="shared" si="255"/>
        <v>0</v>
      </c>
      <c r="AH247" s="15">
        <f t="shared" si="255"/>
        <v>209203</v>
      </c>
      <c r="AI247" s="15">
        <f t="shared" si="255"/>
        <v>0</v>
      </c>
      <c r="AJ247" s="15">
        <f t="shared" si="255"/>
        <v>209203</v>
      </c>
      <c r="AK247" s="15">
        <f t="shared" si="255"/>
        <v>0</v>
      </c>
      <c r="AL247" s="15"/>
      <c r="AM247" s="15">
        <f t="shared" si="255"/>
        <v>0</v>
      </c>
      <c r="AN247" s="15">
        <f t="shared" si="255"/>
        <v>0</v>
      </c>
      <c r="AO247" s="15">
        <f t="shared" si="255"/>
        <v>0</v>
      </c>
      <c r="AP247" s="15">
        <f t="shared" si="255"/>
        <v>0</v>
      </c>
      <c r="AQ247" s="15">
        <f t="shared" si="255"/>
        <v>0</v>
      </c>
      <c r="AR247" s="15">
        <f t="shared" si="255"/>
        <v>0</v>
      </c>
      <c r="AS247" s="15">
        <f t="shared" si="255"/>
        <v>0</v>
      </c>
      <c r="AT247" s="15">
        <f t="shared" si="255"/>
        <v>0</v>
      </c>
      <c r="AU247" s="15">
        <f t="shared" si="255"/>
        <v>0</v>
      </c>
      <c r="AV247" s="15">
        <f t="shared" si="255"/>
        <v>0</v>
      </c>
      <c r="AW247" s="15">
        <f t="shared" si="255"/>
        <v>0</v>
      </c>
      <c r="AX247" s="15">
        <f t="shared" si="255"/>
        <v>0</v>
      </c>
      <c r="AY247" s="15">
        <f t="shared" si="255"/>
        <v>0</v>
      </c>
      <c r="AZ247" s="15">
        <f t="shared" si="255"/>
        <v>0</v>
      </c>
      <c r="BA247" s="15">
        <f t="shared" si="255"/>
        <v>0</v>
      </c>
      <c r="BB247" s="15">
        <f t="shared" si="255"/>
        <v>0</v>
      </c>
      <c r="BC247" s="15">
        <f t="shared" si="256"/>
        <v>0</v>
      </c>
      <c r="BD247" s="15">
        <f t="shared" si="256"/>
        <v>0</v>
      </c>
      <c r="BE247" s="15">
        <f t="shared" si="256"/>
        <v>0</v>
      </c>
      <c r="BF247" s="15">
        <f t="shared" si="256"/>
        <v>0</v>
      </c>
      <c r="BG247" s="15">
        <f t="shared" si="256"/>
        <v>0</v>
      </c>
      <c r="BH247" s="15">
        <f t="shared" si="256"/>
        <v>0</v>
      </c>
      <c r="BI247" s="15">
        <f t="shared" si="256"/>
        <v>0</v>
      </c>
      <c r="BJ247" s="15">
        <f t="shared" si="256"/>
        <v>0</v>
      </c>
      <c r="BK247" s="19"/>
      <c r="BL247" s="19"/>
    </row>
    <row r="248" spans="1:64" ht="45" hidden="1" x14ac:dyDescent="0.25">
      <c r="A248" s="125" t="s">
        <v>9</v>
      </c>
      <c r="B248" s="122">
        <v>51</v>
      </c>
      <c r="C248" s="122">
        <v>2</v>
      </c>
      <c r="D248" s="3" t="s">
        <v>725</v>
      </c>
      <c r="E248" s="122">
        <v>851</v>
      </c>
      <c r="F248" s="3" t="s">
        <v>58</v>
      </c>
      <c r="G248" s="3" t="s">
        <v>11</v>
      </c>
      <c r="H248" s="3" t="s">
        <v>248</v>
      </c>
      <c r="I248" s="5">
        <v>240</v>
      </c>
      <c r="J248" s="15">
        <f>'2.ВС'!J247</f>
        <v>0</v>
      </c>
      <c r="K248" s="15">
        <f>'2.ВС'!K247</f>
        <v>0</v>
      </c>
      <c r="L248" s="15">
        <f>'2.ВС'!L247</f>
        <v>0</v>
      </c>
      <c r="M248" s="15">
        <f>'2.ВС'!M247</f>
        <v>0</v>
      </c>
      <c r="N248" s="15">
        <f>'2.ВС'!N247</f>
        <v>123599</v>
      </c>
      <c r="O248" s="15">
        <f>'2.ВС'!O247</f>
        <v>0</v>
      </c>
      <c r="P248" s="15">
        <f>'2.ВС'!P247</f>
        <v>123599</v>
      </c>
      <c r="Q248" s="15">
        <f>'2.ВС'!Q247</f>
        <v>0</v>
      </c>
      <c r="R248" s="15">
        <f>'2.ВС'!R247</f>
        <v>123599</v>
      </c>
      <c r="S248" s="15">
        <f>'2.ВС'!S247</f>
        <v>0</v>
      </c>
      <c r="T248" s="15">
        <f>'2.ВС'!T247</f>
        <v>123599</v>
      </c>
      <c r="U248" s="15">
        <f>'2.ВС'!U247</f>
        <v>0</v>
      </c>
      <c r="V248" s="15">
        <f>'2.ВС'!V247</f>
        <v>85604</v>
      </c>
      <c r="W248" s="15">
        <f>'2.ВС'!W247</f>
        <v>0</v>
      </c>
      <c r="X248" s="15">
        <f>'2.ВС'!X247</f>
        <v>85604</v>
      </c>
      <c r="Y248" s="15">
        <f>'2.ВС'!Y247</f>
        <v>0</v>
      </c>
      <c r="Z248" s="15">
        <f>'2.ВС'!Z247</f>
        <v>209203</v>
      </c>
      <c r="AA248" s="15">
        <f>'2.ВС'!AA247</f>
        <v>0</v>
      </c>
      <c r="AB248" s="15">
        <f>'2.ВС'!AB247</f>
        <v>209203</v>
      </c>
      <c r="AC248" s="15">
        <f>'2.ВС'!AC247</f>
        <v>0</v>
      </c>
      <c r="AD248" s="15">
        <f>'2.ВС'!AD247</f>
        <v>0</v>
      </c>
      <c r="AE248" s="15">
        <f>'2.ВС'!AE247</f>
        <v>0</v>
      </c>
      <c r="AF248" s="15">
        <f>'2.ВС'!AF247</f>
        <v>0</v>
      </c>
      <c r="AG248" s="15">
        <f>'2.ВС'!AG247</f>
        <v>0</v>
      </c>
      <c r="AH248" s="15">
        <f>'2.ВС'!AH247</f>
        <v>209203</v>
      </c>
      <c r="AI248" s="15">
        <f>'2.ВС'!AI247</f>
        <v>0</v>
      </c>
      <c r="AJ248" s="15">
        <f>'2.ВС'!AJ247</f>
        <v>209203</v>
      </c>
      <c r="AK248" s="15">
        <f>'2.ВС'!AK247</f>
        <v>0</v>
      </c>
      <c r="AL248" s="15"/>
      <c r="AM248" s="15">
        <f>'2.ВС'!AL247</f>
        <v>0</v>
      </c>
      <c r="AN248" s="15">
        <f>'2.ВС'!AM247</f>
        <v>0</v>
      </c>
      <c r="AO248" s="15">
        <f>'2.ВС'!AN247</f>
        <v>0</v>
      </c>
      <c r="AP248" s="15">
        <f>'2.ВС'!AO247</f>
        <v>0</v>
      </c>
      <c r="AQ248" s="15">
        <f>'2.ВС'!AP247</f>
        <v>0</v>
      </c>
      <c r="AR248" s="15">
        <f>'2.ВС'!AQ247</f>
        <v>0</v>
      </c>
      <c r="AS248" s="15">
        <f>'2.ВС'!AR247</f>
        <v>0</v>
      </c>
      <c r="AT248" s="15">
        <f>'2.ВС'!AS247</f>
        <v>0</v>
      </c>
      <c r="AU248" s="15">
        <f>'2.ВС'!AT247</f>
        <v>0</v>
      </c>
      <c r="AV248" s="15">
        <f>'2.ВС'!AU247</f>
        <v>0</v>
      </c>
      <c r="AW248" s="15">
        <f>'2.ВС'!AV247</f>
        <v>0</v>
      </c>
      <c r="AX248" s="15">
        <f>'2.ВС'!AW247</f>
        <v>0</v>
      </c>
      <c r="AY248" s="15">
        <f>'2.ВС'!AX247</f>
        <v>0</v>
      </c>
      <c r="AZ248" s="15">
        <f>'2.ВС'!AY247</f>
        <v>0</v>
      </c>
      <c r="BA248" s="15">
        <f>'2.ВС'!AZ247</f>
        <v>0</v>
      </c>
      <c r="BB248" s="15">
        <f>'2.ВС'!BA247</f>
        <v>0</v>
      </c>
      <c r="BC248" s="15">
        <f>'2.ВС'!BB247</f>
        <v>0</v>
      </c>
      <c r="BD248" s="15">
        <f>'2.ВС'!BC247</f>
        <v>0</v>
      </c>
      <c r="BE248" s="15">
        <f>'2.ВС'!BD247</f>
        <v>0</v>
      </c>
      <c r="BF248" s="15">
        <f>'2.ВС'!BE247</f>
        <v>0</v>
      </c>
      <c r="BG248" s="15">
        <f>'2.ВС'!BF247</f>
        <v>0</v>
      </c>
      <c r="BH248" s="15">
        <f>'2.ВС'!BG247</f>
        <v>0</v>
      </c>
      <c r="BI248" s="15">
        <f>'2.ВС'!BH247</f>
        <v>0</v>
      </c>
      <c r="BJ248" s="15">
        <f>'2.ВС'!BI247</f>
        <v>0</v>
      </c>
      <c r="BK248" s="19"/>
      <c r="BL248" s="19"/>
    </row>
    <row r="249" spans="1:64" ht="30" hidden="1" x14ac:dyDescent="0.25">
      <c r="A249" s="32" t="s">
        <v>747</v>
      </c>
      <c r="B249" s="122">
        <v>51</v>
      </c>
      <c r="C249" s="122">
        <v>2</v>
      </c>
      <c r="D249" s="3" t="s">
        <v>748</v>
      </c>
      <c r="E249" s="122"/>
      <c r="F249" s="3"/>
      <c r="G249" s="3"/>
      <c r="H249" s="3"/>
      <c r="I249" s="5"/>
      <c r="J249" s="15">
        <f t="shared" ref="J249:BC252" si="257">J250</f>
        <v>5742330</v>
      </c>
      <c r="K249" s="15">
        <f t="shared" si="257"/>
        <v>5141410</v>
      </c>
      <c r="L249" s="15">
        <f t="shared" si="257"/>
        <v>600920</v>
      </c>
      <c r="M249" s="15">
        <f t="shared" si="257"/>
        <v>0</v>
      </c>
      <c r="N249" s="15">
        <f t="shared" si="257"/>
        <v>0</v>
      </c>
      <c r="O249" s="15">
        <f t="shared" si="257"/>
        <v>0</v>
      </c>
      <c r="P249" s="15">
        <f t="shared" si="257"/>
        <v>0</v>
      </c>
      <c r="Q249" s="15">
        <f t="shared" si="257"/>
        <v>0</v>
      </c>
      <c r="R249" s="15">
        <f t="shared" si="257"/>
        <v>5742330</v>
      </c>
      <c r="S249" s="15">
        <f t="shared" si="257"/>
        <v>5141410</v>
      </c>
      <c r="T249" s="15">
        <f t="shared" si="257"/>
        <v>600920</v>
      </c>
      <c r="U249" s="15">
        <f t="shared" si="257"/>
        <v>0</v>
      </c>
      <c r="V249" s="15">
        <f t="shared" si="257"/>
        <v>0</v>
      </c>
      <c r="W249" s="15">
        <f t="shared" si="257"/>
        <v>0</v>
      </c>
      <c r="X249" s="15">
        <f t="shared" si="257"/>
        <v>0</v>
      </c>
      <c r="Y249" s="15">
        <f t="shared" si="257"/>
        <v>0</v>
      </c>
      <c r="Z249" s="15">
        <f t="shared" si="257"/>
        <v>5742330</v>
      </c>
      <c r="AA249" s="15">
        <f t="shared" si="257"/>
        <v>5141410</v>
      </c>
      <c r="AB249" s="15">
        <f t="shared" si="257"/>
        <v>600920</v>
      </c>
      <c r="AC249" s="15">
        <f t="shared" si="257"/>
        <v>0</v>
      </c>
      <c r="AD249" s="15">
        <f t="shared" si="257"/>
        <v>0</v>
      </c>
      <c r="AE249" s="15">
        <f t="shared" si="257"/>
        <v>0</v>
      </c>
      <c r="AF249" s="15">
        <f t="shared" si="257"/>
        <v>0</v>
      </c>
      <c r="AG249" s="15">
        <f t="shared" si="257"/>
        <v>0</v>
      </c>
      <c r="AH249" s="15">
        <f t="shared" si="257"/>
        <v>5742330</v>
      </c>
      <c r="AI249" s="15">
        <f t="shared" si="257"/>
        <v>5141410</v>
      </c>
      <c r="AJ249" s="15">
        <f t="shared" si="257"/>
        <v>600920</v>
      </c>
      <c r="AK249" s="15">
        <f t="shared" si="257"/>
        <v>0</v>
      </c>
      <c r="AL249" s="15"/>
      <c r="AM249" s="15">
        <f t="shared" si="257"/>
        <v>0</v>
      </c>
      <c r="AN249" s="15">
        <f t="shared" si="257"/>
        <v>0</v>
      </c>
      <c r="AO249" s="15">
        <f t="shared" si="257"/>
        <v>0</v>
      </c>
      <c r="AP249" s="15">
        <f t="shared" si="257"/>
        <v>0</v>
      </c>
      <c r="AQ249" s="15">
        <f t="shared" si="257"/>
        <v>0</v>
      </c>
      <c r="AR249" s="15">
        <f t="shared" si="257"/>
        <v>0</v>
      </c>
      <c r="AS249" s="15">
        <f t="shared" si="257"/>
        <v>0</v>
      </c>
      <c r="AT249" s="15">
        <f t="shared" si="257"/>
        <v>0</v>
      </c>
      <c r="AU249" s="15">
        <f t="shared" si="257"/>
        <v>0</v>
      </c>
      <c r="AV249" s="15">
        <f t="shared" si="257"/>
        <v>0</v>
      </c>
      <c r="AW249" s="15">
        <f t="shared" si="257"/>
        <v>0</v>
      </c>
      <c r="AX249" s="15">
        <f t="shared" si="257"/>
        <v>0</v>
      </c>
      <c r="AY249" s="15">
        <f t="shared" si="257"/>
        <v>0</v>
      </c>
      <c r="AZ249" s="15">
        <f t="shared" si="257"/>
        <v>0</v>
      </c>
      <c r="BA249" s="15">
        <f t="shared" si="257"/>
        <v>0</v>
      </c>
      <c r="BB249" s="15">
        <f t="shared" si="257"/>
        <v>0</v>
      </c>
      <c r="BC249" s="15">
        <f t="shared" si="257"/>
        <v>0</v>
      </c>
      <c r="BD249" s="15">
        <f t="shared" ref="BC249:BJ252" si="258">BD250</f>
        <v>0</v>
      </c>
      <c r="BE249" s="15">
        <f t="shared" si="258"/>
        <v>0</v>
      </c>
      <c r="BF249" s="15">
        <f t="shared" si="258"/>
        <v>0</v>
      </c>
      <c r="BG249" s="15">
        <f t="shared" si="258"/>
        <v>0</v>
      </c>
      <c r="BH249" s="15">
        <f t="shared" si="258"/>
        <v>0</v>
      </c>
      <c r="BI249" s="15">
        <f t="shared" si="258"/>
        <v>0</v>
      </c>
      <c r="BJ249" s="15">
        <f t="shared" si="258"/>
        <v>0</v>
      </c>
      <c r="BK249" s="19"/>
      <c r="BL249" s="19"/>
    </row>
    <row r="250" spans="1:64" hidden="1" x14ac:dyDescent="0.25">
      <c r="A250" s="124" t="s">
        <v>6</v>
      </c>
      <c r="B250" s="122">
        <v>51</v>
      </c>
      <c r="C250" s="122">
        <v>2</v>
      </c>
      <c r="D250" s="3" t="s">
        <v>748</v>
      </c>
      <c r="E250" s="122">
        <v>851</v>
      </c>
      <c r="F250" s="3"/>
      <c r="G250" s="3"/>
      <c r="H250" s="3"/>
      <c r="I250" s="5"/>
      <c r="J250" s="15">
        <f t="shared" si="257"/>
        <v>5742330</v>
      </c>
      <c r="K250" s="15">
        <f t="shared" si="257"/>
        <v>5141410</v>
      </c>
      <c r="L250" s="15">
        <f t="shared" si="257"/>
        <v>600920</v>
      </c>
      <c r="M250" s="15">
        <f t="shared" si="257"/>
        <v>0</v>
      </c>
      <c r="N250" s="15">
        <f t="shared" si="257"/>
        <v>0</v>
      </c>
      <c r="O250" s="15">
        <f t="shared" si="257"/>
        <v>0</v>
      </c>
      <c r="P250" s="15">
        <f t="shared" si="257"/>
        <v>0</v>
      </c>
      <c r="Q250" s="15">
        <f t="shared" si="257"/>
        <v>0</v>
      </c>
      <c r="R250" s="15">
        <f t="shared" si="257"/>
        <v>5742330</v>
      </c>
      <c r="S250" s="15">
        <f t="shared" si="257"/>
        <v>5141410</v>
      </c>
      <c r="T250" s="15">
        <f t="shared" si="257"/>
        <v>600920</v>
      </c>
      <c r="U250" s="15">
        <f t="shared" si="257"/>
        <v>0</v>
      </c>
      <c r="V250" s="15">
        <f t="shared" si="257"/>
        <v>0</v>
      </c>
      <c r="W250" s="15">
        <f t="shared" si="257"/>
        <v>0</v>
      </c>
      <c r="X250" s="15">
        <f t="shared" si="257"/>
        <v>0</v>
      </c>
      <c r="Y250" s="15">
        <f t="shared" si="257"/>
        <v>0</v>
      </c>
      <c r="Z250" s="15">
        <f t="shared" si="257"/>
        <v>5742330</v>
      </c>
      <c r="AA250" s="15">
        <f t="shared" si="257"/>
        <v>5141410</v>
      </c>
      <c r="AB250" s="15">
        <f t="shared" si="257"/>
        <v>600920</v>
      </c>
      <c r="AC250" s="15">
        <f t="shared" si="257"/>
        <v>0</v>
      </c>
      <c r="AD250" s="15">
        <f t="shared" si="257"/>
        <v>0</v>
      </c>
      <c r="AE250" s="15">
        <f t="shared" si="257"/>
        <v>0</v>
      </c>
      <c r="AF250" s="15">
        <f t="shared" si="257"/>
        <v>0</v>
      </c>
      <c r="AG250" s="15">
        <f t="shared" si="257"/>
        <v>0</v>
      </c>
      <c r="AH250" s="15">
        <f t="shared" si="257"/>
        <v>5742330</v>
      </c>
      <c r="AI250" s="15">
        <f t="shared" si="257"/>
        <v>5141410</v>
      </c>
      <c r="AJ250" s="15">
        <f t="shared" si="257"/>
        <v>600920</v>
      </c>
      <c r="AK250" s="15">
        <f t="shared" si="257"/>
        <v>0</v>
      </c>
      <c r="AL250" s="15"/>
      <c r="AM250" s="15">
        <f t="shared" si="257"/>
        <v>0</v>
      </c>
      <c r="AN250" s="15">
        <f t="shared" si="257"/>
        <v>0</v>
      </c>
      <c r="AO250" s="15">
        <f t="shared" si="257"/>
        <v>0</v>
      </c>
      <c r="AP250" s="15">
        <f t="shared" si="257"/>
        <v>0</v>
      </c>
      <c r="AQ250" s="15">
        <f t="shared" si="257"/>
        <v>0</v>
      </c>
      <c r="AR250" s="15">
        <f t="shared" si="257"/>
        <v>0</v>
      </c>
      <c r="AS250" s="15">
        <f t="shared" si="257"/>
        <v>0</v>
      </c>
      <c r="AT250" s="15">
        <f t="shared" si="257"/>
        <v>0</v>
      </c>
      <c r="AU250" s="15">
        <f t="shared" si="257"/>
        <v>0</v>
      </c>
      <c r="AV250" s="15">
        <f t="shared" si="257"/>
        <v>0</v>
      </c>
      <c r="AW250" s="15">
        <f t="shared" si="257"/>
        <v>0</v>
      </c>
      <c r="AX250" s="15">
        <f t="shared" si="257"/>
        <v>0</v>
      </c>
      <c r="AY250" s="15">
        <f t="shared" si="257"/>
        <v>0</v>
      </c>
      <c r="AZ250" s="15">
        <f t="shared" si="257"/>
        <v>0</v>
      </c>
      <c r="BA250" s="15">
        <f t="shared" si="257"/>
        <v>0</v>
      </c>
      <c r="BB250" s="15">
        <f t="shared" si="257"/>
        <v>0</v>
      </c>
      <c r="BC250" s="15">
        <f t="shared" si="258"/>
        <v>0</v>
      </c>
      <c r="BD250" s="15">
        <f t="shared" si="258"/>
        <v>0</v>
      </c>
      <c r="BE250" s="15">
        <f t="shared" si="258"/>
        <v>0</v>
      </c>
      <c r="BF250" s="15">
        <f t="shared" si="258"/>
        <v>0</v>
      </c>
      <c r="BG250" s="15">
        <f t="shared" si="258"/>
        <v>0</v>
      </c>
      <c r="BH250" s="15">
        <f t="shared" si="258"/>
        <v>0</v>
      </c>
      <c r="BI250" s="15">
        <f t="shared" si="258"/>
        <v>0</v>
      </c>
      <c r="BJ250" s="15">
        <f t="shared" si="258"/>
        <v>0</v>
      </c>
      <c r="BK250" s="19"/>
      <c r="BL250" s="19"/>
    </row>
    <row r="251" spans="1:64" ht="30" hidden="1" x14ac:dyDescent="0.25">
      <c r="A251" s="125" t="s">
        <v>595</v>
      </c>
      <c r="B251" s="122">
        <v>51</v>
      </c>
      <c r="C251" s="122">
        <v>2</v>
      </c>
      <c r="D251" s="3" t="s">
        <v>748</v>
      </c>
      <c r="E251" s="3" t="s">
        <v>283</v>
      </c>
      <c r="F251" s="3"/>
      <c r="G251" s="3"/>
      <c r="H251" s="3" t="s">
        <v>597</v>
      </c>
      <c r="I251" s="3"/>
      <c r="J251" s="15">
        <f t="shared" si="257"/>
        <v>5742330</v>
      </c>
      <c r="K251" s="15">
        <f t="shared" si="257"/>
        <v>5141410</v>
      </c>
      <c r="L251" s="15">
        <f t="shared" si="257"/>
        <v>600920</v>
      </c>
      <c r="M251" s="15">
        <f t="shared" si="257"/>
        <v>0</v>
      </c>
      <c r="N251" s="15">
        <f t="shared" si="257"/>
        <v>0</v>
      </c>
      <c r="O251" s="15">
        <f t="shared" si="257"/>
        <v>0</v>
      </c>
      <c r="P251" s="15">
        <f t="shared" si="257"/>
        <v>0</v>
      </c>
      <c r="Q251" s="15">
        <f t="shared" si="257"/>
        <v>0</v>
      </c>
      <c r="R251" s="15">
        <f t="shared" si="257"/>
        <v>5742330</v>
      </c>
      <c r="S251" s="15">
        <f t="shared" si="257"/>
        <v>5141410</v>
      </c>
      <c r="T251" s="15">
        <f t="shared" si="257"/>
        <v>600920</v>
      </c>
      <c r="U251" s="15">
        <f t="shared" si="257"/>
        <v>0</v>
      </c>
      <c r="V251" s="15">
        <f t="shared" si="257"/>
        <v>0</v>
      </c>
      <c r="W251" s="15">
        <f t="shared" si="257"/>
        <v>0</v>
      </c>
      <c r="X251" s="15">
        <f t="shared" si="257"/>
        <v>0</v>
      </c>
      <c r="Y251" s="15">
        <f t="shared" si="257"/>
        <v>0</v>
      </c>
      <c r="Z251" s="15">
        <f t="shared" si="257"/>
        <v>5742330</v>
      </c>
      <c r="AA251" s="15">
        <f t="shared" si="257"/>
        <v>5141410</v>
      </c>
      <c r="AB251" s="15">
        <f t="shared" si="257"/>
        <v>600920</v>
      </c>
      <c r="AC251" s="15">
        <f t="shared" si="257"/>
        <v>0</v>
      </c>
      <c r="AD251" s="15">
        <f t="shared" si="257"/>
        <v>0</v>
      </c>
      <c r="AE251" s="15">
        <f t="shared" si="257"/>
        <v>0</v>
      </c>
      <c r="AF251" s="15">
        <f t="shared" si="257"/>
        <v>0</v>
      </c>
      <c r="AG251" s="15">
        <f t="shared" si="257"/>
        <v>0</v>
      </c>
      <c r="AH251" s="15">
        <f t="shared" si="257"/>
        <v>5742330</v>
      </c>
      <c r="AI251" s="15">
        <f t="shared" si="257"/>
        <v>5141410</v>
      </c>
      <c r="AJ251" s="15">
        <f t="shared" si="257"/>
        <v>600920</v>
      </c>
      <c r="AK251" s="15">
        <f t="shared" si="257"/>
        <v>0</v>
      </c>
      <c r="AL251" s="15"/>
      <c r="AM251" s="15">
        <f t="shared" si="257"/>
        <v>0</v>
      </c>
      <c r="AN251" s="15">
        <f t="shared" si="257"/>
        <v>0</v>
      </c>
      <c r="AO251" s="15">
        <f t="shared" si="257"/>
        <v>0</v>
      </c>
      <c r="AP251" s="15">
        <f t="shared" si="257"/>
        <v>0</v>
      </c>
      <c r="AQ251" s="15">
        <f t="shared" si="257"/>
        <v>0</v>
      </c>
      <c r="AR251" s="15">
        <f t="shared" si="257"/>
        <v>0</v>
      </c>
      <c r="AS251" s="15">
        <f t="shared" si="257"/>
        <v>0</v>
      </c>
      <c r="AT251" s="15">
        <f t="shared" si="257"/>
        <v>0</v>
      </c>
      <c r="AU251" s="15">
        <f t="shared" si="257"/>
        <v>0</v>
      </c>
      <c r="AV251" s="15">
        <f t="shared" si="257"/>
        <v>0</v>
      </c>
      <c r="AW251" s="15">
        <f t="shared" si="257"/>
        <v>0</v>
      </c>
      <c r="AX251" s="15">
        <f t="shared" si="257"/>
        <v>0</v>
      </c>
      <c r="AY251" s="15">
        <f t="shared" si="257"/>
        <v>0</v>
      </c>
      <c r="AZ251" s="15">
        <f t="shared" si="257"/>
        <v>0</v>
      </c>
      <c r="BA251" s="15">
        <f t="shared" si="257"/>
        <v>0</v>
      </c>
      <c r="BB251" s="15">
        <f t="shared" si="257"/>
        <v>0</v>
      </c>
      <c r="BC251" s="15">
        <f t="shared" si="258"/>
        <v>0</v>
      </c>
      <c r="BD251" s="15">
        <f t="shared" si="258"/>
        <v>0</v>
      </c>
      <c r="BE251" s="15">
        <f t="shared" si="258"/>
        <v>0</v>
      </c>
      <c r="BF251" s="15">
        <f t="shared" si="258"/>
        <v>0</v>
      </c>
      <c r="BG251" s="15">
        <f t="shared" si="258"/>
        <v>0</v>
      </c>
      <c r="BH251" s="15">
        <f t="shared" si="258"/>
        <v>0</v>
      </c>
      <c r="BI251" s="15">
        <f t="shared" si="258"/>
        <v>0</v>
      </c>
      <c r="BJ251" s="15">
        <f t="shared" si="258"/>
        <v>0</v>
      </c>
      <c r="BK251" s="19"/>
      <c r="BL251" s="19"/>
    </row>
    <row r="252" spans="1:64" ht="45" hidden="1" x14ac:dyDescent="0.25">
      <c r="A252" s="125" t="s">
        <v>41</v>
      </c>
      <c r="B252" s="122">
        <v>51</v>
      </c>
      <c r="C252" s="122">
        <v>2</v>
      </c>
      <c r="D252" s="3" t="s">
        <v>748</v>
      </c>
      <c r="E252" s="3" t="s">
        <v>283</v>
      </c>
      <c r="F252" s="3"/>
      <c r="G252" s="3"/>
      <c r="H252" s="3" t="s">
        <v>597</v>
      </c>
      <c r="I252" s="3" t="s">
        <v>83</v>
      </c>
      <c r="J252" s="15">
        <f t="shared" si="257"/>
        <v>5742330</v>
      </c>
      <c r="K252" s="15">
        <f t="shared" si="257"/>
        <v>5141410</v>
      </c>
      <c r="L252" s="15">
        <f t="shared" si="257"/>
        <v>600920</v>
      </c>
      <c r="M252" s="15">
        <f t="shared" si="257"/>
        <v>0</v>
      </c>
      <c r="N252" s="15">
        <f t="shared" si="257"/>
        <v>0</v>
      </c>
      <c r="O252" s="15">
        <f t="shared" si="257"/>
        <v>0</v>
      </c>
      <c r="P252" s="15">
        <f t="shared" si="257"/>
        <v>0</v>
      </c>
      <c r="Q252" s="15">
        <f t="shared" si="257"/>
        <v>0</v>
      </c>
      <c r="R252" s="15">
        <f t="shared" si="257"/>
        <v>5742330</v>
      </c>
      <c r="S252" s="15">
        <f t="shared" si="257"/>
        <v>5141410</v>
      </c>
      <c r="T252" s="15">
        <f t="shared" si="257"/>
        <v>600920</v>
      </c>
      <c r="U252" s="15">
        <f t="shared" si="257"/>
        <v>0</v>
      </c>
      <c r="V252" s="15">
        <f t="shared" si="257"/>
        <v>0</v>
      </c>
      <c r="W252" s="15">
        <f t="shared" si="257"/>
        <v>0</v>
      </c>
      <c r="X252" s="15">
        <f t="shared" si="257"/>
        <v>0</v>
      </c>
      <c r="Y252" s="15">
        <f t="shared" si="257"/>
        <v>0</v>
      </c>
      <c r="Z252" s="15">
        <f t="shared" si="257"/>
        <v>5742330</v>
      </c>
      <c r="AA252" s="15">
        <f t="shared" si="257"/>
        <v>5141410</v>
      </c>
      <c r="AB252" s="15">
        <f t="shared" si="257"/>
        <v>600920</v>
      </c>
      <c r="AC252" s="15">
        <f t="shared" si="257"/>
        <v>0</v>
      </c>
      <c r="AD252" s="15">
        <f t="shared" si="257"/>
        <v>0</v>
      </c>
      <c r="AE252" s="15">
        <f t="shared" si="257"/>
        <v>0</v>
      </c>
      <c r="AF252" s="15">
        <f t="shared" si="257"/>
        <v>0</v>
      </c>
      <c r="AG252" s="15">
        <f t="shared" si="257"/>
        <v>0</v>
      </c>
      <c r="AH252" s="15">
        <f t="shared" si="257"/>
        <v>5742330</v>
      </c>
      <c r="AI252" s="15">
        <f t="shared" si="257"/>
        <v>5141410</v>
      </c>
      <c r="AJ252" s="15">
        <f t="shared" si="257"/>
        <v>600920</v>
      </c>
      <c r="AK252" s="15">
        <f t="shared" si="257"/>
        <v>0</v>
      </c>
      <c r="AL252" s="15"/>
      <c r="AM252" s="15">
        <f t="shared" si="257"/>
        <v>0</v>
      </c>
      <c r="AN252" s="15">
        <f t="shared" si="257"/>
        <v>0</v>
      </c>
      <c r="AO252" s="15">
        <f t="shared" si="257"/>
        <v>0</v>
      </c>
      <c r="AP252" s="15">
        <f t="shared" si="257"/>
        <v>0</v>
      </c>
      <c r="AQ252" s="15">
        <f t="shared" si="257"/>
        <v>0</v>
      </c>
      <c r="AR252" s="15">
        <f t="shared" si="257"/>
        <v>0</v>
      </c>
      <c r="AS252" s="15">
        <f t="shared" si="257"/>
        <v>0</v>
      </c>
      <c r="AT252" s="15">
        <f t="shared" si="257"/>
        <v>0</v>
      </c>
      <c r="AU252" s="15">
        <f t="shared" si="257"/>
        <v>0</v>
      </c>
      <c r="AV252" s="15">
        <f t="shared" si="257"/>
        <v>0</v>
      </c>
      <c r="AW252" s="15">
        <f t="shared" si="257"/>
        <v>0</v>
      </c>
      <c r="AX252" s="15">
        <f t="shared" si="257"/>
        <v>0</v>
      </c>
      <c r="AY252" s="15">
        <f t="shared" si="257"/>
        <v>0</v>
      </c>
      <c r="AZ252" s="15">
        <f t="shared" si="257"/>
        <v>0</v>
      </c>
      <c r="BA252" s="15">
        <f t="shared" si="257"/>
        <v>0</v>
      </c>
      <c r="BB252" s="15">
        <f t="shared" si="257"/>
        <v>0</v>
      </c>
      <c r="BC252" s="15">
        <f t="shared" si="258"/>
        <v>0</v>
      </c>
      <c r="BD252" s="15">
        <f t="shared" si="258"/>
        <v>0</v>
      </c>
      <c r="BE252" s="15">
        <f t="shared" si="258"/>
        <v>0</v>
      </c>
      <c r="BF252" s="15">
        <f t="shared" si="258"/>
        <v>0</v>
      </c>
      <c r="BG252" s="15">
        <f t="shared" si="258"/>
        <v>0</v>
      </c>
      <c r="BH252" s="15">
        <f t="shared" si="258"/>
        <v>0</v>
      </c>
      <c r="BI252" s="15">
        <f t="shared" si="258"/>
        <v>0</v>
      </c>
      <c r="BJ252" s="15">
        <f t="shared" si="258"/>
        <v>0</v>
      </c>
      <c r="BK252" s="19"/>
      <c r="BL252" s="19"/>
    </row>
    <row r="253" spans="1:64" hidden="1" x14ac:dyDescent="0.25">
      <c r="A253" s="125" t="s">
        <v>84</v>
      </c>
      <c r="B253" s="122">
        <v>51</v>
      </c>
      <c r="C253" s="122">
        <v>2</v>
      </c>
      <c r="D253" s="3" t="s">
        <v>748</v>
      </c>
      <c r="E253" s="3" t="s">
        <v>283</v>
      </c>
      <c r="F253" s="3"/>
      <c r="G253" s="3"/>
      <c r="H253" s="3" t="s">
        <v>597</v>
      </c>
      <c r="I253" s="3" t="s">
        <v>85</v>
      </c>
      <c r="J253" s="15">
        <f>'2.ВС'!J190</f>
        <v>5742330</v>
      </c>
      <c r="K253" s="15">
        <f>'2.ВС'!K190</f>
        <v>5141410</v>
      </c>
      <c r="L253" s="15">
        <f>'2.ВС'!L190</f>
        <v>600920</v>
      </c>
      <c r="M253" s="15">
        <f>'2.ВС'!M190</f>
        <v>0</v>
      </c>
      <c r="N253" s="15">
        <f>'2.ВС'!N190</f>
        <v>0</v>
      </c>
      <c r="O253" s="15">
        <f>'2.ВС'!O190</f>
        <v>0</v>
      </c>
      <c r="P253" s="15">
        <f>'2.ВС'!P190</f>
        <v>0</v>
      </c>
      <c r="Q253" s="15">
        <f>'2.ВС'!Q190</f>
        <v>0</v>
      </c>
      <c r="R253" s="15">
        <f>'2.ВС'!R190</f>
        <v>5742330</v>
      </c>
      <c r="S253" s="15">
        <f>'2.ВС'!S190</f>
        <v>5141410</v>
      </c>
      <c r="T253" s="15">
        <f>'2.ВС'!T190</f>
        <v>600920</v>
      </c>
      <c r="U253" s="15">
        <f>'2.ВС'!U190</f>
        <v>0</v>
      </c>
      <c r="V253" s="15">
        <f>'2.ВС'!V190</f>
        <v>0</v>
      </c>
      <c r="W253" s="15">
        <f>'2.ВС'!W190</f>
        <v>0</v>
      </c>
      <c r="X253" s="15">
        <f>'2.ВС'!X190</f>
        <v>0</v>
      </c>
      <c r="Y253" s="15">
        <f>'2.ВС'!Y190</f>
        <v>0</v>
      </c>
      <c r="Z253" s="15">
        <f>'2.ВС'!Z190</f>
        <v>5742330</v>
      </c>
      <c r="AA253" s="15">
        <f>'2.ВС'!AA190</f>
        <v>5141410</v>
      </c>
      <c r="AB253" s="15">
        <f>'2.ВС'!AB190</f>
        <v>600920</v>
      </c>
      <c r="AC253" s="15">
        <f>'2.ВС'!AC190</f>
        <v>0</v>
      </c>
      <c r="AD253" s="15">
        <f>'2.ВС'!AD190</f>
        <v>0</v>
      </c>
      <c r="AE253" s="15">
        <f>'2.ВС'!AE190</f>
        <v>0</v>
      </c>
      <c r="AF253" s="15">
        <f>'2.ВС'!AF190</f>
        <v>0</v>
      </c>
      <c r="AG253" s="15">
        <f>'2.ВС'!AG190</f>
        <v>0</v>
      </c>
      <c r="AH253" s="15">
        <f>'2.ВС'!AH190</f>
        <v>5742330</v>
      </c>
      <c r="AI253" s="15">
        <f>'2.ВС'!AI190</f>
        <v>5141410</v>
      </c>
      <c r="AJ253" s="15">
        <f>'2.ВС'!AJ190</f>
        <v>600920</v>
      </c>
      <c r="AK253" s="15">
        <f>'2.ВС'!AK190</f>
        <v>0</v>
      </c>
      <c r="AL253" s="15"/>
      <c r="AM253" s="15">
        <f>'2.ВС'!AL190</f>
        <v>0</v>
      </c>
      <c r="AN253" s="15">
        <f>'2.ВС'!AM190</f>
        <v>0</v>
      </c>
      <c r="AO253" s="15">
        <f>'2.ВС'!AN190</f>
        <v>0</v>
      </c>
      <c r="AP253" s="15">
        <f>'2.ВС'!AO190</f>
        <v>0</v>
      </c>
      <c r="AQ253" s="15">
        <f>'2.ВС'!AP190</f>
        <v>0</v>
      </c>
      <c r="AR253" s="15">
        <f>'2.ВС'!AQ190</f>
        <v>0</v>
      </c>
      <c r="AS253" s="15">
        <f>'2.ВС'!AR190</f>
        <v>0</v>
      </c>
      <c r="AT253" s="15">
        <f>'2.ВС'!AS190</f>
        <v>0</v>
      </c>
      <c r="AU253" s="15">
        <f>'2.ВС'!AT190</f>
        <v>0</v>
      </c>
      <c r="AV253" s="15">
        <f>'2.ВС'!AU190</f>
        <v>0</v>
      </c>
      <c r="AW253" s="15">
        <f>'2.ВС'!AV190</f>
        <v>0</v>
      </c>
      <c r="AX253" s="15">
        <f>'2.ВС'!AW190</f>
        <v>0</v>
      </c>
      <c r="AY253" s="15">
        <f>'2.ВС'!AX190</f>
        <v>0</v>
      </c>
      <c r="AZ253" s="15">
        <f>'2.ВС'!AY190</f>
        <v>0</v>
      </c>
      <c r="BA253" s="15">
        <f>'2.ВС'!AZ190</f>
        <v>0</v>
      </c>
      <c r="BB253" s="15">
        <f>'2.ВС'!BA190</f>
        <v>0</v>
      </c>
      <c r="BC253" s="15">
        <f>'2.ВС'!BB190</f>
        <v>0</v>
      </c>
      <c r="BD253" s="15">
        <f>'2.ВС'!BC190</f>
        <v>0</v>
      </c>
      <c r="BE253" s="15">
        <f>'2.ВС'!BD190</f>
        <v>0</v>
      </c>
      <c r="BF253" s="15">
        <f>'2.ВС'!BE190</f>
        <v>0</v>
      </c>
      <c r="BG253" s="15">
        <f>'2.ВС'!BF190</f>
        <v>0</v>
      </c>
      <c r="BH253" s="15">
        <f>'2.ВС'!BG190</f>
        <v>0</v>
      </c>
      <c r="BI253" s="15">
        <f>'2.ВС'!BH190</f>
        <v>0</v>
      </c>
      <c r="BJ253" s="15">
        <f>'2.ВС'!BI190</f>
        <v>0</v>
      </c>
      <c r="BK253" s="19"/>
      <c r="BL253" s="19"/>
    </row>
    <row r="254" spans="1:64" ht="30" hidden="1" x14ac:dyDescent="0.25">
      <c r="A254" s="125" t="s">
        <v>598</v>
      </c>
      <c r="B254" s="122">
        <v>51</v>
      </c>
      <c r="C254" s="122">
        <v>2</v>
      </c>
      <c r="D254" s="3" t="s">
        <v>596</v>
      </c>
      <c r="E254" s="122"/>
      <c r="F254" s="3"/>
      <c r="G254" s="3"/>
      <c r="H254" s="3"/>
      <c r="I254" s="3"/>
      <c r="J254" s="15">
        <f t="shared" ref="J254:BC257" si="259">J255</f>
        <v>0</v>
      </c>
      <c r="K254" s="15">
        <f t="shared" si="259"/>
        <v>0</v>
      </c>
      <c r="L254" s="15">
        <f t="shared" si="259"/>
        <v>0</v>
      </c>
      <c r="M254" s="15">
        <f t="shared" si="259"/>
        <v>0</v>
      </c>
      <c r="N254" s="15">
        <f t="shared" si="259"/>
        <v>107458</v>
      </c>
      <c r="O254" s="15">
        <f t="shared" si="259"/>
        <v>106383</v>
      </c>
      <c r="P254" s="15">
        <f t="shared" si="259"/>
        <v>1075</v>
      </c>
      <c r="Q254" s="15">
        <f t="shared" si="259"/>
        <v>0</v>
      </c>
      <c r="R254" s="15">
        <f t="shared" si="259"/>
        <v>107458</v>
      </c>
      <c r="S254" s="15">
        <f t="shared" si="259"/>
        <v>106383</v>
      </c>
      <c r="T254" s="15">
        <f t="shared" si="259"/>
        <v>1075</v>
      </c>
      <c r="U254" s="15">
        <f t="shared" si="259"/>
        <v>0</v>
      </c>
      <c r="V254" s="15">
        <f t="shared" si="259"/>
        <v>0</v>
      </c>
      <c r="W254" s="15">
        <f t="shared" si="259"/>
        <v>0</v>
      </c>
      <c r="X254" s="15">
        <f t="shared" si="259"/>
        <v>0</v>
      </c>
      <c r="Y254" s="15">
        <f t="shared" si="259"/>
        <v>0</v>
      </c>
      <c r="Z254" s="15">
        <f t="shared" si="259"/>
        <v>107458</v>
      </c>
      <c r="AA254" s="15">
        <f t="shared" si="259"/>
        <v>106383</v>
      </c>
      <c r="AB254" s="15">
        <f t="shared" si="259"/>
        <v>1075</v>
      </c>
      <c r="AC254" s="15">
        <f t="shared" si="259"/>
        <v>0</v>
      </c>
      <c r="AD254" s="15">
        <f t="shared" si="259"/>
        <v>0</v>
      </c>
      <c r="AE254" s="15">
        <f t="shared" si="259"/>
        <v>0</v>
      </c>
      <c r="AF254" s="15">
        <f t="shared" si="259"/>
        <v>0</v>
      </c>
      <c r="AG254" s="15">
        <f t="shared" si="259"/>
        <v>0</v>
      </c>
      <c r="AH254" s="15">
        <f t="shared" si="259"/>
        <v>107458</v>
      </c>
      <c r="AI254" s="15">
        <f t="shared" si="259"/>
        <v>106383</v>
      </c>
      <c r="AJ254" s="15">
        <f t="shared" si="259"/>
        <v>1075</v>
      </c>
      <c r="AK254" s="15">
        <f t="shared" si="259"/>
        <v>0</v>
      </c>
      <c r="AL254" s="15"/>
      <c r="AM254" s="15">
        <f t="shared" si="259"/>
        <v>0</v>
      </c>
      <c r="AN254" s="15">
        <f t="shared" si="259"/>
        <v>0</v>
      </c>
      <c r="AO254" s="15">
        <f t="shared" si="259"/>
        <v>0</v>
      </c>
      <c r="AP254" s="15">
        <f t="shared" si="259"/>
        <v>0</v>
      </c>
      <c r="AQ254" s="15">
        <f t="shared" si="259"/>
        <v>0</v>
      </c>
      <c r="AR254" s="15">
        <f t="shared" si="259"/>
        <v>0</v>
      </c>
      <c r="AS254" s="15">
        <f t="shared" si="259"/>
        <v>0</v>
      </c>
      <c r="AT254" s="15">
        <f t="shared" si="259"/>
        <v>0</v>
      </c>
      <c r="AU254" s="15">
        <f t="shared" si="259"/>
        <v>0</v>
      </c>
      <c r="AV254" s="15">
        <f t="shared" si="259"/>
        <v>0</v>
      </c>
      <c r="AW254" s="15">
        <f t="shared" si="259"/>
        <v>0</v>
      </c>
      <c r="AX254" s="15">
        <f t="shared" si="259"/>
        <v>0</v>
      </c>
      <c r="AY254" s="15">
        <f t="shared" si="259"/>
        <v>0</v>
      </c>
      <c r="AZ254" s="15">
        <f t="shared" si="259"/>
        <v>0</v>
      </c>
      <c r="BA254" s="15">
        <f t="shared" si="259"/>
        <v>0</v>
      </c>
      <c r="BB254" s="15">
        <f t="shared" si="259"/>
        <v>0</v>
      </c>
      <c r="BC254" s="15">
        <f t="shared" si="259"/>
        <v>0</v>
      </c>
      <c r="BD254" s="15">
        <f t="shared" ref="BC254:BJ257" si="260">BD255</f>
        <v>0</v>
      </c>
      <c r="BE254" s="15">
        <f t="shared" si="260"/>
        <v>0</v>
      </c>
      <c r="BF254" s="15">
        <f t="shared" si="260"/>
        <v>0</v>
      </c>
      <c r="BG254" s="15">
        <f t="shared" si="260"/>
        <v>0</v>
      </c>
      <c r="BH254" s="15">
        <f t="shared" si="260"/>
        <v>0</v>
      </c>
      <c r="BI254" s="15">
        <f t="shared" si="260"/>
        <v>0</v>
      </c>
      <c r="BJ254" s="15">
        <f t="shared" si="260"/>
        <v>0</v>
      </c>
      <c r="BK254" s="19"/>
      <c r="BL254" s="19"/>
    </row>
    <row r="255" spans="1:64" hidden="1" x14ac:dyDescent="0.25">
      <c r="A255" s="125" t="s">
        <v>6</v>
      </c>
      <c r="B255" s="122">
        <v>51</v>
      </c>
      <c r="C255" s="122">
        <v>2</v>
      </c>
      <c r="D255" s="3" t="s">
        <v>596</v>
      </c>
      <c r="E255" s="3" t="s">
        <v>283</v>
      </c>
      <c r="F255" s="3"/>
      <c r="G255" s="3"/>
      <c r="H255" s="3"/>
      <c r="I255" s="3"/>
      <c r="J255" s="15">
        <f t="shared" si="259"/>
        <v>0</v>
      </c>
      <c r="K255" s="15">
        <f t="shared" si="259"/>
        <v>0</v>
      </c>
      <c r="L255" s="15">
        <f t="shared" si="259"/>
        <v>0</v>
      </c>
      <c r="M255" s="15">
        <f t="shared" si="259"/>
        <v>0</v>
      </c>
      <c r="N255" s="15">
        <f t="shared" si="259"/>
        <v>107458</v>
      </c>
      <c r="O255" s="15">
        <f t="shared" si="259"/>
        <v>106383</v>
      </c>
      <c r="P255" s="15">
        <f t="shared" si="259"/>
        <v>1075</v>
      </c>
      <c r="Q255" s="15">
        <f t="shared" si="259"/>
        <v>0</v>
      </c>
      <c r="R255" s="15">
        <f t="shared" si="259"/>
        <v>107458</v>
      </c>
      <c r="S255" s="15">
        <f t="shared" si="259"/>
        <v>106383</v>
      </c>
      <c r="T255" s="15">
        <f t="shared" si="259"/>
        <v>1075</v>
      </c>
      <c r="U255" s="15">
        <f t="shared" si="259"/>
        <v>0</v>
      </c>
      <c r="V255" s="15">
        <f t="shared" si="259"/>
        <v>0</v>
      </c>
      <c r="W255" s="15">
        <f t="shared" si="259"/>
        <v>0</v>
      </c>
      <c r="X255" s="15">
        <f t="shared" si="259"/>
        <v>0</v>
      </c>
      <c r="Y255" s="15">
        <f t="shared" si="259"/>
        <v>0</v>
      </c>
      <c r="Z255" s="15">
        <f t="shared" si="259"/>
        <v>107458</v>
      </c>
      <c r="AA255" s="15">
        <f t="shared" si="259"/>
        <v>106383</v>
      </c>
      <c r="AB255" s="15">
        <f t="shared" si="259"/>
        <v>1075</v>
      </c>
      <c r="AC255" s="15">
        <f t="shared" si="259"/>
        <v>0</v>
      </c>
      <c r="AD255" s="15">
        <f t="shared" si="259"/>
        <v>0</v>
      </c>
      <c r="AE255" s="15">
        <f t="shared" si="259"/>
        <v>0</v>
      </c>
      <c r="AF255" s="15">
        <f t="shared" si="259"/>
        <v>0</v>
      </c>
      <c r="AG255" s="15">
        <f t="shared" si="259"/>
        <v>0</v>
      </c>
      <c r="AH255" s="15">
        <f t="shared" si="259"/>
        <v>107458</v>
      </c>
      <c r="AI255" s="15">
        <f t="shared" si="259"/>
        <v>106383</v>
      </c>
      <c r="AJ255" s="15">
        <f t="shared" si="259"/>
        <v>1075</v>
      </c>
      <c r="AK255" s="15">
        <f t="shared" si="259"/>
        <v>0</v>
      </c>
      <c r="AL255" s="15"/>
      <c r="AM255" s="15">
        <f t="shared" si="259"/>
        <v>0</v>
      </c>
      <c r="AN255" s="15">
        <f t="shared" si="259"/>
        <v>0</v>
      </c>
      <c r="AO255" s="15">
        <f t="shared" si="259"/>
        <v>0</v>
      </c>
      <c r="AP255" s="15">
        <f t="shared" si="259"/>
        <v>0</v>
      </c>
      <c r="AQ255" s="15">
        <f t="shared" si="259"/>
        <v>0</v>
      </c>
      <c r="AR255" s="15">
        <f t="shared" si="259"/>
        <v>0</v>
      </c>
      <c r="AS255" s="15">
        <f t="shared" si="259"/>
        <v>0</v>
      </c>
      <c r="AT255" s="15">
        <f t="shared" si="259"/>
        <v>0</v>
      </c>
      <c r="AU255" s="15">
        <f t="shared" si="259"/>
        <v>0</v>
      </c>
      <c r="AV255" s="15">
        <f t="shared" si="259"/>
        <v>0</v>
      </c>
      <c r="AW255" s="15">
        <f t="shared" si="259"/>
        <v>0</v>
      </c>
      <c r="AX255" s="15">
        <f t="shared" si="259"/>
        <v>0</v>
      </c>
      <c r="AY255" s="15">
        <f t="shared" si="259"/>
        <v>0</v>
      </c>
      <c r="AZ255" s="15">
        <f t="shared" si="259"/>
        <v>0</v>
      </c>
      <c r="BA255" s="15">
        <f t="shared" si="259"/>
        <v>0</v>
      </c>
      <c r="BB255" s="15">
        <f t="shared" si="259"/>
        <v>0</v>
      </c>
      <c r="BC255" s="15">
        <f t="shared" si="260"/>
        <v>0</v>
      </c>
      <c r="BD255" s="15">
        <f t="shared" si="260"/>
        <v>0</v>
      </c>
      <c r="BE255" s="15">
        <f t="shared" si="260"/>
        <v>0</v>
      </c>
      <c r="BF255" s="15">
        <f t="shared" si="260"/>
        <v>0</v>
      </c>
      <c r="BG255" s="15">
        <f t="shared" si="260"/>
        <v>0</v>
      </c>
      <c r="BH255" s="15">
        <f t="shared" si="260"/>
        <v>0</v>
      </c>
      <c r="BI255" s="15">
        <f t="shared" si="260"/>
        <v>0</v>
      </c>
      <c r="BJ255" s="15">
        <f t="shared" si="260"/>
        <v>0</v>
      </c>
      <c r="BK255" s="19"/>
      <c r="BL255" s="19"/>
    </row>
    <row r="256" spans="1:64" ht="30" hidden="1" x14ac:dyDescent="0.25">
      <c r="A256" s="125" t="s">
        <v>595</v>
      </c>
      <c r="B256" s="122">
        <v>51</v>
      </c>
      <c r="C256" s="122">
        <v>2</v>
      </c>
      <c r="D256" s="3" t="s">
        <v>596</v>
      </c>
      <c r="E256" s="3" t="s">
        <v>283</v>
      </c>
      <c r="F256" s="3"/>
      <c r="G256" s="3"/>
      <c r="H256" s="3" t="s">
        <v>597</v>
      </c>
      <c r="I256" s="3"/>
      <c r="J256" s="15">
        <f t="shared" si="259"/>
        <v>0</v>
      </c>
      <c r="K256" s="15">
        <f t="shared" si="259"/>
        <v>0</v>
      </c>
      <c r="L256" s="15">
        <f t="shared" si="259"/>
        <v>0</v>
      </c>
      <c r="M256" s="15">
        <f t="shared" si="259"/>
        <v>0</v>
      </c>
      <c r="N256" s="15">
        <f t="shared" si="259"/>
        <v>107458</v>
      </c>
      <c r="O256" s="15">
        <f t="shared" si="259"/>
        <v>106383</v>
      </c>
      <c r="P256" s="15">
        <f t="shared" si="259"/>
        <v>1075</v>
      </c>
      <c r="Q256" s="15">
        <f t="shared" si="259"/>
        <v>0</v>
      </c>
      <c r="R256" s="15">
        <f t="shared" si="259"/>
        <v>107458</v>
      </c>
      <c r="S256" s="15">
        <f t="shared" si="259"/>
        <v>106383</v>
      </c>
      <c r="T256" s="15">
        <f t="shared" si="259"/>
        <v>1075</v>
      </c>
      <c r="U256" s="15">
        <f t="shared" si="259"/>
        <v>0</v>
      </c>
      <c r="V256" s="15">
        <f t="shared" si="259"/>
        <v>0</v>
      </c>
      <c r="W256" s="15">
        <f t="shared" si="259"/>
        <v>0</v>
      </c>
      <c r="X256" s="15">
        <f t="shared" si="259"/>
        <v>0</v>
      </c>
      <c r="Y256" s="15">
        <f t="shared" si="259"/>
        <v>0</v>
      </c>
      <c r="Z256" s="15">
        <f t="shared" si="259"/>
        <v>107458</v>
      </c>
      <c r="AA256" s="15">
        <f t="shared" si="259"/>
        <v>106383</v>
      </c>
      <c r="AB256" s="15">
        <f t="shared" si="259"/>
        <v>1075</v>
      </c>
      <c r="AC256" s="15">
        <f t="shared" si="259"/>
        <v>0</v>
      </c>
      <c r="AD256" s="15">
        <f t="shared" si="259"/>
        <v>0</v>
      </c>
      <c r="AE256" s="15">
        <f t="shared" si="259"/>
        <v>0</v>
      </c>
      <c r="AF256" s="15">
        <f t="shared" si="259"/>
        <v>0</v>
      </c>
      <c r="AG256" s="15">
        <f t="shared" si="259"/>
        <v>0</v>
      </c>
      <c r="AH256" s="15">
        <f t="shared" si="259"/>
        <v>107458</v>
      </c>
      <c r="AI256" s="15">
        <f t="shared" si="259"/>
        <v>106383</v>
      </c>
      <c r="AJ256" s="15">
        <f t="shared" si="259"/>
        <v>1075</v>
      </c>
      <c r="AK256" s="15">
        <f t="shared" si="259"/>
        <v>0</v>
      </c>
      <c r="AL256" s="15"/>
      <c r="AM256" s="15">
        <f t="shared" si="259"/>
        <v>0</v>
      </c>
      <c r="AN256" s="15">
        <f t="shared" si="259"/>
        <v>0</v>
      </c>
      <c r="AO256" s="15">
        <f t="shared" si="259"/>
        <v>0</v>
      </c>
      <c r="AP256" s="15">
        <f t="shared" si="259"/>
        <v>0</v>
      </c>
      <c r="AQ256" s="15">
        <f t="shared" si="259"/>
        <v>0</v>
      </c>
      <c r="AR256" s="15">
        <f t="shared" si="259"/>
        <v>0</v>
      </c>
      <c r="AS256" s="15">
        <f t="shared" si="259"/>
        <v>0</v>
      </c>
      <c r="AT256" s="15">
        <f t="shared" si="259"/>
        <v>0</v>
      </c>
      <c r="AU256" s="15">
        <f t="shared" si="259"/>
        <v>0</v>
      </c>
      <c r="AV256" s="15">
        <f t="shared" si="259"/>
        <v>0</v>
      </c>
      <c r="AW256" s="15">
        <f t="shared" si="259"/>
        <v>0</v>
      </c>
      <c r="AX256" s="15">
        <f t="shared" si="259"/>
        <v>0</v>
      </c>
      <c r="AY256" s="15">
        <f t="shared" si="259"/>
        <v>0</v>
      </c>
      <c r="AZ256" s="15">
        <f t="shared" si="259"/>
        <v>0</v>
      </c>
      <c r="BA256" s="15">
        <f t="shared" si="259"/>
        <v>0</v>
      </c>
      <c r="BB256" s="15">
        <f t="shared" si="259"/>
        <v>0</v>
      </c>
      <c r="BC256" s="15">
        <f t="shared" si="260"/>
        <v>0</v>
      </c>
      <c r="BD256" s="15">
        <f t="shared" si="260"/>
        <v>0</v>
      </c>
      <c r="BE256" s="15">
        <f t="shared" si="260"/>
        <v>0</v>
      </c>
      <c r="BF256" s="15">
        <f t="shared" si="260"/>
        <v>0</v>
      </c>
      <c r="BG256" s="15">
        <f t="shared" si="260"/>
        <v>0</v>
      </c>
      <c r="BH256" s="15">
        <f t="shared" si="260"/>
        <v>0</v>
      </c>
      <c r="BI256" s="15">
        <f t="shared" si="260"/>
        <v>0</v>
      </c>
      <c r="BJ256" s="15">
        <f t="shared" si="260"/>
        <v>0</v>
      </c>
      <c r="BK256" s="19"/>
      <c r="BL256" s="19"/>
    </row>
    <row r="257" spans="1:64" ht="45" hidden="1" x14ac:dyDescent="0.25">
      <c r="A257" s="125" t="s">
        <v>41</v>
      </c>
      <c r="B257" s="122">
        <v>51</v>
      </c>
      <c r="C257" s="122">
        <v>2</v>
      </c>
      <c r="D257" s="3" t="s">
        <v>596</v>
      </c>
      <c r="E257" s="3" t="s">
        <v>283</v>
      </c>
      <c r="F257" s="3"/>
      <c r="G257" s="3"/>
      <c r="H257" s="3" t="s">
        <v>597</v>
      </c>
      <c r="I257" s="3" t="s">
        <v>83</v>
      </c>
      <c r="J257" s="15">
        <f t="shared" si="259"/>
        <v>0</v>
      </c>
      <c r="K257" s="15">
        <f t="shared" si="259"/>
        <v>0</v>
      </c>
      <c r="L257" s="15">
        <f t="shared" si="259"/>
        <v>0</v>
      </c>
      <c r="M257" s="15">
        <f t="shared" si="259"/>
        <v>0</v>
      </c>
      <c r="N257" s="15">
        <f t="shared" si="259"/>
        <v>107458</v>
      </c>
      <c r="O257" s="15">
        <f t="shared" si="259"/>
        <v>106383</v>
      </c>
      <c r="P257" s="15">
        <f t="shared" si="259"/>
        <v>1075</v>
      </c>
      <c r="Q257" s="15">
        <f t="shared" si="259"/>
        <v>0</v>
      </c>
      <c r="R257" s="15">
        <f t="shared" si="259"/>
        <v>107458</v>
      </c>
      <c r="S257" s="15">
        <f t="shared" si="259"/>
        <v>106383</v>
      </c>
      <c r="T257" s="15">
        <f t="shared" si="259"/>
        <v>1075</v>
      </c>
      <c r="U257" s="15">
        <f t="shared" si="259"/>
        <v>0</v>
      </c>
      <c r="V257" s="15">
        <f t="shared" si="259"/>
        <v>0</v>
      </c>
      <c r="W257" s="15">
        <f t="shared" si="259"/>
        <v>0</v>
      </c>
      <c r="X257" s="15">
        <f t="shared" si="259"/>
        <v>0</v>
      </c>
      <c r="Y257" s="15">
        <f t="shared" si="259"/>
        <v>0</v>
      </c>
      <c r="Z257" s="15">
        <f t="shared" si="259"/>
        <v>107458</v>
      </c>
      <c r="AA257" s="15">
        <f t="shared" si="259"/>
        <v>106383</v>
      </c>
      <c r="AB257" s="15">
        <f t="shared" si="259"/>
        <v>1075</v>
      </c>
      <c r="AC257" s="15">
        <f t="shared" si="259"/>
        <v>0</v>
      </c>
      <c r="AD257" s="15">
        <f t="shared" si="259"/>
        <v>0</v>
      </c>
      <c r="AE257" s="15">
        <f t="shared" si="259"/>
        <v>0</v>
      </c>
      <c r="AF257" s="15">
        <f t="shared" si="259"/>
        <v>0</v>
      </c>
      <c r="AG257" s="15">
        <f t="shared" si="259"/>
        <v>0</v>
      </c>
      <c r="AH257" s="15">
        <f t="shared" si="259"/>
        <v>107458</v>
      </c>
      <c r="AI257" s="15">
        <f t="shared" si="259"/>
        <v>106383</v>
      </c>
      <c r="AJ257" s="15">
        <f t="shared" si="259"/>
        <v>1075</v>
      </c>
      <c r="AK257" s="15">
        <f t="shared" si="259"/>
        <v>0</v>
      </c>
      <c r="AL257" s="15"/>
      <c r="AM257" s="15">
        <f t="shared" si="259"/>
        <v>0</v>
      </c>
      <c r="AN257" s="15">
        <f t="shared" si="259"/>
        <v>0</v>
      </c>
      <c r="AO257" s="15">
        <f t="shared" si="259"/>
        <v>0</v>
      </c>
      <c r="AP257" s="15">
        <f t="shared" si="259"/>
        <v>0</v>
      </c>
      <c r="AQ257" s="15">
        <f t="shared" si="259"/>
        <v>0</v>
      </c>
      <c r="AR257" s="15">
        <f t="shared" si="259"/>
        <v>0</v>
      </c>
      <c r="AS257" s="15">
        <f t="shared" si="259"/>
        <v>0</v>
      </c>
      <c r="AT257" s="15">
        <f t="shared" si="259"/>
        <v>0</v>
      </c>
      <c r="AU257" s="15">
        <f t="shared" si="259"/>
        <v>0</v>
      </c>
      <c r="AV257" s="15">
        <f t="shared" si="259"/>
        <v>0</v>
      </c>
      <c r="AW257" s="15">
        <f t="shared" si="259"/>
        <v>0</v>
      </c>
      <c r="AX257" s="15">
        <f t="shared" si="259"/>
        <v>0</v>
      </c>
      <c r="AY257" s="15">
        <f t="shared" si="259"/>
        <v>0</v>
      </c>
      <c r="AZ257" s="15">
        <f t="shared" si="259"/>
        <v>0</v>
      </c>
      <c r="BA257" s="15">
        <f t="shared" si="259"/>
        <v>0</v>
      </c>
      <c r="BB257" s="15">
        <f t="shared" si="259"/>
        <v>0</v>
      </c>
      <c r="BC257" s="15">
        <f t="shared" si="260"/>
        <v>0</v>
      </c>
      <c r="BD257" s="15">
        <f t="shared" si="260"/>
        <v>0</v>
      </c>
      <c r="BE257" s="15">
        <f t="shared" si="260"/>
        <v>0</v>
      </c>
      <c r="BF257" s="15">
        <f t="shared" si="260"/>
        <v>0</v>
      </c>
      <c r="BG257" s="15">
        <f t="shared" si="260"/>
        <v>0</v>
      </c>
      <c r="BH257" s="15">
        <f t="shared" si="260"/>
        <v>0</v>
      </c>
      <c r="BI257" s="15">
        <f t="shared" si="260"/>
        <v>0</v>
      </c>
      <c r="BJ257" s="15">
        <f t="shared" si="260"/>
        <v>0</v>
      </c>
      <c r="BK257" s="19"/>
      <c r="BL257" s="19"/>
    </row>
    <row r="258" spans="1:64" hidden="1" x14ac:dyDescent="0.25">
      <c r="A258" s="125" t="s">
        <v>84</v>
      </c>
      <c r="B258" s="122">
        <v>51</v>
      </c>
      <c r="C258" s="122">
        <v>2</v>
      </c>
      <c r="D258" s="3" t="s">
        <v>596</v>
      </c>
      <c r="E258" s="3" t="s">
        <v>283</v>
      </c>
      <c r="F258" s="3"/>
      <c r="G258" s="3"/>
      <c r="H258" s="3" t="s">
        <v>597</v>
      </c>
      <c r="I258" s="3" t="s">
        <v>85</v>
      </c>
      <c r="J258" s="15">
        <f>'2.ВС'!J210</f>
        <v>0</v>
      </c>
      <c r="K258" s="15">
        <f>'2.ВС'!K210</f>
        <v>0</v>
      </c>
      <c r="L258" s="15">
        <f>'2.ВС'!L210</f>
        <v>0</v>
      </c>
      <c r="M258" s="15">
        <f>'2.ВС'!M210</f>
        <v>0</v>
      </c>
      <c r="N258" s="15">
        <f>'2.ВС'!N210</f>
        <v>107458</v>
      </c>
      <c r="O258" s="15">
        <f>'2.ВС'!O210</f>
        <v>106383</v>
      </c>
      <c r="P258" s="15">
        <f>'2.ВС'!P210</f>
        <v>1075</v>
      </c>
      <c r="Q258" s="15">
        <f>'2.ВС'!Q210</f>
        <v>0</v>
      </c>
      <c r="R258" s="15">
        <f>'2.ВС'!R210</f>
        <v>107458</v>
      </c>
      <c r="S258" s="15">
        <f>'2.ВС'!S210</f>
        <v>106383</v>
      </c>
      <c r="T258" s="15">
        <f>'2.ВС'!T210</f>
        <v>1075</v>
      </c>
      <c r="U258" s="15">
        <f>'2.ВС'!U210</f>
        <v>0</v>
      </c>
      <c r="V258" s="15">
        <f>'2.ВС'!V210</f>
        <v>0</v>
      </c>
      <c r="W258" s="15">
        <f>'2.ВС'!W210</f>
        <v>0</v>
      </c>
      <c r="X258" s="15">
        <f>'2.ВС'!X210</f>
        <v>0</v>
      </c>
      <c r="Y258" s="15">
        <f>'2.ВС'!Y210</f>
        <v>0</v>
      </c>
      <c r="Z258" s="15">
        <f>'2.ВС'!Z210</f>
        <v>107458</v>
      </c>
      <c r="AA258" s="15">
        <f>'2.ВС'!AA210</f>
        <v>106383</v>
      </c>
      <c r="AB258" s="15">
        <f>'2.ВС'!AB210</f>
        <v>1075</v>
      </c>
      <c r="AC258" s="15">
        <f>'2.ВС'!AC210</f>
        <v>0</v>
      </c>
      <c r="AD258" s="15">
        <f>'2.ВС'!AD210</f>
        <v>0</v>
      </c>
      <c r="AE258" s="15">
        <f>'2.ВС'!AE210</f>
        <v>0</v>
      </c>
      <c r="AF258" s="15">
        <f>'2.ВС'!AF210</f>
        <v>0</v>
      </c>
      <c r="AG258" s="15">
        <f>'2.ВС'!AG210</f>
        <v>0</v>
      </c>
      <c r="AH258" s="15">
        <f>'2.ВС'!AH210</f>
        <v>107458</v>
      </c>
      <c r="AI258" s="15">
        <f>'2.ВС'!AI210</f>
        <v>106383</v>
      </c>
      <c r="AJ258" s="15">
        <f>'2.ВС'!AJ210</f>
        <v>1075</v>
      </c>
      <c r="AK258" s="15">
        <f>'2.ВС'!AK210</f>
        <v>0</v>
      </c>
      <c r="AL258" s="15"/>
      <c r="AM258" s="15">
        <f>'2.ВС'!AL210</f>
        <v>0</v>
      </c>
      <c r="AN258" s="15">
        <f>'2.ВС'!AM210</f>
        <v>0</v>
      </c>
      <c r="AO258" s="15">
        <f>'2.ВС'!AN210</f>
        <v>0</v>
      </c>
      <c r="AP258" s="15">
        <f>'2.ВС'!AO210</f>
        <v>0</v>
      </c>
      <c r="AQ258" s="15">
        <f>'2.ВС'!AP210</f>
        <v>0</v>
      </c>
      <c r="AR258" s="15">
        <f>'2.ВС'!AQ210</f>
        <v>0</v>
      </c>
      <c r="AS258" s="15">
        <f>'2.ВС'!AR210</f>
        <v>0</v>
      </c>
      <c r="AT258" s="15">
        <f>'2.ВС'!AS210</f>
        <v>0</v>
      </c>
      <c r="AU258" s="15">
        <f>'2.ВС'!AT210</f>
        <v>0</v>
      </c>
      <c r="AV258" s="15">
        <f>'2.ВС'!AU210</f>
        <v>0</v>
      </c>
      <c r="AW258" s="15">
        <f>'2.ВС'!AV210</f>
        <v>0</v>
      </c>
      <c r="AX258" s="15">
        <f>'2.ВС'!AW210</f>
        <v>0</v>
      </c>
      <c r="AY258" s="15">
        <f>'2.ВС'!AX210</f>
        <v>0</v>
      </c>
      <c r="AZ258" s="15">
        <f>'2.ВС'!AY210</f>
        <v>0</v>
      </c>
      <c r="BA258" s="15">
        <f>'2.ВС'!AZ210</f>
        <v>0</v>
      </c>
      <c r="BB258" s="15">
        <f>'2.ВС'!BA210</f>
        <v>0</v>
      </c>
      <c r="BC258" s="15">
        <f>'2.ВС'!BB210</f>
        <v>0</v>
      </c>
      <c r="BD258" s="15">
        <f>'2.ВС'!BC210</f>
        <v>0</v>
      </c>
      <c r="BE258" s="15">
        <f>'2.ВС'!BD210</f>
        <v>0</v>
      </c>
      <c r="BF258" s="15">
        <f>'2.ВС'!BE210</f>
        <v>0</v>
      </c>
      <c r="BG258" s="15">
        <f>'2.ВС'!BF210</f>
        <v>0</v>
      </c>
      <c r="BH258" s="15">
        <f>'2.ВС'!BG210</f>
        <v>0</v>
      </c>
      <c r="BI258" s="15">
        <f>'2.ВС'!BH210</f>
        <v>0</v>
      </c>
      <c r="BJ258" s="15">
        <f>'2.ВС'!BI210</f>
        <v>0</v>
      </c>
      <c r="BK258" s="19"/>
      <c r="BL258" s="19"/>
    </row>
    <row r="259" spans="1:64" ht="45" hidden="1" x14ac:dyDescent="0.25">
      <c r="A259" s="124" t="s">
        <v>272</v>
      </c>
      <c r="B259" s="122">
        <v>51</v>
      </c>
      <c r="C259" s="122">
        <v>3</v>
      </c>
      <c r="D259" s="3"/>
      <c r="E259" s="122"/>
      <c r="F259" s="3"/>
      <c r="G259" s="4"/>
      <c r="H259" s="4"/>
      <c r="I259" s="3"/>
      <c r="J259" s="15">
        <f t="shared" ref="J259" si="261">J261</f>
        <v>5000</v>
      </c>
      <c r="K259" s="15">
        <f t="shared" ref="K259:BB259" si="262">K261</f>
        <v>0</v>
      </c>
      <c r="L259" s="15">
        <f t="shared" si="262"/>
        <v>5000</v>
      </c>
      <c r="M259" s="15">
        <f t="shared" si="262"/>
        <v>0</v>
      </c>
      <c r="N259" s="15">
        <f t="shared" ref="N259:U259" si="263">N261</f>
        <v>0</v>
      </c>
      <c r="O259" s="15">
        <f t="shared" si="263"/>
        <v>0</v>
      </c>
      <c r="P259" s="15">
        <f t="shared" si="263"/>
        <v>0</v>
      </c>
      <c r="Q259" s="15">
        <f t="shared" si="263"/>
        <v>0</v>
      </c>
      <c r="R259" s="15">
        <f t="shared" si="263"/>
        <v>5000</v>
      </c>
      <c r="S259" s="15">
        <f t="shared" si="263"/>
        <v>0</v>
      </c>
      <c r="T259" s="15">
        <f t="shared" si="263"/>
        <v>5000</v>
      </c>
      <c r="U259" s="15">
        <f t="shared" si="263"/>
        <v>0</v>
      </c>
      <c r="V259" s="15">
        <f t="shared" ref="V259:AC259" si="264">V261</f>
        <v>0</v>
      </c>
      <c r="W259" s="15">
        <f t="shared" si="264"/>
        <v>0</v>
      </c>
      <c r="X259" s="15">
        <f t="shared" si="264"/>
        <v>0</v>
      </c>
      <c r="Y259" s="15">
        <f t="shared" si="264"/>
        <v>0</v>
      </c>
      <c r="Z259" s="15">
        <f t="shared" si="264"/>
        <v>5000</v>
      </c>
      <c r="AA259" s="15">
        <f t="shared" si="264"/>
        <v>0</v>
      </c>
      <c r="AB259" s="15">
        <f t="shared" si="264"/>
        <v>5000</v>
      </c>
      <c r="AC259" s="15">
        <f t="shared" si="264"/>
        <v>0</v>
      </c>
      <c r="AD259" s="15">
        <f t="shared" ref="AD259:AK259" si="265">AD261</f>
        <v>0</v>
      </c>
      <c r="AE259" s="15">
        <f t="shared" si="265"/>
        <v>0</v>
      </c>
      <c r="AF259" s="15">
        <f t="shared" si="265"/>
        <v>0</v>
      </c>
      <c r="AG259" s="15">
        <f t="shared" si="265"/>
        <v>0</v>
      </c>
      <c r="AH259" s="15">
        <f t="shared" si="265"/>
        <v>5000</v>
      </c>
      <c r="AI259" s="15">
        <f t="shared" si="265"/>
        <v>0</v>
      </c>
      <c r="AJ259" s="15">
        <f t="shared" si="265"/>
        <v>5000</v>
      </c>
      <c r="AK259" s="15">
        <f t="shared" si="265"/>
        <v>0</v>
      </c>
      <c r="AL259" s="15"/>
      <c r="AM259" s="15">
        <f t="shared" si="262"/>
        <v>0</v>
      </c>
      <c r="AN259" s="15">
        <f t="shared" si="262"/>
        <v>0</v>
      </c>
      <c r="AO259" s="15">
        <f t="shared" si="262"/>
        <v>0</v>
      </c>
      <c r="AP259" s="15">
        <f t="shared" si="262"/>
        <v>0</v>
      </c>
      <c r="AQ259" s="15">
        <f t="shared" ref="AQ259:AX259" si="266">AQ261</f>
        <v>0</v>
      </c>
      <c r="AR259" s="15">
        <f t="shared" si="266"/>
        <v>0</v>
      </c>
      <c r="AS259" s="15">
        <f t="shared" si="266"/>
        <v>0</v>
      </c>
      <c r="AT259" s="15">
        <f t="shared" si="266"/>
        <v>0</v>
      </c>
      <c r="AU259" s="15">
        <f t="shared" si="266"/>
        <v>0</v>
      </c>
      <c r="AV259" s="15">
        <f t="shared" si="266"/>
        <v>0</v>
      </c>
      <c r="AW259" s="15">
        <f t="shared" si="266"/>
        <v>0</v>
      </c>
      <c r="AX259" s="15">
        <f t="shared" si="266"/>
        <v>0</v>
      </c>
      <c r="AY259" s="15">
        <f t="shared" si="262"/>
        <v>0</v>
      </c>
      <c r="AZ259" s="15">
        <f t="shared" si="262"/>
        <v>0</v>
      </c>
      <c r="BA259" s="15">
        <f t="shared" si="262"/>
        <v>0</v>
      </c>
      <c r="BB259" s="15">
        <f t="shared" si="262"/>
        <v>0</v>
      </c>
      <c r="BC259" s="15">
        <f t="shared" ref="BC259:BJ259" si="267">BC261</f>
        <v>0</v>
      </c>
      <c r="BD259" s="15">
        <f t="shared" si="267"/>
        <v>0</v>
      </c>
      <c r="BE259" s="15">
        <f t="shared" si="267"/>
        <v>0</v>
      </c>
      <c r="BF259" s="15">
        <f t="shared" si="267"/>
        <v>0</v>
      </c>
      <c r="BG259" s="15">
        <f t="shared" si="267"/>
        <v>0</v>
      </c>
      <c r="BH259" s="15">
        <f t="shared" si="267"/>
        <v>0</v>
      </c>
      <c r="BI259" s="15">
        <f t="shared" si="267"/>
        <v>0</v>
      </c>
      <c r="BJ259" s="15">
        <f t="shared" si="267"/>
        <v>0</v>
      </c>
      <c r="BK259" s="19"/>
      <c r="BL259" s="19"/>
    </row>
    <row r="260" spans="1:64" ht="60" hidden="1" x14ac:dyDescent="0.25">
      <c r="A260" s="124" t="s">
        <v>173</v>
      </c>
      <c r="B260" s="122">
        <v>51</v>
      </c>
      <c r="C260" s="122">
        <v>3</v>
      </c>
      <c r="D260" s="3" t="s">
        <v>728</v>
      </c>
      <c r="E260" s="122"/>
      <c r="F260" s="3"/>
      <c r="G260" s="4"/>
      <c r="H260" s="4"/>
      <c r="I260" s="3"/>
      <c r="J260" s="15">
        <f t="shared" ref="J260:BC263" si="268">J261</f>
        <v>5000</v>
      </c>
      <c r="K260" s="15">
        <f t="shared" si="268"/>
        <v>0</v>
      </c>
      <c r="L260" s="15">
        <f t="shared" si="268"/>
        <v>5000</v>
      </c>
      <c r="M260" s="15">
        <f t="shared" si="268"/>
        <v>0</v>
      </c>
      <c r="N260" s="15">
        <f t="shared" si="268"/>
        <v>0</v>
      </c>
      <c r="O260" s="15">
        <f t="shared" si="268"/>
        <v>0</v>
      </c>
      <c r="P260" s="15">
        <f t="shared" si="268"/>
        <v>0</v>
      </c>
      <c r="Q260" s="15">
        <f t="shared" si="268"/>
        <v>0</v>
      </c>
      <c r="R260" s="15">
        <f t="shared" si="268"/>
        <v>5000</v>
      </c>
      <c r="S260" s="15">
        <f t="shared" si="268"/>
        <v>0</v>
      </c>
      <c r="T260" s="15">
        <f t="shared" si="268"/>
        <v>5000</v>
      </c>
      <c r="U260" s="15">
        <f t="shared" si="268"/>
        <v>0</v>
      </c>
      <c r="V260" s="15">
        <f t="shared" si="268"/>
        <v>0</v>
      </c>
      <c r="W260" s="15">
        <f t="shared" si="268"/>
        <v>0</v>
      </c>
      <c r="X260" s="15">
        <f t="shared" si="268"/>
        <v>0</v>
      </c>
      <c r="Y260" s="15">
        <f t="shared" si="268"/>
        <v>0</v>
      </c>
      <c r="Z260" s="15">
        <f t="shared" si="268"/>
        <v>5000</v>
      </c>
      <c r="AA260" s="15">
        <f t="shared" si="268"/>
        <v>0</v>
      </c>
      <c r="AB260" s="15">
        <f t="shared" si="268"/>
        <v>5000</v>
      </c>
      <c r="AC260" s="15">
        <f t="shared" si="268"/>
        <v>0</v>
      </c>
      <c r="AD260" s="15">
        <f t="shared" si="268"/>
        <v>0</v>
      </c>
      <c r="AE260" s="15">
        <f t="shared" si="268"/>
        <v>0</v>
      </c>
      <c r="AF260" s="15">
        <f t="shared" si="268"/>
        <v>0</v>
      </c>
      <c r="AG260" s="15">
        <f t="shared" si="268"/>
        <v>0</v>
      </c>
      <c r="AH260" s="15">
        <f t="shared" si="268"/>
        <v>5000</v>
      </c>
      <c r="AI260" s="15">
        <f t="shared" si="268"/>
        <v>0</v>
      </c>
      <c r="AJ260" s="15">
        <f t="shared" si="268"/>
        <v>5000</v>
      </c>
      <c r="AK260" s="15">
        <f t="shared" si="268"/>
        <v>0</v>
      </c>
      <c r="AL260" s="15"/>
      <c r="AM260" s="15">
        <f t="shared" si="268"/>
        <v>0</v>
      </c>
      <c r="AN260" s="15">
        <f t="shared" si="268"/>
        <v>0</v>
      </c>
      <c r="AO260" s="15">
        <f t="shared" si="268"/>
        <v>0</v>
      </c>
      <c r="AP260" s="15">
        <f t="shared" si="268"/>
        <v>0</v>
      </c>
      <c r="AQ260" s="15">
        <f t="shared" si="268"/>
        <v>0</v>
      </c>
      <c r="AR260" s="15">
        <f t="shared" si="268"/>
        <v>0</v>
      </c>
      <c r="AS260" s="15">
        <f t="shared" si="268"/>
        <v>0</v>
      </c>
      <c r="AT260" s="15">
        <f t="shared" si="268"/>
        <v>0</v>
      </c>
      <c r="AU260" s="15">
        <f t="shared" si="268"/>
        <v>0</v>
      </c>
      <c r="AV260" s="15">
        <f t="shared" si="268"/>
        <v>0</v>
      </c>
      <c r="AW260" s="15">
        <f t="shared" si="268"/>
        <v>0</v>
      </c>
      <c r="AX260" s="15">
        <f t="shared" si="268"/>
        <v>0</v>
      </c>
      <c r="AY260" s="15">
        <f t="shared" si="268"/>
        <v>0</v>
      </c>
      <c r="AZ260" s="15">
        <f t="shared" si="268"/>
        <v>0</v>
      </c>
      <c r="BA260" s="15">
        <f t="shared" si="268"/>
        <v>0</v>
      </c>
      <c r="BB260" s="15">
        <f t="shared" si="268"/>
        <v>0</v>
      </c>
      <c r="BC260" s="15">
        <f t="shared" si="268"/>
        <v>0</v>
      </c>
      <c r="BD260" s="15">
        <f t="shared" ref="BC260:BJ263" si="269">BD261</f>
        <v>0</v>
      </c>
      <c r="BE260" s="15">
        <f t="shared" si="269"/>
        <v>0</v>
      </c>
      <c r="BF260" s="15">
        <f t="shared" si="269"/>
        <v>0</v>
      </c>
      <c r="BG260" s="15">
        <f t="shared" si="269"/>
        <v>0</v>
      </c>
      <c r="BH260" s="15">
        <f t="shared" si="269"/>
        <v>0</v>
      </c>
      <c r="BI260" s="15">
        <f t="shared" si="269"/>
        <v>0</v>
      </c>
      <c r="BJ260" s="15">
        <f t="shared" si="269"/>
        <v>0</v>
      </c>
      <c r="BK260" s="19"/>
      <c r="BL260" s="19"/>
    </row>
    <row r="261" spans="1:64" hidden="1" x14ac:dyDescent="0.25">
      <c r="A261" s="124" t="s">
        <v>6</v>
      </c>
      <c r="B261" s="122">
        <v>51</v>
      </c>
      <c r="C261" s="122">
        <v>3</v>
      </c>
      <c r="D261" s="3" t="s">
        <v>728</v>
      </c>
      <c r="E261" s="122">
        <v>851</v>
      </c>
      <c r="F261" s="3"/>
      <c r="G261" s="4"/>
      <c r="H261" s="4"/>
      <c r="I261" s="3"/>
      <c r="J261" s="15">
        <f t="shared" si="268"/>
        <v>5000</v>
      </c>
      <c r="K261" s="15">
        <f t="shared" si="268"/>
        <v>0</v>
      </c>
      <c r="L261" s="15">
        <f t="shared" si="268"/>
        <v>5000</v>
      </c>
      <c r="M261" s="15">
        <f t="shared" si="268"/>
        <v>0</v>
      </c>
      <c r="N261" s="15">
        <f t="shared" si="268"/>
        <v>0</v>
      </c>
      <c r="O261" s="15">
        <f t="shared" si="268"/>
        <v>0</v>
      </c>
      <c r="P261" s="15">
        <f t="shared" si="268"/>
        <v>0</v>
      </c>
      <c r="Q261" s="15">
        <f t="shared" si="268"/>
        <v>0</v>
      </c>
      <c r="R261" s="15">
        <f t="shared" si="268"/>
        <v>5000</v>
      </c>
      <c r="S261" s="15">
        <f t="shared" si="268"/>
        <v>0</v>
      </c>
      <c r="T261" s="15">
        <f t="shared" si="268"/>
        <v>5000</v>
      </c>
      <c r="U261" s="15">
        <f t="shared" si="268"/>
        <v>0</v>
      </c>
      <c r="V261" s="15">
        <f t="shared" si="268"/>
        <v>0</v>
      </c>
      <c r="W261" s="15">
        <f t="shared" si="268"/>
        <v>0</v>
      </c>
      <c r="X261" s="15">
        <f t="shared" si="268"/>
        <v>0</v>
      </c>
      <c r="Y261" s="15">
        <f t="shared" si="268"/>
        <v>0</v>
      </c>
      <c r="Z261" s="15">
        <f t="shared" si="268"/>
        <v>5000</v>
      </c>
      <c r="AA261" s="15">
        <f t="shared" si="268"/>
        <v>0</v>
      </c>
      <c r="AB261" s="15">
        <f t="shared" si="268"/>
        <v>5000</v>
      </c>
      <c r="AC261" s="15">
        <f t="shared" si="268"/>
        <v>0</v>
      </c>
      <c r="AD261" s="15">
        <f t="shared" si="268"/>
        <v>0</v>
      </c>
      <c r="AE261" s="15">
        <f t="shared" si="268"/>
        <v>0</v>
      </c>
      <c r="AF261" s="15">
        <f t="shared" si="268"/>
        <v>0</v>
      </c>
      <c r="AG261" s="15">
        <f t="shared" si="268"/>
        <v>0</v>
      </c>
      <c r="AH261" s="15">
        <f t="shared" si="268"/>
        <v>5000</v>
      </c>
      <c r="AI261" s="15">
        <f t="shared" si="268"/>
        <v>0</v>
      </c>
      <c r="AJ261" s="15">
        <f t="shared" si="268"/>
        <v>5000</v>
      </c>
      <c r="AK261" s="15">
        <f t="shared" si="268"/>
        <v>0</v>
      </c>
      <c r="AL261" s="15"/>
      <c r="AM261" s="15">
        <f t="shared" si="268"/>
        <v>0</v>
      </c>
      <c r="AN261" s="15">
        <f t="shared" si="268"/>
        <v>0</v>
      </c>
      <c r="AO261" s="15">
        <f t="shared" si="268"/>
        <v>0</v>
      </c>
      <c r="AP261" s="15">
        <f t="shared" si="268"/>
        <v>0</v>
      </c>
      <c r="AQ261" s="15">
        <f t="shared" si="268"/>
        <v>0</v>
      </c>
      <c r="AR261" s="15">
        <f t="shared" si="268"/>
        <v>0</v>
      </c>
      <c r="AS261" s="15">
        <f t="shared" si="268"/>
        <v>0</v>
      </c>
      <c r="AT261" s="15">
        <f t="shared" si="268"/>
        <v>0</v>
      </c>
      <c r="AU261" s="15">
        <f t="shared" si="268"/>
        <v>0</v>
      </c>
      <c r="AV261" s="15">
        <f t="shared" si="268"/>
        <v>0</v>
      </c>
      <c r="AW261" s="15">
        <f t="shared" si="268"/>
        <v>0</v>
      </c>
      <c r="AX261" s="15">
        <f t="shared" si="268"/>
        <v>0</v>
      </c>
      <c r="AY261" s="15">
        <f t="shared" si="268"/>
        <v>0</v>
      </c>
      <c r="AZ261" s="15">
        <f t="shared" si="268"/>
        <v>0</v>
      </c>
      <c r="BA261" s="15">
        <f t="shared" si="268"/>
        <v>0</v>
      </c>
      <c r="BB261" s="15">
        <f t="shared" si="268"/>
        <v>0</v>
      </c>
      <c r="BC261" s="15">
        <f t="shared" si="269"/>
        <v>0</v>
      </c>
      <c r="BD261" s="15">
        <f t="shared" si="269"/>
        <v>0</v>
      </c>
      <c r="BE261" s="15">
        <f t="shared" si="269"/>
        <v>0</v>
      </c>
      <c r="BF261" s="15">
        <f t="shared" si="269"/>
        <v>0</v>
      </c>
      <c r="BG261" s="15">
        <f t="shared" si="269"/>
        <v>0</v>
      </c>
      <c r="BH261" s="15">
        <f t="shared" si="269"/>
        <v>0</v>
      </c>
      <c r="BI261" s="15">
        <f t="shared" si="269"/>
        <v>0</v>
      </c>
      <c r="BJ261" s="15">
        <f t="shared" si="269"/>
        <v>0</v>
      </c>
      <c r="BK261" s="19"/>
      <c r="BL261" s="19"/>
    </row>
    <row r="262" spans="1:64" ht="30" hidden="1" x14ac:dyDescent="0.25">
      <c r="A262" s="124" t="s">
        <v>91</v>
      </c>
      <c r="B262" s="122">
        <v>51</v>
      </c>
      <c r="C262" s="122">
        <v>3</v>
      </c>
      <c r="D262" s="3" t="s">
        <v>728</v>
      </c>
      <c r="E262" s="122">
        <v>851</v>
      </c>
      <c r="F262" s="3" t="s">
        <v>58</v>
      </c>
      <c r="G262" s="3" t="s">
        <v>13</v>
      </c>
      <c r="H262" s="3" t="s">
        <v>215</v>
      </c>
      <c r="I262" s="3"/>
      <c r="J262" s="15">
        <f t="shared" si="268"/>
        <v>5000</v>
      </c>
      <c r="K262" s="15">
        <f t="shared" si="268"/>
        <v>0</v>
      </c>
      <c r="L262" s="15">
        <f t="shared" si="268"/>
        <v>5000</v>
      </c>
      <c r="M262" s="15">
        <f t="shared" si="268"/>
        <v>0</v>
      </c>
      <c r="N262" s="15">
        <f t="shared" si="268"/>
        <v>0</v>
      </c>
      <c r="O262" s="15">
        <f t="shared" si="268"/>
        <v>0</v>
      </c>
      <c r="P262" s="15">
        <f t="shared" si="268"/>
        <v>0</v>
      </c>
      <c r="Q262" s="15">
        <f t="shared" si="268"/>
        <v>0</v>
      </c>
      <c r="R262" s="15">
        <f t="shared" si="268"/>
        <v>5000</v>
      </c>
      <c r="S262" s="15">
        <f t="shared" si="268"/>
        <v>0</v>
      </c>
      <c r="T262" s="15">
        <f t="shared" si="268"/>
        <v>5000</v>
      </c>
      <c r="U262" s="15">
        <f t="shared" si="268"/>
        <v>0</v>
      </c>
      <c r="V262" s="15">
        <f t="shared" si="268"/>
        <v>0</v>
      </c>
      <c r="W262" s="15">
        <f t="shared" si="268"/>
        <v>0</v>
      </c>
      <c r="X262" s="15">
        <f t="shared" si="268"/>
        <v>0</v>
      </c>
      <c r="Y262" s="15">
        <f t="shared" si="268"/>
        <v>0</v>
      </c>
      <c r="Z262" s="15">
        <f t="shared" si="268"/>
        <v>5000</v>
      </c>
      <c r="AA262" s="15">
        <f t="shared" si="268"/>
        <v>0</v>
      </c>
      <c r="AB262" s="15">
        <f t="shared" si="268"/>
        <v>5000</v>
      </c>
      <c r="AC262" s="15">
        <f t="shared" si="268"/>
        <v>0</v>
      </c>
      <c r="AD262" s="15">
        <f t="shared" si="268"/>
        <v>0</v>
      </c>
      <c r="AE262" s="15">
        <f t="shared" si="268"/>
        <v>0</v>
      </c>
      <c r="AF262" s="15">
        <f t="shared" si="268"/>
        <v>0</v>
      </c>
      <c r="AG262" s="15">
        <f t="shared" si="268"/>
        <v>0</v>
      </c>
      <c r="AH262" s="15">
        <f t="shared" si="268"/>
        <v>5000</v>
      </c>
      <c r="AI262" s="15">
        <f t="shared" si="268"/>
        <v>0</v>
      </c>
      <c r="AJ262" s="15">
        <f t="shared" si="268"/>
        <v>5000</v>
      </c>
      <c r="AK262" s="15">
        <f t="shared" si="268"/>
        <v>0</v>
      </c>
      <c r="AL262" s="15"/>
      <c r="AM262" s="15">
        <f t="shared" si="268"/>
        <v>0</v>
      </c>
      <c r="AN262" s="15">
        <f t="shared" si="268"/>
        <v>0</v>
      </c>
      <c r="AO262" s="15">
        <f t="shared" si="268"/>
        <v>0</v>
      </c>
      <c r="AP262" s="15">
        <f t="shared" si="268"/>
        <v>0</v>
      </c>
      <c r="AQ262" s="15">
        <f t="shared" si="268"/>
        <v>0</v>
      </c>
      <c r="AR262" s="15">
        <f t="shared" si="268"/>
        <v>0</v>
      </c>
      <c r="AS262" s="15">
        <f t="shared" si="268"/>
        <v>0</v>
      </c>
      <c r="AT262" s="15">
        <f t="shared" si="268"/>
        <v>0</v>
      </c>
      <c r="AU262" s="15">
        <f t="shared" si="268"/>
        <v>0</v>
      </c>
      <c r="AV262" s="15">
        <f t="shared" si="268"/>
        <v>0</v>
      </c>
      <c r="AW262" s="15">
        <f t="shared" si="268"/>
        <v>0</v>
      </c>
      <c r="AX262" s="15">
        <f t="shared" si="268"/>
        <v>0</v>
      </c>
      <c r="AY262" s="15">
        <f t="shared" si="268"/>
        <v>0</v>
      </c>
      <c r="AZ262" s="15">
        <f t="shared" si="268"/>
        <v>0</v>
      </c>
      <c r="BA262" s="15">
        <f t="shared" si="268"/>
        <v>0</v>
      </c>
      <c r="BB262" s="15">
        <f t="shared" si="268"/>
        <v>0</v>
      </c>
      <c r="BC262" s="15">
        <f t="shared" si="269"/>
        <v>0</v>
      </c>
      <c r="BD262" s="15">
        <f t="shared" si="269"/>
        <v>0</v>
      </c>
      <c r="BE262" s="15">
        <f t="shared" si="269"/>
        <v>0</v>
      </c>
      <c r="BF262" s="15">
        <f t="shared" si="269"/>
        <v>0</v>
      </c>
      <c r="BG262" s="15">
        <f t="shared" si="269"/>
        <v>0</v>
      </c>
      <c r="BH262" s="15">
        <f t="shared" si="269"/>
        <v>0</v>
      </c>
      <c r="BI262" s="15">
        <f t="shared" si="269"/>
        <v>0</v>
      </c>
      <c r="BJ262" s="15">
        <f t="shared" si="269"/>
        <v>0</v>
      </c>
      <c r="BK262" s="19"/>
      <c r="BL262" s="19"/>
    </row>
    <row r="263" spans="1:64" ht="45" hidden="1" x14ac:dyDescent="0.25">
      <c r="A263" s="125" t="s">
        <v>20</v>
      </c>
      <c r="B263" s="122">
        <v>51</v>
      </c>
      <c r="C263" s="122">
        <v>3</v>
      </c>
      <c r="D263" s="3" t="s">
        <v>728</v>
      </c>
      <c r="E263" s="122">
        <v>851</v>
      </c>
      <c r="F263" s="3" t="s">
        <v>58</v>
      </c>
      <c r="G263" s="3" t="s">
        <v>13</v>
      </c>
      <c r="H263" s="3" t="s">
        <v>215</v>
      </c>
      <c r="I263" s="3" t="s">
        <v>21</v>
      </c>
      <c r="J263" s="15">
        <f t="shared" si="268"/>
        <v>5000</v>
      </c>
      <c r="K263" s="15">
        <f t="shared" si="268"/>
        <v>0</v>
      </c>
      <c r="L263" s="15">
        <f t="shared" si="268"/>
        <v>5000</v>
      </c>
      <c r="M263" s="15">
        <f t="shared" si="268"/>
        <v>0</v>
      </c>
      <c r="N263" s="15">
        <f t="shared" si="268"/>
        <v>0</v>
      </c>
      <c r="O263" s="15">
        <f t="shared" si="268"/>
        <v>0</v>
      </c>
      <c r="P263" s="15">
        <f t="shared" si="268"/>
        <v>0</v>
      </c>
      <c r="Q263" s="15">
        <f t="shared" si="268"/>
        <v>0</v>
      </c>
      <c r="R263" s="15">
        <f t="shared" si="268"/>
        <v>5000</v>
      </c>
      <c r="S263" s="15">
        <f t="shared" si="268"/>
        <v>0</v>
      </c>
      <c r="T263" s="15">
        <f t="shared" si="268"/>
        <v>5000</v>
      </c>
      <c r="U263" s="15">
        <f t="shared" si="268"/>
        <v>0</v>
      </c>
      <c r="V263" s="15">
        <f t="shared" si="268"/>
        <v>0</v>
      </c>
      <c r="W263" s="15">
        <f t="shared" si="268"/>
        <v>0</v>
      </c>
      <c r="X263" s="15">
        <f t="shared" si="268"/>
        <v>0</v>
      </c>
      <c r="Y263" s="15">
        <f t="shared" si="268"/>
        <v>0</v>
      </c>
      <c r="Z263" s="15">
        <f t="shared" si="268"/>
        <v>5000</v>
      </c>
      <c r="AA263" s="15">
        <f t="shared" si="268"/>
        <v>0</v>
      </c>
      <c r="AB263" s="15">
        <f t="shared" si="268"/>
        <v>5000</v>
      </c>
      <c r="AC263" s="15">
        <f t="shared" si="268"/>
        <v>0</v>
      </c>
      <c r="AD263" s="15">
        <f t="shared" si="268"/>
        <v>0</v>
      </c>
      <c r="AE263" s="15">
        <f t="shared" si="268"/>
        <v>0</v>
      </c>
      <c r="AF263" s="15">
        <f t="shared" si="268"/>
        <v>0</v>
      </c>
      <c r="AG263" s="15">
        <f t="shared" si="268"/>
        <v>0</v>
      </c>
      <c r="AH263" s="15">
        <f t="shared" si="268"/>
        <v>5000</v>
      </c>
      <c r="AI263" s="15">
        <f t="shared" si="268"/>
        <v>0</v>
      </c>
      <c r="AJ263" s="15">
        <f t="shared" si="268"/>
        <v>5000</v>
      </c>
      <c r="AK263" s="15">
        <f t="shared" si="268"/>
        <v>0</v>
      </c>
      <c r="AL263" s="15"/>
      <c r="AM263" s="15">
        <f t="shared" si="268"/>
        <v>0</v>
      </c>
      <c r="AN263" s="15">
        <f t="shared" si="268"/>
        <v>0</v>
      </c>
      <c r="AO263" s="15">
        <f t="shared" si="268"/>
        <v>0</v>
      </c>
      <c r="AP263" s="15">
        <f t="shared" si="268"/>
        <v>0</v>
      </c>
      <c r="AQ263" s="15">
        <f t="shared" si="268"/>
        <v>0</v>
      </c>
      <c r="AR263" s="15">
        <f t="shared" si="268"/>
        <v>0</v>
      </c>
      <c r="AS263" s="15">
        <f t="shared" si="268"/>
        <v>0</v>
      </c>
      <c r="AT263" s="15">
        <f t="shared" si="268"/>
        <v>0</v>
      </c>
      <c r="AU263" s="15">
        <f t="shared" si="268"/>
        <v>0</v>
      </c>
      <c r="AV263" s="15">
        <f t="shared" si="268"/>
        <v>0</v>
      </c>
      <c r="AW263" s="15">
        <f t="shared" si="268"/>
        <v>0</v>
      </c>
      <c r="AX263" s="15">
        <f t="shared" si="268"/>
        <v>0</v>
      </c>
      <c r="AY263" s="15">
        <f t="shared" si="268"/>
        <v>0</v>
      </c>
      <c r="AZ263" s="15">
        <f t="shared" si="268"/>
        <v>0</v>
      </c>
      <c r="BA263" s="15">
        <f t="shared" si="268"/>
        <v>0</v>
      </c>
      <c r="BB263" s="15">
        <f t="shared" si="268"/>
        <v>0</v>
      </c>
      <c r="BC263" s="15">
        <f t="shared" si="269"/>
        <v>0</v>
      </c>
      <c r="BD263" s="15">
        <f t="shared" si="269"/>
        <v>0</v>
      </c>
      <c r="BE263" s="15">
        <f t="shared" si="269"/>
        <v>0</v>
      </c>
      <c r="BF263" s="15">
        <f t="shared" si="269"/>
        <v>0</v>
      </c>
      <c r="BG263" s="15">
        <f t="shared" si="269"/>
        <v>0</v>
      </c>
      <c r="BH263" s="15">
        <f t="shared" si="269"/>
        <v>0</v>
      </c>
      <c r="BI263" s="15">
        <f t="shared" si="269"/>
        <v>0</v>
      </c>
      <c r="BJ263" s="15">
        <f t="shared" si="269"/>
        <v>0</v>
      </c>
      <c r="BK263" s="19"/>
      <c r="BL263" s="19"/>
    </row>
    <row r="264" spans="1:64" ht="45" hidden="1" x14ac:dyDescent="0.25">
      <c r="A264" s="125" t="s">
        <v>9</v>
      </c>
      <c r="B264" s="122">
        <v>51</v>
      </c>
      <c r="C264" s="122">
        <v>3</v>
      </c>
      <c r="D264" s="3" t="s">
        <v>728</v>
      </c>
      <c r="E264" s="122">
        <v>851</v>
      </c>
      <c r="F264" s="3" t="s">
        <v>58</v>
      </c>
      <c r="G264" s="3" t="s">
        <v>13</v>
      </c>
      <c r="H264" s="3" t="s">
        <v>215</v>
      </c>
      <c r="I264" s="3" t="s">
        <v>22</v>
      </c>
      <c r="J264" s="15">
        <f>'2.ВС'!J251</f>
        <v>5000</v>
      </c>
      <c r="K264" s="15">
        <f>'2.ВС'!K251</f>
        <v>0</v>
      </c>
      <c r="L264" s="15">
        <f>'2.ВС'!L251</f>
        <v>5000</v>
      </c>
      <c r="M264" s="15">
        <f>'2.ВС'!M251</f>
        <v>0</v>
      </c>
      <c r="N264" s="15">
        <f>'2.ВС'!N251</f>
        <v>0</v>
      </c>
      <c r="O264" s="15">
        <f>'2.ВС'!O251</f>
        <v>0</v>
      </c>
      <c r="P264" s="15">
        <f>'2.ВС'!P251</f>
        <v>0</v>
      </c>
      <c r="Q264" s="15">
        <f>'2.ВС'!Q251</f>
        <v>0</v>
      </c>
      <c r="R264" s="15">
        <f>'2.ВС'!R251</f>
        <v>5000</v>
      </c>
      <c r="S264" s="15">
        <f>'2.ВС'!S251</f>
        <v>0</v>
      </c>
      <c r="T264" s="15">
        <f>'2.ВС'!T251</f>
        <v>5000</v>
      </c>
      <c r="U264" s="15">
        <f>'2.ВС'!U251</f>
        <v>0</v>
      </c>
      <c r="V264" s="15">
        <f>'2.ВС'!V251</f>
        <v>0</v>
      </c>
      <c r="W264" s="15">
        <f>'2.ВС'!W251</f>
        <v>0</v>
      </c>
      <c r="X264" s="15">
        <f>'2.ВС'!X251</f>
        <v>0</v>
      </c>
      <c r="Y264" s="15">
        <f>'2.ВС'!Y251</f>
        <v>0</v>
      </c>
      <c r="Z264" s="15">
        <f>'2.ВС'!Z251</f>
        <v>5000</v>
      </c>
      <c r="AA264" s="15">
        <f>'2.ВС'!AA251</f>
        <v>0</v>
      </c>
      <c r="AB264" s="15">
        <f>'2.ВС'!AB251</f>
        <v>5000</v>
      </c>
      <c r="AC264" s="15">
        <f>'2.ВС'!AC251</f>
        <v>0</v>
      </c>
      <c r="AD264" s="15">
        <f>'2.ВС'!AD251</f>
        <v>0</v>
      </c>
      <c r="AE264" s="15">
        <f>'2.ВС'!AE251</f>
        <v>0</v>
      </c>
      <c r="AF264" s="15">
        <f>'2.ВС'!AF251</f>
        <v>0</v>
      </c>
      <c r="AG264" s="15">
        <f>'2.ВС'!AG251</f>
        <v>0</v>
      </c>
      <c r="AH264" s="15">
        <f>'2.ВС'!AH251</f>
        <v>5000</v>
      </c>
      <c r="AI264" s="15">
        <f>'2.ВС'!AI251</f>
        <v>0</v>
      </c>
      <c r="AJ264" s="15">
        <f>'2.ВС'!AJ251</f>
        <v>5000</v>
      </c>
      <c r="AK264" s="15">
        <f>'2.ВС'!AK251</f>
        <v>0</v>
      </c>
      <c r="AL264" s="15"/>
      <c r="AM264" s="15">
        <f>'2.ВС'!AL251</f>
        <v>0</v>
      </c>
      <c r="AN264" s="15">
        <f>'2.ВС'!AM251</f>
        <v>0</v>
      </c>
      <c r="AO264" s="15">
        <f>'2.ВС'!AN251</f>
        <v>0</v>
      </c>
      <c r="AP264" s="15">
        <f>'2.ВС'!AO251</f>
        <v>0</v>
      </c>
      <c r="AQ264" s="15">
        <f>'2.ВС'!AP251</f>
        <v>0</v>
      </c>
      <c r="AR264" s="15">
        <f>'2.ВС'!AQ251</f>
        <v>0</v>
      </c>
      <c r="AS264" s="15">
        <f>'2.ВС'!AR251</f>
        <v>0</v>
      </c>
      <c r="AT264" s="15">
        <f>'2.ВС'!AS251</f>
        <v>0</v>
      </c>
      <c r="AU264" s="15">
        <f>'2.ВС'!AT251</f>
        <v>0</v>
      </c>
      <c r="AV264" s="15">
        <f>'2.ВС'!AU251</f>
        <v>0</v>
      </c>
      <c r="AW264" s="15">
        <f>'2.ВС'!AV251</f>
        <v>0</v>
      </c>
      <c r="AX264" s="15">
        <f>'2.ВС'!AW251</f>
        <v>0</v>
      </c>
      <c r="AY264" s="15">
        <f>'2.ВС'!AX251</f>
        <v>0</v>
      </c>
      <c r="AZ264" s="15">
        <f>'2.ВС'!AY251</f>
        <v>0</v>
      </c>
      <c r="BA264" s="15">
        <f>'2.ВС'!AZ251</f>
        <v>0</v>
      </c>
      <c r="BB264" s="15">
        <f>'2.ВС'!BA251</f>
        <v>0</v>
      </c>
      <c r="BC264" s="15">
        <f>'2.ВС'!BB251</f>
        <v>0</v>
      </c>
      <c r="BD264" s="15">
        <f>'2.ВС'!BC251</f>
        <v>0</v>
      </c>
      <c r="BE264" s="15">
        <f>'2.ВС'!BD251</f>
        <v>0</v>
      </c>
      <c r="BF264" s="15">
        <f>'2.ВС'!BE251</f>
        <v>0</v>
      </c>
      <c r="BG264" s="15">
        <f>'2.ВС'!BF251</f>
        <v>0</v>
      </c>
      <c r="BH264" s="15">
        <f>'2.ВС'!BG251</f>
        <v>0</v>
      </c>
      <c r="BI264" s="15">
        <f>'2.ВС'!BH251</f>
        <v>0</v>
      </c>
      <c r="BJ264" s="15">
        <f>'2.ВС'!BI251</f>
        <v>0</v>
      </c>
      <c r="BK264" s="19"/>
      <c r="BL264" s="19"/>
    </row>
    <row r="265" spans="1:64" ht="45" hidden="1" x14ac:dyDescent="0.25">
      <c r="A265" s="124" t="s">
        <v>271</v>
      </c>
      <c r="B265" s="122">
        <v>51</v>
      </c>
      <c r="C265" s="122">
        <v>4</v>
      </c>
      <c r="D265" s="4"/>
      <c r="E265" s="122"/>
      <c r="F265" s="3"/>
      <c r="G265" s="4"/>
      <c r="H265" s="4"/>
      <c r="I265" s="3"/>
      <c r="J265" s="15">
        <f t="shared" ref="J265:BB265" si="270">J266+J286</f>
        <v>788500</v>
      </c>
      <c r="K265" s="15">
        <f t="shared" si="270"/>
        <v>0</v>
      </c>
      <c r="L265" s="15">
        <f t="shared" si="270"/>
        <v>520500</v>
      </c>
      <c r="M265" s="15">
        <f t="shared" si="270"/>
        <v>268000</v>
      </c>
      <c r="N265" s="15">
        <f t="shared" ref="N265:U265" si="271">N266+N286</f>
        <v>0</v>
      </c>
      <c r="O265" s="15">
        <f t="shared" si="271"/>
        <v>0</v>
      </c>
      <c r="P265" s="15">
        <f t="shared" si="271"/>
        <v>0</v>
      </c>
      <c r="Q265" s="15">
        <f t="shared" si="271"/>
        <v>0</v>
      </c>
      <c r="R265" s="15">
        <f t="shared" si="271"/>
        <v>788500</v>
      </c>
      <c r="S265" s="15">
        <f t="shared" si="271"/>
        <v>0</v>
      </c>
      <c r="T265" s="15">
        <f t="shared" si="271"/>
        <v>520500</v>
      </c>
      <c r="U265" s="15">
        <f t="shared" si="271"/>
        <v>268000</v>
      </c>
      <c r="V265" s="15">
        <f t="shared" ref="V265:AC265" si="272">V266+V286</f>
        <v>0</v>
      </c>
      <c r="W265" s="15">
        <f t="shared" si="272"/>
        <v>0</v>
      </c>
      <c r="X265" s="15">
        <f t="shared" si="272"/>
        <v>0</v>
      </c>
      <c r="Y265" s="15">
        <f t="shared" si="272"/>
        <v>0</v>
      </c>
      <c r="Z265" s="15">
        <f t="shared" si="272"/>
        <v>788500</v>
      </c>
      <c r="AA265" s="15">
        <f t="shared" si="272"/>
        <v>0</v>
      </c>
      <c r="AB265" s="15">
        <f t="shared" si="272"/>
        <v>520500</v>
      </c>
      <c r="AC265" s="15">
        <f t="shared" si="272"/>
        <v>268000</v>
      </c>
      <c r="AD265" s="15">
        <f t="shared" ref="AD265:AK265" si="273">AD266+AD286</f>
        <v>0</v>
      </c>
      <c r="AE265" s="15">
        <f t="shared" si="273"/>
        <v>0</v>
      </c>
      <c r="AF265" s="15">
        <f t="shared" si="273"/>
        <v>0</v>
      </c>
      <c r="AG265" s="15">
        <f t="shared" si="273"/>
        <v>0</v>
      </c>
      <c r="AH265" s="15">
        <f t="shared" si="273"/>
        <v>788500</v>
      </c>
      <c r="AI265" s="15">
        <f t="shared" si="273"/>
        <v>0</v>
      </c>
      <c r="AJ265" s="15">
        <f t="shared" si="273"/>
        <v>520500</v>
      </c>
      <c r="AK265" s="15">
        <f t="shared" si="273"/>
        <v>268000</v>
      </c>
      <c r="AL265" s="15"/>
      <c r="AM265" s="15">
        <f t="shared" si="270"/>
        <v>268000</v>
      </c>
      <c r="AN265" s="15">
        <f t="shared" si="270"/>
        <v>0</v>
      </c>
      <c r="AO265" s="15">
        <f t="shared" si="270"/>
        <v>0</v>
      </c>
      <c r="AP265" s="15">
        <f t="shared" si="270"/>
        <v>268000</v>
      </c>
      <c r="AQ265" s="15">
        <f t="shared" ref="AQ265:AX265" si="274">AQ266+AQ286</f>
        <v>0</v>
      </c>
      <c r="AR265" s="15">
        <f t="shared" si="274"/>
        <v>0</v>
      </c>
      <c r="AS265" s="15">
        <f t="shared" si="274"/>
        <v>0</v>
      </c>
      <c r="AT265" s="15">
        <f t="shared" si="274"/>
        <v>0</v>
      </c>
      <c r="AU265" s="15">
        <f t="shared" si="274"/>
        <v>268000</v>
      </c>
      <c r="AV265" s="15">
        <f t="shared" si="274"/>
        <v>0</v>
      </c>
      <c r="AW265" s="15">
        <f t="shared" si="274"/>
        <v>0</v>
      </c>
      <c r="AX265" s="15">
        <f t="shared" si="274"/>
        <v>268000</v>
      </c>
      <c r="AY265" s="15">
        <f t="shared" si="270"/>
        <v>268000</v>
      </c>
      <c r="AZ265" s="15">
        <f t="shared" si="270"/>
        <v>0</v>
      </c>
      <c r="BA265" s="15">
        <f t="shared" si="270"/>
        <v>0</v>
      </c>
      <c r="BB265" s="15">
        <f t="shared" si="270"/>
        <v>268000</v>
      </c>
      <c r="BC265" s="15">
        <f t="shared" ref="BC265:BJ265" si="275">BC266+BC286</f>
        <v>0</v>
      </c>
      <c r="BD265" s="15">
        <f t="shared" si="275"/>
        <v>0</v>
      </c>
      <c r="BE265" s="15">
        <f t="shared" si="275"/>
        <v>0</v>
      </c>
      <c r="BF265" s="15">
        <f t="shared" si="275"/>
        <v>0</v>
      </c>
      <c r="BG265" s="15">
        <f t="shared" si="275"/>
        <v>268000</v>
      </c>
      <c r="BH265" s="15">
        <f t="shared" si="275"/>
        <v>0</v>
      </c>
      <c r="BI265" s="15">
        <f t="shared" si="275"/>
        <v>0</v>
      </c>
      <c r="BJ265" s="15">
        <f t="shared" si="275"/>
        <v>268000</v>
      </c>
      <c r="BK265" s="19"/>
      <c r="BL265" s="19"/>
    </row>
    <row r="266" spans="1:64" ht="30" hidden="1" x14ac:dyDescent="0.25">
      <c r="A266" s="124" t="s">
        <v>174</v>
      </c>
      <c r="B266" s="122">
        <v>51</v>
      </c>
      <c r="C266" s="122">
        <v>4</v>
      </c>
      <c r="D266" s="4" t="s">
        <v>729</v>
      </c>
      <c r="E266" s="122"/>
      <c r="F266" s="3"/>
      <c r="G266" s="4"/>
      <c r="H266" s="4"/>
      <c r="I266" s="3"/>
      <c r="J266" s="15">
        <f t="shared" ref="J266:BJ266" si="276">J267</f>
        <v>788500</v>
      </c>
      <c r="K266" s="15">
        <f t="shared" si="276"/>
        <v>0</v>
      </c>
      <c r="L266" s="15">
        <f t="shared" si="276"/>
        <v>520500</v>
      </c>
      <c r="M266" s="15">
        <f t="shared" si="276"/>
        <v>268000</v>
      </c>
      <c r="N266" s="15">
        <f t="shared" si="276"/>
        <v>0</v>
      </c>
      <c r="O266" s="15">
        <f t="shared" si="276"/>
        <v>0</v>
      </c>
      <c r="P266" s="15">
        <f t="shared" si="276"/>
        <v>0</v>
      </c>
      <c r="Q266" s="15">
        <f t="shared" si="276"/>
        <v>0</v>
      </c>
      <c r="R266" s="15">
        <f t="shared" si="276"/>
        <v>788500</v>
      </c>
      <c r="S266" s="15">
        <f t="shared" si="276"/>
        <v>0</v>
      </c>
      <c r="T266" s="15">
        <f t="shared" si="276"/>
        <v>520500</v>
      </c>
      <c r="U266" s="15">
        <f t="shared" si="276"/>
        <v>268000</v>
      </c>
      <c r="V266" s="15">
        <f t="shared" si="276"/>
        <v>0</v>
      </c>
      <c r="W266" s="15">
        <f t="shared" si="276"/>
        <v>0</v>
      </c>
      <c r="X266" s="15">
        <f t="shared" si="276"/>
        <v>0</v>
      </c>
      <c r="Y266" s="15">
        <f t="shared" si="276"/>
        <v>0</v>
      </c>
      <c r="Z266" s="15">
        <f t="shared" si="276"/>
        <v>788500</v>
      </c>
      <c r="AA266" s="15">
        <f t="shared" si="276"/>
        <v>0</v>
      </c>
      <c r="AB266" s="15">
        <f t="shared" si="276"/>
        <v>520500</v>
      </c>
      <c r="AC266" s="15">
        <f t="shared" si="276"/>
        <v>268000</v>
      </c>
      <c r="AD266" s="15">
        <f t="shared" si="276"/>
        <v>0</v>
      </c>
      <c r="AE266" s="15">
        <f t="shared" si="276"/>
        <v>0</v>
      </c>
      <c r="AF266" s="15">
        <f t="shared" si="276"/>
        <v>0</v>
      </c>
      <c r="AG266" s="15">
        <f t="shared" si="276"/>
        <v>0</v>
      </c>
      <c r="AH266" s="15">
        <f t="shared" si="276"/>
        <v>788500</v>
      </c>
      <c r="AI266" s="15">
        <f t="shared" si="276"/>
        <v>0</v>
      </c>
      <c r="AJ266" s="15">
        <f t="shared" si="276"/>
        <v>520500</v>
      </c>
      <c r="AK266" s="15">
        <f t="shared" si="276"/>
        <v>268000</v>
      </c>
      <c r="AL266" s="15"/>
      <c r="AM266" s="15">
        <f t="shared" si="276"/>
        <v>268000</v>
      </c>
      <c r="AN266" s="15">
        <f t="shared" si="276"/>
        <v>0</v>
      </c>
      <c r="AO266" s="15">
        <f t="shared" si="276"/>
        <v>0</v>
      </c>
      <c r="AP266" s="15">
        <f t="shared" si="276"/>
        <v>268000</v>
      </c>
      <c r="AQ266" s="15">
        <f t="shared" si="276"/>
        <v>0</v>
      </c>
      <c r="AR266" s="15">
        <f t="shared" si="276"/>
        <v>0</v>
      </c>
      <c r="AS266" s="15">
        <f t="shared" si="276"/>
        <v>0</v>
      </c>
      <c r="AT266" s="15">
        <f t="shared" si="276"/>
        <v>0</v>
      </c>
      <c r="AU266" s="15">
        <f t="shared" si="276"/>
        <v>268000</v>
      </c>
      <c r="AV266" s="15">
        <f t="shared" si="276"/>
        <v>0</v>
      </c>
      <c r="AW266" s="15">
        <f t="shared" si="276"/>
        <v>0</v>
      </c>
      <c r="AX266" s="15">
        <f t="shared" si="276"/>
        <v>268000</v>
      </c>
      <c r="AY266" s="15">
        <f t="shared" si="276"/>
        <v>268000</v>
      </c>
      <c r="AZ266" s="15">
        <f t="shared" si="276"/>
        <v>0</v>
      </c>
      <c r="BA266" s="15">
        <f t="shared" si="276"/>
        <v>0</v>
      </c>
      <c r="BB266" s="15">
        <f t="shared" si="276"/>
        <v>268000</v>
      </c>
      <c r="BC266" s="15">
        <f t="shared" si="276"/>
        <v>0</v>
      </c>
      <c r="BD266" s="15">
        <f t="shared" si="276"/>
        <v>0</v>
      </c>
      <c r="BE266" s="15">
        <f t="shared" si="276"/>
        <v>0</v>
      </c>
      <c r="BF266" s="15">
        <f t="shared" si="276"/>
        <v>0</v>
      </c>
      <c r="BG266" s="15">
        <f t="shared" si="276"/>
        <v>268000</v>
      </c>
      <c r="BH266" s="15">
        <f t="shared" si="276"/>
        <v>0</v>
      </c>
      <c r="BI266" s="15">
        <f t="shared" si="276"/>
        <v>0</v>
      </c>
      <c r="BJ266" s="15">
        <f t="shared" si="276"/>
        <v>268000</v>
      </c>
      <c r="BK266" s="19"/>
      <c r="BL266" s="19"/>
    </row>
    <row r="267" spans="1:64" hidden="1" x14ac:dyDescent="0.25">
      <c r="A267" s="124" t="s">
        <v>6</v>
      </c>
      <c r="B267" s="122">
        <v>51</v>
      </c>
      <c r="C267" s="122">
        <v>4</v>
      </c>
      <c r="D267" s="3" t="s">
        <v>729</v>
      </c>
      <c r="E267" s="122">
        <v>851</v>
      </c>
      <c r="F267" s="3"/>
      <c r="G267" s="4"/>
      <c r="H267" s="4"/>
      <c r="I267" s="3"/>
      <c r="J267" s="15">
        <f t="shared" ref="J267:BB267" si="277">J268+J273+J278+J281</f>
        <v>788500</v>
      </c>
      <c r="K267" s="15">
        <f t="shared" si="277"/>
        <v>0</v>
      </c>
      <c r="L267" s="15">
        <f t="shared" si="277"/>
        <v>520500</v>
      </c>
      <c r="M267" s="15">
        <f t="shared" si="277"/>
        <v>268000</v>
      </c>
      <c r="N267" s="15">
        <f t="shared" ref="N267:U267" si="278">N268+N273+N278+N281</f>
        <v>0</v>
      </c>
      <c r="O267" s="15">
        <f t="shared" si="278"/>
        <v>0</v>
      </c>
      <c r="P267" s="15">
        <f t="shared" si="278"/>
        <v>0</v>
      </c>
      <c r="Q267" s="15">
        <f t="shared" si="278"/>
        <v>0</v>
      </c>
      <c r="R267" s="15">
        <f t="shared" si="278"/>
        <v>788500</v>
      </c>
      <c r="S267" s="15">
        <f t="shared" si="278"/>
        <v>0</v>
      </c>
      <c r="T267" s="15">
        <f t="shared" si="278"/>
        <v>520500</v>
      </c>
      <c r="U267" s="15">
        <f t="shared" si="278"/>
        <v>268000</v>
      </c>
      <c r="V267" s="15">
        <f t="shared" ref="V267:AC267" si="279">V268+V273+V278+V281</f>
        <v>0</v>
      </c>
      <c r="W267" s="15">
        <f t="shared" si="279"/>
        <v>0</v>
      </c>
      <c r="X267" s="15">
        <f t="shared" si="279"/>
        <v>0</v>
      </c>
      <c r="Y267" s="15">
        <f t="shared" si="279"/>
        <v>0</v>
      </c>
      <c r="Z267" s="15">
        <f t="shared" si="279"/>
        <v>788500</v>
      </c>
      <c r="AA267" s="15">
        <f t="shared" si="279"/>
        <v>0</v>
      </c>
      <c r="AB267" s="15">
        <f t="shared" si="279"/>
        <v>520500</v>
      </c>
      <c r="AC267" s="15">
        <f t="shared" si="279"/>
        <v>268000</v>
      </c>
      <c r="AD267" s="15">
        <f t="shared" ref="AD267:AK267" si="280">AD268+AD273+AD278+AD281</f>
        <v>0</v>
      </c>
      <c r="AE267" s="15">
        <f t="shared" si="280"/>
        <v>0</v>
      </c>
      <c r="AF267" s="15">
        <f t="shared" si="280"/>
        <v>0</v>
      </c>
      <c r="AG267" s="15">
        <f t="shared" si="280"/>
        <v>0</v>
      </c>
      <c r="AH267" s="15">
        <f t="shared" si="280"/>
        <v>788500</v>
      </c>
      <c r="AI267" s="15">
        <f t="shared" si="280"/>
        <v>0</v>
      </c>
      <c r="AJ267" s="15">
        <f t="shared" si="280"/>
        <v>520500</v>
      </c>
      <c r="AK267" s="15">
        <f t="shared" si="280"/>
        <v>268000</v>
      </c>
      <c r="AL267" s="15"/>
      <c r="AM267" s="15">
        <f t="shared" si="277"/>
        <v>268000</v>
      </c>
      <c r="AN267" s="15">
        <f t="shared" si="277"/>
        <v>0</v>
      </c>
      <c r="AO267" s="15">
        <f t="shared" si="277"/>
        <v>0</v>
      </c>
      <c r="AP267" s="15">
        <f t="shared" si="277"/>
        <v>268000</v>
      </c>
      <c r="AQ267" s="15">
        <f t="shared" ref="AQ267:AX267" si="281">AQ268+AQ273+AQ278+AQ281</f>
        <v>0</v>
      </c>
      <c r="AR267" s="15">
        <f t="shared" si="281"/>
        <v>0</v>
      </c>
      <c r="AS267" s="15">
        <f t="shared" si="281"/>
        <v>0</v>
      </c>
      <c r="AT267" s="15">
        <f t="shared" si="281"/>
        <v>0</v>
      </c>
      <c r="AU267" s="15">
        <f t="shared" si="281"/>
        <v>268000</v>
      </c>
      <c r="AV267" s="15">
        <f t="shared" si="281"/>
        <v>0</v>
      </c>
      <c r="AW267" s="15">
        <f t="shared" si="281"/>
        <v>0</v>
      </c>
      <c r="AX267" s="15">
        <f t="shared" si="281"/>
        <v>268000</v>
      </c>
      <c r="AY267" s="15">
        <f t="shared" si="277"/>
        <v>268000</v>
      </c>
      <c r="AZ267" s="15">
        <f t="shared" si="277"/>
        <v>0</v>
      </c>
      <c r="BA267" s="15">
        <f t="shared" si="277"/>
        <v>0</v>
      </c>
      <c r="BB267" s="15">
        <f t="shared" si="277"/>
        <v>268000</v>
      </c>
      <c r="BC267" s="15">
        <f t="shared" ref="BC267:BJ267" si="282">BC268+BC273+BC278+BC281</f>
        <v>0</v>
      </c>
      <c r="BD267" s="15">
        <f t="shared" si="282"/>
        <v>0</v>
      </c>
      <c r="BE267" s="15">
        <f t="shared" si="282"/>
        <v>0</v>
      </c>
      <c r="BF267" s="15">
        <f t="shared" si="282"/>
        <v>0</v>
      </c>
      <c r="BG267" s="15">
        <f t="shared" si="282"/>
        <v>268000</v>
      </c>
      <c r="BH267" s="15">
        <f t="shared" si="282"/>
        <v>0</v>
      </c>
      <c r="BI267" s="15">
        <f t="shared" si="282"/>
        <v>0</v>
      </c>
      <c r="BJ267" s="15">
        <f t="shared" si="282"/>
        <v>268000</v>
      </c>
      <c r="BK267" s="19"/>
      <c r="BL267" s="19"/>
    </row>
    <row r="268" spans="1:64" ht="30" hidden="1" x14ac:dyDescent="0.25">
      <c r="A268" s="124" t="s">
        <v>110</v>
      </c>
      <c r="B268" s="122">
        <v>51</v>
      </c>
      <c r="C268" s="122">
        <v>4</v>
      </c>
      <c r="D268" s="3" t="s">
        <v>729</v>
      </c>
      <c r="E268" s="122">
        <v>851</v>
      </c>
      <c r="F268" s="3" t="s">
        <v>108</v>
      </c>
      <c r="G268" s="3" t="s">
        <v>44</v>
      </c>
      <c r="H268" s="3" t="s">
        <v>217</v>
      </c>
      <c r="I268" s="3"/>
      <c r="J268" s="15">
        <f t="shared" ref="J268" si="283">J269+J271</f>
        <v>90600</v>
      </c>
      <c r="K268" s="15">
        <f t="shared" ref="K268:BB268" si="284">K269+K271</f>
        <v>0</v>
      </c>
      <c r="L268" s="15">
        <f t="shared" si="284"/>
        <v>90600</v>
      </c>
      <c r="M268" s="15">
        <f t="shared" si="284"/>
        <v>0</v>
      </c>
      <c r="N268" s="15">
        <f t="shared" ref="N268:U268" si="285">N269+N271</f>
        <v>0</v>
      </c>
      <c r="O268" s="15">
        <f t="shared" si="285"/>
        <v>0</v>
      </c>
      <c r="P268" s="15">
        <f t="shared" si="285"/>
        <v>0</v>
      </c>
      <c r="Q268" s="15">
        <f t="shared" si="285"/>
        <v>0</v>
      </c>
      <c r="R268" s="15">
        <f t="shared" si="285"/>
        <v>90600</v>
      </c>
      <c r="S268" s="15">
        <f t="shared" si="285"/>
        <v>0</v>
      </c>
      <c r="T268" s="15">
        <f t="shared" si="285"/>
        <v>90600</v>
      </c>
      <c r="U268" s="15">
        <f t="shared" si="285"/>
        <v>0</v>
      </c>
      <c r="V268" s="15">
        <f t="shared" ref="V268:AC268" si="286">V269+V271</f>
        <v>0</v>
      </c>
      <c r="W268" s="15">
        <f t="shared" si="286"/>
        <v>0</v>
      </c>
      <c r="X268" s="15">
        <f t="shared" si="286"/>
        <v>0</v>
      </c>
      <c r="Y268" s="15">
        <f t="shared" si="286"/>
        <v>0</v>
      </c>
      <c r="Z268" s="15">
        <f t="shared" si="286"/>
        <v>90600</v>
      </c>
      <c r="AA268" s="15">
        <f t="shared" si="286"/>
        <v>0</v>
      </c>
      <c r="AB268" s="15">
        <f t="shared" si="286"/>
        <v>90600</v>
      </c>
      <c r="AC268" s="15">
        <f t="shared" si="286"/>
        <v>0</v>
      </c>
      <c r="AD268" s="15">
        <f t="shared" ref="AD268:AK268" si="287">AD269+AD271</f>
        <v>0</v>
      </c>
      <c r="AE268" s="15">
        <f t="shared" si="287"/>
        <v>0</v>
      </c>
      <c r="AF268" s="15">
        <f t="shared" si="287"/>
        <v>0</v>
      </c>
      <c r="AG268" s="15">
        <f t="shared" si="287"/>
        <v>0</v>
      </c>
      <c r="AH268" s="15">
        <f t="shared" si="287"/>
        <v>90600</v>
      </c>
      <c r="AI268" s="15">
        <f t="shared" si="287"/>
        <v>0</v>
      </c>
      <c r="AJ268" s="15">
        <f t="shared" si="287"/>
        <v>90600</v>
      </c>
      <c r="AK268" s="15">
        <f t="shared" si="287"/>
        <v>0</v>
      </c>
      <c r="AL268" s="15"/>
      <c r="AM268" s="15">
        <f t="shared" si="284"/>
        <v>0</v>
      </c>
      <c r="AN268" s="15">
        <f t="shared" si="284"/>
        <v>0</v>
      </c>
      <c r="AO268" s="15">
        <f t="shared" si="284"/>
        <v>0</v>
      </c>
      <c r="AP268" s="15">
        <f t="shared" si="284"/>
        <v>0</v>
      </c>
      <c r="AQ268" s="15">
        <f t="shared" ref="AQ268:AX268" si="288">AQ269+AQ271</f>
        <v>0</v>
      </c>
      <c r="AR268" s="15">
        <f t="shared" si="288"/>
        <v>0</v>
      </c>
      <c r="AS268" s="15">
        <f t="shared" si="288"/>
        <v>0</v>
      </c>
      <c r="AT268" s="15">
        <f t="shared" si="288"/>
        <v>0</v>
      </c>
      <c r="AU268" s="15">
        <f t="shared" si="288"/>
        <v>0</v>
      </c>
      <c r="AV268" s="15">
        <f t="shared" si="288"/>
        <v>0</v>
      </c>
      <c r="AW268" s="15">
        <f t="shared" si="288"/>
        <v>0</v>
      </c>
      <c r="AX268" s="15">
        <f t="shared" si="288"/>
        <v>0</v>
      </c>
      <c r="AY268" s="15">
        <f t="shared" si="284"/>
        <v>0</v>
      </c>
      <c r="AZ268" s="15">
        <f t="shared" si="284"/>
        <v>0</v>
      </c>
      <c r="BA268" s="15">
        <f t="shared" si="284"/>
        <v>0</v>
      </c>
      <c r="BB268" s="15">
        <f t="shared" si="284"/>
        <v>0</v>
      </c>
      <c r="BC268" s="15">
        <f t="shared" ref="BC268:BJ268" si="289">BC269+BC271</f>
        <v>0</v>
      </c>
      <c r="BD268" s="15">
        <f t="shared" si="289"/>
        <v>0</v>
      </c>
      <c r="BE268" s="15">
        <f t="shared" si="289"/>
        <v>0</v>
      </c>
      <c r="BF268" s="15">
        <f t="shared" si="289"/>
        <v>0</v>
      </c>
      <c r="BG268" s="15">
        <f t="shared" si="289"/>
        <v>0</v>
      </c>
      <c r="BH268" s="15">
        <f t="shared" si="289"/>
        <v>0</v>
      </c>
      <c r="BI268" s="15">
        <f t="shared" si="289"/>
        <v>0</v>
      </c>
      <c r="BJ268" s="15">
        <f t="shared" si="289"/>
        <v>0</v>
      </c>
      <c r="BK268" s="19"/>
      <c r="BL268" s="19"/>
    </row>
    <row r="269" spans="1:64" ht="90" hidden="1" x14ac:dyDescent="0.25">
      <c r="A269" s="124" t="s">
        <v>15</v>
      </c>
      <c r="B269" s="122">
        <v>51</v>
      </c>
      <c r="C269" s="122">
        <v>4</v>
      </c>
      <c r="D269" s="4" t="s">
        <v>729</v>
      </c>
      <c r="E269" s="122">
        <v>851</v>
      </c>
      <c r="F269" s="3" t="s">
        <v>108</v>
      </c>
      <c r="G269" s="3" t="s">
        <v>44</v>
      </c>
      <c r="H269" s="3" t="s">
        <v>217</v>
      </c>
      <c r="I269" s="3" t="s">
        <v>17</v>
      </c>
      <c r="J269" s="15">
        <f t="shared" ref="J269:BJ269" si="290">J270</f>
        <v>26000</v>
      </c>
      <c r="K269" s="15">
        <f t="shared" si="290"/>
        <v>0</v>
      </c>
      <c r="L269" s="15">
        <f t="shared" si="290"/>
        <v>26000</v>
      </c>
      <c r="M269" s="15">
        <f t="shared" si="290"/>
        <v>0</v>
      </c>
      <c r="N269" s="15">
        <f t="shared" si="290"/>
        <v>0</v>
      </c>
      <c r="O269" s="15">
        <f t="shared" si="290"/>
        <v>0</v>
      </c>
      <c r="P269" s="15">
        <f t="shared" si="290"/>
        <v>0</v>
      </c>
      <c r="Q269" s="15">
        <f t="shared" si="290"/>
        <v>0</v>
      </c>
      <c r="R269" s="15">
        <f t="shared" si="290"/>
        <v>26000</v>
      </c>
      <c r="S269" s="15">
        <f t="shared" si="290"/>
        <v>0</v>
      </c>
      <c r="T269" s="15">
        <f t="shared" si="290"/>
        <v>26000</v>
      </c>
      <c r="U269" s="15">
        <f t="shared" si="290"/>
        <v>0</v>
      </c>
      <c r="V269" s="15">
        <f t="shared" si="290"/>
        <v>0</v>
      </c>
      <c r="W269" s="15">
        <f t="shared" si="290"/>
        <v>0</v>
      </c>
      <c r="X269" s="15">
        <f t="shared" si="290"/>
        <v>0</v>
      </c>
      <c r="Y269" s="15">
        <f t="shared" si="290"/>
        <v>0</v>
      </c>
      <c r="Z269" s="15">
        <f t="shared" si="290"/>
        <v>26000</v>
      </c>
      <c r="AA269" s="15">
        <f t="shared" si="290"/>
        <v>0</v>
      </c>
      <c r="AB269" s="15">
        <f t="shared" si="290"/>
        <v>26000</v>
      </c>
      <c r="AC269" s="15">
        <f t="shared" si="290"/>
        <v>0</v>
      </c>
      <c r="AD269" s="15">
        <f t="shared" si="290"/>
        <v>0</v>
      </c>
      <c r="AE269" s="15">
        <f t="shared" si="290"/>
        <v>0</v>
      </c>
      <c r="AF269" s="15">
        <f t="shared" si="290"/>
        <v>0</v>
      </c>
      <c r="AG269" s="15">
        <f t="shared" si="290"/>
        <v>0</v>
      </c>
      <c r="AH269" s="15">
        <f t="shared" si="290"/>
        <v>26000</v>
      </c>
      <c r="AI269" s="15">
        <f t="shared" si="290"/>
        <v>0</v>
      </c>
      <c r="AJ269" s="15">
        <f t="shared" si="290"/>
        <v>26000</v>
      </c>
      <c r="AK269" s="15">
        <f t="shared" si="290"/>
        <v>0</v>
      </c>
      <c r="AL269" s="15"/>
      <c r="AM269" s="15">
        <f t="shared" si="290"/>
        <v>0</v>
      </c>
      <c r="AN269" s="15">
        <f t="shared" si="290"/>
        <v>0</v>
      </c>
      <c r="AO269" s="15">
        <f t="shared" si="290"/>
        <v>0</v>
      </c>
      <c r="AP269" s="15">
        <f t="shared" si="290"/>
        <v>0</v>
      </c>
      <c r="AQ269" s="15">
        <f t="shared" si="290"/>
        <v>0</v>
      </c>
      <c r="AR269" s="15">
        <f t="shared" si="290"/>
        <v>0</v>
      </c>
      <c r="AS269" s="15">
        <f t="shared" si="290"/>
        <v>0</v>
      </c>
      <c r="AT269" s="15">
        <f t="shared" si="290"/>
        <v>0</v>
      </c>
      <c r="AU269" s="15">
        <f t="shared" si="290"/>
        <v>0</v>
      </c>
      <c r="AV269" s="15">
        <f t="shared" si="290"/>
        <v>0</v>
      </c>
      <c r="AW269" s="15">
        <f t="shared" si="290"/>
        <v>0</v>
      </c>
      <c r="AX269" s="15">
        <f t="shared" si="290"/>
        <v>0</v>
      </c>
      <c r="AY269" s="15">
        <f t="shared" si="290"/>
        <v>0</v>
      </c>
      <c r="AZ269" s="15">
        <f t="shared" si="290"/>
        <v>0</v>
      </c>
      <c r="BA269" s="15">
        <f t="shared" si="290"/>
        <v>0</v>
      </c>
      <c r="BB269" s="15">
        <f t="shared" si="290"/>
        <v>0</v>
      </c>
      <c r="BC269" s="15">
        <f t="shared" si="290"/>
        <v>0</v>
      </c>
      <c r="BD269" s="15">
        <f t="shared" si="290"/>
        <v>0</v>
      </c>
      <c r="BE269" s="15">
        <f t="shared" si="290"/>
        <v>0</v>
      </c>
      <c r="BF269" s="15">
        <f t="shared" si="290"/>
        <v>0</v>
      </c>
      <c r="BG269" s="15">
        <f t="shared" si="290"/>
        <v>0</v>
      </c>
      <c r="BH269" s="15">
        <f t="shared" si="290"/>
        <v>0</v>
      </c>
      <c r="BI269" s="15">
        <f t="shared" si="290"/>
        <v>0</v>
      </c>
      <c r="BJ269" s="15">
        <f t="shared" si="290"/>
        <v>0</v>
      </c>
      <c r="BK269" s="19"/>
      <c r="BL269" s="19"/>
    </row>
    <row r="270" spans="1:64" ht="30" hidden="1" x14ac:dyDescent="0.25">
      <c r="A270" s="125" t="s">
        <v>7</v>
      </c>
      <c r="B270" s="122">
        <v>51</v>
      </c>
      <c r="C270" s="122">
        <v>4</v>
      </c>
      <c r="D270" s="3" t="s">
        <v>729</v>
      </c>
      <c r="E270" s="122">
        <v>851</v>
      </c>
      <c r="F270" s="3" t="s">
        <v>108</v>
      </c>
      <c r="G270" s="3" t="s">
        <v>44</v>
      </c>
      <c r="H270" s="3" t="s">
        <v>217</v>
      </c>
      <c r="I270" s="3" t="s">
        <v>52</v>
      </c>
      <c r="J270" s="15">
        <f>'2.ВС'!J279</f>
        <v>26000</v>
      </c>
      <c r="K270" s="15">
        <f>'2.ВС'!K279</f>
        <v>0</v>
      </c>
      <c r="L270" s="15">
        <f>'2.ВС'!L279</f>
        <v>26000</v>
      </c>
      <c r="M270" s="15">
        <f>'2.ВС'!M279</f>
        <v>0</v>
      </c>
      <c r="N270" s="15">
        <f>'2.ВС'!N279</f>
        <v>0</v>
      </c>
      <c r="O270" s="15">
        <f>'2.ВС'!O279</f>
        <v>0</v>
      </c>
      <c r="P270" s="15">
        <f>'2.ВС'!P279</f>
        <v>0</v>
      </c>
      <c r="Q270" s="15">
        <f>'2.ВС'!Q279</f>
        <v>0</v>
      </c>
      <c r="R270" s="15">
        <f>'2.ВС'!R279</f>
        <v>26000</v>
      </c>
      <c r="S270" s="15">
        <f>'2.ВС'!S279</f>
        <v>0</v>
      </c>
      <c r="T270" s="15">
        <f>'2.ВС'!T279</f>
        <v>26000</v>
      </c>
      <c r="U270" s="15">
        <f>'2.ВС'!U279</f>
        <v>0</v>
      </c>
      <c r="V270" s="15">
        <f>'2.ВС'!V279</f>
        <v>0</v>
      </c>
      <c r="W270" s="15">
        <f>'2.ВС'!W279</f>
        <v>0</v>
      </c>
      <c r="X270" s="15">
        <f>'2.ВС'!X279</f>
        <v>0</v>
      </c>
      <c r="Y270" s="15">
        <f>'2.ВС'!Y279</f>
        <v>0</v>
      </c>
      <c r="Z270" s="15">
        <f>'2.ВС'!Z279</f>
        <v>26000</v>
      </c>
      <c r="AA270" s="15">
        <f>'2.ВС'!AA279</f>
        <v>0</v>
      </c>
      <c r="AB270" s="15">
        <f>'2.ВС'!AB279</f>
        <v>26000</v>
      </c>
      <c r="AC270" s="15">
        <f>'2.ВС'!AC279</f>
        <v>0</v>
      </c>
      <c r="AD270" s="15">
        <f>'2.ВС'!AD279</f>
        <v>0</v>
      </c>
      <c r="AE270" s="15">
        <f>'2.ВС'!AE279</f>
        <v>0</v>
      </c>
      <c r="AF270" s="15">
        <f>'2.ВС'!AF279</f>
        <v>0</v>
      </c>
      <c r="AG270" s="15">
        <f>'2.ВС'!AG279</f>
        <v>0</v>
      </c>
      <c r="AH270" s="15">
        <f>'2.ВС'!AH279</f>
        <v>26000</v>
      </c>
      <c r="AI270" s="15">
        <f>'2.ВС'!AI279</f>
        <v>0</v>
      </c>
      <c r="AJ270" s="15">
        <f>'2.ВС'!AJ279</f>
        <v>26000</v>
      </c>
      <c r="AK270" s="15">
        <f>'2.ВС'!AK279</f>
        <v>0</v>
      </c>
      <c r="AL270" s="15"/>
      <c r="AM270" s="15">
        <f>'2.ВС'!AL279</f>
        <v>0</v>
      </c>
      <c r="AN270" s="15">
        <f>'2.ВС'!AM279</f>
        <v>0</v>
      </c>
      <c r="AO270" s="15">
        <f>'2.ВС'!AN279</f>
        <v>0</v>
      </c>
      <c r="AP270" s="15">
        <f>'2.ВС'!AO279</f>
        <v>0</v>
      </c>
      <c r="AQ270" s="15">
        <f>'2.ВС'!AP279</f>
        <v>0</v>
      </c>
      <c r="AR270" s="15">
        <f>'2.ВС'!AQ279</f>
        <v>0</v>
      </c>
      <c r="AS270" s="15">
        <f>'2.ВС'!AR279</f>
        <v>0</v>
      </c>
      <c r="AT270" s="15">
        <f>'2.ВС'!AS279</f>
        <v>0</v>
      </c>
      <c r="AU270" s="15">
        <f>'2.ВС'!AT279</f>
        <v>0</v>
      </c>
      <c r="AV270" s="15">
        <f>'2.ВС'!AU279</f>
        <v>0</v>
      </c>
      <c r="AW270" s="15">
        <f>'2.ВС'!AV279</f>
        <v>0</v>
      </c>
      <c r="AX270" s="15">
        <f>'2.ВС'!AW279</f>
        <v>0</v>
      </c>
      <c r="AY270" s="15">
        <f>'2.ВС'!AX279</f>
        <v>0</v>
      </c>
      <c r="AZ270" s="15">
        <f>'2.ВС'!AY279</f>
        <v>0</v>
      </c>
      <c r="BA270" s="15">
        <f>'2.ВС'!AZ279</f>
        <v>0</v>
      </c>
      <c r="BB270" s="15">
        <f>'2.ВС'!BA279</f>
        <v>0</v>
      </c>
      <c r="BC270" s="15">
        <f>'2.ВС'!BB279</f>
        <v>0</v>
      </c>
      <c r="BD270" s="15">
        <f>'2.ВС'!BC279</f>
        <v>0</v>
      </c>
      <c r="BE270" s="15">
        <f>'2.ВС'!BD279</f>
        <v>0</v>
      </c>
      <c r="BF270" s="15">
        <f>'2.ВС'!BE279</f>
        <v>0</v>
      </c>
      <c r="BG270" s="15">
        <f>'2.ВС'!BF279</f>
        <v>0</v>
      </c>
      <c r="BH270" s="15">
        <f>'2.ВС'!BG279</f>
        <v>0</v>
      </c>
      <c r="BI270" s="15">
        <f>'2.ВС'!BH279</f>
        <v>0</v>
      </c>
      <c r="BJ270" s="15">
        <f>'2.ВС'!BI279</f>
        <v>0</v>
      </c>
      <c r="BK270" s="19"/>
      <c r="BL270" s="19"/>
    </row>
    <row r="271" spans="1:64" ht="45" hidden="1" x14ac:dyDescent="0.25">
      <c r="A271" s="125" t="s">
        <v>20</v>
      </c>
      <c r="B271" s="122">
        <v>51</v>
      </c>
      <c r="C271" s="122">
        <v>4</v>
      </c>
      <c r="D271" s="3" t="s">
        <v>729</v>
      </c>
      <c r="E271" s="122">
        <v>851</v>
      </c>
      <c r="F271" s="3" t="s">
        <v>108</v>
      </c>
      <c r="G271" s="3" t="s">
        <v>44</v>
      </c>
      <c r="H271" s="3" t="s">
        <v>217</v>
      </c>
      <c r="I271" s="3" t="s">
        <v>21</v>
      </c>
      <c r="J271" s="15">
        <f t="shared" ref="J271:BJ271" si="291">J272</f>
        <v>64600</v>
      </c>
      <c r="K271" s="15">
        <f t="shared" si="291"/>
        <v>0</v>
      </c>
      <c r="L271" s="15">
        <f t="shared" si="291"/>
        <v>64600</v>
      </c>
      <c r="M271" s="15">
        <f t="shared" si="291"/>
        <v>0</v>
      </c>
      <c r="N271" s="15">
        <f t="shared" si="291"/>
        <v>0</v>
      </c>
      <c r="O271" s="15">
        <f t="shared" si="291"/>
        <v>0</v>
      </c>
      <c r="P271" s="15">
        <f t="shared" si="291"/>
        <v>0</v>
      </c>
      <c r="Q271" s="15">
        <f t="shared" si="291"/>
        <v>0</v>
      </c>
      <c r="R271" s="15">
        <f t="shared" si="291"/>
        <v>64600</v>
      </c>
      <c r="S271" s="15">
        <f t="shared" si="291"/>
        <v>0</v>
      </c>
      <c r="T271" s="15">
        <f t="shared" si="291"/>
        <v>64600</v>
      </c>
      <c r="U271" s="15">
        <f t="shared" si="291"/>
        <v>0</v>
      </c>
      <c r="V271" s="15">
        <f t="shared" si="291"/>
        <v>0</v>
      </c>
      <c r="W271" s="15">
        <f t="shared" si="291"/>
        <v>0</v>
      </c>
      <c r="X271" s="15">
        <f t="shared" si="291"/>
        <v>0</v>
      </c>
      <c r="Y271" s="15">
        <f t="shared" si="291"/>
        <v>0</v>
      </c>
      <c r="Z271" s="15">
        <f t="shared" si="291"/>
        <v>64600</v>
      </c>
      <c r="AA271" s="15">
        <f t="shared" si="291"/>
        <v>0</v>
      </c>
      <c r="AB271" s="15">
        <f t="shared" si="291"/>
        <v>64600</v>
      </c>
      <c r="AC271" s="15">
        <f t="shared" si="291"/>
        <v>0</v>
      </c>
      <c r="AD271" s="15">
        <f t="shared" si="291"/>
        <v>0</v>
      </c>
      <c r="AE271" s="15">
        <f t="shared" si="291"/>
        <v>0</v>
      </c>
      <c r="AF271" s="15">
        <f t="shared" si="291"/>
        <v>0</v>
      </c>
      <c r="AG271" s="15">
        <f t="shared" si="291"/>
        <v>0</v>
      </c>
      <c r="AH271" s="15">
        <f t="shared" si="291"/>
        <v>64600</v>
      </c>
      <c r="AI271" s="15">
        <f t="shared" si="291"/>
        <v>0</v>
      </c>
      <c r="AJ271" s="15">
        <f t="shared" si="291"/>
        <v>64600</v>
      </c>
      <c r="AK271" s="15">
        <f t="shared" si="291"/>
        <v>0</v>
      </c>
      <c r="AL271" s="15"/>
      <c r="AM271" s="15">
        <f t="shared" si="291"/>
        <v>0</v>
      </c>
      <c r="AN271" s="15">
        <f t="shared" si="291"/>
        <v>0</v>
      </c>
      <c r="AO271" s="15">
        <f t="shared" si="291"/>
        <v>0</v>
      </c>
      <c r="AP271" s="15">
        <f t="shared" si="291"/>
        <v>0</v>
      </c>
      <c r="AQ271" s="15">
        <f t="shared" si="291"/>
        <v>0</v>
      </c>
      <c r="AR271" s="15">
        <f t="shared" si="291"/>
        <v>0</v>
      </c>
      <c r="AS271" s="15">
        <f t="shared" si="291"/>
        <v>0</v>
      </c>
      <c r="AT271" s="15">
        <f t="shared" si="291"/>
        <v>0</v>
      </c>
      <c r="AU271" s="15">
        <f t="shared" si="291"/>
        <v>0</v>
      </c>
      <c r="AV271" s="15">
        <f t="shared" si="291"/>
        <v>0</v>
      </c>
      <c r="AW271" s="15">
        <f t="shared" si="291"/>
        <v>0</v>
      </c>
      <c r="AX271" s="15">
        <f t="shared" si="291"/>
        <v>0</v>
      </c>
      <c r="AY271" s="15">
        <f t="shared" si="291"/>
        <v>0</v>
      </c>
      <c r="AZ271" s="15">
        <f t="shared" si="291"/>
        <v>0</v>
      </c>
      <c r="BA271" s="15">
        <f t="shared" si="291"/>
        <v>0</v>
      </c>
      <c r="BB271" s="15">
        <f t="shared" si="291"/>
        <v>0</v>
      </c>
      <c r="BC271" s="15">
        <f t="shared" si="291"/>
        <v>0</v>
      </c>
      <c r="BD271" s="15">
        <f t="shared" si="291"/>
        <v>0</v>
      </c>
      <c r="BE271" s="15">
        <f t="shared" si="291"/>
        <v>0</v>
      </c>
      <c r="BF271" s="15">
        <f t="shared" si="291"/>
        <v>0</v>
      </c>
      <c r="BG271" s="15">
        <f t="shared" si="291"/>
        <v>0</v>
      </c>
      <c r="BH271" s="15">
        <f t="shared" si="291"/>
        <v>0</v>
      </c>
      <c r="BI271" s="15">
        <f t="shared" si="291"/>
        <v>0</v>
      </c>
      <c r="BJ271" s="15">
        <f t="shared" si="291"/>
        <v>0</v>
      </c>
      <c r="BK271" s="19"/>
      <c r="BL271" s="19"/>
    </row>
    <row r="272" spans="1:64" ht="45" hidden="1" x14ac:dyDescent="0.25">
      <c r="A272" s="125" t="s">
        <v>9</v>
      </c>
      <c r="B272" s="122">
        <v>51</v>
      </c>
      <c r="C272" s="122">
        <v>4</v>
      </c>
      <c r="D272" s="4" t="s">
        <v>729</v>
      </c>
      <c r="E272" s="122">
        <v>851</v>
      </c>
      <c r="F272" s="3" t="s">
        <v>108</v>
      </c>
      <c r="G272" s="3" t="s">
        <v>44</v>
      </c>
      <c r="H272" s="3" t="s">
        <v>217</v>
      </c>
      <c r="I272" s="3" t="s">
        <v>22</v>
      </c>
      <c r="J272" s="15">
        <f>'2.ВС'!J281</f>
        <v>64600</v>
      </c>
      <c r="K272" s="15">
        <f>'2.ВС'!K281</f>
        <v>0</v>
      </c>
      <c r="L272" s="15">
        <f>'2.ВС'!L281</f>
        <v>64600</v>
      </c>
      <c r="M272" s="15">
        <f>'2.ВС'!M281</f>
        <v>0</v>
      </c>
      <c r="N272" s="15">
        <f>'2.ВС'!N281</f>
        <v>0</v>
      </c>
      <c r="O272" s="15">
        <f>'2.ВС'!O281</f>
        <v>0</v>
      </c>
      <c r="P272" s="15">
        <f>'2.ВС'!P281</f>
        <v>0</v>
      </c>
      <c r="Q272" s="15">
        <f>'2.ВС'!Q281</f>
        <v>0</v>
      </c>
      <c r="R272" s="15">
        <f>'2.ВС'!R281</f>
        <v>64600</v>
      </c>
      <c r="S272" s="15">
        <f>'2.ВС'!S281</f>
        <v>0</v>
      </c>
      <c r="T272" s="15">
        <f>'2.ВС'!T281</f>
        <v>64600</v>
      </c>
      <c r="U272" s="15">
        <f>'2.ВС'!U281</f>
        <v>0</v>
      </c>
      <c r="V272" s="15">
        <f>'2.ВС'!V281</f>
        <v>0</v>
      </c>
      <c r="W272" s="15">
        <f>'2.ВС'!W281</f>
        <v>0</v>
      </c>
      <c r="X272" s="15">
        <f>'2.ВС'!X281</f>
        <v>0</v>
      </c>
      <c r="Y272" s="15">
        <f>'2.ВС'!Y281</f>
        <v>0</v>
      </c>
      <c r="Z272" s="15">
        <f>'2.ВС'!Z281</f>
        <v>64600</v>
      </c>
      <c r="AA272" s="15">
        <f>'2.ВС'!AA281</f>
        <v>0</v>
      </c>
      <c r="AB272" s="15">
        <f>'2.ВС'!AB281</f>
        <v>64600</v>
      </c>
      <c r="AC272" s="15">
        <f>'2.ВС'!AC281</f>
        <v>0</v>
      </c>
      <c r="AD272" s="15">
        <f>'2.ВС'!AD281</f>
        <v>0</v>
      </c>
      <c r="AE272" s="15">
        <f>'2.ВС'!AE281</f>
        <v>0</v>
      </c>
      <c r="AF272" s="15">
        <f>'2.ВС'!AF281</f>
        <v>0</v>
      </c>
      <c r="AG272" s="15">
        <f>'2.ВС'!AG281</f>
        <v>0</v>
      </c>
      <c r="AH272" s="15">
        <f>'2.ВС'!AH281</f>
        <v>64600</v>
      </c>
      <c r="AI272" s="15">
        <f>'2.ВС'!AI281</f>
        <v>0</v>
      </c>
      <c r="AJ272" s="15">
        <f>'2.ВС'!AJ281</f>
        <v>64600</v>
      </c>
      <c r="AK272" s="15">
        <f>'2.ВС'!AK281</f>
        <v>0</v>
      </c>
      <c r="AL272" s="15"/>
      <c r="AM272" s="15">
        <f>'2.ВС'!AL281</f>
        <v>0</v>
      </c>
      <c r="AN272" s="15">
        <f>'2.ВС'!AM281</f>
        <v>0</v>
      </c>
      <c r="AO272" s="15">
        <f>'2.ВС'!AN281</f>
        <v>0</v>
      </c>
      <c r="AP272" s="15">
        <f>'2.ВС'!AO281</f>
        <v>0</v>
      </c>
      <c r="AQ272" s="15">
        <f>'2.ВС'!AP281</f>
        <v>0</v>
      </c>
      <c r="AR272" s="15">
        <f>'2.ВС'!AQ281</f>
        <v>0</v>
      </c>
      <c r="AS272" s="15">
        <f>'2.ВС'!AR281</f>
        <v>0</v>
      </c>
      <c r="AT272" s="15">
        <f>'2.ВС'!AS281</f>
        <v>0</v>
      </c>
      <c r="AU272" s="15">
        <f>'2.ВС'!AT281</f>
        <v>0</v>
      </c>
      <c r="AV272" s="15">
        <f>'2.ВС'!AU281</f>
        <v>0</v>
      </c>
      <c r="AW272" s="15">
        <f>'2.ВС'!AV281</f>
        <v>0</v>
      </c>
      <c r="AX272" s="15">
        <f>'2.ВС'!AW281</f>
        <v>0</v>
      </c>
      <c r="AY272" s="15">
        <f>'2.ВС'!AX281</f>
        <v>0</v>
      </c>
      <c r="AZ272" s="15">
        <f>'2.ВС'!AY281</f>
        <v>0</v>
      </c>
      <c r="BA272" s="15">
        <f>'2.ВС'!AZ281</f>
        <v>0</v>
      </c>
      <c r="BB272" s="15">
        <f>'2.ВС'!BA281</f>
        <v>0</v>
      </c>
      <c r="BC272" s="15">
        <f>'2.ВС'!BB281</f>
        <v>0</v>
      </c>
      <c r="BD272" s="15">
        <f>'2.ВС'!BC281</f>
        <v>0</v>
      </c>
      <c r="BE272" s="15">
        <f>'2.ВС'!BD281</f>
        <v>0</v>
      </c>
      <c r="BF272" s="15">
        <f>'2.ВС'!BE281</f>
        <v>0</v>
      </c>
      <c r="BG272" s="15">
        <f>'2.ВС'!BF281</f>
        <v>0</v>
      </c>
      <c r="BH272" s="15">
        <f>'2.ВС'!BG281</f>
        <v>0</v>
      </c>
      <c r="BI272" s="15">
        <f>'2.ВС'!BH281</f>
        <v>0</v>
      </c>
      <c r="BJ272" s="15">
        <f>'2.ВС'!BI281</f>
        <v>0</v>
      </c>
      <c r="BK272" s="19"/>
      <c r="BL272" s="19"/>
    </row>
    <row r="273" spans="1:64" ht="30" hidden="1" x14ac:dyDescent="0.25">
      <c r="A273" s="124" t="s">
        <v>111</v>
      </c>
      <c r="B273" s="5">
        <v>51</v>
      </c>
      <c r="C273" s="122">
        <v>4</v>
      </c>
      <c r="D273" s="3" t="s">
        <v>729</v>
      </c>
      <c r="E273" s="122">
        <v>851</v>
      </c>
      <c r="F273" s="3" t="s">
        <v>108</v>
      </c>
      <c r="G273" s="3" t="s">
        <v>44</v>
      </c>
      <c r="H273" s="3" t="s">
        <v>218</v>
      </c>
      <c r="I273" s="3"/>
      <c r="J273" s="15">
        <f t="shared" ref="J273" si="292">J274+J276</f>
        <v>419900</v>
      </c>
      <c r="K273" s="15">
        <f t="shared" ref="K273:BB273" si="293">K274+K276</f>
        <v>0</v>
      </c>
      <c r="L273" s="15">
        <f t="shared" si="293"/>
        <v>419900</v>
      </c>
      <c r="M273" s="15">
        <f t="shared" si="293"/>
        <v>0</v>
      </c>
      <c r="N273" s="15">
        <f t="shared" ref="N273:U273" si="294">N274+N276</f>
        <v>0</v>
      </c>
      <c r="O273" s="15">
        <f t="shared" si="294"/>
        <v>0</v>
      </c>
      <c r="P273" s="15">
        <f t="shared" si="294"/>
        <v>0</v>
      </c>
      <c r="Q273" s="15">
        <f t="shared" si="294"/>
        <v>0</v>
      </c>
      <c r="R273" s="15">
        <f t="shared" si="294"/>
        <v>419900</v>
      </c>
      <c r="S273" s="15">
        <f t="shared" si="294"/>
        <v>0</v>
      </c>
      <c r="T273" s="15">
        <f t="shared" si="294"/>
        <v>419900</v>
      </c>
      <c r="U273" s="15">
        <f t="shared" si="294"/>
        <v>0</v>
      </c>
      <c r="V273" s="15">
        <f t="shared" ref="V273:AC273" si="295">V274+V276</f>
        <v>0</v>
      </c>
      <c r="W273" s="15">
        <f t="shared" si="295"/>
        <v>0</v>
      </c>
      <c r="X273" s="15">
        <f t="shared" si="295"/>
        <v>0</v>
      </c>
      <c r="Y273" s="15">
        <f t="shared" si="295"/>
        <v>0</v>
      </c>
      <c r="Z273" s="15">
        <f t="shared" si="295"/>
        <v>419900</v>
      </c>
      <c r="AA273" s="15">
        <f t="shared" si="295"/>
        <v>0</v>
      </c>
      <c r="AB273" s="15">
        <f t="shared" si="295"/>
        <v>419900</v>
      </c>
      <c r="AC273" s="15">
        <f t="shared" si="295"/>
        <v>0</v>
      </c>
      <c r="AD273" s="15">
        <f t="shared" ref="AD273:AK273" si="296">AD274+AD276</f>
        <v>0</v>
      </c>
      <c r="AE273" s="15">
        <f t="shared" si="296"/>
        <v>0</v>
      </c>
      <c r="AF273" s="15">
        <f t="shared" si="296"/>
        <v>0</v>
      </c>
      <c r="AG273" s="15">
        <f t="shared" si="296"/>
        <v>0</v>
      </c>
      <c r="AH273" s="15">
        <f t="shared" si="296"/>
        <v>419900</v>
      </c>
      <c r="AI273" s="15">
        <f t="shared" si="296"/>
        <v>0</v>
      </c>
      <c r="AJ273" s="15">
        <f t="shared" si="296"/>
        <v>419900</v>
      </c>
      <c r="AK273" s="15">
        <f t="shared" si="296"/>
        <v>0</v>
      </c>
      <c r="AL273" s="15"/>
      <c r="AM273" s="15">
        <f t="shared" si="293"/>
        <v>0</v>
      </c>
      <c r="AN273" s="15">
        <f t="shared" si="293"/>
        <v>0</v>
      </c>
      <c r="AO273" s="15">
        <f t="shared" si="293"/>
        <v>0</v>
      </c>
      <c r="AP273" s="15">
        <f t="shared" si="293"/>
        <v>0</v>
      </c>
      <c r="AQ273" s="15">
        <f t="shared" ref="AQ273:AX273" si="297">AQ274+AQ276</f>
        <v>0</v>
      </c>
      <c r="AR273" s="15">
        <f t="shared" si="297"/>
        <v>0</v>
      </c>
      <c r="AS273" s="15">
        <f t="shared" si="297"/>
        <v>0</v>
      </c>
      <c r="AT273" s="15">
        <f t="shared" si="297"/>
        <v>0</v>
      </c>
      <c r="AU273" s="15">
        <f t="shared" si="297"/>
        <v>0</v>
      </c>
      <c r="AV273" s="15">
        <f t="shared" si="297"/>
        <v>0</v>
      </c>
      <c r="AW273" s="15">
        <f t="shared" si="297"/>
        <v>0</v>
      </c>
      <c r="AX273" s="15">
        <f t="shared" si="297"/>
        <v>0</v>
      </c>
      <c r="AY273" s="15">
        <f t="shared" si="293"/>
        <v>0</v>
      </c>
      <c r="AZ273" s="15">
        <f t="shared" si="293"/>
        <v>0</v>
      </c>
      <c r="BA273" s="15">
        <f t="shared" si="293"/>
        <v>0</v>
      </c>
      <c r="BB273" s="15">
        <f t="shared" si="293"/>
        <v>0</v>
      </c>
      <c r="BC273" s="15">
        <f t="shared" ref="BC273:BJ273" si="298">BC274+BC276</f>
        <v>0</v>
      </c>
      <c r="BD273" s="15">
        <f t="shared" si="298"/>
        <v>0</v>
      </c>
      <c r="BE273" s="15">
        <f t="shared" si="298"/>
        <v>0</v>
      </c>
      <c r="BF273" s="15">
        <f t="shared" si="298"/>
        <v>0</v>
      </c>
      <c r="BG273" s="15">
        <f t="shared" si="298"/>
        <v>0</v>
      </c>
      <c r="BH273" s="15">
        <f t="shared" si="298"/>
        <v>0</v>
      </c>
      <c r="BI273" s="15">
        <f t="shared" si="298"/>
        <v>0</v>
      </c>
      <c r="BJ273" s="15">
        <f t="shared" si="298"/>
        <v>0</v>
      </c>
      <c r="BK273" s="19"/>
      <c r="BL273" s="19"/>
    </row>
    <row r="274" spans="1:64" ht="90" hidden="1" x14ac:dyDescent="0.25">
      <c r="A274" s="124" t="s">
        <v>15</v>
      </c>
      <c r="B274" s="5">
        <v>51</v>
      </c>
      <c r="C274" s="122">
        <v>4</v>
      </c>
      <c r="D274" s="3" t="s">
        <v>729</v>
      </c>
      <c r="E274" s="122">
        <v>851</v>
      </c>
      <c r="F274" s="3" t="s">
        <v>108</v>
      </c>
      <c r="G274" s="3" t="s">
        <v>44</v>
      </c>
      <c r="H274" s="3" t="s">
        <v>218</v>
      </c>
      <c r="I274" s="3" t="s">
        <v>17</v>
      </c>
      <c r="J274" s="15">
        <f t="shared" ref="J274:BJ274" si="299">J275</f>
        <v>211200</v>
      </c>
      <c r="K274" s="15">
        <f t="shared" si="299"/>
        <v>0</v>
      </c>
      <c r="L274" s="15">
        <f t="shared" si="299"/>
        <v>211200</v>
      </c>
      <c r="M274" s="15">
        <f t="shared" si="299"/>
        <v>0</v>
      </c>
      <c r="N274" s="15">
        <f t="shared" si="299"/>
        <v>0</v>
      </c>
      <c r="O274" s="15">
        <f t="shared" si="299"/>
        <v>0</v>
      </c>
      <c r="P274" s="15">
        <f t="shared" si="299"/>
        <v>0</v>
      </c>
      <c r="Q274" s="15">
        <f t="shared" si="299"/>
        <v>0</v>
      </c>
      <c r="R274" s="15">
        <f t="shared" si="299"/>
        <v>211200</v>
      </c>
      <c r="S274" s="15">
        <f t="shared" si="299"/>
        <v>0</v>
      </c>
      <c r="T274" s="15">
        <f t="shared" si="299"/>
        <v>211200</v>
      </c>
      <c r="U274" s="15">
        <f t="shared" si="299"/>
        <v>0</v>
      </c>
      <c r="V274" s="15">
        <f t="shared" si="299"/>
        <v>0</v>
      </c>
      <c r="W274" s="15">
        <f t="shared" si="299"/>
        <v>0</v>
      </c>
      <c r="X274" s="15">
        <f t="shared" si="299"/>
        <v>0</v>
      </c>
      <c r="Y274" s="15">
        <f t="shared" si="299"/>
        <v>0</v>
      </c>
      <c r="Z274" s="15">
        <f t="shared" si="299"/>
        <v>211200</v>
      </c>
      <c r="AA274" s="15">
        <f t="shared" si="299"/>
        <v>0</v>
      </c>
      <c r="AB274" s="15">
        <f t="shared" si="299"/>
        <v>211200</v>
      </c>
      <c r="AC274" s="15">
        <f t="shared" si="299"/>
        <v>0</v>
      </c>
      <c r="AD274" s="15">
        <f t="shared" si="299"/>
        <v>0</v>
      </c>
      <c r="AE274" s="15">
        <f t="shared" si="299"/>
        <v>0</v>
      </c>
      <c r="AF274" s="15">
        <f t="shared" si="299"/>
        <v>0</v>
      </c>
      <c r="AG274" s="15">
        <f t="shared" si="299"/>
        <v>0</v>
      </c>
      <c r="AH274" s="15">
        <f t="shared" si="299"/>
        <v>211200</v>
      </c>
      <c r="AI274" s="15">
        <f t="shared" si="299"/>
        <v>0</v>
      </c>
      <c r="AJ274" s="15">
        <f t="shared" si="299"/>
        <v>211200</v>
      </c>
      <c r="AK274" s="15">
        <f t="shared" si="299"/>
        <v>0</v>
      </c>
      <c r="AL274" s="15"/>
      <c r="AM274" s="15">
        <f t="shared" si="299"/>
        <v>0</v>
      </c>
      <c r="AN274" s="15">
        <f t="shared" si="299"/>
        <v>0</v>
      </c>
      <c r="AO274" s="15">
        <f t="shared" si="299"/>
        <v>0</v>
      </c>
      <c r="AP274" s="15">
        <f t="shared" si="299"/>
        <v>0</v>
      </c>
      <c r="AQ274" s="15">
        <f t="shared" si="299"/>
        <v>0</v>
      </c>
      <c r="AR274" s="15">
        <f t="shared" si="299"/>
        <v>0</v>
      </c>
      <c r="AS274" s="15">
        <f t="shared" si="299"/>
        <v>0</v>
      </c>
      <c r="AT274" s="15">
        <f t="shared" si="299"/>
        <v>0</v>
      </c>
      <c r="AU274" s="15">
        <f t="shared" si="299"/>
        <v>0</v>
      </c>
      <c r="AV274" s="15">
        <f t="shared" si="299"/>
        <v>0</v>
      </c>
      <c r="AW274" s="15">
        <f t="shared" si="299"/>
        <v>0</v>
      </c>
      <c r="AX274" s="15">
        <f t="shared" si="299"/>
        <v>0</v>
      </c>
      <c r="AY274" s="15">
        <f t="shared" si="299"/>
        <v>0</v>
      </c>
      <c r="AZ274" s="15">
        <f t="shared" si="299"/>
        <v>0</v>
      </c>
      <c r="BA274" s="15">
        <f t="shared" si="299"/>
        <v>0</v>
      </c>
      <c r="BB274" s="15">
        <f t="shared" si="299"/>
        <v>0</v>
      </c>
      <c r="BC274" s="15">
        <f t="shared" si="299"/>
        <v>0</v>
      </c>
      <c r="BD274" s="15">
        <f t="shared" si="299"/>
        <v>0</v>
      </c>
      <c r="BE274" s="15">
        <f t="shared" si="299"/>
        <v>0</v>
      </c>
      <c r="BF274" s="15">
        <f t="shared" si="299"/>
        <v>0</v>
      </c>
      <c r="BG274" s="15">
        <f t="shared" si="299"/>
        <v>0</v>
      </c>
      <c r="BH274" s="15">
        <f t="shared" si="299"/>
        <v>0</v>
      </c>
      <c r="BI274" s="15">
        <f t="shared" si="299"/>
        <v>0</v>
      </c>
      <c r="BJ274" s="15">
        <f t="shared" si="299"/>
        <v>0</v>
      </c>
      <c r="BK274" s="19"/>
      <c r="BL274" s="19"/>
    </row>
    <row r="275" spans="1:64" ht="30" hidden="1" x14ac:dyDescent="0.25">
      <c r="A275" s="125" t="s">
        <v>7</v>
      </c>
      <c r="B275" s="5">
        <v>51</v>
      </c>
      <c r="C275" s="122">
        <v>4</v>
      </c>
      <c r="D275" s="4" t="s">
        <v>729</v>
      </c>
      <c r="E275" s="122">
        <v>851</v>
      </c>
      <c r="F275" s="3" t="s">
        <v>108</v>
      </c>
      <c r="G275" s="3" t="s">
        <v>44</v>
      </c>
      <c r="H275" s="3" t="s">
        <v>218</v>
      </c>
      <c r="I275" s="3" t="s">
        <v>52</v>
      </c>
      <c r="J275" s="15">
        <f>'2.ВС'!J284</f>
        <v>211200</v>
      </c>
      <c r="K275" s="15">
        <f>'2.ВС'!K284</f>
        <v>0</v>
      </c>
      <c r="L275" s="15">
        <f>'2.ВС'!L284</f>
        <v>211200</v>
      </c>
      <c r="M275" s="15">
        <f>'2.ВС'!M284</f>
        <v>0</v>
      </c>
      <c r="N275" s="15">
        <f>'2.ВС'!N284</f>
        <v>0</v>
      </c>
      <c r="O275" s="15">
        <f>'2.ВС'!O284</f>
        <v>0</v>
      </c>
      <c r="P275" s="15">
        <f>'2.ВС'!P284</f>
        <v>0</v>
      </c>
      <c r="Q275" s="15">
        <f>'2.ВС'!Q284</f>
        <v>0</v>
      </c>
      <c r="R275" s="15">
        <f>'2.ВС'!R284</f>
        <v>211200</v>
      </c>
      <c r="S275" s="15">
        <f>'2.ВС'!S284</f>
        <v>0</v>
      </c>
      <c r="T275" s="15">
        <f>'2.ВС'!T284</f>
        <v>211200</v>
      </c>
      <c r="U275" s="15">
        <f>'2.ВС'!U284</f>
        <v>0</v>
      </c>
      <c r="V275" s="15">
        <f>'2.ВС'!V284</f>
        <v>0</v>
      </c>
      <c r="W275" s="15">
        <f>'2.ВС'!W284</f>
        <v>0</v>
      </c>
      <c r="X275" s="15">
        <f>'2.ВС'!X284</f>
        <v>0</v>
      </c>
      <c r="Y275" s="15">
        <f>'2.ВС'!Y284</f>
        <v>0</v>
      </c>
      <c r="Z275" s="15">
        <f>'2.ВС'!Z284</f>
        <v>211200</v>
      </c>
      <c r="AA275" s="15">
        <f>'2.ВС'!AA284</f>
        <v>0</v>
      </c>
      <c r="AB275" s="15">
        <f>'2.ВС'!AB284</f>
        <v>211200</v>
      </c>
      <c r="AC275" s="15">
        <f>'2.ВС'!AC284</f>
        <v>0</v>
      </c>
      <c r="AD275" s="15">
        <f>'2.ВС'!AD284</f>
        <v>0</v>
      </c>
      <c r="AE275" s="15">
        <f>'2.ВС'!AE284</f>
        <v>0</v>
      </c>
      <c r="AF275" s="15">
        <f>'2.ВС'!AF284</f>
        <v>0</v>
      </c>
      <c r="AG275" s="15">
        <f>'2.ВС'!AG284</f>
        <v>0</v>
      </c>
      <c r="AH275" s="15">
        <f>'2.ВС'!AH284</f>
        <v>211200</v>
      </c>
      <c r="AI275" s="15">
        <f>'2.ВС'!AI284</f>
        <v>0</v>
      </c>
      <c r="AJ275" s="15">
        <f>'2.ВС'!AJ284</f>
        <v>211200</v>
      </c>
      <c r="AK275" s="15">
        <f>'2.ВС'!AK284</f>
        <v>0</v>
      </c>
      <c r="AL275" s="15"/>
      <c r="AM275" s="15">
        <f>'2.ВС'!AL284</f>
        <v>0</v>
      </c>
      <c r="AN275" s="15">
        <f>'2.ВС'!AM284</f>
        <v>0</v>
      </c>
      <c r="AO275" s="15">
        <f>'2.ВС'!AN284</f>
        <v>0</v>
      </c>
      <c r="AP275" s="15">
        <f>'2.ВС'!AO284</f>
        <v>0</v>
      </c>
      <c r="AQ275" s="15">
        <f>'2.ВС'!AP284</f>
        <v>0</v>
      </c>
      <c r="AR275" s="15">
        <f>'2.ВС'!AQ284</f>
        <v>0</v>
      </c>
      <c r="AS275" s="15">
        <f>'2.ВС'!AR284</f>
        <v>0</v>
      </c>
      <c r="AT275" s="15">
        <f>'2.ВС'!AS284</f>
        <v>0</v>
      </c>
      <c r="AU275" s="15">
        <f>'2.ВС'!AT284</f>
        <v>0</v>
      </c>
      <c r="AV275" s="15">
        <f>'2.ВС'!AU284</f>
        <v>0</v>
      </c>
      <c r="AW275" s="15">
        <f>'2.ВС'!AV284</f>
        <v>0</v>
      </c>
      <c r="AX275" s="15">
        <f>'2.ВС'!AW284</f>
        <v>0</v>
      </c>
      <c r="AY275" s="15">
        <f>'2.ВС'!AX284</f>
        <v>0</v>
      </c>
      <c r="AZ275" s="15">
        <f>'2.ВС'!AY284</f>
        <v>0</v>
      </c>
      <c r="BA275" s="15">
        <f>'2.ВС'!AZ284</f>
        <v>0</v>
      </c>
      <c r="BB275" s="15">
        <f>'2.ВС'!BA284</f>
        <v>0</v>
      </c>
      <c r="BC275" s="15">
        <f>'2.ВС'!BB284</f>
        <v>0</v>
      </c>
      <c r="BD275" s="15">
        <f>'2.ВС'!BC284</f>
        <v>0</v>
      </c>
      <c r="BE275" s="15">
        <f>'2.ВС'!BD284</f>
        <v>0</v>
      </c>
      <c r="BF275" s="15">
        <f>'2.ВС'!BE284</f>
        <v>0</v>
      </c>
      <c r="BG275" s="15">
        <f>'2.ВС'!BF284</f>
        <v>0</v>
      </c>
      <c r="BH275" s="15">
        <f>'2.ВС'!BG284</f>
        <v>0</v>
      </c>
      <c r="BI275" s="15">
        <f>'2.ВС'!BH284</f>
        <v>0</v>
      </c>
      <c r="BJ275" s="15">
        <f>'2.ВС'!BI284</f>
        <v>0</v>
      </c>
      <c r="BK275" s="19"/>
      <c r="BL275" s="19"/>
    </row>
    <row r="276" spans="1:64" ht="45" hidden="1" x14ac:dyDescent="0.25">
      <c r="A276" s="125" t="s">
        <v>20</v>
      </c>
      <c r="B276" s="5">
        <v>51</v>
      </c>
      <c r="C276" s="122">
        <v>4</v>
      </c>
      <c r="D276" s="3" t="s">
        <v>729</v>
      </c>
      <c r="E276" s="122">
        <v>851</v>
      </c>
      <c r="F276" s="3" t="s">
        <v>108</v>
      </c>
      <c r="G276" s="3" t="s">
        <v>44</v>
      </c>
      <c r="H276" s="3" t="s">
        <v>218</v>
      </c>
      <c r="I276" s="3" t="s">
        <v>21</v>
      </c>
      <c r="J276" s="15">
        <f t="shared" ref="J276:BC284" si="300">J277</f>
        <v>208700</v>
      </c>
      <c r="K276" s="15">
        <f t="shared" si="300"/>
        <v>0</v>
      </c>
      <c r="L276" s="15">
        <f t="shared" si="300"/>
        <v>208700</v>
      </c>
      <c r="M276" s="15">
        <f t="shared" si="300"/>
        <v>0</v>
      </c>
      <c r="N276" s="15">
        <f t="shared" si="300"/>
        <v>0</v>
      </c>
      <c r="O276" s="15">
        <f t="shared" si="300"/>
        <v>0</v>
      </c>
      <c r="P276" s="15">
        <f t="shared" si="300"/>
        <v>0</v>
      </c>
      <c r="Q276" s="15">
        <f t="shared" si="300"/>
        <v>0</v>
      </c>
      <c r="R276" s="15">
        <f t="shared" si="300"/>
        <v>208700</v>
      </c>
      <c r="S276" s="15">
        <f t="shared" si="300"/>
        <v>0</v>
      </c>
      <c r="T276" s="15">
        <f t="shared" si="300"/>
        <v>208700</v>
      </c>
      <c r="U276" s="15">
        <f t="shared" si="300"/>
        <v>0</v>
      </c>
      <c r="V276" s="15">
        <f t="shared" si="300"/>
        <v>0</v>
      </c>
      <c r="W276" s="15">
        <f t="shared" si="300"/>
        <v>0</v>
      </c>
      <c r="X276" s="15">
        <f t="shared" si="300"/>
        <v>0</v>
      </c>
      <c r="Y276" s="15">
        <f t="shared" si="300"/>
        <v>0</v>
      </c>
      <c r="Z276" s="15">
        <f t="shared" si="300"/>
        <v>208700</v>
      </c>
      <c r="AA276" s="15">
        <f t="shared" si="300"/>
        <v>0</v>
      </c>
      <c r="AB276" s="15">
        <f t="shared" si="300"/>
        <v>208700</v>
      </c>
      <c r="AC276" s="15">
        <f t="shared" si="300"/>
        <v>0</v>
      </c>
      <c r="AD276" s="15">
        <f t="shared" si="300"/>
        <v>0</v>
      </c>
      <c r="AE276" s="15">
        <f t="shared" si="300"/>
        <v>0</v>
      </c>
      <c r="AF276" s="15">
        <f t="shared" si="300"/>
        <v>0</v>
      </c>
      <c r="AG276" s="15">
        <f t="shared" si="300"/>
        <v>0</v>
      </c>
      <c r="AH276" s="15">
        <f t="shared" si="300"/>
        <v>208700</v>
      </c>
      <c r="AI276" s="15">
        <f t="shared" si="300"/>
        <v>0</v>
      </c>
      <c r="AJ276" s="15">
        <f t="shared" si="300"/>
        <v>208700</v>
      </c>
      <c r="AK276" s="15">
        <f t="shared" si="300"/>
        <v>0</v>
      </c>
      <c r="AL276" s="15"/>
      <c r="AM276" s="15">
        <f t="shared" si="300"/>
        <v>0</v>
      </c>
      <c r="AN276" s="15">
        <f t="shared" si="300"/>
        <v>0</v>
      </c>
      <c r="AO276" s="15">
        <f t="shared" si="300"/>
        <v>0</v>
      </c>
      <c r="AP276" s="15">
        <f t="shared" si="300"/>
        <v>0</v>
      </c>
      <c r="AQ276" s="15">
        <f t="shared" si="300"/>
        <v>0</v>
      </c>
      <c r="AR276" s="15">
        <f t="shared" si="300"/>
        <v>0</v>
      </c>
      <c r="AS276" s="15">
        <f t="shared" si="300"/>
        <v>0</v>
      </c>
      <c r="AT276" s="15">
        <f t="shared" si="300"/>
        <v>0</v>
      </c>
      <c r="AU276" s="15">
        <f t="shared" si="300"/>
        <v>0</v>
      </c>
      <c r="AV276" s="15">
        <f t="shared" si="300"/>
        <v>0</v>
      </c>
      <c r="AW276" s="15">
        <f t="shared" si="300"/>
        <v>0</v>
      </c>
      <c r="AX276" s="15">
        <f t="shared" si="300"/>
        <v>0</v>
      </c>
      <c r="AY276" s="15">
        <f t="shared" si="300"/>
        <v>0</v>
      </c>
      <c r="AZ276" s="15">
        <f t="shared" si="300"/>
        <v>0</v>
      </c>
      <c r="BA276" s="15">
        <f t="shared" si="300"/>
        <v>0</v>
      </c>
      <c r="BB276" s="15">
        <f t="shared" si="300"/>
        <v>0</v>
      </c>
      <c r="BC276" s="15">
        <f t="shared" si="300"/>
        <v>0</v>
      </c>
      <c r="BD276" s="15">
        <f t="shared" ref="BC276:BJ284" si="301">BD277</f>
        <v>0</v>
      </c>
      <c r="BE276" s="15">
        <f t="shared" si="301"/>
        <v>0</v>
      </c>
      <c r="BF276" s="15">
        <f t="shared" si="301"/>
        <v>0</v>
      </c>
      <c r="BG276" s="15">
        <f t="shared" si="301"/>
        <v>0</v>
      </c>
      <c r="BH276" s="15">
        <f t="shared" si="301"/>
        <v>0</v>
      </c>
      <c r="BI276" s="15">
        <f t="shared" si="301"/>
        <v>0</v>
      </c>
      <c r="BJ276" s="15">
        <f t="shared" si="301"/>
        <v>0</v>
      </c>
      <c r="BK276" s="19"/>
      <c r="BL276" s="19"/>
    </row>
    <row r="277" spans="1:64" ht="45" hidden="1" x14ac:dyDescent="0.25">
      <c r="A277" s="125" t="s">
        <v>9</v>
      </c>
      <c r="B277" s="5">
        <v>51</v>
      </c>
      <c r="C277" s="122">
        <v>4</v>
      </c>
      <c r="D277" s="3" t="s">
        <v>729</v>
      </c>
      <c r="E277" s="122">
        <v>851</v>
      </c>
      <c r="F277" s="3" t="s">
        <v>108</v>
      </c>
      <c r="G277" s="3" t="s">
        <v>44</v>
      </c>
      <c r="H277" s="3" t="s">
        <v>218</v>
      </c>
      <c r="I277" s="3" t="s">
        <v>22</v>
      </c>
      <c r="J277" s="15">
        <f>'2.ВС'!J286</f>
        <v>208700</v>
      </c>
      <c r="K277" s="15">
        <f>'2.ВС'!K286</f>
        <v>0</v>
      </c>
      <c r="L277" s="15">
        <f>'2.ВС'!L286</f>
        <v>208700</v>
      </c>
      <c r="M277" s="15">
        <f>'2.ВС'!M286</f>
        <v>0</v>
      </c>
      <c r="N277" s="15">
        <f>'2.ВС'!N286</f>
        <v>0</v>
      </c>
      <c r="O277" s="15">
        <f>'2.ВС'!O286</f>
        <v>0</v>
      </c>
      <c r="P277" s="15">
        <f>'2.ВС'!P286</f>
        <v>0</v>
      </c>
      <c r="Q277" s="15">
        <f>'2.ВС'!Q286</f>
        <v>0</v>
      </c>
      <c r="R277" s="15">
        <f>'2.ВС'!R286</f>
        <v>208700</v>
      </c>
      <c r="S277" s="15">
        <f>'2.ВС'!S286</f>
        <v>0</v>
      </c>
      <c r="T277" s="15">
        <f>'2.ВС'!T286</f>
        <v>208700</v>
      </c>
      <c r="U277" s="15">
        <f>'2.ВС'!U286</f>
        <v>0</v>
      </c>
      <c r="V277" s="15">
        <f>'2.ВС'!V286</f>
        <v>0</v>
      </c>
      <c r="W277" s="15">
        <f>'2.ВС'!W286</f>
        <v>0</v>
      </c>
      <c r="X277" s="15">
        <f>'2.ВС'!X286</f>
        <v>0</v>
      </c>
      <c r="Y277" s="15">
        <f>'2.ВС'!Y286</f>
        <v>0</v>
      </c>
      <c r="Z277" s="15">
        <f>'2.ВС'!Z286</f>
        <v>208700</v>
      </c>
      <c r="AA277" s="15">
        <f>'2.ВС'!AA286</f>
        <v>0</v>
      </c>
      <c r="AB277" s="15">
        <f>'2.ВС'!AB286</f>
        <v>208700</v>
      </c>
      <c r="AC277" s="15">
        <f>'2.ВС'!AC286</f>
        <v>0</v>
      </c>
      <c r="AD277" s="15">
        <f>'2.ВС'!AD286</f>
        <v>0</v>
      </c>
      <c r="AE277" s="15">
        <f>'2.ВС'!AE286</f>
        <v>0</v>
      </c>
      <c r="AF277" s="15">
        <f>'2.ВС'!AF286</f>
        <v>0</v>
      </c>
      <c r="AG277" s="15">
        <f>'2.ВС'!AG286</f>
        <v>0</v>
      </c>
      <c r="AH277" s="15">
        <f>'2.ВС'!AH286</f>
        <v>208700</v>
      </c>
      <c r="AI277" s="15">
        <f>'2.ВС'!AI286</f>
        <v>0</v>
      </c>
      <c r="AJ277" s="15">
        <f>'2.ВС'!AJ286</f>
        <v>208700</v>
      </c>
      <c r="AK277" s="15">
        <f>'2.ВС'!AK286</f>
        <v>0</v>
      </c>
      <c r="AL277" s="15"/>
      <c r="AM277" s="15">
        <f>'2.ВС'!AL286</f>
        <v>0</v>
      </c>
      <c r="AN277" s="15">
        <f>'2.ВС'!AM286</f>
        <v>0</v>
      </c>
      <c r="AO277" s="15">
        <f>'2.ВС'!AN286</f>
        <v>0</v>
      </c>
      <c r="AP277" s="15">
        <f>'2.ВС'!AO286</f>
        <v>0</v>
      </c>
      <c r="AQ277" s="15">
        <f>'2.ВС'!AP286</f>
        <v>0</v>
      </c>
      <c r="AR277" s="15">
        <f>'2.ВС'!AQ286</f>
        <v>0</v>
      </c>
      <c r="AS277" s="15">
        <f>'2.ВС'!AR286</f>
        <v>0</v>
      </c>
      <c r="AT277" s="15">
        <f>'2.ВС'!AS286</f>
        <v>0</v>
      </c>
      <c r="AU277" s="15">
        <f>'2.ВС'!AT286</f>
        <v>0</v>
      </c>
      <c r="AV277" s="15">
        <f>'2.ВС'!AU286</f>
        <v>0</v>
      </c>
      <c r="AW277" s="15">
        <f>'2.ВС'!AV286</f>
        <v>0</v>
      </c>
      <c r="AX277" s="15">
        <f>'2.ВС'!AW286</f>
        <v>0</v>
      </c>
      <c r="AY277" s="15">
        <f>'2.ВС'!AX286</f>
        <v>0</v>
      </c>
      <c r="AZ277" s="15">
        <f>'2.ВС'!AY286</f>
        <v>0</v>
      </c>
      <c r="BA277" s="15">
        <f>'2.ВС'!AZ286</f>
        <v>0</v>
      </c>
      <c r="BB277" s="15">
        <f>'2.ВС'!BA286</f>
        <v>0</v>
      </c>
      <c r="BC277" s="15">
        <f>'2.ВС'!BB286</f>
        <v>0</v>
      </c>
      <c r="BD277" s="15">
        <f>'2.ВС'!BC286</f>
        <v>0</v>
      </c>
      <c r="BE277" s="15">
        <f>'2.ВС'!BD286</f>
        <v>0</v>
      </c>
      <c r="BF277" s="15">
        <f>'2.ВС'!BE286</f>
        <v>0</v>
      </c>
      <c r="BG277" s="15">
        <f>'2.ВС'!BF286</f>
        <v>0</v>
      </c>
      <c r="BH277" s="15">
        <f>'2.ВС'!BG286</f>
        <v>0</v>
      </c>
      <c r="BI277" s="15">
        <f>'2.ВС'!BH286</f>
        <v>0</v>
      </c>
      <c r="BJ277" s="15">
        <f>'2.ВС'!BI286</f>
        <v>0</v>
      </c>
      <c r="BK277" s="19"/>
      <c r="BL277" s="19"/>
    </row>
    <row r="278" spans="1:64" s="2" customFormat="1" ht="60" hidden="1" x14ac:dyDescent="0.25">
      <c r="A278" s="124" t="s">
        <v>113</v>
      </c>
      <c r="B278" s="5">
        <v>51</v>
      </c>
      <c r="C278" s="122">
        <v>4</v>
      </c>
      <c r="D278" s="4" t="s">
        <v>729</v>
      </c>
      <c r="E278" s="122">
        <v>851</v>
      </c>
      <c r="F278" s="3" t="s">
        <v>108</v>
      </c>
      <c r="G278" s="3" t="s">
        <v>44</v>
      </c>
      <c r="H278" s="3" t="s">
        <v>220</v>
      </c>
      <c r="I278" s="3"/>
      <c r="J278" s="15">
        <f t="shared" ref="J278:BC279" si="302">J279</f>
        <v>10000</v>
      </c>
      <c r="K278" s="15">
        <f t="shared" si="302"/>
        <v>0</v>
      </c>
      <c r="L278" s="15">
        <f t="shared" si="302"/>
        <v>10000</v>
      </c>
      <c r="M278" s="15">
        <f t="shared" si="302"/>
        <v>0</v>
      </c>
      <c r="N278" s="15">
        <f t="shared" si="302"/>
        <v>0</v>
      </c>
      <c r="O278" s="15">
        <f t="shared" si="302"/>
        <v>0</v>
      </c>
      <c r="P278" s="15">
        <f t="shared" si="302"/>
        <v>0</v>
      </c>
      <c r="Q278" s="15">
        <f t="shared" si="302"/>
        <v>0</v>
      </c>
      <c r="R278" s="15">
        <f t="shared" si="302"/>
        <v>10000</v>
      </c>
      <c r="S278" s="15">
        <f t="shared" si="302"/>
        <v>0</v>
      </c>
      <c r="T278" s="15">
        <f t="shared" si="302"/>
        <v>10000</v>
      </c>
      <c r="U278" s="15">
        <f t="shared" si="302"/>
        <v>0</v>
      </c>
      <c r="V278" s="15">
        <f t="shared" si="302"/>
        <v>0</v>
      </c>
      <c r="W278" s="15">
        <f t="shared" si="302"/>
        <v>0</v>
      </c>
      <c r="X278" s="15">
        <f t="shared" si="302"/>
        <v>0</v>
      </c>
      <c r="Y278" s="15">
        <f t="shared" si="302"/>
        <v>0</v>
      </c>
      <c r="Z278" s="15">
        <f t="shared" si="302"/>
        <v>10000</v>
      </c>
      <c r="AA278" s="15">
        <f t="shared" si="302"/>
        <v>0</v>
      </c>
      <c r="AB278" s="15">
        <f t="shared" si="302"/>
        <v>10000</v>
      </c>
      <c r="AC278" s="15">
        <f t="shared" si="302"/>
        <v>0</v>
      </c>
      <c r="AD278" s="15">
        <f t="shared" si="302"/>
        <v>0</v>
      </c>
      <c r="AE278" s="15">
        <f t="shared" si="302"/>
        <v>0</v>
      </c>
      <c r="AF278" s="15">
        <f t="shared" si="302"/>
        <v>0</v>
      </c>
      <c r="AG278" s="15">
        <f t="shared" si="302"/>
        <v>0</v>
      </c>
      <c r="AH278" s="15">
        <f t="shared" si="302"/>
        <v>10000</v>
      </c>
      <c r="AI278" s="15">
        <f t="shared" si="302"/>
        <v>0</v>
      </c>
      <c r="AJ278" s="15">
        <f t="shared" si="302"/>
        <v>10000</v>
      </c>
      <c r="AK278" s="15">
        <f t="shared" si="302"/>
        <v>0</v>
      </c>
      <c r="AL278" s="15"/>
      <c r="AM278" s="15">
        <f t="shared" si="302"/>
        <v>0</v>
      </c>
      <c r="AN278" s="15">
        <f t="shared" si="302"/>
        <v>0</v>
      </c>
      <c r="AO278" s="15">
        <f t="shared" si="302"/>
        <v>0</v>
      </c>
      <c r="AP278" s="15">
        <f t="shared" si="302"/>
        <v>0</v>
      </c>
      <c r="AQ278" s="15">
        <f t="shared" si="302"/>
        <v>0</v>
      </c>
      <c r="AR278" s="15">
        <f t="shared" si="302"/>
        <v>0</v>
      </c>
      <c r="AS278" s="15">
        <f t="shared" si="302"/>
        <v>0</v>
      </c>
      <c r="AT278" s="15">
        <f t="shared" si="302"/>
        <v>0</v>
      </c>
      <c r="AU278" s="15">
        <f t="shared" si="302"/>
        <v>0</v>
      </c>
      <c r="AV278" s="15">
        <f t="shared" si="302"/>
        <v>0</v>
      </c>
      <c r="AW278" s="15">
        <f t="shared" si="302"/>
        <v>0</v>
      </c>
      <c r="AX278" s="15">
        <f t="shared" si="302"/>
        <v>0</v>
      </c>
      <c r="AY278" s="15">
        <f t="shared" si="302"/>
        <v>0</v>
      </c>
      <c r="AZ278" s="15">
        <f t="shared" si="302"/>
        <v>0</v>
      </c>
      <c r="BA278" s="15">
        <f t="shared" si="302"/>
        <v>0</v>
      </c>
      <c r="BB278" s="15">
        <f t="shared" si="302"/>
        <v>0</v>
      </c>
      <c r="BC278" s="15">
        <f t="shared" si="302"/>
        <v>0</v>
      </c>
      <c r="BD278" s="15">
        <f t="shared" ref="BC278:BJ279" si="303">BD279</f>
        <v>0</v>
      </c>
      <c r="BE278" s="15">
        <f t="shared" si="303"/>
        <v>0</v>
      </c>
      <c r="BF278" s="15">
        <f t="shared" si="303"/>
        <v>0</v>
      </c>
      <c r="BG278" s="15">
        <f t="shared" si="303"/>
        <v>0</v>
      </c>
      <c r="BH278" s="15">
        <f t="shared" si="303"/>
        <v>0</v>
      </c>
      <c r="BI278" s="15">
        <f t="shared" si="303"/>
        <v>0</v>
      </c>
      <c r="BJ278" s="15">
        <f t="shared" si="303"/>
        <v>0</v>
      </c>
      <c r="BK278" s="124"/>
      <c r="BL278" s="124"/>
    </row>
    <row r="279" spans="1:64" s="2" customFormat="1" ht="45" hidden="1" x14ac:dyDescent="0.25">
      <c r="A279" s="125" t="s">
        <v>20</v>
      </c>
      <c r="B279" s="5">
        <v>51</v>
      </c>
      <c r="C279" s="122">
        <v>4</v>
      </c>
      <c r="D279" s="3" t="s">
        <v>729</v>
      </c>
      <c r="E279" s="122">
        <v>851</v>
      </c>
      <c r="F279" s="3" t="s">
        <v>108</v>
      </c>
      <c r="G279" s="3" t="s">
        <v>44</v>
      </c>
      <c r="H279" s="3" t="s">
        <v>220</v>
      </c>
      <c r="I279" s="3" t="s">
        <v>21</v>
      </c>
      <c r="J279" s="15">
        <f t="shared" si="302"/>
        <v>10000</v>
      </c>
      <c r="K279" s="15">
        <f t="shared" si="302"/>
        <v>0</v>
      </c>
      <c r="L279" s="15">
        <f t="shared" si="302"/>
        <v>10000</v>
      </c>
      <c r="M279" s="15">
        <f t="shared" si="302"/>
        <v>0</v>
      </c>
      <c r="N279" s="15">
        <f t="shared" si="302"/>
        <v>0</v>
      </c>
      <c r="O279" s="15">
        <f t="shared" si="302"/>
        <v>0</v>
      </c>
      <c r="P279" s="15">
        <f t="shared" si="302"/>
        <v>0</v>
      </c>
      <c r="Q279" s="15">
        <f t="shared" si="302"/>
        <v>0</v>
      </c>
      <c r="R279" s="15">
        <f t="shared" si="302"/>
        <v>10000</v>
      </c>
      <c r="S279" s="15">
        <f t="shared" si="302"/>
        <v>0</v>
      </c>
      <c r="T279" s="15">
        <f t="shared" si="302"/>
        <v>10000</v>
      </c>
      <c r="U279" s="15">
        <f t="shared" si="302"/>
        <v>0</v>
      </c>
      <c r="V279" s="15">
        <f t="shared" si="302"/>
        <v>0</v>
      </c>
      <c r="W279" s="15">
        <f t="shared" si="302"/>
        <v>0</v>
      </c>
      <c r="X279" s="15">
        <f t="shared" si="302"/>
        <v>0</v>
      </c>
      <c r="Y279" s="15">
        <f t="shared" si="302"/>
        <v>0</v>
      </c>
      <c r="Z279" s="15">
        <f t="shared" si="302"/>
        <v>10000</v>
      </c>
      <c r="AA279" s="15">
        <f t="shared" si="302"/>
        <v>0</v>
      </c>
      <c r="AB279" s="15">
        <f t="shared" si="302"/>
        <v>10000</v>
      </c>
      <c r="AC279" s="15">
        <f t="shared" si="302"/>
        <v>0</v>
      </c>
      <c r="AD279" s="15">
        <f t="shared" si="302"/>
        <v>0</v>
      </c>
      <c r="AE279" s="15">
        <f t="shared" si="302"/>
        <v>0</v>
      </c>
      <c r="AF279" s="15">
        <f t="shared" si="302"/>
        <v>0</v>
      </c>
      <c r="AG279" s="15">
        <f t="shared" si="302"/>
        <v>0</v>
      </c>
      <c r="AH279" s="15">
        <f t="shared" si="302"/>
        <v>10000</v>
      </c>
      <c r="AI279" s="15">
        <f t="shared" si="302"/>
        <v>0</v>
      </c>
      <c r="AJ279" s="15">
        <f t="shared" si="302"/>
        <v>10000</v>
      </c>
      <c r="AK279" s="15">
        <f t="shared" si="302"/>
        <v>0</v>
      </c>
      <c r="AL279" s="15"/>
      <c r="AM279" s="15">
        <f t="shared" si="302"/>
        <v>0</v>
      </c>
      <c r="AN279" s="15">
        <f t="shared" si="302"/>
        <v>0</v>
      </c>
      <c r="AO279" s="15">
        <f t="shared" si="302"/>
        <v>0</v>
      </c>
      <c r="AP279" s="15">
        <f t="shared" si="302"/>
        <v>0</v>
      </c>
      <c r="AQ279" s="15">
        <f t="shared" si="302"/>
        <v>0</v>
      </c>
      <c r="AR279" s="15">
        <f t="shared" si="302"/>
        <v>0</v>
      </c>
      <c r="AS279" s="15">
        <f t="shared" si="302"/>
        <v>0</v>
      </c>
      <c r="AT279" s="15">
        <f t="shared" si="302"/>
        <v>0</v>
      </c>
      <c r="AU279" s="15">
        <f t="shared" si="302"/>
        <v>0</v>
      </c>
      <c r="AV279" s="15">
        <f t="shared" si="302"/>
        <v>0</v>
      </c>
      <c r="AW279" s="15">
        <f t="shared" si="302"/>
        <v>0</v>
      </c>
      <c r="AX279" s="15">
        <f t="shared" si="302"/>
        <v>0</v>
      </c>
      <c r="AY279" s="15">
        <f t="shared" si="302"/>
        <v>0</v>
      </c>
      <c r="AZ279" s="15">
        <f t="shared" si="302"/>
        <v>0</v>
      </c>
      <c r="BA279" s="15">
        <f t="shared" si="302"/>
        <v>0</v>
      </c>
      <c r="BB279" s="15">
        <f t="shared" si="302"/>
        <v>0</v>
      </c>
      <c r="BC279" s="15">
        <f t="shared" si="303"/>
        <v>0</v>
      </c>
      <c r="BD279" s="15">
        <f t="shared" si="303"/>
        <v>0</v>
      </c>
      <c r="BE279" s="15">
        <f t="shared" si="303"/>
        <v>0</v>
      </c>
      <c r="BF279" s="15">
        <f t="shared" si="303"/>
        <v>0</v>
      </c>
      <c r="BG279" s="15">
        <f t="shared" si="303"/>
        <v>0</v>
      </c>
      <c r="BH279" s="15">
        <f t="shared" si="303"/>
        <v>0</v>
      </c>
      <c r="BI279" s="15">
        <f t="shared" si="303"/>
        <v>0</v>
      </c>
      <c r="BJ279" s="15">
        <f t="shared" si="303"/>
        <v>0</v>
      </c>
      <c r="BK279" s="124"/>
      <c r="BL279" s="124"/>
    </row>
    <row r="280" spans="1:64" s="2" customFormat="1" ht="45" hidden="1" x14ac:dyDescent="0.25">
      <c r="A280" s="125" t="s">
        <v>9</v>
      </c>
      <c r="B280" s="5">
        <v>51</v>
      </c>
      <c r="C280" s="122">
        <v>4</v>
      </c>
      <c r="D280" s="3" t="s">
        <v>729</v>
      </c>
      <c r="E280" s="122">
        <v>851</v>
      </c>
      <c r="F280" s="3" t="s">
        <v>108</v>
      </c>
      <c r="G280" s="3" t="s">
        <v>44</v>
      </c>
      <c r="H280" s="3" t="s">
        <v>220</v>
      </c>
      <c r="I280" s="3" t="s">
        <v>22</v>
      </c>
      <c r="J280" s="15">
        <f>'2.ВС'!J289</f>
        <v>10000</v>
      </c>
      <c r="K280" s="15">
        <f>'2.ВС'!K289</f>
        <v>0</v>
      </c>
      <c r="L280" s="15">
        <f>'2.ВС'!L289</f>
        <v>10000</v>
      </c>
      <c r="M280" s="15">
        <f>'2.ВС'!M289</f>
        <v>0</v>
      </c>
      <c r="N280" s="15">
        <f>'2.ВС'!N289</f>
        <v>0</v>
      </c>
      <c r="O280" s="15">
        <f>'2.ВС'!O289</f>
        <v>0</v>
      </c>
      <c r="P280" s="15">
        <f>'2.ВС'!P289</f>
        <v>0</v>
      </c>
      <c r="Q280" s="15">
        <f>'2.ВС'!Q289</f>
        <v>0</v>
      </c>
      <c r="R280" s="15">
        <f>'2.ВС'!R289</f>
        <v>10000</v>
      </c>
      <c r="S280" s="15">
        <f>'2.ВС'!S289</f>
        <v>0</v>
      </c>
      <c r="T280" s="15">
        <f>'2.ВС'!T289</f>
        <v>10000</v>
      </c>
      <c r="U280" s="15">
        <f>'2.ВС'!U289</f>
        <v>0</v>
      </c>
      <c r="V280" s="15">
        <f>'2.ВС'!V289</f>
        <v>0</v>
      </c>
      <c r="W280" s="15">
        <f>'2.ВС'!W289</f>
        <v>0</v>
      </c>
      <c r="X280" s="15">
        <f>'2.ВС'!X289</f>
        <v>0</v>
      </c>
      <c r="Y280" s="15">
        <f>'2.ВС'!Y289</f>
        <v>0</v>
      </c>
      <c r="Z280" s="15">
        <f>'2.ВС'!Z289</f>
        <v>10000</v>
      </c>
      <c r="AA280" s="15">
        <f>'2.ВС'!AA289</f>
        <v>0</v>
      </c>
      <c r="AB280" s="15">
        <f>'2.ВС'!AB289</f>
        <v>10000</v>
      </c>
      <c r="AC280" s="15">
        <f>'2.ВС'!AC289</f>
        <v>0</v>
      </c>
      <c r="AD280" s="15">
        <f>'2.ВС'!AD289</f>
        <v>0</v>
      </c>
      <c r="AE280" s="15">
        <f>'2.ВС'!AE289</f>
        <v>0</v>
      </c>
      <c r="AF280" s="15">
        <f>'2.ВС'!AF289</f>
        <v>0</v>
      </c>
      <c r="AG280" s="15">
        <f>'2.ВС'!AG289</f>
        <v>0</v>
      </c>
      <c r="AH280" s="15">
        <f>'2.ВС'!AH289</f>
        <v>10000</v>
      </c>
      <c r="AI280" s="15">
        <f>'2.ВС'!AI289</f>
        <v>0</v>
      </c>
      <c r="AJ280" s="15">
        <f>'2.ВС'!AJ289</f>
        <v>10000</v>
      </c>
      <c r="AK280" s="15">
        <f>'2.ВС'!AK289</f>
        <v>0</v>
      </c>
      <c r="AL280" s="15"/>
      <c r="AM280" s="15">
        <f>'2.ВС'!AL289</f>
        <v>0</v>
      </c>
      <c r="AN280" s="15">
        <f>'2.ВС'!AM289</f>
        <v>0</v>
      </c>
      <c r="AO280" s="15">
        <f>'2.ВС'!AN289</f>
        <v>0</v>
      </c>
      <c r="AP280" s="15">
        <f>'2.ВС'!AO289</f>
        <v>0</v>
      </c>
      <c r="AQ280" s="15">
        <f>'2.ВС'!AP289</f>
        <v>0</v>
      </c>
      <c r="AR280" s="15">
        <f>'2.ВС'!AQ289</f>
        <v>0</v>
      </c>
      <c r="AS280" s="15">
        <f>'2.ВС'!AR289</f>
        <v>0</v>
      </c>
      <c r="AT280" s="15">
        <f>'2.ВС'!AS289</f>
        <v>0</v>
      </c>
      <c r="AU280" s="15">
        <f>'2.ВС'!AT289</f>
        <v>0</v>
      </c>
      <c r="AV280" s="15">
        <f>'2.ВС'!AU289</f>
        <v>0</v>
      </c>
      <c r="AW280" s="15">
        <f>'2.ВС'!AV289</f>
        <v>0</v>
      </c>
      <c r="AX280" s="15">
        <f>'2.ВС'!AW289</f>
        <v>0</v>
      </c>
      <c r="AY280" s="15">
        <f>'2.ВС'!AX289</f>
        <v>0</v>
      </c>
      <c r="AZ280" s="15">
        <f>'2.ВС'!AY289</f>
        <v>0</v>
      </c>
      <c r="BA280" s="15">
        <f>'2.ВС'!AZ289</f>
        <v>0</v>
      </c>
      <c r="BB280" s="15">
        <f>'2.ВС'!BA289</f>
        <v>0</v>
      </c>
      <c r="BC280" s="15">
        <f>'2.ВС'!BB289</f>
        <v>0</v>
      </c>
      <c r="BD280" s="15">
        <f>'2.ВС'!BC289</f>
        <v>0</v>
      </c>
      <c r="BE280" s="15">
        <f>'2.ВС'!BD289</f>
        <v>0</v>
      </c>
      <c r="BF280" s="15">
        <f>'2.ВС'!BE289</f>
        <v>0</v>
      </c>
      <c r="BG280" s="15">
        <f>'2.ВС'!BF289</f>
        <v>0</v>
      </c>
      <c r="BH280" s="15">
        <f>'2.ВС'!BG289</f>
        <v>0</v>
      </c>
      <c r="BI280" s="15">
        <f>'2.ВС'!BH289</f>
        <v>0</v>
      </c>
      <c r="BJ280" s="15">
        <f>'2.ВС'!BI289</f>
        <v>0</v>
      </c>
      <c r="BK280" s="124"/>
      <c r="BL280" s="124"/>
    </row>
    <row r="281" spans="1:64" ht="165" hidden="1" x14ac:dyDescent="0.25">
      <c r="A281" s="124" t="s">
        <v>112</v>
      </c>
      <c r="B281" s="5">
        <v>51</v>
      </c>
      <c r="C281" s="122">
        <v>4</v>
      </c>
      <c r="D281" s="4" t="s">
        <v>729</v>
      </c>
      <c r="E281" s="122">
        <v>851</v>
      </c>
      <c r="F281" s="3" t="s">
        <v>108</v>
      </c>
      <c r="G281" s="3" t="s">
        <v>44</v>
      </c>
      <c r="H281" s="3" t="s">
        <v>219</v>
      </c>
      <c r="I281" s="3"/>
      <c r="J281" s="15">
        <f t="shared" ref="J281" si="304">J282+J284</f>
        <v>268000</v>
      </c>
      <c r="K281" s="15">
        <f t="shared" ref="K281:BB281" si="305">K282+K284</f>
        <v>0</v>
      </c>
      <c r="L281" s="15">
        <f t="shared" si="305"/>
        <v>0</v>
      </c>
      <c r="M281" s="15">
        <f t="shared" si="305"/>
        <v>268000</v>
      </c>
      <c r="N281" s="15">
        <f t="shared" ref="N281:U281" si="306">N282+N284</f>
        <v>0</v>
      </c>
      <c r="O281" s="15">
        <f t="shared" si="306"/>
        <v>0</v>
      </c>
      <c r="P281" s="15">
        <f t="shared" si="306"/>
        <v>0</v>
      </c>
      <c r="Q281" s="15">
        <f t="shared" si="306"/>
        <v>0</v>
      </c>
      <c r="R281" s="15">
        <f t="shared" si="306"/>
        <v>268000</v>
      </c>
      <c r="S281" s="15">
        <f t="shared" si="306"/>
        <v>0</v>
      </c>
      <c r="T281" s="15">
        <f t="shared" si="306"/>
        <v>0</v>
      </c>
      <c r="U281" s="15">
        <f t="shared" si="306"/>
        <v>268000</v>
      </c>
      <c r="V281" s="15">
        <f t="shared" ref="V281:AC281" si="307">V282+V284</f>
        <v>0</v>
      </c>
      <c r="W281" s="15">
        <f t="shared" si="307"/>
        <v>0</v>
      </c>
      <c r="X281" s="15">
        <f t="shared" si="307"/>
        <v>0</v>
      </c>
      <c r="Y281" s="15">
        <f t="shared" si="307"/>
        <v>0</v>
      </c>
      <c r="Z281" s="15">
        <f t="shared" si="307"/>
        <v>268000</v>
      </c>
      <c r="AA281" s="15">
        <f t="shared" si="307"/>
        <v>0</v>
      </c>
      <c r="AB281" s="15">
        <f t="shared" si="307"/>
        <v>0</v>
      </c>
      <c r="AC281" s="15">
        <f t="shared" si="307"/>
        <v>268000</v>
      </c>
      <c r="AD281" s="15">
        <f t="shared" ref="AD281:AK281" si="308">AD282+AD284</f>
        <v>0</v>
      </c>
      <c r="AE281" s="15">
        <f t="shared" si="308"/>
        <v>0</v>
      </c>
      <c r="AF281" s="15">
        <f t="shared" si="308"/>
        <v>0</v>
      </c>
      <c r="AG281" s="15">
        <f t="shared" si="308"/>
        <v>0</v>
      </c>
      <c r="AH281" s="15">
        <f t="shared" si="308"/>
        <v>268000</v>
      </c>
      <c r="AI281" s="15">
        <f t="shared" si="308"/>
        <v>0</v>
      </c>
      <c r="AJ281" s="15">
        <f t="shared" si="308"/>
        <v>0</v>
      </c>
      <c r="AK281" s="15">
        <f t="shared" si="308"/>
        <v>268000</v>
      </c>
      <c r="AL281" s="15"/>
      <c r="AM281" s="15">
        <f t="shared" si="305"/>
        <v>268000</v>
      </c>
      <c r="AN281" s="15">
        <f t="shared" si="305"/>
        <v>0</v>
      </c>
      <c r="AO281" s="15">
        <f t="shared" si="305"/>
        <v>0</v>
      </c>
      <c r="AP281" s="15">
        <f t="shared" si="305"/>
        <v>268000</v>
      </c>
      <c r="AQ281" s="15">
        <f t="shared" ref="AQ281:AX281" si="309">AQ282+AQ284</f>
        <v>0</v>
      </c>
      <c r="AR281" s="15">
        <f t="shared" si="309"/>
        <v>0</v>
      </c>
      <c r="AS281" s="15">
        <f t="shared" si="309"/>
        <v>0</v>
      </c>
      <c r="AT281" s="15">
        <f t="shared" si="309"/>
        <v>0</v>
      </c>
      <c r="AU281" s="15">
        <f t="shared" si="309"/>
        <v>268000</v>
      </c>
      <c r="AV281" s="15">
        <f t="shared" si="309"/>
        <v>0</v>
      </c>
      <c r="AW281" s="15">
        <f t="shared" si="309"/>
        <v>0</v>
      </c>
      <c r="AX281" s="15">
        <f t="shared" si="309"/>
        <v>268000</v>
      </c>
      <c r="AY281" s="15">
        <f t="shared" si="305"/>
        <v>268000</v>
      </c>
      <c r="AZ281" s="15">
        <f t="shared" si="305"/>
        <v>0</v>
      </c>
      <c r="BA281" s="15">
        <f t="shared" si="305"/>
        <v>0</v>
      </c>
      <c r="BB281" s="15">
        <f t="shared" si="305"/>
        <v>268000</v>
      </c>
      <c r="BC281" s="15">
        <f t="shared" ref="BC281:BJ281" si="310">BC282+BC284</f>
        <v>0</v>
      </c>
      <c r="BD281" s="15">
        <f t="shared" si="310"/>
        <v>0</v>
      </c>
      <c r="BE281" s="15">
        <f t="shared" si="310"/>
        <v>0</v>
      </c>
      <c r="BF281" s="15">
        <f t="shared" si="310"/>
        <v>0</v>
      </c>
      <c r="BG281" s="15">
        <f t="shared" si="310"/>
        <v>268000</v>
      </c>
      <c r="BH281" s="15">
        <f t="shared" si="310"/>
        <v>0</v>
      </c>
      <c r="BI281" s="15">
        <f t="shared" si="310"/>
        <v>0</v>
      </c>
      <c r="BJ281" s="15">
        <f t="shared" si="310"/>
        <v>268000</v>
      </c>
      <c r="BK281" s="19"/>
      <c r="BL281" s="19"/>
    </row>
    <row r="282" spans="1:64" ht="90" hidden="1" x14ac:dyDescent="0.25">
      <c r="A282" s="124" t="s">
        <v>15</v>
      </c>
      <c r="B282" s="5">
        <v>51</v>
      </c>
      <c r="C282" s="122">
        <v>4</v>
      </c>
      <c r="D282" s="3" t="s">
        <v>729</v>
      </c>
      <c r="E282" s="122">
        <v>851</v>
      </c>
      <c r="F282" s="3" t="s">
        <v>108</v>
      </c>
      <c r="G282" s="3" t="s">
        <v>44</v>
      </c>
      <c r="H282" s="3" t="s">
        <v>219</v>
      </c>
      <c r="I282" s="3" t="s">
        <v>17</v>
      </c>
      <c r="J282" s="15">
        <f t="shared" si="300"/>
        <v>71000</v>
      </c>
      <c r="K282" s="15">
        <f t="shared" si="300"/>
        <v>0</v>
      </c>
      <c r="L282" s="15">
        <f t="shared" si="300"/>
        <v>0</v>
      </c>
      <c r="M282" s="15">
        <f t="shared" si="300"/>
        <v>71000</v>
      </c>
      <c r="N282" s="15">
        <f t="shared" si="300"/>
        <v>0</v>
      </c>
      <c r="O282" s="15">
        <f t="shared" si="300"/>
        <v>0</v>
      </c>
      <c r="P282" s="15">
        <f t="shared" si="300"/>
        <v>0</v>
      </c>
      <c r="Q282" s="15">
        <f t="shared" si="300"/>
        <v>0</v>
      </c>
      <c r="R282" s="15">
        <f t="shared" si="300"/>
        <v>71000</v>
      </c>
      <c r="S282" s="15">
        <f t="shared" si="300"/>
        <v>0</v>
      </c>
      <c r="T282" s="15">
        <f t="shared" si="300"/>
        <v>0</v>
      </c>
      <c r="U282" s="15">
        <f t="shared" si="300"/>
        <v>71000</v>
      </c>
      <c r="V282" s="15">
        <f t="shared" si="300"/>
        <v>0</v>
      </c>
      <c r="W282" s="15">
        <f t="shared" si="300"/>
        <v>0</v>
      </c>
      <c r="X282" s="15">
        <f t="shared" si="300"/>
        <v>0</v>
      </c>
      <c r="Y282" s="15">
        <f t="shared" si="300"/>
        <v>0</v>
      </c>
      <c r="Z282" s="15">
        <f t="shared" si="300"/>
        <v>71000</v>
      </c>
      <c r="AA282" s="15">
        <f t="shared" si="300"/>
        <v>0</v>
      </c>
      <c r="AB282" s="15">
        <f t="shared" si="300"/>
        <v>0</v>
      </c>
      <c r="AC282" s="15">
        <f t="shared" si="300"/>
        <v>71000</v>
      </c>
      <c r="AD282" s="15">
        <f t="shared" si="300"/>
        <v>0</v>
      </c>
      <c r="AE282" s="15">
        <f t="shared" si="300"/>
        <v>0</v>
      </c>
      <c r="AF282" s="15">
        <f t="shared" si="300"/>
        <v>0</v>
      </c>
      <c r="AG282" s="15">
        <f t="shared" si="300"/>
        <v>0</v>
      </c>
      <c r="AH282" s="15">
        <f t="shared" si="300"/>
        <v>71000</v>
      </c>
      <c r="AI282" s="15">
        <f t="shared" si="300"/>
        <v>0</v>
      </c>
      <c r="AJ282" s="15">
        <f t="shared" si="300"/>
        <v>0</v>
      </c>
      <c r="AK282" s="15">
        <f t="shared" si="300"/>
        <v>71000</v>
      </c>
      <c r="AL282" s="15"/>
      <c r="AM282" s="15">
        <f t="shared" si="300"/>
        <v>71000</v>
      </c>
      <c r="AN282" s="15">
        <f t="shared" si="300"/>
        <v>0</v>
      </c>
      <c r="AO282" s="15">
        <f t="shared" si="300"/>
        <v>0</v>
      </c>
      <c r="AP282" s="15">
        <f t="shared" si="300"/>
        <v>71000</v>
      </c>
      <c r="AQ282" s="15">
        <f t="shared" si="300"/>
        <v>0</v>
      </c>
      <c r="AR282" s="15">
        <f t="shared" si="300"/>
        <v>0</v>
      </c>
      <c r="AS282" s="15">
        <f t="shared" si="300"/>
        <v>0</v>
      </c>
      <c r="AT282" s="15">
        <f t="shared" si="300"/>
        <v>0</v>
      </c>
      <c r="AU282" s="15">
        <f t="shared" si="300"/>
        <v>71000</v>
      </c>
      <c r="AV282" s="15">
        <f t="shared" si="300"/>
        <v>0</v>
      </c>
      <c r="AW282" s="15">
        <f t="shared" si="300"/>
        <v>0</v>
      </c>
      <c r="AX282" s="15">
        <f t="shared" si="300"/>
        <v>71000</v>
      </c>
      <c r="AY282" s="15">
        <f t="shared" si="300"/>
        <v>71000</v>
      </c>
      <c r="AZ282" s="15">
        <f t="shared" si="300"/>
        <v>0</v>
      </c>
      <c r="BA282" s="15">
        <f t="shared" si="300"/>
        <v>0</v>
      </c>
      <c r="BB282" s="15">
        <f t="shared" si="300"/>
        <v>71000</v>
      </c>
      <c r="BC282" s="15">
        <f t="shared" si="301"/>
        <v>0</v>
      </c>
      <c r="BD282" s="15">
        <f t="shared" si="301"/>
        <v>0</v>
      </c>
      <c r="BE282" s="15">
        <f t="shared" si="301"/>
        <v>0</v>
      </c>
      <c r="BF282" s="15">
        <f t="shared" si="301"/>
        <v>0</v>
      </c>
      <c r="BG282" s="15">
        <f t="shared" si="301"/>
        <v>71000</v>
      </c>
      <c r="BH282" s="15">
        <f t="shared" si="301"/>
        <v>0</v>
      </c>
      <c r="BI282" s="15">
        <f t="shared" si="301"/>
        <v>0</v>
      </c>
      <c r="BJ282" s="15">
        <f t="shared" si="301"/>
        <v>71000</v>
      </c>
      <c r="BK282" s="19"/>
      <c r="BL282" s="19"/>
    </row>
    <row r="283" spans="1:64" ht="30" hidden="1" x14ac:dyDescent="0.25">
      <c r="A283" s="125" t="s">
        <v>7</v>
      </c>
      <c r="B283" s="5">
        <v>51</v>
      </c>
      <c r="C283" s="122">
        <v>4</v>
      </c>
      <c r="D283" s="4" t="s">
        <v>729</v>
      </c>
      <c r="E283" s="122">
        <v>851</v>
      </c>
      <c r="F283" s="3" t="s">
        <v>108</v>
      </c>
      <c r="G283" s="3" t="s">
        <v>44</v>
      </c>
      <c r="H283" s="3" t="s">
        <v>219</v>
      </c>
      <c r="I283" s="3" t="s">
        <v>52</v>
      </c>
      <c r="J283" s="15">
        <f>'2.ВС'!J292</f>
        <v>71000</v>
      </c>
      <c r="K283" s="15">
        <f>'2.ВС'!K292</f>
        <v>0</v>
      </c>
      <c r="L283" s="15">
        <f>'2.ВС'!L292</f>
        <v>0</v>
      </c>
      <c r="M283" s="15">
        <f>'2.ВС'!M292</f>
        <v>71000</v>
      </c>
      <c r="N283" s="15">
        <f>'2.ВС'!N292</f>
        <v>0</v>
      </c>
      <c r="O283" s="15">
        <f>'2.ВС'!O292</f>
        <v>0</v>
      </c>
      <c r="P283" s="15">
        <f>'2.ВС'!P292</f>
        <v>0</v>
      </c>
      <c r="Q283" s="15">
        <f>'2.ВС'!Q292</f>
        <v>0</v>
      </c>
      <c r="R283" s="15">
        <f>'2.ВС'!R292</f>
        <v>71000</v>
      </c>
      <c r="S283" s="15">
        <f>'2.ВС'!S292</f>
        <v>0</v>
      </c>
      <c r="T283" s="15">
        <f>'2.ВС'!T292</f>
        <v>0</v>
      </c>
      <c r="U283" s="15">
        <f>'2.ВС'!U292</f>
        <v>71000</v>
      </c>
      <c r="V283" s="15">
        <f>'2.ВС'!V292</f>
        <v>0</v>
      </c>
      <c r="W283" s="15">
        <f>'2.ВС'!W292</f>
        <v>0</v>
      </c>
      <c r="X283" s="15">
        <f>'2.ВС'!X292</f>
        <v>0</v>
      </c>
      <c r="Y283" s="15">
        <f>'2.ВС'!Y292</f>
        <v>0</v>
      </c>
      <c r="Z283" s="15">
        <f>'2.ВС'!Z292</f>
        <v>71000</v>
      </c>
      <c r="AA283" s="15">
        <f>'2.ВС'!AA292</f>
        <v>0</v>
      </c>
      <c r="AB283" s="15">
        <f>'2.ВС'!AB292</f>
        <v>0</v>
      </c>
      <c r="AC283" s="15">
        <f>'2.ВС'!AC292</f>
        <v>71000</v>
      </c>
      <c r="AD283" s="15">
        <f>'2.ВС'!AD292</f>
        <v>0</v>
      </c>
      <c r="AE283" s="15">
        <f>'2.ВС'!AE292</f>
        <v>0</v>
      </c>
      <c r="AF283" s="15">
        <f>'2.ВС'!AF292</f>
        <v>0</v>
      </c>
      <c r="AG283" s="15">
        <f>'2.ВС'!AG292</f>
        <v>0</v>
      </c>
      <c r="AH283" s="15">
        <f>'2.ВС'!AH292</f>
        <v>71000</v>
      </c>
      <c r="AI283" s="15">
        <f>'2.ВС'!AI292</f>
        <v>0</v>
      </c>
      <c r="AJ283" s="15">
        <f>'2.ВС'!AJ292</f>
        <v>0</v>
      </c>
      <c r="AK283" s="15">
        <f>'2.ВС'!AK292</f>
        <v>71000</v>
      </c>
      <c r="AL283" s="15"/>
      <c r="AM283" s="15">
        <f>'2.ВС'!AL292</f>
        <v>71000</v>
      </c>
      <c r="AN283" s="15">
        <f>'2.ВС'!AM292</f>
        <v>0</v>
      </c>
      <c r="AO283" s="15">
        <f>'2.ВС'!AN292</f>
        <v>0</v>
      </c>
      <c r="AP283" s="15">
        <f>'2.ВС'!AO292</f>
        <v>71000</v>
      </c>
      <c r="AQ283" s="15">
        <f>'2.ВС'!AP292</f>
        <v>0</v>
      </c>
      <c r="AR283" s="15">
        <f>'2.ВС'!AQ292</f>
        <v>0</v>
      </c>
      <c r="AS283" s="15">
        <f>'2.ВС'!AR292</f>
        <v>0</v>
      </c>
      <c r="AT283" s="15">
        <f>'2.ВС'!AS292</f>
        <v>0</v>
      </c>
      <c r="AU283" s="15">
        <f>'2.ВС'!AT292</f>
        <v>71000</v>
      </c>
      <c r="AV283" s="15">
        <f>'2.ВС'!AU292</f>
        <v>0</v>
      </c>
      <c r="AW283" s="15">
        <f>'2.ВС'!AV292</f>
        <v>0</v>
      </c>
      <c r="AX283" s="15">
        <f>'2.ВС'!AW292</f>
        <v>71000</v>
      </c>
      <c r="AY283" s="15">
        <f>'2.ВС'!AX292</f>
        <v>71000</v>
      </c>
      <c r="AZ283" s="15">
        <f>'2.ВС'!AY292</f>
        <v>0</v>
      </c>
      <c r="BA283" s="15">
        <f>'2.ВС'!AZ292</f>
        <v>0</v>
      </c>
      <c r="BB283" s="15">
        <f>'2.ВС'!BA292</f>
        <v>71000</v>
      </c>
      <c r="BC283" s="15">
        <f>'2.ВС'!BB292</f>
        <v>0</v>
      </c>
      <c r="BD283" s="15">
        <f>'2.ВС'!BC292</f>
        <v>0</v>
      </c>
      <c r="BE283" s="15">
        <f>'2.ВС'!BD292</f>
        <v>0</v>
      </c>
      <c r="BF283" s="15">
        <f>'2.ВС'!BE292</f>
        <v>0</v>
      </c>
      <c r="BG283" s="15">
        <f>'2.ВС'!BF292</f>
        <v>71000</v>
      </c>
      <c r="BH283" s="15">
        <f>'2.ВС'!BG292</f>
        <v>0</v>
      </c>
      <c r="BI283" s="15">
        <f>'2.ВС'!BH292</f>
        <v>0</v>
      </c>
      <c r="BJ283" s="15">
        <f>'2.ВС'!BI292</f>
        <v>71000</v>
      </c>
      <c r="BK283" s="19"/>
      <c r="BL283" s="19"/>
    </row>
    <row r="284" spans="1:64" ht="45" hidden="1" x14ac:dyDescent="0.25">
      <c r="A284" s="125" t="s">
        <v>20</v>
      </c>
      <c r="B284" s="5">
        <v>51</v>
      </c>
      <c r="C284" s="122">
        <v>4</v>
      </c>
      <c r="D284" s="3" t="s">
        <v>729</v>
      </c>
      <c r="E284" s="122">
        <v>851</v>
      </c>
      <c r="F284" s="3" t="s">
        <v>108</v>
      </c>
      <c r="G284" s="3" t="s">
        <v>44</v>
      </c>
      <c r="H284" s="3" t="s">
        <v>219</v>
      </c>
      <c r="I284" s="3" t="s">
        <v>21</v>
      </c>
      <c r="J284" s="15">
        <f t="shared" si="300"/>
        <v>197000</v>
      </c>
      <c r="K284" s="15">
        <f t="shared" si="300"/>
        <v>0</v>
      </c>
      <c r="L284" s="15">
        <f t="shared" si="300"/>
        <v>0</v>
      </c>
      <c r="M284" s="15">
        <f t="shared" si="300"/>
        <v>197000</v>
      </c>
      <c r="N284" s="15">
        <f t="shared" si="300"/>
        <v>0</v>
      </c>
      <c r="O284" s="15">
        <f t="shared" si="300"/>
        <v>0</v>
      </c>
      <c r="P284" s="15">
        <f t="shared" si="300"/>
        <v>0</v>
      </c>
      <c r="Q284" s="15">
        <f t="shared" si="300"/>
        <v>0</v>
      </c>
      <c r="R284" s="15">
        <f t="shared" si="300"/>
        <v>197000</v>
      </c>
      <c r="S284" s="15">
        <f t="shared" si="300"/>
        <v>0</v>
      </c>
      <c r="T284" s="15">
        <f t="shared" si="300"/>
        <v>0</v>
      </c>
      <c r="U284" s="15">
        <f t="shared" si="300"/>
        <v>197000</v>
      </c>
      <c r="V284" s="15">
        <f t="shared" si="300"/>
        <v>0</v>
      </c>
      <c r="W284" s="15">
        <f t="shared" si="300"/>
        <v>0</v>
      </c>
      <c r="X284" s="15">
        <f t="shared" si="300"/>
        <v>0</v>
      </c>
      <c r="Y284" s="15">
        <f t="shared" si="300"/>
        <v>0</v>
      </c>
      <c r="Z284" s="15">
        <f t="shared" si="300"/>
        <v>197000</v>
      </c>
      <c r="AA284" s="15">
        <f t="shared" si="300"/>
        <v>0</v>
      </c>
      <c r="AB284" s="15">
        <f t="shared" si="300"/>
        <v>0</v>
      </c>
      <c r="AC284" s="15">
        <f t="shared" si="300"/>
        <v>197000</v>
      </c>
      <c r="AD284" s="15">
        <f t="shared" si="300"/>
        <v>0</v>
      </c>
      <c r="AE284" s="15">
        <f t="shared" si="300"/>
        <v>0</v>
      </c>
      <c r="AF284" s="15">
        <f t="shared" si="300"/>
        <v>0</v>
      </c>
      <c r="AG284" s="15">
        <f t="shared" si="300"/>
        <v>0</v>
      </c>
      <c r="AH284" s="15">
        <f t="shared" si="300"/>
        <v>197000</v>
      </c>
      <c r="AI284" s="15">
        <f t="shared" si="300"/>
        <v>0</v>
      </c>
      <c r="AJ284" s="15">
        <f t="shared" si="300"/>
        <v>0</v>
      </c>
      <c r="AK284" s="15">
        <f t="shared" si="300"/>
        <v>197000</v>
      </c>
      <c r="AL284" s="15"/>
      <c r="AM284" s="15">
        <f t="shared" si="300"/>
        <v>197000</v>
      </c>
      <c r="AN284" s="15">
        <f t="shared" si="300"/>
        <v>0</v>
      </c>
      <c r="AO284" s="15">
        <f t="shared" si="300"/>
        <v>0</v>
      </c>
      <c r="AP284" s="15">
        <f t="shared" si="300"/>
        <v>197000</v>
      </c>
      <c r="AQ284" s="15">
        <f t="shared" si="300"/>
        <v>0</v>
      </c>
      <c r="AR284" s="15">
        <f t="shared" si="300"/>
        <v>0</v>
      </c>
      <c r="AS284" s="15">
        <f t="shared" si="300"/>
        <v>0</v>
      </c>
      <c r="AT284" s="15">
        <f t="shared" si="300"/>
        <v>0</v>
      </c>
      <c r="AU284" s="15">
        <f t="shared" si="300"/>
        <v>197000</v>
      </c>
      <c r="AV284" s="15">
        <f t="shared" si="300"/>
        <v>0</v>
      </c>
      <c r="AW284" s="15">
        <f t="shared" si="300"/>
        <v>0</v>
      </c>
      <c r="AX284" s="15">
        <f t="shared" si="300"/>
        <v>197000</v>
      </c>
      <c r="AY284" s="15">
        <f t="shared" si="300"/>
        <v>197000</v>
      </c>
      <c r="AZ284" s="15">
        <f t="shared" si="300"/>
        <v>0</v>
      </c>
      <c r="BA284" s="15">
        <f t="shared" si="300"/>
        <v>0</v>
      </c>
      <c r="BB284" s="15">
        <f t="shared" si="300"/>
        <v>197000</v>
      </c>
      <c r="BC284" s="15">
        <f t="shared" si="301"/>
        <v>0</v>
      </c>
      <c r="BD284" s="15">
        <f t="shared" si="301"/>
        <v>0</v>
      </c>
      <c r="BE284" s="15">
        <f t="shared" si="301"/>
        <v>0</v>
      </c>
      <c r="BF284" s="15">
        <f t="shared" si="301"/>
        <v>0</v>
      </c>
      <c r="BG284" s="15">
        <f t="shared" si="301"/>
        <v>197000</v>
      </c>
      <c r="BH284" s="15">
        <f t="shared" si="301"/>
        <v>0</v>
      </c>
      <c r="BI284" s="15">
        <f t="shared" si="301"/>
        <v>0</v>
      </c>
      <c r="BJ284" s="15">
        <f t="shared" si="301"/>
        <v>197000</v>
      </c>
      <c r="BK284" s="19"/>
      <c r="BL284" s="19"/>
    </row>
    <row r="285" spans="1:64" s="2" customFormat="1" ht="45" hidden="1" x14ac:dyDescent="0.25">
      <c r="A285" s="125" t="s">
        <v>9</v>
      </c>
      <c r="B285" s="5">
        <v>51</v>
      </c>
      <c r="C285" s="122">
        <v>4</v>
      </c>
      <c r="D285" s="3" t="s">
        <v>729</v>
      </c>
      <c r="E285" s="122">
        <v>851</v>
      </c>
      <c r="F285" s="3" t="s">
        <v>108</v>
      </c>
      <c r="G285" s="3" t="s">
        <v>44</v>
      </c>
      <c r="H285" s="3" t="s">
        <v>219</v>
      </c>
      <c r="I285" s="3" t="s">
        <v>22</v>
      </c>
      <c r="J285" s="15">
        <f>'2.ВС'!J294</f>
        <v>197000</v>
      </c>
      <c r="K285" s="15">
        <f>'2.ВС'!K294</f>
        <v>0</v>
      </c>
      <c r="L285" s="15">
        <f>'2.ВС'!L294</f>
        <v>0</v>
      </c>
      <c r="M285" s="15">
        <f>'2.ВС'!M294</f>
        <v>197000</v>
      </c>
      <c r="N285" s="15">
        <f>'2.ВС'!N294</f>
        <v>0</v>
      </c>
      <c r="O285" s="15">
        <f>'2.ВС'!O294</f>
        <v>0</v>
      </c>
      <c r="P285" s="15">
        <f>'2.ВС'!P294</f>
        <v>0</v>
      </c>
      <c r="Q285" s="15">
        <f>'2.ВС'!Q294</f>
        <v>0</v>
      </c>
      <c r="R285" s="15">
        <f>'2.ВС'!R294</f>
        <v>197000</v>
      </c>
      <c r="S285" s="15">
        <f>'2.ВС'!S294</f>
        <v>0</v>
      </c>
      <c r="T285" s="15">
        <f>'2.ВС'!T294</f>
        <v>0</v>
      </c>
      <c r="U285" s="15">
        <f>'2.ВС'!U294</f>
        <v>197000</v>
      </c>
      <c r="V285" s="15">
        <f>'2.ВС'!V294</f>
        <v>0</v>
      </c>
      <c r="W285" s="15">
        <f>'2.ВС'!W294</f>
        <v>0</v>
      </c>
      <c r="X285" s="15">
        <f>'2.ВС'!X294</f>
        <v>0</v>
      </c>
      <c r="Y285" s="15">
        <f>'2.ВС'!Y294</f>
        <v>0</v>
      </c>
      <c r="Z285" s="15">
        <f>'2.ВС'!Z294</f>
        <v>197000</v>
      </c>
      <c r="AA285" s="15">
        <f>'2.ВС'!AA294</f>
        <v>0</v>
      </c>
      <c r="AB285" s="15">
        <f>'2.ВС'!AB294</f>
        <v>0</v>
      </c>
      <c r="AC285" s="15">
        <f>'2.ВС'!AC294</f>
        <v>197000</v>
      </c>
      <c r="AD285" s="15">
        <f>'2.ВС'!AD294</f>
        <v>0</v>
      </c>
      <c r="AE285" s="15">
        <f>'2.ВС'!AE294</f>
        <v>0</v>
      </c>
      <c r="AF285" s="15">
        <f>'2.ВС'!AF294</f>
        <v>0</v>
      </c>
      <c r="AG285" s="15">
        <f>'2.ВС'!AG294</f>
        <v>0</v>
      </c>
      <c r="AH285" s="15">
        <f>'2.ВС'!AH294</f>
        <v>197000</v>
      </c>
      <c r="AI285" s="15">
        <f>'2.ВС'!AI294</f>
        <v>0</v>
      </c>
      <c r="AJ285" s="15">
        <f>'2.ВС'!AJ294</f>
        <v>0</v>
      </c>
      <c r="AK285" s="15">
        <f>'2.ВС'!AK294</f>
        <v>197000</v>
      </c>
      <c r="AL285" s="15"/>
      <c r="AM285" s="15">
        <f>'2.ВС'!AL294</f>
        <v>197000</v>
      </c>
      <c r="AN285" s="15">
        <f>'2.ВС'!AM294</f>
        <v>0</v>
      </c>
      <c r="AO285" s="15">
        <f>'2.ВС'!AN294</f>
        <v>0</v>
      </c>
      <c r="AP285" s="15">
        <f>'2.ВС'!AO294</f>
        <v>197000</v>
      </c>
      <c r="AQ285" s="15">
        <f>'2.ВС'!AP294</f>
        <v>0</v>
      </c>
      <c r="AR285" s="15">
        <f>'2.ВС'!AQ294</f>
        <v>0</v>
      </c>
      <c r="AS285" s="15">
        <f>'2.ВС'!AR294</f>
        <v>0</v>
      </c>
      <c r="AT285" s="15">
        <f>'2.ВС'!AS294</f>
        <v>0</v>
      </c>
      <c r="AU285" s="15">
        <f>'2.ВС'!AT294</f>
        <v>197000</v>
      </c>
      <c r="AV285" s="15">
        <f>'2.ВС'!AU294</f>
        <v>0</v>
      </c>
      <c r="AW285" s="15">
        <f>'2.ВС'!AV294</f>
        <v>0</v>
      </c>
      <c r="AX285" s="15">
        <f>'2.ВС'!AW294</f>
        <v>197000</v>
      </c>
      <c r="AY285" s="15">
        <f>'2.ВС'!AX294</f>
        <v>197000</v>
      </c>
      <c r="AZ285" s="15">
        <f>'2.ВС'!AY294</f>
        <v>0</v>
      </c>
      <c r="BA285" s="15">
        <f>'2.ВС'!AZ294</f>
        <v>0</v>
      </c>
      <c r="BB285" s="15">
        <f>'2.ВС'!BA294</f>
        <v>197000</v>
      </c>
      <c r="BC285" s="15">
        <f>'2.ВС'!BB294</f>
        <v>0</v>
      </c>
      <c r="BD285" s="15">
        <f>'2.ВС'!BC294</f>
        <v>0</v>
      </c>
      <c r="BE285" s="15">
        <f>'2.ВС'!BD294</f>
        <v>0</v>
      </c>
      <c r="BF285" s="15">
        <f>'2.ВС'!BE294</f>
        <v>0</v>
      </c>
      <c r="BG285" s="15">
        <f>'2.ВС'!BF294</f>
        <v>197000</v>
      </c>
      <c r="BH285" s="15">
        <f>'2.ВС'!BG294</f>
        <v>0</v>
      </c>
      <c r="BI285" s="15">
        <f>'2.ВС'!BH294</f>
        <v>0</v>
      </c>
      <c r="BJ285" s="15">
        <f>'2.ВС'!BI294</f>
        <v>197000</v>
      </c>
      <c r="BK285" s="124"/>
      <c r="BL285" s="124"/>
    </row>
    <row r="286" spans="1:64" s="2" customFormat="1" ht="27.6" hidden="1" customHeight="1" x14ac:dyDescent="0.25">
      <c r="A286" s="125" t="s">
        <v>491</v>
      </c>
      <c r="B286" s="5">
        <v>51</v>
      </c>
      <c r="C286" s="122">
        <v>4</v>
      </c>
      <c r="D286" s="3" t="s">
        <v>490</v>
      </c>
      <c r="E286" s="122"/>
      <c r="F286" s="3"/>
      <c r="G286" s="3"/>
      <c r="H286" s="3"/>
      <c r="I286" s="3"/>
      <c r="J286" s="15">
        <f t="shared" ref="J286:BC289" si="311">J287</f>
        <v>0</v>
      </c>
      <c r="K286" s="15">
        <f t="shared" si="311"/>
        <v>0</v>
      </c>
      <c r="L286" s="15">
        <f t="shared" si="311"/>
        <v>0</v>
      </c>
      <c r="M286" s="15">
        <f t="shared" si="311"/>
        <v>0</v>
      </c>
      <c r="N286" s="15">
        <f t="shared" si="311"/>
        <v>0</v>
      </c>
      <c r="O286" s="15">
        <f t="shared" si="311"/>
        <v>0</v>
      </c>
      <c r="P286" s="15">
        <f t="shared" si="311"/>
        <v>0</v>
      </c>
      <c r="Q286" s="15">
        <f t="shared" si="311"/>
        <v>0</v>
      </c>
      <c r="R286" s="15">
        <f t="shared" si="311"/>
        <v>0</v>
      </c>
      <c r="S286" s="15">
        <f t="shared" si="311"/>
        <v>0</v>
      </c>
      <c r="T286" s="15">
        <f t="shared" si="311"/>
        <v>0</v>
      </c>
      <c r="U286" s="15">
        <f t="shared" si="311"/>
        <v>0</v>
      </c>
      <c r="V286" s="15">
        <f t="shared" si="311"/>
        <v>0</v>
      </c>
      <c r="W286" s="15">
        <f t="shared" si="311"/>
        <v>0</v>
      </c>
      <c r="X286" s="15">
        <f t="shared" si="311"/>
        <v>0</v>
      </c>
      <c r="Y286" s="15">
        <f t="shared" si="311"/>
        <v>0</v>
      </c>
      <c r="Z286" s="15">
        <f t="shared" si="311"/>
        <v>0</v>
      </c>
      <c r="AA286" s="15">
        <f t="shared" si="311"/>
        <v>0</v>
      </c>
      <c r="AB286" s="15">
        <f t="shared" si="311"/>
        <v>0</v>
      </c>
      <c r="AC286" s="15">
        <f t="shared" si="311"/>
        <v>0</v>
      </c>
      <c r="AD286" s="15">
        <f t="shared" si="311"/>
        <v>0</v>
      </c>
      <c r="AE286" s="15">
        <f t="shared" si="311"/>
        <v>0</v>
      </c>
      <c r="AF286" s="15">
        <f t="shared" si="311"/>
        <v>0</v>
      </c>
      <c r="AG286" s="15">
        <f t="shared" si="311"/>
        <v>0</v>
      </c>
      <c r="AH286" s="15">
        <f t="shared" si="311"/>
        <v>0</v>
      </c>
      <c r="AI286" s="15">
        <f t="shared" si="311"/>
        <v>0</v>
      </c>
      <c r="AJ286" s="15">
        <f t="shared" si="311"/>
        <v>0</v>
      </c>
      <c r="AK286" s="15">
        <f t="shared" si="311"/>
        <v>0</v>
      </c>
      <c r="AL286" s="15"/>
      <c r="AM286" s="15">
        <f t="shared" si="311"/>
        <v>0</v>
      </c>
      <c r="AN286" s="15">
        <f t="shared" si="311"/>
        <v>0</v>
      </c>
      <c r="AO286" s="15">
        <f t="shared" si="311"/>
        <v>0</v>
      </c>
      <c r="AP286" s="15">
        <f t="shared" si="311"/>
        <v>0</v>
      </c>
      <c r="AQ286" s="15">
        <f t="shared" si="311"/>
        <v>0</v>
      </c>
      <c r="AR286" s="15">
        <f t="shared" si="311"/>
        <v>0</v>
      </c>
      <c r="AS286" s="15">
        <f t="shared" si="311"/>
        <v>0</v>
      </c>
      <c r="AT286" s="15">
        <f t="shared" si="311"/>
        <v>0</v>
      </c>
      <c r="AU286" s="15">
        <f t="shared" si="311"/>
        <v>0</v>
      </c>
      <c r="AV286" s="15">
        <f t="shared" si="311"/>
        <v>0</v>
      </c>
      <c r="AW286" s="15">
        <f t="shared" si="311"/>
        <v>0</v>
      </c>
      <c r="AX286" s="15">
        <f t="shared" si="311"/>
        <v>0</v>
      </c>
      <c r="AY286" s="15">
        <f t="shared" si="311"/>
        <v>0</v>
      </c>
      <c r="AZ286" s="15">
        <f t="shared" si="311"/>
        <v>0</v>
      </c>
      <c r="BA286" s="15">
        <f t="shared" si="311"/>
        <v>0</v>
      </c>
      <c r="BB286" s="15">
        <f t="shared" si="311"/>
        <v>0</v>
      </c>
      <c r="BC286" s="15">
        <f t="shared" si="311"/>
        <v>0</v>
      </c>
      <c r="BD286" s="15">
        <f t="shared" ref="BC286:BJ289" si="312">BD287</f>
        <v>0</v>
      </c>
      <c r="BE286" s="15">
        <f t="shared" si="312"/>
        <v>0</v>
      </c>
      <c r="BF286" s="15">
        <f t="shared" si="312"/>
        <v>0</v>
      </c>
      <c r="BG286" s="15">
        <f t="shared" si="312"/>
        <v>0</v>
      </c>
      <c r="BH286" s="15">
        <f t="shared" si="312"/>
        <v>0</v>
      </c>
      <c r="BI286" s="15">
        <f t="shared" si="312"/>
        <v>0</v>
      </c>
      <c r="BJ286" s="15">
        <f t="shared" si="312"/>
        <v>0</v>
      </c>
      <c r="BK286" s="124"/>
      <c r="BL286" s="124"/>
    </row>
    <row r="287" spans="1:64" s="2" customFormat="1" ht="27.6" hidden="1" customHeight="1" x14ac:dyDescent="0.25">
      <c r="A287" s="124" t="s">
        <v>6</v>
      </c>
      <c r="B287" s="122">
        <v>51</v>
      </c>
      <c r="C287" s="122">
        <v>4</v>
      </c>
      <c r="D287" s="3" t="s">
        <v>490</v>
      </c>
      <c r="E287" s="122">
        <v>851</v>
      </c>
      <c r="F287" s="3"/>
      <c r="G287" s="3"/>
      <c r="H287" s="3"/>
      <c r="I287" s="3"/>
      <c r="J287" s="15">
        <f t="shared" si="311"/>
        <v>0</v>
      </c>
      <c r="K287" s="15">
        <f t="shared" si="311"/>
        <v>0</v>
      </c>
      <c r="L287" s="15">
        <f t="shared" si="311"/>
        <v>0</v>
      </c>
      <c r="M287" s="15">
        <f t="shared" si="311"/>
        <v>0</v>
      </c>
      <c r="N287" s="15">
        <f t="shared" si="311"/>
        <v>0</v>
      </c>
      <c r="O287" s="15">
        <f t="shared" si="311"/>
        <v>0</v>
      </c>
      <c r="P287" s="15">
        <f t="shared" si="311"/>
        <v>0</v>
      </c>
      <c r="Q287" s="15">
        <f t="shared" si="311"/>
        <v>0</v>
      </c>
      <c r="R287" s="15">
        <f t="shared" si="311"/>
        <v>0</v>
      </c>
      <c r="S287" s="15">
        <f t="shared" si="311"/>
        <v>0</v>
      </c>
      <c r="T287" s="15">
        <f t="shared" si="311"/>
        <v>0</v>
      </c>
      <c r="U287" s="15">
        <f t="shared" si="311"/>
        <v>0</v>
      </c>
      <c r="V287" s="15">
        <f t="shared" si="311"/>
        <v>0</v>
      </c>
      <c r="W287" s="15">
        <f t="shared" si="311"/>
        <v>0</v>
      </c>
      <c r="X287" s="15">
        <f t="shared" si="311"/>
        <v>0</v>
      </c>
      <c r="Y287" s="15">
        <f t="shared" si="311"/>
        <v>0</v>
      </c>
      <c r="Z287" s="15">
        <f t="shared" si="311"/>
        <v>0</v>
      </c>
      <c r="AA287" s="15">
        <f t="shared" si="311"/>
        <v>0</v>
      </c>
      <c r="AB287" s="15">
        <f t="shared" si="311"/>
        <v>0</v>
      </c>
      <c r="AC287" s="15">
        <f t="shared" si="311"/>
        <v>0</v>
      </c>
      <c r="AD287" s="15">
        <f t="shared" si="311"/>
        <v>0</v>
      </c>
      <c r="AE287" s="15">
        <f t="shared" si="311"/>
        <v>0</v>
      </c>
      <c r="AF287" s="15">
        <f t="shared" si="311"/>
        <v>0</v>
      </c>
      <c r="AG287" s="15">
        <f t="shared" si="311"/>
        <v>0</v>
      </c>
      <c r="AH287" s="15">
        <f t="shared" si="311"/>
        <v>0</v>
      </c>
      <c r="AI287" s="15">
        <f t="shared" si="311"/>
        <v>0</v>
      </c>
      <c r="AJ287" s="15">
        <f t="shared" si="311"/>
        <v>0</v>
      </c>
      <c r="AK287" s="15">
        <f t="shared" si="311"/>
        <v>0</v>
      </c>
      <c r="AL287" s="15"/>
      <c r="AM287" s="15">
        <f t="shared" si="311"/>
        <v>0</v>
      </c>
      <c r="AN287" s="15">
        <f t="shared" si="311"/>
        <v>0</v>
      </c>
      <c r="AO287" s="15">
        <f t="shared" si="311"/>
        <v>0</v>
      </c>
      <c r="AP287" s="15">
        <f t="shared" si="311"/>
        <v>0</v>
      </c>
      <c r="AQ287" s="15">
        <f t="shared" si="311"/>
        <v>0</v>
      </c>
      <c r="AR287" s="15">
        <f t="shared" si="311"/>
        <v>0</v>
      </c>
      <c r="AS287" s="15">
        <f t="shared" si="311"/>
        <v>0</v>
      </c>
      <c r="AT287" s="15">
        <f t="shared" si="311"/>
        <v>0</v>
      </c>
      <c r="AU287" s="15">
        <f t="shared" si="311"/>
        <v>0</v>
      </c>
      <c r="AV287" s="15">
        <f t="shared" si="311"/>
        <v>0</v>
      </c>
      <c r="AW287" s="15">
        <f t="shared" si="311"/>
        <v>0</v>
      </c>
      <c r="AX287" s="15">
        <f t="shared" si="311"/>
        <v>0</v>
      </c>
      <c r="AY287" s="15">
        <f t="shared" si="311"/>
        <v>0</v>
      </c>
      <c r="AZ287" s="15">
        <f t="shared" si="311"/>
        <v>0</v>
      </c>
      <c r="BA287" s="15">
        <f t="shared" si="311"/>
        <v>0</v>
      </c>
      <c r="BB287" s="15">
        <f t="shared" si="311"/>
        <v>0</v>
      </c>
      <c r="BC287" s="15">
        <f t="shared" si="312"/>
        <v>0</v>
      </c>
      <c r="BD287" s="15">
        <f t="shared" si="312"/>
        <v>0</v>
      </c>
      <c r="BE287" s="15">
        <f t="shared" si="312"/>
        <v>0</v>
      </c>
      <c r="BF287" s="15">
        <f t="shared" si="312"/>
        <v>0</v>
      </c>
      <c r="BG287" s="15">
        <f t="shared" si="312"/>
        <v>0</v>
      </c>
      <c r="BH287" s="15">
        <f t="shared" si="312"/>
        <v>0</v>
      </c>
      <c r="BI287" s="15">
        <f t="shared" si="312"/>
        <v>0</v>
      </c>
      <c r="BJ287" s="15">
        <f t="shared" si="312"/>
        <v>0</v>
      </c>
      <c r="BK287" s="124"/>
      <c r="BL287" s="124"/>
    </row>
    <row r="288" spans="1:64" s="2" customFormat="1" ht="41.45" hidden="1" customHeight="1" x14ac:dyDescent="0.25">
      <c r="A288" s="125" t="s">
        <v>282</v>
      </c>
      <c r="B288" s="5">
        <v>51</v>
      </c>
      <c r="C288" s="122">
        <v>4</v>
      </c>
      <c r="D288" s="3" t="s">
        <v>490</v>
      </c>
      <c r="E288" s="122">
        <v>851</v>
      </c>
      <c r="F288" s="3"/>
      <c r="G288" s="3"/>
      <c r="H288" s="3" t="s">
        <v>288</v>
      </c>
      <c r="I288" s="3"/>
      <c r="J288" s="15">
        <f t="shared" si="311"/>
        <v>0</v>
      </c>
      <c r="K288" s="15">
        <f t="shared" si="311"/>
        <v>0</v>
      </c>
      <c r="L288" s="15">
        <f t="shared" si="311"/>
        <v>0</v>
      </c>
      <c r="M288" s="15">
        <f t="shared" si="311"/>
        <v>0</v>
      </c>
      <c r="N288" s="15">
        <f t="shared" si="311"/>
        <v>0</v>
      </c>
      <c r="O288" s="15">
        <f t="shared" si="311"/>
        <v>0</v>
      </c>
      <c r="P288" s="15">
        <f t="shared" si="311"/>
        <v>0</v>
      </c>
      <c r="Q288" s="15">
        <f t="shared" si="311"/>
        <v>0</v>
      </c>
      <c r="R288" s="15">
        <f t="shared" si="311"/>
        <v>0</v>
      </c>
      <c r="S288" s="15">
        <f t="shared" si="311"/>
        <v>0</v>
      </c>
      <c r="T288" s="15">
        <f t="shared" si="311"/>
        <v>0</v>
      </c>
      <c r="U288" s="15">
        <f t="shared" si="311"/>
        <v>0</v>
      </c>
      <c r="V288" s="15">
        <f t="shared" si="311"/>
        <v>0</v>
      </c>
      <c r="W288" s="15">
        <f t="shared" si="311"/>
        <v>0</v>
      </c>
      <c r="X288" s="15">
        <f t="shared" si="311"/>
        <v>0</v>
      </c>
      <c r="Y288" s="15">
        <f t="shared" si="311"/>
        <v>0</v>
      </c>
      <c r="Z288" s="15">
        <f t="shared" si="311"/>
        <v>0</v>
      </c>
      <c r="AA288" s="15">
        <f t="shared" si="311"/>
        <v>0</v>
      </c>
      <c r="AB288" s="15">
        <f t="shared" si="311"/>
        <v>0</v>
      </c>
      <c r="AC288" s="15">
        <f t="shared" si="311"/>
        <v>0</v>
      </c>
      <c r="AD288" s="15">
        <f t="shared" si="311"/>
        <v>0</v>
      </c>
      <c r="AE288" s="15">
        <f t="shared" si="311"/>
        <v>0</v>
      </c>
      <c r="AF288" s="15">
        <f t="shared" si="311"/>
        <v>0</v>
      </c>
      <c r="AG288" s="15">
        <f t="shared" si="311"/>
        <v>0</v>
      </c>
      <c r="AH288" s="15">
        <f t="shared" si="311"/>
        <v>0</v>
      </c>
      <c r="AI288" s="15">
        <f t="shared" si="311"/>
        <v>0</v>
      </c>
      <c r="AJ288" s="15">
        <f t="shared" si="311"/>
        <v>0</v>
      </c>
      <c r="AK288" s="15">
        <f t="shared" si="311"/>
        <v>0</v>
      </c>
      <c r="AL288" s="15"/>
      <c r="AM288" s="15">
        <f t="shared" si="311"/>
        <v>0</v>
      </c>
      <c r="AN288" s="15">
        <f t="shared" si="311"/>
        <v>0</v>
      </c>
      <c r="AO288" s="15">
        <f t="shared" si="311"/>
        <v>0</v>
      </c>
      <c r="AP288" s="15">
        <f t="shared" si="311"/>
        <v>0</v>
      </c>
      <c r="AQ288" s="15">
        <f t="shared" si="311"/>
        <v>0</v>
      </c>
      <c r="AR288" s="15">
        <f t="shared" si="311"/>
        <v>0</v>
      </c>
      <c r="AS288" s="15">
        <f t="shared" si="311"/>
        <v>0</v>
      </c>
      <c r="AT288" s="15">
        <f t="shared" si="311"/>
        <v>0</v>
      </c>
      <c r="AU288" s="15">
        <f t="shared" si="311"/>
        <v>0</v>
      </c>
      <c r="AV288" s="15">
        <f t="shared" si="311"/>
        <v>0</v>
      </c>
      <c r="AW288" s="15">
        <f t="shared" si="311"/>
        <v>0</v>
      </c>
      <c r="AX288" s="15">
        <f t="shared" si="311"/>
        <v>0</v>
      </c>
      <c r="AY288" s="15">
        <f t="shared" si="311"/>
        <v>0</v>
      </c>
      <c r="AZ288" s="15">
        <f t="shared" si="311"/>
        <v>0</v>
      </c>
      <c r="BA288" s="15">
        <f t="shared" si="311"/>
        <v>0</v>
      </c>
      <c r="BB288" s="15">
        <f t="shared" si="311"/>
        <v>0</v>
      </c>
      <c r="BC288" s="15">
        <f t="shared" si="312"/>
        <v>0</v>
      </c>
      <c r="BD288" s="15">
        <f t="shared" si="312"/>
        <v>0</v>
      </c>
      <c r="BE288" s="15">
        <f t="shared" si="312"/>
        <v>0</v>
      </c>
      <c r="BF288" s="15">
        <f t="shared" si="312"/>
        <v>0</v>
      </c>
      <c r="BG288" s="15">
        <f t="shared" si="312"/>
        <v>0</v>
      </c>
      <c r="BH288" s="15">
        <f t="shared" si="312"/>
        <v>0</v>
      </c>
      <c r="BI288" s="15">
        <f t="shared" si="312"/>
        <v>0</v>
      </c>
      <c r="BJ288" s="15">
        <f t="shared" si="312"/>
        <v>0</v>
      </c>
      <c r="BK288" s="124"/>
      <c r="BL288" s="124"/>
    </row>
    <row r="289" spans="1:64" s="2" customFormat="1" ht="41.45" hidden="1" customHeight="1" x14ac:dyDescent="0.25">
      <c r="A289" s="125" t="s">
        <v>20</v>
      </c>
      <c r="B289" s="5">
        <v>51</v>
      </c>
      <c r="C289" s="122">
        <v>4</v>
      </c>
      <c r="D289" s="3" t="s">
        <v>490</v>
      </c>
      <c r="E289" s="122">
        <v>851</v>
      </c>
      <c r="F289" s="3"/>
      <c r="G289" s="3"/>
      <c r="H289" s="3" t="s">
        <v>288</v>
      </c>
      <c r="I289" s="3" t="s">
        <v>21</v>
      </c>
      <c r="J289" s="15">
        <f t="shared" si="311"/>
        <v>0</v>
      </c>
      <c r="K289" s="15">
        <f t="shared" si="311"/>
        <v>0</v>
      </c>
      <c r="L289" s="15">
        <f t="shared" si="311"/>
        <v>0</v>
      </c>
      <c r="M289" s="15">
        <f t="shared" si="311"/>
        <v>0</v>
      </c>
      <c r="N289" s="15">
        <f t="shared" si="311"/>
        <v>0</v>
      </c>
      <c r="O289" s="15">
        <f t="shared" si="311"/>
        <v>0</v>
      </c>
      <c r="P289" s="15">
        <f t="shared" si="311"/>
        <v>0</v>
      </c>
      <c r="Q289" s="15">
        <f t="shared" si="311"/>
        <v>0</v>
      </c>
      <c r="R289" s="15">
        <f t="shared" si="311"/>
        <v>0</v>
      </c>
      <c r="S289" s="15">
        <f t="shared" si="311"/>
        <v>0</v>
      </c>
      <c r="T289" s="15">
        <f t="shared" si="311"/>
        <v>0</v>
      </c>
      <c r="U289" s="15">
        <f t="shared" si="311"/>
        <v>0</v>
      </c>
      <c r="V289" s="15">
        <f t="shared" si="311"/>
        <v>0</v>
      </c>
      <c r="W289" s="15">
        <f t="shared" si="311"/>
        <v>0</v>
      </c>
      <c r="X289" s="15">
        <f t="shared" si="311"/>
        <v>0</v>
      </c>
      <c r="Y289" s="15">
        <f t="shared" si="311"/>
        <v>0</v>
      </c>
      <c r="Z289" s="15">
        <f t="shared" si="311"/>
        <v>0</v>
      </c>
      <c r="AA289" s="15">
        <f t="shared" si="311"/>
        <v>0</v>
      </c>
      <c r="AB289" s="15">
        <f t="shared" si="311"/>
        <v>0</v>
      </c>
      <c r="AC289" s="15">
        <f t="shared" si="311"/>
        <v>0</v>
      </c>
      <c r="AD289" s="15">
        <f t="shared" si="311"/>
        <v>0</v>
      </c>
      <c r="AE289" s="15">
        <f t="shared" si="311"/>
        <v>0</v>
      </c>
      <c r="AF289" s="15">
        <f t="shared" si="311"/>
        <v>0</v>
      </c>
      <c r="AG289" s="15">
        <f t="shared" si="311"/>
        <v>0</v>
      </c>
      <c r="AH289" s="15">
        <f t="shared" si="311"/>
        <v>0</v>
      </c>
      <c r="AI289" s="15">
        <f t="shared" si="311"/>
        <v>0</v>
      </c>
      <c r="AJ289" s="15">
        <f t="shared" si="311"/>
        <v>0</v>
      </c>
      <c r="AK289" s="15">
        <f t="shared" si="311"/>
        <v>0</v>
      </c>
      <c r="AL289" s="15"/>
      <c r="AM289" s="15">
        <f t="shared" si="311"/>
        <v>0</v>
      </c>
      <c r="AN289" s="15">
        <f t="shared" si="311"/>
        <v>0</v>
      </c>
      <c r="AO289" s="15">
        <f t="shared" si="311"/>
        <v>0</v>
      </c>
      <c r="AP289" s="15">
        <f t="shared" si="311"/>
        <v>0</v>
      </c>
      <c r="AQ289" s="15">
        <f t="shared" si="311"/>
        <v>0</v>
      </c>
      <c r="AR289" s="15">
        <f t="shared" si="311"/>
        <v>0</v>
      </c>
      <c r="AS289" s="15">
        <f t="shared" si="311"/>
        <v>0</v>
      </c>
      <c r="AT289" s="15">
        <f t="shared" si="311"/>
        <v>0</v>
      </c>
      <c r="AU289" s="15">
        <f t="shared" si="311"/>
        <v>0</v>
      </c>
      <c r="AV289" s="15">
        <f t="shared" si="311"/>
        <v>0</v>
      </c>
      <c r="AW289" s="15">
        <f t="shared" si="311"/>
        <v>0</v>
      </c>
      <c r="AX289" s="15">
        <f t="shared" si="311"/>
        <v>0</v>
      </c>
      <c r="AY289" s="15">
        <f t="shared" si="311"/>
        <v>0</v>
      </c>
      <c r="AZ289" s="15">
        <f t="shared" si="311"/>
        <v>0</v>
      </c>
      <c r="BA289" s="15">
        <f t="shared" si="311"/>
        <v>0</v>
      </c>
      <c r="BB289" s="15">
        <f t="shared" si="311"/>
        <v>0</v>
      </c>
      <c r="BC289" s="15">
        <f t="shared" si="312"/>
        <v>0</v>
      </c>
      <c r="BD289" s="15">
        <f t="shared" si="312"/>
        <v>0</v>
      </c>
      <c r="BE289" s="15">
        <f t="shared" si="312"/>
        <v>0</v>
      </c>
      <c r="BF289" s="15">
        <f t="shared" si="312"/>
        <v>0</v>
      </c>
      <c r="BG289" s="15">
        <f t="shared" si="312"/>
        <v>0</v>
      </c>
      <c r="BH289" s="15">
        <f t="shared" si="312"/>
        <v>0</v>
      </c>
      <c r="BI289" s="15">
        <f t="shared" si="312"/>
        <v>0</v>
      </c>
      <c r="BJ289" s="15">
        <f t="shared" si="312"/>
        <v>0</v>
      </c>
      <c r="BK289" s="124"/>
      <c r="BL289" s="124"/>
    </row>
    <row r="290" spans="1:64" s="2" customFormat="1" ht="55.15" hidden="1" customHeight="1" x14ac:dyDescent="0.25">
      <c r="A290" s="125" t="s">
        <v>9</v>
      </c>
      <c r="B290" s="5">
        <v>51</v>
      </c>
      <c r="C290" s="122">
        <v>4</v>
      </c>
      <c r="D290" s="3" t="s">
        <v>490</v>
      </c>
      <c r="E290" s="122">
        <v>851</v>
      </c>
      <c r="F290" s="3"/>
      <c r="G290" s="3"/>
      <c r="H290" s="3" t="s">
        <v>288</v>
      </c>
      <c r="I290" s="3" t="s">
        <v>22</v>
      </c>
      <c r="J290" s="15">
        <f>'2.ВС'!J297</f>
        <v>0</v>
      </c>
      <c r="K290" s="15">
        <f>'2.ВС'!K297</f>
        <v>0</v>
      </c>
      <c r="L290" s="15">
        <f>'2.ВС'!L297</f>
        <v>0</v>
      </c>
      <c r="M290" s="15">
        <f>'2.ВС'!M297</f>
        <v>0</v>
      </c>
      <c r="N290" s="15">
        <f>'2.ВС'!N297</f>
        <v>0</v>
      </c>
      <c r="O290" s="15">
        <f>'2.ВС'!O297</f>
        <v>0</v>
      </c>
      <c r="P290" s="15">
        <f>'2.ВС'!P297</f>
        <v>0</v>
      </c>
      <c r="Q290" s="15">
        <f>'2.ВС'!Q297</f>
        <v>0</v>
      </c>
      <c r="R290" s="15">
        <f>'2.ВС'!R297</f>
        <v>0</v>
      </c>
      <c r="S290" s="15">
        <f>'2.ВС'!S297</f>
        <v>0</v>
      </c>
      <c r="T290" s="15">
        <f>'2.ВС'!T297</f>
        <v>0</v>
      </c>
      <c r="U290" s="15">
        <f>'2.ВС'!U297</f>
        <v>0</v>
      </c>
      <c r="V290" s="15">
        <f>'2.ВС'!V297</f>
        <v>0</v>
      </c>
      <c r="W290" s="15">
        <f>'2.ВС'!W297</f>
        <v>0</v>
      </c>
      <c r="X290" s="15">
        <f>'2.ВС'!X297</f>
        <v>0</v>
      </c>
      <c r="Y290" s="15">
        <f>'2.ВС'!Y297</f>
        <v>0</v>
      </c>
      <c r="Z290" s="15">
        <f>'2.ВС'!Z297</f>
        <v>0</v>
      </c>
      <c r="AA290" s="15">
        <f>'2.ВС'!AA297</f>
        <v>0</v>
      </c>
      <c r="AB290" s="15">
        <f>'2.ВС'!AB297</f>
        <v>0</v>
      </c>
      <c r="AC290" s="15">
        <f>'2.ВС'!AC297</f>
        <v>0</v>
      </c>
      <c r="AD290" s="15">
        <f>'2.ВС'!AD297</f>
        <v>0</v>
      </c>
      <c r="AE290" s="15">
        <f>'2.ВС'!AE297</f>
        <v>0</v>
      </c>
      <c r="AF290" s="15">
        <f>'2.ВС'!AF297</f>
        <v>0</v>
      </c>
      <c r="AG290" s="15">
        <f>'2.ВС'!AG297</f>
        <v>0</v>
      </c>
      <c r="AH290" s="15">
        <f>'2.ВС'!AH297</f>
        <v>0</v>
      </c>
      <c r="AI290" s="15">
        <f>'2.ВС'!AI297</f>
        <v>0</v>
      </c>
      <c r="AJ290" s="15">
        <f>'2.ВС'!AJ297</f>
        <v>0</v>
      </c>
      <c r="AK290" s="15">
        <f>'2.ВС'!AK297</f>
        <v>0</v>
      </c>
      <c r="AL290" s="15"/>
      <c r="AM290" s="15">
        <f>'2.ВС'!AL297</f>
        <v>0</v>
      </c>
      <c r="AN290" s="15">
        <f>'2.ВС'!AM297</f>
        <v>0</v>
      </c>
      <c r="AO290" s="15">
        <f>'2.ВС'!AN297</f>
        <v>0</v>
      </c>
      <c r="AP290" s="15">
        <f>'2.ВС'!AO297</f>
        <v>0</v>
      </c>
      <c r="AQ290" s="15">
        <f>'2.ВС'!AP297</f>
        <v>0</v>
      </c>
      <c r="AR290" s="15">
        <f>'2.ВС'!AQ297</f>
        <v>0</v>
      </c>
      <c r="AS290" s="15">
        <f>'2.ВС'!AR297</f>
        <v>0</v>
      </c>
      <c r="AT290" s="15">
        <f>'2.ВС'!AS297</f>
        <v>0</v>
      </c>
      <c r="AU290" s="15">
        <f>'2.ВС'!AT297</f>
        <v>0</v>
      </c>
      <c r="AV290" s="15">
        <f>'2.ВС'!AU297</f>
        <v>0</v>
      </c>
      <c r="AW290" s="15">
        <f>'2.ВС'!AV297</f>
        <v>0</v>
      </c>
      <c r="AX290" s="15">
        <f>'2.ВС'!AW297</f>
        <v>0</v>
      </c>
      <c r="AY290" s="15">
        <f>'2.ВС'!AX297</f>
        <v>0</v>
      </c>
      <c r="AZ290" s="15">
        <f>'2.ВС'!AY297</f>
        <v>0</v>
      </c>
      <c r="BA290" s="15">
        <f>'2.ВС'!AZ297</f>
        <v>0</v>
      </c>
      <c r="BB290" s="15">
        <f>'2.ВС'!BA297</f>
        <v>0</v>
      </c>
      <c r="BC290" s="15">
        <f>'2.ВС'!BB297</f>
        <v>0</v>
      </c>
      <c r="BD290" s="15">
        <f>'2.ВС'!BC297</f>
        <v>0</v>
      </c>
      <c r="BE290" s="15">
        <f>'2.ВС'!BD297</f>
        <v>0</v>
      </c>
      <c r="BF290" s="15">
        <f>'2.ВС'!BE297</f>
        <v>0</v>
      </c>
      <c r="BG290" s="15">
        <f>'2.ВС'!BF297</f>
        <v>0</v>
      </c>
      <c r="BH290" s="15">
        <f>'2.ВС'!BG297</f>
        <v>0</v>
      </c>
      <c r="BI290" s="15">
        <f>'2.ВС'!BH297</f>
        <v>0</v>
      </c>
      <c r="BJ290" s="15">
        <f>'2.ВС'!BI297</f>
        <v>0</v>
      </c>
      <c r="BK290" s="124"/>
      <c r="BL290" s="124"/>
    </row>
    <row r="291" spans="1:64" ht="30" x14ac:dyDescent="0.25">
      <c r="A291" s="124" t="s">
        <v>270</v>
      </c>
      <c r="B291" s="122">
        <v>51</v>
      </c>
      <c r="C291" s="122">
        <v>5</v>
      </c>
      <c r="D291" s="3"/>
      <c r="E291" s="122"/>
      <c r="F291" s="3"/>
      <c r="G291" s="4"/>
      <c r="H291" s="4"/>
      <c r="I291" s="3"/>
      <c r="J291" s="15">
        <f t="shared" ref="J291" si="313">J292+J297</f>
        <v>12261860</v>
      </c>
      <c r="K291" s="15">
        <f t="shared" ref="K291:BB291" si="314">K292+K297</f>
        <v>9026160</v>
      </c>
      <c r="L291" s="15">
        <f t="shared" si="314"/>
        <v>3235700</v>
      </c>
      <c r="M291" s="15">
        <f t="shared" si="314"/>
        <v>0</v>
      </c>
      <c r="N291" s="15">
        <f t="shared" ref="N291:U291" si="315">N292+N297</f>
        <v>0</v>
      </c>
      <c r="O291" s="15">
        <f t="shared" si="315"/>
        <v>0</v>
      </c>
      <c r="P291" s="15">
        <f t="shared" si="315"/>
        <v>0</v>
      </c>
      <c r="Q291" s="15">
        <f t="shared" si="315"/>
        <v>0</v>
      </c>
      <c r="R291" s="15">
        <f t="shared" si="315"/>
        <v>12261860</v>
      </c>
      <c r="S291" s="15">
        <f t="shared" si="315"/>
        <v>9026160</v>
      </c>
      <c r="T291" s="15">
        <f t="shared" si="315"/>
        <v>3235700</v>
      </c>
      <c r="U291" s="15">
        <f t="shared" si="315"/>
        <v>0</v>
      </c>
      <c r="V291" s="15">
        <f t="shared" ref="V291:AC291" si="316">V292+V297</f>
        <v>1153315.6599999999</v>
      </c>
      <c r="W291" s="15">
        <f t="shared" si="316"/>
        <v>1153315.6599999999</v>
      </c>
      <c r="X291" s="15">
        <f t="shared" si="316"/>
        <v>0</v>
      </c>
      <c r="Y291" s="15">
        <f t="shared" si="316"/>
        <v>0</v>
      </c>
      <c r="Z291" s="15">
        <f t="shared" si="316"/>
        <v>13415175.66</v>
      </c>
      <c r="AA291" s="15">
        <f t="shared" si="316"/>
        <v>10179475.66</v>
      </c>
      <c r="AB291" s="15">
        <f t="shared" si="316"/>
        <v>3235700</v>
      </c>
      <c r="AC291" s="15">
        <f t="shared" si="316"/>
        <v>0</v>
      </c>
      <c r="AD291" s="15">
        <f t="shared" ref="AD291:AK291" si="317">AD292+AD297</f>
        <v>-386118.67</v>
      </c>
      <c r="AE291" s="15">
        <f t="shared" si="317"/>
        <v>-386118.67</v>
      </c>
      <c r="AF291" s="15">
        <f t="shared" si="317"/>
        <v>0</v>
      </c>
      <c r="AG291" s="15">
        <f t="shared" si="317"/>
        <v>0</v>
      </c>
      <c r="AH291" s="15">
        <f t="shared" si="317"/>
        <v>13029056.99</v>
      </c>
      <c r="AI291" s="15">
        <f t="shared" si="317"/>
        <v>9793356.9900000002</v>
      </c>
      <c r="AJ291" s="15">
        <f t="shared" si="317"/>
        <v>3235700</v>
      </c>
      <c r="AK291" s="15">
        <f t="shared" si="317"/>
        <v>0</v>
      </c>
      <c r="AL291" s="15"/>
      <c r="AM291" s="15">
        <f t="shared" si="314"/>
        <v>10620947.870000001</v>
      </c>
      <c r="AN291" s="15">
        <f t="shared" si="314"/>
        <v>9026160</v>
      </c>
      <c r="AO291" s="15">
        <f t="shared" si="314"/>
        <v>1594787.87</v>
      </c>
      <c r="AP291" s="15">
        <f t="shared" si="314"/>
        <v>0</v>
      </c>
      <c r="AQ291" s="15">
        <f t="shared" ref="AQ291:AX291" si="318">AQ292+AQ297</f>
        <v>0</v>
      </c>
      <c r="AR291" s="15">
        <f t="shared" si="318"/>
        <v>0</v>
      </c>
      <c r="AS291" s="15">
        <f t="shared" si="318"/>
        <v>0</v>
      </c>
      <c r="AT291" s="15">
        <f t="shared" si="318"/>
        <v>0</v>
      </c>
      <c r="AU291" s="15">
        <f t="shared" si="318"/>
        <v>10620947.870000001</v>
      </c>
      <c r="AV291" s="15">
        <f t="shared" si="318"/>
        <v>9026160</v>
      </c>
      <c r="AW291" s="15">
        <f t="shared" si="318"/>
        <v>1594787.87</v>
      </c>
      <c r="AX291" s="15">
        <f t="shared" si="318"/>
        <v>0</v>
      </c>
      <c r="AY291" s="15">
        <f t="shared" si="314"/>
        <v>11718033.98</v>
      </c>
      <c r="AZ291" s="15">
        <f t="shared" si="314"/>
        <v>9026160</v>
      </c>
      <c r="BA291" s="15">
        <f t="shared" si="314"/>
        <v>2691873.98</v>
      </c>
      <c r="BB291" s="15">
        <f t="shared" si="314"/>
        <v>0</v>
      </c>
      <c r="BC291" s="15">
        <f t="shared" ref="BC291:BJ291" si="319">BC292+BC297</f>
        <v>0</v>
      </c>
      <c r="BD291" s="15">
        <f t="shared" si="319"/>
        <v>0</v>
      </c>
      <c r="BE291" s="15">
        <f t="shared" si="319"/>
        <v>0</v>
      </c>
      <c r="BF291" s="15">
        <f t="shared" si="319"/>
        <v>0</v>
      </c>
      <c r="BG291" s="15">
        <f t="shared" si="319"/>
        <v>11718033.98</v>
      </c>
      <c r="BH291" s="15">
        <f t="shared" si="319"/>
        <v>9026160</v>
      </c>
      <c r="BI291" s="15">
        <f t="shared" si="319"/>
        <v>2691873.98</v>
      </c>
      <c r="BJ291" s="15">
        <f t="shared" si="319"/>
        <v>0</v>
      </c>
      <c r="BK291" s="19"/>
      <c r="BL291" s="19"/>
    </row>
    <row r="292" spans="1:64" ht="30" hidden="1" x14ac:dyDescent="0.25">
      <c r="A292" s="124" t="s">
        <v>733</v>
      </c>
      <c r="B292" s="122">
        <v>51</v>
      </c>
      <c r="C292" s="122">
        <v>5</v>
      </c>
      <c r="D292" s="3" t="s">
        <v>730</v>
      </c>
      <c r="E292" s="122"/>
      <c r="F292" s="3"/>
      <c r="G292" s="4"/>
      <c r="H292" s="4"/>
      <c r="I292" s="3"/>
      <c r="J292" s="15">
        <f t="shared" ref="J292:BC295" si="320">J293</f>
        <v>3235700</v>
      </c>
      <c r="K292" s="15">
        <f t="shared" si="320"/>
        <v>0</v>
      </c>
      <c r="L292" s="15">
        <f t="shared" si="320"/>
        <v>3235700</v>
      </c>
      <c r="M292" s="15">
        <f t="shared" si="320"/>
        <v>0</v>
      </c>
      <c r="N292" s="15">
        <f t="shared" si="320"/>
        <v>0</v>
      </c>
      <c r="O292" s="15">
        <f t="shared" si="320"/>
        <v>0</v>
      </c>
      <c r="P292" s="15">
        <f t="shared" si="320"/>
        <v>0</v>
      </c>
      <c r="Q292" s="15">
        <f t="shared" si="320"/>
        <v>0</v>
      </c>
      <c r="R292" s="15">
        <f t="shared" si="320"/>
        <v>3235700</v>
      </c>
      <c r="S292" s="15">
        <f t="shared" si="320"/>
        <v>0</v>
      </c>
      <c r="T292" s="15">
        <f t="shared" si="320"/>
        <v>3235700</v>
      </c>
      <c r="U292" s="15">
        <f t="shared" si="320"/>
        <v>0</v>
      </c>
      <c r="V292" s="15">
        <f t="shared" si="320"/>
        <v>0</v>
      </c>
      <c r="W292" s="15">
        <f t="shared" si="320"/>
        <v>0</v>
      </c>
      <c r="X292" s="15">
        <f t="shared" si="320"/>
        <v>0</v>
      </c>
      <c r="Y292" s="15">
        <f t="shared" si="320"/>
        <v>0</v>
      </c>
      <c r="Z292" s="15">
        <f t="shared" si="320"/>
        <v>3235700</v>
      </c>
      <c r="AA292" s="15">
        <f t="shared" si="320"/>
        <v>0</v>
      </c>
      <c r="AB292" s="15">
        <f t="shared" si="320"/>
        <v>3235700</v>
      </c>
      <c r="AC292" s="15">
        <f t="shared" si="320"/>
        <v>0</v>
      </c>
      <c r="AD292" s="15">
        <f t="shared" si="320"/>
        <v>0</v>
      </c>
      <c r="AE292" s="15">
        <f t="shared" si="320"/>
        <v>0</v>
      </c>
      <c r="AF292" s="15">
        <f t="shared" si="320"/>
        <v>0</v>
      </c>
      <c r="AG292" s="15">
        <f t="shared" si="320"/>
        <v>0</v>
      </c>
      <c r="AH292" s="15">
        <f t="shared" si="320"/>
        <v>3235700</v>
      </c>
      <c r="AI292" s="15">
        <f t="shared" si="320"/>
        <v>0</v>
      </c>
      <c r="AJ292" s="15">
        <f t="shared" si="320"/>
        <v>3235700</v>
      </c>
      <c r="AK292" s="15">
        <f t="shared" si="320"/>
        <v>0</v>
      </c>
      <c r="AL292" s="15"/>
      <c r="AM292" s="15">
        <f t="shared" si="320"/>
        <v>1594787.87</v>
      </c>
      <c r="AN292" s="15">
        <f t="shared" si="320"/>
        <v>0</v>
      </c>
      <c r="AO292" s="15">
        <f t="shared" si="320"/>
        <v>1594787.87</v>
      </c>
      <c r="AP292" s="15">
        <f t="shared" si="320"/>
        <v>0</v>
      </c>
      <c r="AQ292" s="15">
        <f t="shared" si="320"/>
        <v>0</v>
      </c>
      <c r="AR292" s="15">
        <f t="shared" si="320"/>
        <v>0</v>
      </c>
      <c r="AS292" s="15">
        <f t="shared" si="320"/>
        <v>0</v>
      </c>
      <c r="AT292" s="15">
        <f t="shared" si="320"/>
        <v>0</v>
      </c>
      <c r="AU292" s="15">
        <f t="shared" si="320"/>
        <v>1594787.87</v>
      </c>
      <c r="AV292" s="15">
        <f t="shared" si="320"/>
        <v>0</v>
      </c>
      <c r="AW292" s="15">
        <f t="shared" si="320"/>
        <v>1594787.87</v>
      </c>
      <c r="AX292" s="15">
        <f t="shared" si="320"/>
        <v>0</v>
      </c>
      <c r="AY292" s="15">
        <f t="shared" si="320"/>
        <v>2691873.98</v>
      </c>
      <c r="AZ292" s="15">
        <f t="shared" si="320"/>
        <v>0</v>
      </c>
      <c r="BA292" s="15">
        <f t="shared" si="320"/>
        <v>2691873.98</v>
      </c>
      <c r="BB292" s="15">
        <f t="shared" si="320"/>
        <v>0</v>
      </c>
      <c r="BC292" s="15">
        <f t="shared" si="320"/>
        <v>0</v>
      </c>
      <c r="BD292" s="15">
        <f t="shared" ref="BC292:BJ295" si="321">BD293</f>
        <v>0</v>
      </c>
      <c r="BE292" s="15">
        <f t="shared" si="321"/>
        <v>0</v>
      </c>
      <c r="BF292" s="15">
        <f t="shared" si="321"/>
        <v>0</v>
      </c>
      <c r="BG292" s="15">
        <f t="shared" si="321"/>
        <v>2691873.98</v>
      </c>
      <c r="BH292" s="15">
        <f t="shared" si="321"/>
        <v>0</v>
      </c>
      <c r="BI292" s="15">
        <f t="shared" si="321"/>
        <v>2691873.98</v>
      </c>
      <c r="BJ292" s="15">
        <f t="shared" si="321"/>
        <v>0</v>
      </c>
      <c r="BK292" s="19"/>
      <c r="BL292" s="19"/>
    </row>
    <row r="293" spans="1:64" hidden="1" x14ac:dyDescent="0.25">
      <c r="A293" s="124" t="s">
        <v>6</v>
      </c>
      <c r="B293" s="122">
        <v>51</v>
      </c>
      <c r="C293" s="122">
        <v>5</v>
      </c>
      <c r="D293" s="3" t="s">
        <v>730</v>
      </c>
      <c r="E293" s="122">
        <v>851</v>
      </c>
      <c r="F293" s="3"/>
      <c r="G293" s="4"/>
      <c r="H293" s="4"/>
      <c r="I293" s="3"/>
      <c r="J293" s="15">
        <f t="shared" si="320"/>
        <v>3235700</v>
      </c>
      <c r="K293" s="15">
        <f t="shared" si="320"/>
        <v>0</v>
      </c>
      <c r="L293" s="15">
        <f t="shared" si="320"/>
        <v>3235700</v>
      </c>
      <c r="M293" s="15">
        <f t="shared" si="320"/>
        <v>0</v>
      </c>
      <c r="N293" s="15">
        <f t="shared" si="320"/>
        <v>0</v>
      </c>
      <c r="O293" s="15">
        <f t="shared" si="320"/>
        <v>0</v>
      </c>
      <c r="P293" s="15">
        <f t="shared" si="320"/>
        <v>0</v>
      </c>
      <c r="Q293" s="15">
        <f t="shared" si="320"/>
        <v>0</v>
      </c>
      <c r="R293" s="15">
        <f t="shared" si="320"/>
        <v>3235700</v>
      </c>
      <c r="S293" s="15">
        <f t="shared" si="320"/>
        <v>0</v>
      </c>
      <c r="T293" s="15">
        <f t="shared" si="320"/>
        <v>3235700</v>
      </c>
      <c r="U293" s="15">
        <f t="shared" si="320"/>
        <v>0</v>
      </c>
      <c r="V293" s="15">
        <f t="shared" si="320"/>
        <v>0</v>
      </c>
      <c r="W293" s="15">
        <f t="shared" si="320"/>
        <v>0</v>
      </c>
      <c r="X293" s="15">
        <f t="shared" si="320"/>
        <v>0</v>
      </c>
      <c r="Y293" s="15">
        <f t="shared" si="320"/>
        <v>0</v>
      </c>
      <c r="Z293" s="15">
        <f t="shared" si="320"/>
        <v>3235700</v>
      </c>
      <c r="AA293" s="15">
        <f t="shared" si="320"/>
        <v>0</v>
      </c>
      <c r="AB293" s="15">
        <f t="shared" si="320"/>
        <v>3235700</v>
      </c>
      <c r="AC293" s="15">
        <f t="shared" si="320"/>
        <v>0</v>
      </c>
      <c r="AD293" s="15">
        <f t="shared" si="320"/>
        <v>0</v>
      </c>
      <c r="AE293" s="15">
        <f t="shared" si="320"/>
        <v>0</v>
      </c>
      <c r="AF293" s="15">
        <f t="shared" si="320"/>
        <v>0</v>
      </c>
      <c r="AG293" s="15">
        <f t="shared" si="320"/>
        <v>0</v>
      </c>
      <c r="AH293" s="15">
        <f t="shared" si="320"/>
        <v>3235700</v>
      </c>
      <c r="AI293" s="15">
        <f t="shared" si="320"/>
        <v>0</v>
      </c>
      <c r="AJ293" s="15">
        <f t="shared" si="320"/>
        <v>3235700</v>
      </c>
      <c r="AK293" s="15">
        <f t="shared" si="320"/>
        <v>0</v>
      </c>
      <c r="AL293" s="15"/>
      <c r="AM293" s="15">
        <f t="shared" si="320"/>
        <v>1594787.87</v>
      </c>
      <c r="AN293" s="15">
        <f t="shared" si="320"/>
        <v>0</v>
      </c>
      <c r="AO293" s="15">
        <f t="shared" si="320"/>
        <v>1594787.87</v>
      </c>
      <c r="AP293" s="15">
        <f t="shared" si="320"/>
        <v>0</v>
      </c>
      <c r="AQ293" s="15">
        <f t="shared" si="320"/>
        <v>0</v>
      </c>
      <c r="AR293" s="15">
        <f t="shared" si="320"/>
        <v>0</v>
      </c>
      <c r="AS293" s="15">
        <f t="shared" si="320"/>
        <v>0</v>
      </c>
      <c r="AT293" s="15">
        <f t="shared" si="320"/>
        <v>0</v>
      </c>
      <c r="AU293" s="15">
        <f t="shared" si="320"/>
        <v>1594787.87</v>
      </c>
      <c r="AV293" s="15">
        <f t="shared" si="320"/>
        <v>0</v>
      </c>
      <c r="AW293" s="15">
        <f t="shared" si="320"/>
        <v>1594787.87</v>
      </c>
      <c r="AX293" s="15">
        <f t="shared" si="320"/>
        <v>0</v>
      </c>
      <c r="AY293" s="15">
        <f t="shared" si="320"/>
        <v>2691873.98</v>
      </c>
      <c r="AZ293" s="15">
        <f t="shared" si="320"/>
        <v>0</v>
      </c>
      <c r="BA293" s="15">
        <f t="shared" si="320"/>
        <v>2691873.98</v>
      </c>
      <c r="BB293" s="15">
        <f t="shared" si="320"/>
        <v>0</v>
      </c>
      <c r="BC293" s="15">
        <f t="shared" si="321"/>
        <v>0</v>
      </c>
      <c r="BD293" s="15">
        <f t="shared" si="321"/>
        <v>0</v>
      </c>
      <c r="BE293" s="15">
        <f t="shared" si="321"/>
        <v>0</v>
      </c>
      <c r="BF293" s="15">
        <f t="shared" si="321"/>
        <v>0</v>
      </c>
      <c r="BG293" s="15">
        <f t="shared" si="321"/>
        <v>2691873.98</v>
      </c>
      <c r="BH293" s="15">
        <f t="shared" si="321"/>
        <v>0</v>
      </c>
      <c r="BI293" s="15">
        <f t="shared" si="321"/>
        <v>2691873.98</v>
      </c>
      <c r="BJ293" s="15">
        <f t="shared" si="321"/>
        <v>0</v>
      </c>
      <c r="BK293" s="19"/>
      <c r="BL293" s="19"/>
    </row>
    <row r="294" spans="1:64" ht="30" hidden="1" x14ac:dyDescent="0.25">
      <c r="A294" s="124" t="s">
        <v>95</v>
      </c>
      <c r="B294" s="122">
        <v>51</v>
      </c>
      <c r="C294" s="122">
        <v>5</v>
      </c>
      <c r="D294" s="3" t="s">
        <v>730</v>
      </c>
      <c r="E294" s="122">
        <v>851</v>
      </c>
      <c r="F294" s="3" t="s">
        <v>93</v>
      </c>
      <c r="G294" s="3" t="s">
        <v>11</v>
      </c>
      <c r="H294" s="3" t="s">
        <v>216</v>
      </c>
      <c r="I294" s="3"/>
      <c r="J294" s="15">
        <f t="shared" si="320"/>
        <v>3235700</v>
      </c>
      <c r="K294" s="15">
        <f t="shared" si="320"/>
        <v>0</v>
      </c>
      <c r="L294" s="15">
        <f t="shared" si="320"/>
        <v>3235700</v>
      </c>
      <c r="M294" s="15">
        <f t="shared" si="320"/>
        <v>0</v>
      </c>
      <c r="N294" s="15">
        <f t="shared" si="320"/>
        <v>0</v>
      </c>
      <c r="O294" s="15">
        <f t="shared" si="320"/>
        <v>0</v>
      </c>
      <c r="P294" s="15">
        <f t="shared" si="320"/>
        <v>0</v>
      </c>
      <c r="Q294" s="15">
        <f t="shared" si="320"/>
        <v>0</v>
      </c>
      <c r="R294" s="15">
        <f t="shared" si="320"/>
        <v>3235700</v>
      </c>
      <c r="S294" s="15">
        <f t="shared" si="320"/>
        <v>0</v>
      </c>
      <c r="T294" s="15">
        <f t="shared" si="320"/>
        <v>3235700</v>
      </c>
      <c r="U294" s="15">
        <f t="shared" si="320"/>
        <v>0</v>
      </c>
      <c r="V294" s="15">
        <f t="shared" si="320"/>
        <v>0</v>
      </c>
      <c r="W294" s="15">
        <f t="shared" si="320"/>
        <v>0</v>
      </c>
      <c r="X294" s="15">
        <f t="shared" si="320"/>
        <v>0</v>
      </c>
      <c r="Y294" s="15">
        <f t="shared" si="320"/>
        <v>0</v>
      </c>
      <c r="Z294" s="15">
        <f t="shared" si="320"/>
        <v>3235700</v>
      </c>
      <c r="AA294" s="15">
        <f t="shared" si="320"/>
        <v>0</v>
      </c>
      <c r="AB294" s="15">
        <f t="shared" si="320"/>
        <v>3235700</v>
      </c>
      <c r="AC294" s="15">
        <f t="shared" si="320"/>
        <v>0</v>
      </c>
      <c r="AD294" s="15">
        <f t="shared" si="320"/>
        <v>0</v>
      </c>
      <c r="AE294" s="15">
        <f t="shared" si="320"/>
        <v>0</v>
      </c>
      <c r="AF294" s="15">
        <f t="shared" si="320"/>
        <v>0</v>
      </c>
      <c r="AG294" s="15">
        <f t="shared" si="320"/>
        <v>0</v>
      </c>
      <c r="AH294" s="15">
        <f t="shared" si="320"/>
        <v>3235700</v>
      </c>
      <c r="AI294" s="15">
        <f t="shared" si="320"/>
        <v>0</v>
      </c>
      <c r="AJ294" s="15">
        <f t="shared" si="320"/>
        <v>3235700</v>
      </c>
      <c r="AK294" s="15">
        <f t="shared" si="320"/>
        <v>0</v>
      </c>
      <c r="AL294" s="15"/>
      <c r="AM294" s="15">
        <f t="shared" si="320"/>
        <v>1594787.87</v>
      </c>
      <c r="AN294" s="15">
        <f t="shared" si="320"/>
        <v>0</v>
      </c>
      <c r="AO294" s="15">
        <f t="shared" si="320"/>
        <v>1594787.87</v>
      </c>
      <c r="AP294" s="15">
        <f t="shared" si="320"/>
        <v>0</v>
      </c>
      <c r="AQ294" s="15">
        <f t="shared" si="320"/>
        <v>0</v>
      </c>
      <c r="AR294" s="15">
        <f t="shared" si="320"/>
        <v>0</v>
      </c>
      <c r="AS294" s="15">
        <f t="shared" si="320"/>
        <v>0</v>
      </c>
      <c r="AT294" s="15">
        <f t="shared" si="320"/>
        <v>0</v>
      </c>
      <c r="AU294" s="15">
        <f t="shared" si="320"/>
        <v>1594787.87</v>
      </c>
      <c r="AV294" s="15">
        <f t="shared" si="320"/>
        <v>0</v>
      </c>
      <c r="AW294" s="15">
        <f t="shared" si="320"/>
        <v>1594787.87</v>
      </c>
      <c r="AX294" s="15">
        <f t="shared" si="320"/>
        <v>0</v>
      </c>
      <c r="AY294" s="15">
        <f t="shared" si="320"/>
        <v>2691873.98</v>
      </c>
      <c r="AZ294" s="15">
        <f t="shared" si="320"/>
        <v>0</v>
      </c>
      <c r="BA294" s="15">
        <f t="shared" si="320"/>
        <v>2691873.98</v>
      </c>
      <c r="BB294" s="15">
        <f t="shared" si="320"/>
        <v>0</v>
      </c>
      <c r="BC294" s="15">
        <f t="shared" si="321"/>
        <v>0</v>
      </c>
      <c r="BD294" s="15">
        <f t="shared" si="321"/>
        <v>0</v>
      </c>
      <c r="BE294" s="15">
        <f t="shared" si="321"/>
        <v>0</v>
      </c>
      <c r="BF294" s="15">
        <f t="shared" si="321"/>
        <v>0</v>
      </c>
      <c r="BG294" s="15">
        <f t="shared" si="321"/>
        <v>2691873.98</v>
      </c>
      <c r="BH294" s="15">
        <f t="shared" si="321"/>
        <v>0</v>
      </c>
      <c r="BI294" s="15">
        <f t="shared" si="321"/>
        <v>2691873.98</v>
      </c>
      <c r="BJ294" s="15">
        <f t="shared" si="321"/>
        <v>0</v>
      </c>
      <c r="BK294" s="19"/>
      <c r="BL294" s="19"/>
    </row>
    <row r="295" spans="1:64" ht="30" hidden="1" x14ac:dyDescent="0.25">
      <c r="A295" s="124" t="s">
        <v>96</v>
      </c>
      <c r="B295" s="122">
        <v>51</v>
      </c>
      <c r="C295" s="122">
        <v>5</v>
      </c>
      <c r="D295" s="3" t="s">
        <v>730</v>
      </c>
      <c r="E295" s="122">
        <v>851</v>
      </c>
      <c r="F295" s="3" t="s">
        <v>93</v>
      </c>
      <c r="G295" s="3" t="s">
        <v>11</v>
      </c>
      <c r="H295" s="3" t="s">
        <v>216</v>
      </c>
      <c r="I295" s="3" t="s">
        <v>97</v>
      </c>
      <c r="J295" s="15">
        <f t="shared" si="320"/>
        <v>3235700</v>
      </c>
      <c r="K295" s="15">
        <f t="shared" si="320"/>
        <v>0</v>
      </c>
      <c r="L295" s="15">
        <f t="shared" si="320"/>
        <v>3235700</v>
      </c>
      <c r="M295" s="15">
        <f t="shared" si="320"/>
        <v>0</v>
      </c>
      <c r="N295" s="15">
        <f t="shared" si="320"/>
        <v>0</v>
      </c>
      <c r="O295" s="15">
        <f t="shared" si="320"/>
        <v>0</v>
      </c>
      <c r="P295" s="15">
        <f t="shared" si="320"/>
        <v>0</v>
      </c>
      <c r="Q295" s="15">
        <f t="shared" si="320"/>
        <v>0</v>
      </c>
      <c r="R295" s="15">
        <f t="shared" si="320"/>
        <v>3235700</v>
      </c>
      <c r="S295" s="15">
        <f t="shared" si="320"/>
        <v>0</v>
      </c>
      <c r="T295" s="15">
        <f t="shared" si="320"/>
        <v>3235700</v>
      </c>
      <c r="U295" s="15">
        <f t="shared" si="320"/>
        <v>0</v>
      </c>
      <c r="V295" s="15">
        <f t="shared" si="320"/>
        <v>0</v>
      </c>
      <c r="W295" s="15">
        <f t="shared" si="320"/>
        <v>0</v>
      </c>
      <c r="X295" s="15">
        <f t="shared" si="320"/>
        <v>0</v>
      </c>
      <c r="Y295" s="15">
        <f t="shared" si="320"/>
        <v>0</v>
      </c>
      <c r="Z295" s="15">
        <f t="shared" si="320"/>
        <v>3235700</v>
      </c>
      <c r="AA295" s="15">
        <f t="shared" si="320"/>
        <v>0</v>
      </c>
      <c r="AB295" s="15">
        <f t="shared" si="320"/>
        <v>3235700</v>
      </c>
      <c r="AC295" s="15">
        <f t="shared" si="320"/>
        <v>0</v>
      </c>
      <c r="AD295" s="15">
        <f t="shared" si="320"/>
        <v>0</v>
      </c>
      <c r="AE295" s="15">
        <f t="shared" si="320"/>
        <v>0</v>
      </c>
      <c r="AF295" s="15">
        <f t="shared" si="320"/>
        <v>0</v>
      </c>
      <c r="AG295" s="15">
        <f t="shared" si="320"/>
        <v>0</v>
      </c>
      <c r="AH295" s="15">
        <f t="shared" si="320"/>
        <v>3235700</v>
      </c>
      <c r="AI295" s="15">
        <f t="shared" si="320"/>
        <v>0</v>
      </c>
      <c r="AJ295" s="15">
        <f t="shared" si="320"/>
        <v>3235700</v>
      </c>
      <c r="AK295" s="15">
        <f t="shared" si="320"/>
        <v>0</v>
      </c>
      <c r="AL295" s="15"/>
      <c r="AM295" s="15">
        <f t="shared" si="320"/>
        <v>1594787.87</v>
      </c>
      <c r="AN295" s="15">
        <f t="shared" si="320"/>
        <v>0</v>
      </c>
      <c r="AO295" s="15">
        <f t="shared" si="320"/>
        <v>1594787.87</v>
      </c>
      <c r="AP295" s="15">
        <f t="shared" si="320"/>
        <v>0</v>
      </c>
      <c r="AQ295" s="15">
        <f t="shared" si="320"/>
        <v>0</v>
      </c>
      <c r="AR295" s="15">
        <f t="shared" si="320"/>
        <v>0</v>
      </c>
      <c r="AS295" s="15">
        <f t="shared" si="320"/>
        <v>0</v>
      </c>
      <c r="AT295" s="15">
        <f t="shared" si="320"/>
        <v>0</v>
      </c>
      <c r="AU295" s="15">
        <f t="shared" si="320"/>
        <v>1594787.87</v>
      </c>
      <c r="AV295" s="15">
        <f t="shared" si="320"/>
        <v>0</v>
      </c>
      <c r="AW295" s="15">
        <f t="shared" si="320"/>
        <v>1594787.87</v>
      </c>
      <c r="AX295" s="15">
        <f t="shared" si="320"/>
        <v>0</v>
      </c>
      <c r="AY295" s="15">
        <f t="shared" si="320"/>
        <v>2691873.98</v>
      </c>
      <c r="AZ295" s="15">
        <f t="shared" si="320"/>
        <v>0</v>
      </c>
      <c r="BA295" s="15">
        <f t="shared" si="320"/>
        <v>2691873.98</v>
      </c>
      <c r="BB295" s="15">
        <f t="shared" si="320"/>
        <v>0</v>
      </c>
      <c r="BC295" s="15">
        <f t="shared" si="321"/>
        <v>0</v>
      </c>
      <c r="BD295" s="15">
        <f t="shared" si="321"/>
        <v>0</v>
      </c>
      <c r="BE295" s="15">
        <f t="shared" si="321"/>
        <v>0</v>
      </c>
      <c r="BF295" s="15">
        <f t="shared" si="321"/>
        <v>0</v>
      </c>
      <c r="BG295" s="15">
        <f t="shared" si="321"/>
        <v>2691873.98</v>
      </c>
      <c r="BH295" s="15">
        <f t="shared" si="321"/>
        <v>0</v>
      </c>
      <c r="BI295" s="15">
        <f t="shared" si="321"/>
        <v>2691873.98</v>
      </c>
      <c r="BJ295" s="15">
        <f t="shared" si="321"/>
        <v>0</v>
      </c>
      <c r="BK295" s="19"/>
      <c r="BL295" s="19"/>
    </row>
    <row r="296" spans="1:64" ht="45" hidden="1" x14ac:dyDescent="0.25">
      <c r="A296" s="124" t="s">
        <v>98</v>
      </c>
      <c r="B296" s="122">
        <v>51</v>
      </c>
      <c r="C296" s="122">
        <v>5</v>
      </c>
      <c r="D296" s="3" t="s">
        <v>730</v>
      </c>
      <c r="E296" s="122">
        <v>851</v>
      </c>
      <c r="F296" s="3" t="s">
        <v>93</v>
      </c>
      <c r="G296" s="3" t="s">
        <v>11</v>
      </c>
      <c r="H296" s="3" t="s">
        <v>216</v>
      </c>
      <c r="I296" s="3" t="s">
        <v>99</v>
      </c>
      <c r="J296" s="15">
        <f>'2.ВС'!J256</f>
        <v>3235700</v>
      </c>
      <c r="K296" s="15">
        <f>'2.ВС'!K256</f>
        <v>0</v>
      </c>
      <c r="L296" s="15">
        <f>'2.ВС'!L256</f>
        <v>3235700</v>
      </c>
      <c r="M296" s="15">
        <f>'2.ВС'!M256</f>
        <v>0</v>
      </c>
      <c r="N296" s="15">
        <f>'2.ВС'!N256</f>
        <v>0</v>
      </c>
      <c r="O296" s="15">
        <f>'2.ВС'!O256</f>
        <v>0</v>
      </c>
      <c r="P296" s="15">
        <f>'2.ВС'!P256</f>
        <v>0</v>
      </c>
      <c r="Q296" s="15">
        <f>'2.ВС'!Q256</f>
        <v>0</v>
      </c>
      <c r="R296" s="15">
        <f>'2.ВС'!R256</f>
        <v>3235700</v>
      </c>
      <c r="S296" s="15">
        <f>'2.ВС'!S256</f>
        <v>0</v>
      </c>
      <c r="T296" s="15">
        <f>'2.ВС'!T256</f>
        <v>3235700</v>
      </c>
      <c r="U296" s="15">
        <f>'2.ВС'!U256</f>
        <v>0</v>
      </c>
      <c r="V296" s="15">
        <f>'2.ВС'!V256</f>
        <v>0</v>
      </c>
      <c r="W296" s="15">
        <f>'2.ВС'!W256</f>
        <v>0</v>
      </c>
      <c r="X296" s="15">
        <f>'2.ВС'!X256</f>
        <v>0</v>
      </c>
      <c r="Y296" s="15">
        <f>'2.ВС'!Y256</f>
        <v>0</v>
      </c>
      <c r="Z296" s="15">
        <f>'2.ВС'!Z256</f>
        <v>3235700</v>
      </c>
      <c r="AA296" s="15">
        <f>'2.ВС'!AA256</f>
        <v>0</v>
      </c>
      <c r="AB296" s="15">
        <f>'2.ВС'!AB256</f>
        <v>3235700</v>
      </c>
      <c r="AC296" s="15">
        <f>'2.ВС'!AC256</f>
        <v>0</v>
      </c>
      <c r="AD296" s="15">
        <f>'2.ВС'!AD256</f>
        <v>0</v>
      </c>
      <c r="AE296" s="15">
        <f>'2.ВС'!AE256</f>
        <v>0</v>
      </c>
      <c r="AF296" s="15">
        <f>'2.ВС'!AF256</f>
        <v>0</v>
      </c>
      <c r="AG296" s="15">
        <f>'2.ВС'!AG256</f>
        <v>0</v>
      </c>
      <c r="AH296" s="15">
        <f>'2.ВС'!AH256</f>
        <v>3235700</v>
      </c>
      <c r="AI296" s="15">
        <f>'2.ВС'!AI256</f>
        <v>0</v>
      </c>
      <c r="AJ296" s="15">
        <f>'2.ВС'!AJ256</f>
        <v>3235700</v>
      </c>
      <c r="AK296" s="15">
        <f>'2.ВС'!AK256</f>
        <v>0</v>
      </c>
      <c r="AL296" s="15"/>
      <c r="AM296" s="15">
        <f>'2.ВС'!AL256</f>
        <v>1594787.87</v>
      </c>
      <c r="AN296" s="15">
        <f>'2.ВС'!AM256</f>
        <v>0</v>
      </c>
      <c r="AO296" s="15">
        <f>'2.ВС'!AN256</f>
        <v>1594787.87</v>
      </c>
      <c r="AP296" s="15">
        <f>'2.ВС'!AO256</f>
        <v>0</v>
      </c>
      <c r="AQ296" s="15">
        <f>'2.ВС'!AP256</f>
        <v>0</v>
      </c>
      <c r="AR296" s="15">
        <f>'2.ВС'!AQ256</f>
        <v>0</v>
      </c>
      <c r="AS296" s="15">
        <f>'2.ВС'!AR256</f>
        <v>0</v>
      </c>
      <c r="AT296" s="15">
        <f>'2.ВС'!AS256</f>
        <v>0</v>
      </c>
      <c r="AU296" s="15">
        <f>'2.ВС'!AT256</f>
        <v>1594787.87</v>
      </c>
      <c r="AV296" s="15">
        <f>'2.ВС'!AU256</f>
        <v>0</v>
      </c>
      <c r="AW296" s="15">
        <f>'2.ВС'!AV256</f>
        <v>1594787.87</v>
      </c>
      <c r="AX296" s="15">
        <f>'2.ВС'!AW256</f>
        <v>0</v>
      </c>
      <c r="AY296" s="15">
        <f>'2.ВС'!AX256</f>
        <v>2691873.98</v>
      </c>
      <c r="AZ296" s="15">
        <f>'2.ВС'!AY256</f>
        <v>0</v>
      </c>
      <c r="BA296" s="15">
        <f>'2.ВС'!AZ256</f>
        <v>2691873.98</v>
      </c>
      <c r="BB296" s="15">
        <f>'2.ВС'!BA256</f>
        <v>0</v>
      </c>
      <c r="BC296" s="15">
        <f>'2.ВС'!BB256</f>
        <v>0</v>
      </c>
      <c r="BD296" s="15">
        <f>'2.ВС'!BC256</f>
        <v>0</v>
      </c>
      <c r="BE296" s="15">
        <f>'2.ВС'!BD256</f>
        <v>0</v>
      </c>
      <c r="BF296" s="15">
        <f>'2.ВС'!BE256</f>
        <v>0</v>
      </c>
      <c r="BG296" s="15">
        <f>'2.ВС'!BF256</f>
        <v>2691873.98</v>
      </c>
      <c r="BH296" s="15">
        <f>'2.ВС'!BG256</f>
        <v>0</v>
      </c>
      <c r="BI296" s="15">
        <f>'2.ВС'!BH256</f>
        <v>2691873.98</v>
      </c>
      <c r="BJ296" s="15">
        <f>'2.ВС'!BI256</f>
        <v>0</v>
      </c>
      <c r="BK296" s="19"/>
      <c r="BL296" s="19"/>
    </row>
    <row r="297" spans="1:64" ht="55.15" customHeight="1" x14ac:dyDescent="0.25">
      <c r="A297" s="124" t="s">
        <v>175</v>
      </c>
      <c r="B297" s="122">
        <v>51</v>
      </c>
      <c r="C297" s="122">
        <v>5</v>
      </c>
      <c r="D297" s="3" t="s">
        <v>731</v>
      </c>
      <c r="E297" s="122"/>
      <c r="F297" s="3"/>
      <c r="G297" s="3"/>
      <c r="H297" s="3"/>
      <c r="I297" s="3"/>
      <c r="J297" s="15">
        <f t="shared" ref="J297:BJ297" si="322">J298</f>
        <v>9026160</v>
      </c>
      <c r="K297" s="15">
        <f t="shared" si="322"/>
        <v>9026160</v>
      </c>
      <c r="L297" s="15">
        <f t="shared" si="322"/>
        <v>0</v>
      </c>
      <c r="M297" s="15">
        <f t="shared" si="322"/>
        <v>0</v>
      </c>
      <c r="N297" s="15">
        <f t="shared" si="322"/>
        <v>0</v>
      </c>
      <c r="O297" s="15">
        <f t="shared" si="322"/>
        <v>0</v>
      </c>
      <c r="P297" s="15">
        <f t="shared" si="322"/>
        <v>0</v>
      </c>
      <c r="Q297" s="15">
        <f t="shared" si="322"/>
        <v>0</v>
      </c>
      <c r="R297" s="15">
        <f t="shared" si="322"/>
        <v>9026160</v>
      </c>
      <c r="S297" s="15">
        <f t="shared" si="322"/>
        <v>9026160</v>
      </c>
      <c r="T297" s="15">
        <f t="shared" si="322"/>
        <v>0</v>
      </c>
      <c r="U297" s="15">
        <f t="shared" si="322"/>
        <v>0</v>
      </c>
      <c r="V297" s="15">
        <f t="shared" si="322"/>
        <v>1153315.6599999999</v>
      </c>
      <c r="W297" s="15">
        <f t="shared" si="322"/>
        <v>1153315.6599999999</v>
      </c>
      <c r="X297" s="15">
        <f t="shared" si="322"/>
        <v>0</v>
      </c>
      <c r="Y297" s="15">
        <f t="shared" si="322"/>
        <v>0</v>
      </c>
      <c r="Z297" s="15">
        <f t="shared" si="322"/>
        <v>10179475.66</v>
      </c>
      <c r="AA297" s="15">
        <f t="shared" si="322"/>
        <v>10179475.66</v>
      </c>
      <c r="AB297" s="15">
        <f t="shared" si="322"/>
        <v>0</v>
      </c>
      <c r="AC297" s="15">
        <f t="shared" si="322"/>
        <v>0</v>
      </c>
      <c r="AD297" s="15">
        <f t="shared" si="322"/>
        <v>-386118.67</v>
      </c>
      <c r="AE297" s="15">
        <f t="shared" si="322"/>
        <v>-386118.67</v>
      </c>
      <c r="AF297" s="15">
        <f t="shared" si="322"/>
        <v>0</v>
      </c>
      <c r="AG297" s="15">
        <f t="shared" si="322"/>
        <v>0</v>
      </c>
      <c r="AH297" s="15">
        <f t="shared" si="322"/>
        <v>9793356.9900000002</v>
      </c>
      <c r="AI297" s="15">
        <f t="shared" si="322"/>
        <v>9793356.9900000002</v>
      </c>
      <c r="AJ297" s="15">
        <f t="shared" si="322"/>
        <v>0</v>
      </c>
      <c r="AK297" s="15">
        <f t="shared" si="322"/>
        <v>0</v>
      </c>
      <c r="AL297" s="15"/>
      <c r="AM297" s="15">
        <f t="shared" si="322"/>
        <v>9026160</v>
      </c>
      <c r="AN297" s="15">
        <f t="shared" si="322"/>
        <v>9026160</v>
      </c>
      <c r="AO297" s="15">
        <f t="shared" si="322"/>
        <v>0</v>
      </c>
      <c r="AP297" s="15">
        <f t="shared" si="322"/>
        <v>0</v>
      </c>
      <c r="AQ297" s="15">
        <f t="shared" si="322"/>
        <v>0</v>
      </c>
      <c r="AR297" s="15">
        <f t="shared" si="322"/>
        <v>0</v>
      </c>
      <c r="AS297" s="15">
        <f t="shared" si="322"/>
        <v>0</v>
      </c>
      <c r="AT297" s="15">
        <f t="shared" si="322"/>
        <v>0</v>
      </c>
      <c r="AU297" s="15">
        <f t="shared" si="322"/>
        <v>9026160</v>
      </c>
      <c r="AV297" s="15">
        <f t="shared" si="322"/>
        <v>9026160</v>
      </c>
      <c r="AW297" s="15">
        <f t="shared" si="322"/>
        <v>0</v>
      </c>
      <c r="AX297" s="15">
        <f t="shared" si="322"/>
        <v>0</v>
      </c>
      <c r="AY297" s="15">
        <f t="shared" si="322"/>
        <v>9026160</v>
      </c>
      <c r="AZ297" s="15">
        <f t="shared" si="322"/>
        <v>9026160</v>
      </c>
      <c r="BA297" s="15">
        <f t="shared" si="322"/>
        <v>0</v>
      </c>
      <c r="BB297" s="15">
        <f t="shared" si="322"/>
        <v>0</v>
      </c>
      <c r="BC297" s="15">
        <f t="shared" si="322"/>
        <v>0</v>
      </c>
      <c r="BD297" s="15">
        <f t="shared" si="322"/>
        <v>0</v>
      </c>
      <c r="BE297" s="15">
        <f t="shared" si="322"/>
        <v>0</v>
      </c>
      <c r="BF297" s="15">
        <f t="shared" si="322"/>
        <v>0</v>
      </c>
      <c r="BG297" s="15">
        <f t="shared" si="322"/>
        <v>9026160</v>
      </c>
      <c r="BH297" s="15">
        <f t="shared" si="322"/>
        <v>9026160</v>
      </c>
      <c r="BI297" s="15">
        <f t="shared" si="322"/>
        <v>0</v>
      </c>
      <c r="BJ297" s="15">
        <f t="shared" si="322"/>
        <v>0</v>
      </c>
      <c r="BK297" s="19"/>
      <c r="BL297" s="19"/>
    </row>
    <row r="298" spans="1:64" ht="19.149999999999999" customHeight="1" x14ac:dyDescent="0.25">
      <c r="A298" s="124" t="s">
        <v>6</v>
      </c>
      <c r="B298" s="122">
        <v>51</v>
      </c>
      <c r="C298" s="122">
        <v>5</v>
      </c>
      <c r="D298" s="3" t="s">
        <v>731</v>
      </c>
      <c r="E298" s="122">
        <v>851</v>
      </c>
      <c r="F298" s="3"/>
      <c r="G298" s="4"/>
      <c r="H298" s="4"/>
      <c r="I298" s="3"/>
      <c r="J298" s="15">
        <f t="shared" ref="J298" si="323">J299+J302</f>
        <v>9026160</v>
      </c>
      <c r="K298" s="15">
        <f t="shared" ref="K298:BB298" si="324">K299+K302</f>
        <v>9026160</v>
      </c>
      <c r="L298" s="15">
        <f t="shared" si="324"/>
        <v>0</v>
      </c>
      <c r="M298" s="15">
        <f t="shared" si="324"/>
        <v>0</v>
      </c>
      <c r="N298" s="15">
        <f t="shared" ref="N298:U298" si="325">N299+N302</f>
        <v>0</v>
      </c>
      <c r="O298" s="15">
        <f t="shared" si="325"/>
        <v>0</v>
      </c>
      <c r="P298" s="15">
        <f t="shared" si="325"/>
        <v>0</v>
      </c>
      <c r="Q298" s="15">
        <f t="shared" si="325"/>
        <v>0</v>
      </c>
      <c r="R298" s="15">
        <f t="shared" si="325"/>
        <v>9026160</v>
      </c>
      <c r="S298" s="15">
        <f t="shared" si="325"/>
        <v>9026160</v>
      </c>
      <c r="T298" s="15">
        <f t="shared" si="325"/>
        <v>0</v>
      </c>
      <c r="U298" s="15">
        <f t="shared" si="325"/>
        <v>0</v>
      </c>
      <c r="V298" s="15">
        <f t="shared" ref="V298:AC298" si="326">V299+V302</f>
        <v>1153315.6599999999</v>
      </c>
      <c r="W298" s="15">
        <f t="shared" si="326"/>
        <v>1153315.6599999999</v>
      </c>
      <c r="X298" s="15">
        <f t="shared" si="326"/>
        <v>0</v>
      </c>
      <c r="Y298" s="15">
        <f t="shared" si="326"/>
        <v>0</v>
      </c>
      <c r="Z298" s="15">
        <f t="shared" si="326"/>
        <v>10179475.66</v>
      </c>
      <c r="AA298" s="15">
        <f t="shared" si="326"/>
        <v>10179475.66</v>
      </c>
      <c r="AB298" s="15">
        <f t="shared" si="326"/>
        <v>0</v>
      </c>
      <c r="AC298" s="15">
        <f t="shared" si="326"/>
        <v>0</v>
      </c>
      <c r="AD298" s="15">
        <f t="shared" ref="AD298:AK298" si="327">AD299+AD302</f>
        <v>-386118.67</v>
      </c>
      <c r="AE298" s="15">
        <f t="shared" si="327"/>
        <v>-386118.67</v>
      </c>
      <c r="AF298" s="15">
        <f t="shared" si="327"/>
        <v>0</v>
      </c>
      <c r="AG298" s="15">
        <f t="shared" si="327"/>
        <v>0</v>
      </c>
      <c r="AH298" s="15">
        <f t="shared" si="327"/>
        <v>9793356.9900000002</v>
      </c>
      <c r="AI298" s="15">
        <f t="shared" si="327"/>
        <v>9793356.9900000002</v>
      </c>
      <c r="AJ298" s="15">
        <f t="shared" si="327"/>
        <v>0</v>
      </c>
      <c r="AK298" s="15">
        <f t="shared" si="327"/>
        <v>0</v>
      </c>
      <c r="AL298" s="15"/>
      <c r="AM298" s="15">
        <f t="shared" si="324"/>
        <v>9026160</v>
      </c>
      <c r="AN298" s="15">
        <f t="shared" si="324"/>
        <v>9026160</v>
      </c>
      <c r="AO298" s="15">
        <f t="shared" si="324"/>
        <v>0</v>
      </c>
      <c r="AP298" s="15">
        <f t="shared" si="324"/>
        <v>0</v>
      </c>
      <c r="AQ298" s="15">
        <f t="shared" ref="AQ298:AX298" si="328">AQ299+AQ302</f>
        <v>0</v>
      </c>
      <c r="AR298" s="15">
        <f t="shared" si="328"/>
        <v>0</v>
      </c>
      <c r="AS298" s="15">
        <f t="shared" si="328"/>
        <v>0</v>
      </c>
      <c r="AT298" s="15">
        <f t="shared" si="328"/>
        <v>0</v>
      </c>
      <c r="AU298" s="15">
        <f t="shared" si="328"/>
        <v>9026160</v>
      </c>
      <c r="AV298" s="15">
        <f t="shared" si="328"/>
        <v>9026160</v>
      </c>
      <c r="AW298" s="15">
        <f t="shared" si="328"/>
        <v>0</v>
      </c>
      <c r="AX298" s="15">
        <f t="shared" si="328"/>
        <v>0</v>
      </c>
      <c r="AY298" s="15">
        <f t="shared" si="324"/>
        <v>9026160</v>
      </c>
      <c r="AZ298" s="15">
        <f t="shared" si="324"/>
        <v>9026160</v>
      </c>
      <c r="BA298" s="15">
        <f t="shared" si="324"/>
        <v>0</v>
      </c>
      <c r="BB298" s="15">
        <f t="shared" si="324"/>
        <v>0</v>
      </c>
      <c r="BC298" s="15">
        <f t="shared" ref="BC298:BJ298" si="329">BC299+BC302</f>
        <v>0</v>
      </c>
      <c r="BD298" s="15">
        <f t="shared" si="329"/>
        <v>0</v>
      </c>
      <c r="BE298" s="15">
        <f t="shared" si="329"/>
        <v>0</v>
      </c>
      <c r="BF298" s="15">
        <f t="shared" si="329"/>
        <v>0</v>
      </c>
      <c r="BG298" s="15">
        <f t="shared" si="329"/>
        <v>9026160</v>
      </c>
      <c r="BH298" s="15">
        <f t="shared" si="329"/>
        <v>9026160</v>
      </c>
      <c r="BI298" s="15">
        <f t="shared" si="329"/>
        <v>0</v>
      </c>
      <c r="BJ298" s="15">
        <f t="shared" si="329"/>
        <v>0</v>
      </c>
      <c r="BK298" s="19"/>
      <c r="BL298" s="19"/>
    </row>
    <row r="299" spans="1:64" ht="96.6" hidden="1" customHeight="1" x14ac:dyDescent="0.25">
      <c r="A299" s="124" t="s">
        <v>176</v>
      </c>
      <c r="B299" s="122">
        <v>51</v>
      </c>
      <c r="C299" s="122">
        <v>5</v>
      </c>
      <c r="D299" s="3" t="s">
        <v>731</v>
      </c>
      <c r="E299" s="122">
        <v>851</v>
      </c>
      <c r="F299" s="4" t="s">
        <v>93</v>
      </c>
      <c r="G299" s="4" t="s">
        <v>13</v>
      </c>
      <c r="H299" s="4" t="s">
        <v>177</v>
      </c>
      <c r="I299" s="4"/>
      <c r="J299" s="7">
        <f t="shared" ref="J299:BC300" si="330">J300</f>
        <v>0</v>
      </c>
      <c r="K299" s="7">
        <f t="shared" si="330"/>
        <v>0</v>
      </c>
      <c r="L299" s="7">
        <f t="shared" si="330"/>
        <v>0</v>
      </c>
      <c r="M299" s="7">
        <f t="shared" si="330"/>
        <v>0</v>
      </c>
      <c r="N299" s="7">
        <f t="shared" si="330"/>
        <v>0</v>
      </c>
      <c r="O299" s="7">
        <f t="shared" si="330"/>
        <v>0</v>
      </c>
      <c r="P299" s="7">
        <f t="shared" si="330"/>
        <v>0</v>
      </c>
      <c r="Q299" s="7">
        <f t="shared" si="330"/>
        <v>0</v>
      </c>
      <c r="R299" s="7">
        <f t="shared" si="330"/>
        <v>0</v>
      </c>
      <c r="S299" s="7">
        <f t="shared" si="330"/>
        <v>0</v>
      </c>
      <c r="T299" s="7">
        <f t="shared" si="330"/>
        <v>0</v>
      </c>
      <c r="U299" s="7">
        <f t="shared" si="330"/>
        <v>0</v>
      </c>
      <c r="V299" s="7">
        <f t="shared" si="330"/>
        <v>0</v>
      </c>
      <c r="W299" s="7">
        <f t="shared" si="330"/>
        <v>0</v>
      </c>
      <c r="X299" s="7">
        <f t="shared" si="330"/>
        <v>0</v>
      </c>
      <c r="Y299" s="7">
        <f t="shared" si="330"/>
        <v>0</v>
      </c>
      <c r="Z299" s="7">
        <f t="shared" si="330"/>
        <v>0</v>
      </c>
      <c r="AA299" s="7">
        <f t="shared" si="330"/>
        <v>0</v>
      </c>
      <c r="AB299" s="7">
        <f t="shared" si="330"/>
        <v>0</v>
      </c>
      <c r="AC299" s="7">
        <f t="shared" si="330"/>
        <v>0</v>
      </c>
      <c r="AD299" s="7">
        <f t="shared" si="330"/>
        <v>0</v>
      </c>
      <c r="AE299" s="7">
        <f t="shared" si="330"/>
        <v>0</v>
      </c>
      <c r="AF299" s="7">
        <f t="shared" si="330"/>
        <v>0</v>
      </c>
      <c r="AG299" s="7">
        <f t="shared" si="330"/>
        <v>0</v>
      </c>
      <c r="AH299" s="7">
        <f t="shared" si="330"/>
        <v>0</v>
      </c>
      <c r="AI299" s="7">
        <f t="shared" si="330"/>
        <v>0</v>
      </c>
      <c r="AJ299" s="7">
        <f t="shared" si="330"/>
        <v>0</v>
      </c>
      <c r="AK299" s="7">
        <f t="shared" si="330"/>
        <v>0</v>
      </c>
      <c r="AL299" s="7"/>
      <c r="AM299" s="7">
        <f t="shared" si="330"/>
        <v>0</v>
      </c>
      <c r="AN299" s="7">
        <f t="shared" si="330"/>
        <v>0</v>
      </c>
      <c r="AO299" s="7">
        <f t="shared" si="330"/>
        <v>0</v>
      </c>
      <c r="AP299" s="7">
        <f t="shared" si="330"/>
        <v>0</v>
      </c>
      <c r="AQ299" s="7">
        <f t="shared" si="330"/>
        <v>0</v>
      </c>
      <c r="AR299" s="7">
        <f t="shared" si="330"/>
        <v>0</v>
      </c>
      <c r="AS299" s="7">
        <f t="shared" si="330"/>
        <v>0</v>
      </c>
      <c r="AT299" s="7">
        <f t="shared" si="330"/>
        <v>0</v>
      </c>
      <c r="AU299" s="7">
        <f t="shared" si="330"/>
        <v>0</v>
      </c>
      <c r="AV299" s="7">
        <f t="shared" si="330"/>
        <v>0</v>
      </c>
      <c r="AW299" s="7">
        <f t="shared" si="330"/>
        <v>0</v>
      </c>
      <c r="AX299" s="7">
        <f t="shared" si="330"/>
        <v>0</v>
      </c>
      <c r="AY299" s="7">
        <f t="shared" si="330"/>
        <v>0</v>
      </c>
      <c r="AZ299" s="7">
        <f t="shared" si="330"/>
        <v>0</v>
      </c>
      <c r="BA299" s="7">
        <f t="shared" si="330"/>
        <v>0</v>
      </c>
      <c r="BB299" s="7">
        <f t="shared" si="330"/>
        <v>0</v>
      </c>
      <c r="BC299" s="7">
        <f t="shared" si="330"/>
        <v>0</v>
      </c>
      <c r="BD299" s="7">
        <f t="shared" ref="BC299:BJ300" si="331">BD300</f>
        <v>0</v>
      </c>
      <c r="BE299" s="7">
        <f t="shared" si="331"/>
        <v>0</v>
      </c>
      <c r="BF299" s="7">
        <f t="shared" si="331"/>
        <v>0</v>
      </c>
      <c r="BG299" s="7">
        <f t="shared" si="331"/>
        <v>0</v>
      </c>
      <c r="BH299" s="7">
        <f t="shared" si="331"/>
        <v>0</v>
      </c>
      <c r="BI299" s="7">
        <f t="shared" si="331"/>
        <v>0</v>
      </c>
      <c r="BJ299" s="7">
        <f t="shared" si="331"/>
        <v>0</v>
      </c>
      <c r="BK299" s="19"/>
      <c r="BL299" s="19"/>
    </row>
    <row r="300" spans="1:64" ht="41.45" hidden="1" customHeight="1" x14ac:dyDescent="0.25">
      <c r="A300" s="125" t="s">
        <v>71</v>
      </c>
      <c r="B300" s="122">
        <v>51</v>
      </c>
      <c r="C300" s="122">
        <v>5</v>
      </c>
      <c r="D300" s="4" t="s">
        <v>731</v>
      </c>
      <c r="E300" s="122">
        <v>851</v>
      </c>
      <c r="F300" s="4" t="s">
        <v>93</v>
      </c>
      <c r="G300" s="4" t="s">
        <v>13</v>
      </c>
      <c r="H300" s="4" t="s">
        <v>177</v>
      </c>
      <c r="I300" s="4" t="s">
        <v>72</v>
      </c>
      <c r="J300" s="7">
        <f t="shared" si="330"/>
        <v>0</v>
      </c>
      <c r="K300" s="7">
        <f t="shared" si="330"/>
        <v>0</v>
      </c>
      <c r="L300" s="7">
        <f t="shared" si="330"/>
        <v>0</v>
      </c>
      <c r="M300" s="7">
        <f t="shared" si="330"/>
        <v>0</v>
      </c>
      <c r="N300" s="7">
        <f t="shared" si="330"/>
        <v>0</v>
      </c>
      <c r="O300" s="7">
        <f t="shared" si="330"/>
        <v>0</v>
      </c>
      <c r="P300" s="7">
        <f t="shared" si="330"/>
        <v>0</v>
      </c>
      <c r="Q300" s="7">
        <f t="shared" si="330"/>
        <v>0</v>
      </c>
      <c r="R300" s="7">
        <f t="shared" si="330"/>
        <v>0</v>
      </c>
      <c r="S300" s="7">
        <f t="shared" si="330"/>
        <v>0</v>
      </c>
      <c r="T300" s="7">
        <f t="shared" si="330"/>
        <v>0</v>
      </c>
      <c r="U300" s="7">
        <f t="shared" si="330"/>
        <v>0</v>
      </c>
      <c r="V300" s="7">
        <f t="shared" si="330"/>
        <v>0</v>
      </c>
      <c r="W300" s="7">
        <f t="shared" si="330"/>
        <v>0</v>
      </c>
      <c r="X300" s="7">
        <f t="shared" si="330"/>
        <v>0</v>
      </c>
      <c r="Y300" s="7">
        <f t="shared" si="330"/>
        <v>0</v>
      </c>
      <c r="Z300" s="7">
        <f t="shared" si="330"/>
        <v>0</v>
      </c>
      <c r="AA300" s="7">
        <f t="shared" si="330"/>
        <v>0</v>
      </c>
      <c r="AB300" s="7">
        <f t="shared" si="330"/>
        <v>0</v>
      </c>
      <c r="AC300" s="7">
        <f t="shared" si="330"/>
        <v>0</v>
      </c>
      <c r="AD300" s="7">
        <f t="shared" si="330"/>
        <v>0</v>
      </c>
      <c r="AE300" s="7">
        <f t="shared" si="330"/>
        <v>0</v>
      </c>
      <c r="AF300" s="7">
        <f t="shared" si="330"/>
        <v>0</v>
      </c>
      <c r="AG300" s="7">
        <f t="shared" si="330"/>
        <v>0</v>
      </c>
      <c r="AH300" s="7">
        <f t="shared" si="330"/>
        <v>0</v>
      </c>
      <c r="AI300" s="7">
        <f t="shared" si="330"/>
        <v>0</v>
      </c>
      <c r="AJ300" s="7">
        <f t="shared" si="330"/>
        <v>0</v>
      </c>
      <c r="AK300" s="7">
        <f t="shared" si="330"/>
        <v>0</v>
      </c>
      <c r="AL300" s="7"/>
      <c r="AM300" s="7">
        <f t="shared" si="330"/>
        <v>0</v>
      </c>
      <c r="AN300" s="7">
        <f t="shared" si="330"/>
        <v>0</v>
      </c>
      <c r="AO300" s="7">
        <f t="shared" si="330"/>
        <v>0</v>
      </c>
      <c r="AP300" s="7">
        <f t="shared" si="330"/>
        <v>0</v>
      </c>
      <c r="AQ300" s="7">
        <f t="shared" si="330"/>
        <v>0</v>
      </c>
      <c r="AR300" s="7">
        <f t="shared" si="330"/>
        <v>0</v>
      </c>
      <c r="AS300" s="7">
        <f t="shared" si="330"/>
        <v>0</v>
      </c>
      <c r="AT300" s="7">
        <f t="shared" si="330"/>
        <v>0</v>
      </c>
      <c r="AU300" s="7">
        <f t="shared" si="330"/>
        <v>0</v>
      </c>
      <c r="AV300" s="7">
        <f t="shared" si="330"/>
        <v>0</v>
      </c>
      <c r="AW300" s="7">
        <f t="shared" si="330"/>
        <v>0</v>
      </c>
      <c r="AX300" s="7">
        <f t="shared" si="330"/>
        <v>0</v>
      </c>
      <c r="AY300" s="7">
        <f t="shared" si="330"/>
        <v>0</v>
      </c>
      <c r="AZ300" s="7">
        <f t="shared" si="330"/>
        <v>0</v>
      </c>
      <c r="BA300" s="7">
        <f t="shared" si="330"/>
        <v>0</v>
      </c>
      <c r="BB300" s="7">
        <f t="shared" si="330"/>
        <v>0</v>
      </c>
      <c r="BC300" s="7">
        <f t="shared" si="331"/>
        <v>0</v>
      </c>
      <c r="BD300" s="7">
        <f t="shared" si="331"/>
        <v>0</v>
      </c>
      <c r="BE300" s="7">
        <f t="shared" si="331"/>
        <v>0</v>
      </c>
      <c r="BF300" s="7">
        <f t="shared" si="331"/>
        <v>0</v>
      </c>
      <c r="BG300" s="7">
        <f t="shared" si="331"/>
        <v>0</v>
      </c>
      <c r="BH300" s="7">
        <f t="shared" si="331"/>
        <v>0</v>
      </c>
      <c r="BI300" s="7">
        <f t="shared" si="331"/>
        <v>0</v>
      </c>
      <c r="BJ300" s="7">
        <f t="shared" si="331"/>
        <v>0</v>
      </c>
      <c r="BK300" s="19"/>
      <c r="BL300" s="19"/>
    </row>
    <row r="301" spans="1:64" ht="13.9" hidden="1" customHeight="1" x14ac:dyDescent="0.25">
      <c r="A301" s="125" t="s">
        <v>73</v>
      </c>
      <c r="B301" s="122">
        <v>51</v>
      </c>
      <c r="C301" s="122">
        <v>5</v>
      </c>
      <c r="D301" s="4" t="s">
        <v>731</v>
      </c>
      <c r="E301" s="122">
        <v>851</v>
      </c>
      <c r="F301" s="4" t="s">
        <v>93</v>
      </c>
      <c r="G301" s="4" t="s">
        <v>13</v>
      </c>
      <c r="H301" s="4" t="s">
        <v>177</v>
      </c>
      <c r="I301" s="4" t="s">
        <v>74</v>
      </c>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19"/>
      <c r="BL301" s="19"/>
    </row>
    <row r="302" spans="1:64" ht="63.75" customHeight="1" x14ac:dyDescent="0.25">
      <c r="A302" s="124" t="s">
        <v>239</v>
      </c>
      <c r="B302" s="122">
        <v>51</v>
      </c>
      <c r="C302" s="122">
        <v>5</v>
      </c>
      <c r="D302" s="3" t="s">
        <v>731</v>
      </c>
      <c r="E302" s="122">
        <v>851</v>
      </c>
      <c r="F302" s="4" t="s">
        <v>93</v>
      </c>
      <c r="G302" s="4" t="s">
        <v>13</v>
      </c>
      <c r="H302" s="4" t="s">
        <v>178</v>
      </c>
      <c r="I302" s="4"/>
      <c r="J302" s="15">
        <f t="shared" ref="J302:BC303" si="332">J303</f>
        <v>9026160</v>
      </c>
      <c r="K302" s="15">
        <f t="shared" si="332"/>
        <v>9026160</v>
      </c>
      <c r="L302" s="15">
        <f t="shared" si="332"/>
        <v>0</v>
      </c>
      <c r="M302" s="15">
        <f t="shared" si="332"/>
        <v>0</v>
      </c>
      <c r="N302" s="15">
        <f t="shared" si="332"/>
        <v>0</v>
      </c>
      <c r="O302" s="15">
        <f t="shared" si="332"/>
        <v>0</v>
      </c>
      <c r="P302" s="15">
        <f t="shared" si="332"/>
        <v>0</v>
      </c>
      <c r="Q302" s="15">
        <f t="shared" si="332"/>
        <v>0</v>
      </c>
      <c r="R302" s="15">
        <f t="shared" si="332"/>
        <v>9026160</v>
      </c>
      <c r="S302" s="15">
        <f t="shared" si="332"/>
        <v>9026160</v>
      </c>
      <c r="T302" s="15">
        <f t="shared" si="332"/>
        <v>0</v>
      </c>
      <c r="U302" s="15">
        <f t="shared" si="332"/>
        <v>0</v>
      </c>
      <c r="V302" s="15">
        <f t="shared" si="332"/>
        <v>1153315.6599999999</v>
      </c>
      <c r="W302" s="15">
        <f t="shared" si="332"/>
        <v>1153315.6599999999</v>
      </c>
      <c r="X302" s="15">
        <f t="shared" si="332"/>
        <v>0</v>
      </c>
      <c r="Y302" s="15">
        <f t="shared" si="332"/>
        <v>0</v>
      </c>
      <c r="Z302" s="15">
        <f t="shared" si="332"/>
        <v>10179475.66</v>
      </c>
      <c r="AA302" s="15">
        <f t="shared" si="332"/>
        <v>10179475.66</v>
      </c>
      <c r="AB302" s="15">
        <f t="shared" si="332"/>
        <v>0</v>
      </c>
      <c r="AC302" s="15">
        <f t="shared" si="332"/>
        <v>0</v>
      </c>
      <c r="AD302" s="15">
        <f t="shared" si="332"/>
        <v>-386118.67</v>
      </c>
      <c r="AE302" s="15">
        <f t="shared" si="332"/>
        <v>-386118.67</v>
      </c>
      <c r="AF302" s="15">
        <f t="shared" si="332"/>
        <v>0</v>
      </c>
      <c r="AG302" s="15">
        <f t="shared" si="332"/>
        <v>0</v>
      </c>
      <c r="AH302" s="15">
        <f t="shared" si="332"/>
        <v>9793356.9900000002</v>
      </c>
      <c r="AI302" s="15">
        <f t="shared" si="332"/>
        <v>9793356.9900000002</v>
      </c>
      <c r="AJ302" s="15">
        <f t="shared" si="332"/>
        <v>0</v>
      </c>
      <c r="AK302" s="15">
        <f t="shared" si="332"/>
        <v>0</v>
      </c>
      <c r="AL302" s="15"/>
      <c r="AM302" s="15">
        <f t="shared" si="332"/>
        <v>9026160</v>
      </c>
      <c r="AN302" s="15">
        <f t="shared" si="332"/>
        <v>9026160</v>
      </c>
      <c r="AO302" s="15">
        <f t="shared" si="332"/>
        <v>0</v>
      </c>
      <c r="AP302" s="15">
        <f t="shared" si="332"/>
        <v>0</v>
      </c>
      <c r="AQ302" s="15">
        <f t="shared" si="332"/>
        <v>0</v>
      </c>
      <c r="AR302" s="15">
        <f t="shared" si="332"/>
        <v>0</v>
      </c>
      <c r="AS302" s="15">
        <f t="shared" si="332"/>
        <v>0</v>
      </c>
      <c r="AT302" s="15">
        <f t="shared" si="332"/>
        <v>0</v>
      </c>
      <c r="AU302" s="15">
        <f t="shared" si="332"/>
        <v>9026160</v>
      </c>
      <c r="AV302" s="15">
        <f t="shared" si="332"/>
        <v>9026160</v>
      </c>
      <c r="AW302" s="15">
        <f t="shared" si="332"/>
        <v>0</v>
      </c>
      <c r="AX302" s="15">
        <f t="shared" si="332"/>
        <v>0</v>
      </c>
      <c r="AY302" s="15">
        <f t="shared" si="332"/>
        <v>9026160</v>
      </c>
      <c r="AZ302" s="15">
        <f t="shared" si="332"/>
        <v>9026160</v>
      </c>
      <c r="BA302" s="15">
        <f t="shared" si="332"/>
        <v>0</v>
      </c>
      <c r="BB302" s="15">
        <f t="shared" si="332"/>
        <v>0</v>
      </c>
      <c r="BC302" s="15">
        <f t="shared" si="332"/>
        <v>0</v>
      </c>
      <c r="BD302" s="15">
        <f t="shared" ref="BC302:BJ303" si="333">BD303</f>
        <v>0</v>
      </c>
      <c r="BE302" s="15">
        <f t="shared" si="333"/>
        <v>0</v>
      </c>
      <c r="BF302" s="15">
        <f t="shared" si="333"/>
        <v>0</v>
      </c>
      <c r="BG302" s="15">
        <f t="shared" si="333"/>
        <v>9026160</v>
      </c>
      <c r="BH302" s="15">
        <f t="shared" si="333"/>
        <v>9026160</v>
      </c>
      <c r="BI302" s="15">
        <f t="shared" si="333"/>
        <v>0</v>
      </c>
      <c r="BJ302" s="15">
        <f t="shared" si="333"/>
        <v>0</v>
      </c>
      <c r="BK302" s="19"/>
      <c r="BL302" s="19"/>
    </row>
    <row r="303" spans="1:64" ht="45" x14ac:dyDescent="0.25">
      <c r="A303" s="125" t="s">
        <v>71</v>
      </c>
      <c r="B303" s="122">
        <v>51</v>
      </c>
      <c r="C303" s="122">
        <v>5</v>
      </c>
      <c r="D303" s="4" t="s">
        <v>731</v>
      </c>
      <c r="E303" s="122">
        <v>851</v>
      </c>
      <c r="F303" s="4" t="s">
        <v>93</v>
      </c>
      <c r="G303" s="4" t="s">
        <v>13</v>
      </c>
      <c r="H303" s="4" t="s">
        <v>178</v>
      </c>
      <c r="I303" s="4" t="s">
        <v>72</v>
      </c>
      <c r="J303" s="7">
        <f t="shared" si="332"/>
        <v>9026160</v>
      </c>
      <c r="K303" s="7">
        <f t="shared" si="332"/>
        <v>9026160</v>
      </c>
      <c r="L303" s="7">
        <f t="shared" si="332"/>
        <v>0</v>
      </c>
      <c r="M303" s="7">
        <f t="shared" si="332"/>
        <v>0</v>
      </c>
      <c r="N303" s="7">
        <f t="shared" si="332"/>
        <v>0</v>
      </c>
      <c r="O303" s="7">
        <f t="shared" si="332"/>
        <v>0</v>
      </c>
      <c r="P303" s="7">
        <f t="shared" si="332"/>
        <v>0</v>
      </c>
      <c r="Q303" s="7">
        <f t="shared" si="332"/>
        <v>0</v>
      </c>
      <c r="R303" s="7">
        <f t="shared" si="332"/>
        <v>9026160</v>
      </c>
      <c r="S303" s="7">
        <f t="shared" si="332"/>
        <v>9026160</v>
      </c>
      <c r="T303" s="7">
        <f t="shared" si="332"/>
        <v>0</v>
      </c>
      <c r="U303" s="7">
        <f t="shared" si="332"/>
        <v>0</v>
      </c>
      <c r="V303" s="7">
        <f t="shared" si="332"/>
        <v>1153315.6599999999</v>
      </c>
      <c r="W303" s="7">
        <f t="shared" si="332"/>
        <v>1153315.6599999999</v>
      </c>
      <c r="X303" s="7">
        <f t="shared" si="332"/>
        <v>0</v>
      </c>
      <c r="Y303" s="7">
        <f t="shared" si="332"/>
        <v>0</v>
      </c>
      <c r="Z303" s="7">
        <f t="shared" si="332"/>
        <v>10179475.66</v>
      </c>
      <c r="AA303" s="7">
        <f t="shared" si="332"/>
        <v>10179475.66</v>
      </c>
      <c r="AB303" s="7">
        <f t="shared" si="332"/>
        <v>0</v>
      </c>
      <c r="AC303" s="7">
        <f t="shared" si="332"/>
        <v>0</v>
      </c>
      <c r="AD303" s="7">
        <f t="shared" si="332"/>
        <v>-386118.67</v>
      </c>
      <c r="AE303" s="7">
        <f t="shared" si="332"/>
        <v>-386118.67</v>
      </c>
      <c r="AF303" s="7">
        <f t="shared" si="332"/>
        <v>0</v>
      </c>
      <c r="AG303" s="7">
        <f t="shared" si="332"/>
        <v>0</v>
      </c>
      <c r="AH303" s="7">
        <f t="shared" si="332"/>
        <v>9793356.9900000002</v>
      </c>
      <c r="AI303" s="7">
        <f t="shared" si="332"/>
        <v>9793356.9900000002</v>
      </c>
      <c r="AJ303" s="7">
        <f t="shared" si="332"/>
        <v>0</v>
      </c>
      <c r="AK303" s="7">
        <f t="shared" si="332"/>
        <v>0</v>
      </c>
      <c r="AL303" s="7"/>
      <c r="AM303" s="7">
        <f t="shared" si="332"/>
        <v>9026160</v>
      </c>
      <c r="AN303" s="7">
        <f t="shared" si="332"/>
        <v>9026160</v>
      </c>
      <c r="AO303" s="7">
        <f t="shared" si="332"/>
        <v>0</v>
      </c>
      <c r="AP303" s="7">
        <f t="shared" si="332"/>
        <v>0</v>
      </c>
      <c r="AQ303" s="7">
        <f t="shared" si="332"/>
        <v>0</v>
      </c>
      <c r="AR303" s="7">
        <f t="shared" si="332"/>
        <v>0</v>
      </c>
      <c r="AS303" s="7">
        <f t="shared" si="332"/>
        <v>0</v>
      </c>
      <c r="AT303" s="7">
        <f t="shared" si="332"/>
        <v>0</v>
      </c>
      <c r="AU303" s="7">
        <f t="shared" si="332"/>
        <v>9026160</v>
      </c>
      <c r="AV303" s="7">
        <f t="shared" si="332"/>
        <v>9026160</v>
      </c>
      <c r="AW303" s="7">
        <f t="shared" si="332"/>
        <v>0</v>
      </c>
      <c r="AX303" s="7">
        <f t="shared" si="332"/>
        <v>0</v>
      </c>
      <c r="AY303" s="7">
        <f t="shared" si="332"/>
        <v>9026160</v>
      </c>
      <c r="AZ303" s="7">
        <f t="shared" si="332"/>
        <v>9026160</v>
      </c>
      <c r="BA303" s="7">
        <f t="shared" si="332"/>
        <v>0</v>
      </c>
      <c r="BB303" s="7">
        <f t="shared" si="332"/>
        <v>0</v>
      </c>
      <c r="BC303" s="7">
        <f t="shared" si="333"/>
        <v>0</v>
      </c>
      <c r="BD303" s="7">
        <f t="shared" si="333"/>
        <v>0</v>
      </c>
      <c r="BE303" s="7">
        <f t="shared" si="333"/>
        <v>0</v>
      </c>
      <c r="BF303" s="7">
        <f t="shared" si="333"/>
        <v>0</v>
      </c>
      <c r="BG303" s="7">
        <f t="shared" si="333"/>
        <v>9026160</v>
      </c>
      <c r="BH303" s="7">
        <f t="shared" si="333"/>
        <v>9026160</v>
      </c>
      <c r="BI303" s="7">
        <f t="shared" si="333"/>
        <v>0</v>
      </c>
      <c r="BJ303" s="7">
        <f t="shared" si="333"/>
        <v>0</v>
      </c>
      <c r="BK303" s="19"/>
      <c r="BL303" s="19"/>
    </row>
    <row r="304" spans="1:64" x14ac:dyDescent="0.25">
      <c r="A304" s="125" t="s">
        <v>73</v>
      </c>
      <c r="B304" s="122">
        <v>51</v>
      </c>
      <c r="C304" s="122">
        <v>5</v>
      </c>
      <c r="D304" s="4" t="s">
        <v>731</v>
      </c>
      <c r="E304" s="122">
        <v>851</v>
      </c>
      <c r="F304" s="4" t="s">
        <v>93</v>
      </c>
      <c r="G304" s="4" t="s">
        <v>13</v>
      </c>
      <c r="H304" s="4" t="s">
        <v>178</v>
      </c>
      <c r="I304" s="4" t="s">
        <v>74</v>
      </c>
      <c r="J304" s="7">
        <f>'2.ВС'!J260</f>
        <v>9026160</v>
      </c>
      <c r="K304" s="7">
        <f>'2.ВС'!K260</f>
        <v>9026160</v>
      </c>
      <c r="L304" s="7">
        <f>'2.ВС'!L260</f>
        <v>0</v>
      </c>
      <c r="M304" s="7">
        <f>'2.ВС'!M260</f>
        <v>0</v>
      </c>
      <c r="N304" s="7">
        <f>'2.ВС'!N260</f>
        <v>0</v>
      </c>
      <c r="O304" s="7">
        <f>'2.ВС'!O260</f>
        <v>0</v>
      </c>
      <c r="P304" s="7">
        <f>'2.ВС'!P260</f>
        <v>0</v>
      </c>
      <c r="Q304" s="7">
        <f>'2.ВС'!Q260</f>
        <v>0</v>
      </c>
      <c r="R304" s="7">
        <f>'2.ВС'!R260</f>
        <v>9026160</v>
      </c>
      <c r="S304" s="7">
        <f>'2.ВС'!S260</f>
        <v>9026160</v>
      </c>
      <c r="T304" s="7">
        <f>'2.ВС'!T260</f>
        <v>0</v>
      </c>
      <c r="U304" s="7">
        <f>'2.ВС'!U260</f>
        <v>0</v>
      </c>
      <c r="V304" s="7">
        <f>'2.ВС'!V260</f>
        <v>1153315.6599999999</v>
      </c>
      <c r="W304" s="7">
        <f>'2.ВС'!W260</f>
        <v>1153315.6599999999</v>
      </c>
      <c r="X304" s="7">
        <f>'2.ВС'!X260</f>
        <v>0</v>
      </c>
      <c r="Y304" s="7">
        <f>'2.ВС'!Y260</f>
        <v>0</v>
      </c>
      <c r="Z304" s="7">
        <f>'2.ВС'!Z260</f>
        <v>10179475.66</v>
      </c>
      <c r="AA304" s="7">
        <f>'2.ВС'!AA260</f>
        <v>10179475.66</v>
      </c>
      <c r="AB304" s="7">
        <f>'2.ВС'!AB260</f>
        <v>0</v>
      </c>
      <c r="AC304" s="7">
        <f>'2.ВС'!AC260</f>
        <v>0</v>
      </c>
      <c r="AD304" s="7">
        <f>'2.ВС'!AD260</f>
        <v>-386118.67</v>
      </c>
      <c r="AE304" s="7">
        <f>'2.ВС'!AE260</f>
        <v>-386118.67</v>
      </c>
      <c r="AF304" s="7">
        <f>'2.ВС'!AF260</f>
        <v>0</v>
      </c>
      <c r="AG304" s="7">
        <f>'2.ВС'!AG260</f>
        <v>0</v>
      </c>
      <c r="AH304" s="7">
        <f>'2.ВС'!AH260</f>
        <v>9793356.9900000002</v>
      </c>
      <c r="AI304" s="7">
        <f>'2.ВС'!AI260</f>
        <v>9793356.9900000002</v>
      </c>
      <c r="AJ304" s="7">
        <f>'2.ВС'!AJ260</f>
        <v>0</v>
      </c>
      <c r="AK304" s="7">
        <f>'2.ВС'!AK260</f>
        <v>0</v>
      </c>
      <c r="AL304" s="7"/>
      <c r="AM304" s="7">
        <f>'2.ВС'!AL260</f>
        <v>9026160</v>
      </c>
      <c r="AN304" s="7">
        <f>'2.ВС'!AM260</f>
        <v>9026160</v>
      </c>
      <c r="AO304" s="7">
        <f>'2.ВС'!AN260</f>
        <v>0</v>
      </c>
      <c r="AP304" s="7">
        <f>'2.ВС'!AO260</f>
        <v>0</v>
      </c>
      <c r="AQ304" s="7">
        <f>'2.ВС'!AP260</f>
        <v>0</v>
      </c>
      <c r="AR304" s="7">
        <f>'2.ВС'!AQ260</f>
        <v>0</v>
      </c>
      <c r="AS304" s="7">
        <f>'2.ВС'!AR260</f>
        <v>0</v>
      </c>
      <c r="AT304" s="7">
        <f>'2.ВС'!AS260</f>
        <v>0</v>
      </c>
      <c r="AU304" s="7">
        <f>'2.ВС'!AT260</f>
        <v>9026160</v>
      </c>
      <c r="AV304" s="7">
        <f>'2.ВС'!AU260</f>
        <v>9026160</v>
      </c>
      <c r="AW304" s="7">
        <f>'2.ВС'!AV260</f>
        <v>0</v>
      </c>
      <c r="AX304" s="7">
        <f>'2.ВС'!AW260</f>
        <v>0</v>
      </c>
      <c r="AY304" s="7">
        <f>'2.ВС'!AX260</f>
        <v>9026160</v>
      </c>
      <c r="AZ304" s="7">
        <f>'2.ВС'!AY260</f>
        <v>9026160</v>
      </c>
      <c r="BA304" s="7">
        <f>'2.ВС'!AZ260</f>
        <v>0</v>
      </c>
      <c r="BB304" s="7">
        <f>'2.ВС'!BA260</f>
        <v>0</v>
      </c>
      <c r="BC304" s="7">
        <f>'2.ВС'!BB260</f>
        <v>0</v>
      </c>
      <c r="BD304" s="7">
        <f>'2.ВС'!BC260</f>
        <v>0</v>
      </c>
      <c r="BE304" s="7">
        <f>'2.ВС'!BD260</f>
        <v>0</v>
      </c>
      <c r="BF304" s="7">
        <f>'2.ВС'!BE260</f>
        <v>0</v>
      </c>
      <c r="BG304" s="7">
        <f>'2.ВС'!BF260</f>
        <v>9026160</v>
      </c>
      <c r="BH304" s="7">
        <f>'2.ВС'!BG260</f>
        <v>9026160</v>
      </c>
      <c r="BI304" s="7">
        <f>'2.ВС'!BH260</f>
        <v>0</v>
      </c>
      <c r="BJ304" s="7">
        <f>'2.ВС'!BI260</f>
        <v>0</v>
      </c>
      <c r="BK304" s="19"/>
      <c r="BL304" s="19"/>
    </row>
    <row r="305" spans="1:64" ht="30" hidden="1" x14ac:dyDescent="0.25">
      <c r="A305" s="124" t="s">
        <v>269</v>
      </c>
      <c r="B305" s="122">
        <v>51</v>
      </c>
      <c r="C305" s="122">
        <v>6</v>
      </c>
      <c r="D305" s="4"/>
      <c r="E305" s="122"/>
      <c r="F305" s="3"/>
      <c r="G305" s="4"/>
      <c r="H305" s="4"/>
      <c r="I305" s="3"/>
      <c r="J305" s="15">
        <f t="shared" ref="J305" si="334">J307</f>
        <v>3151297.8</v>
      </c>
      <c r="K305" s="15">
        <f t="shared" ref="K305:BB305" si="335">K307</f>
        <v>2250927</v>
      </c>
      <c r="L305" s="15">
        <f t="shared" si="335"/>
        <v>900370.8</v>
      </c>
      <c r="M305" s="15">
        <f t="shared" si="335"/>
        <v>0</v>
      </c>
      <c r="N305" s="15">
        <f t="shared" ref="N305:U305" si="336">N307</f>
        <v>0</v>
      </c>
      <c r="O305" s="15">
        <f t="shared" si="336"/>
        <v>0</v>
      </c>
      <c r="P305" s="15">
        <f t="shared" si="336"/>
        <v>0</v>
      </c>
      <c r="Q305" s="15">
        <f t="shared" si="336"/>
        <v>0</v>
      </c>
      <c r="R305" s="15">
        <f t="shared" si="336"/>
        <v>3151297.8</v>
      </c>
      <c r="S305" s="15">
        <f t="shared" si="336"/>
        <v>2250927</v>
      </c>
      <c r="T305" s="15">
        <f t="shared" si="336"/>
        <v>900370.8</v>
      </c>
      <c r="U305" s="15">
        <f t="shared" si="336"/>
        <v>0</v>
      </c>
      <c r="V305" s="15">
        <f t="shared" ref="V305:AC305" si="337">V307</f>
        <v>0</v>
      </c>
      <c r="W305" s="15">
        <f t="shared" si="337"/>
        <v>0</v>
      </c>
      <c r="X305" s="15">
        <f t="shared" si="337"/>
        <v>0</v>
      </c>
      <c r="Y305" s="15">
        <f t="shared" si="337"/>
        <v>0</v>
      </c>
      <c r="Z305" s="15">
        <f t="shared" si="337"/>
        <v>3151297.8</v>
      </c>
      <c r="AA305" s="15">
        <f t="shared" si="337"/>
        <v>2250927</v>
      </c>
      <c r="AB305" s="15">
        <f t="shared" si="337"/>
        <v>900370.8</v>
      </c>
      <c r="AC305" s="15">
        <f t="shared" si="337"/>
        <v>0</v>
      </c>
      <c r="AD305" s="15">
        <f t="shared" ref="AD305:AK305" si="338">AD307</f>
        <v>0</v>
      </c>
      <c r="AE305" s="15">
        <f t="shared" si="338"/>
        <v>0</v>
      </c>
      <c r="AF305" s="15">
        <f t="shared" si="338"/>
        <v>0</v>
      </c>
      <c r="AG305" s="15">
        <f t="shared" si="338"/>
        <v>0</v>
      </c>
      <c r="AH305" s="15">
        <f t="shared" si="338"/>
        <v>3151297.8</v>
      </c>
      <c r="AI305" s="15">
        <f t="shared" si="338"/>
        <v>2250927</v>
      </c>
      <c r="AJ305" s="15">
        <f t="shared" si="338"/>
        <v>900370.8</v>
      </c>
      <c r="AK305" s="15">
        <f t="shared" si="338"/>
        <v>0</v>
      </c>
      <c r="AL305" s="15"/>
      <c r="AM305" s="15">
        <f t="shared" si="335"/>
        <v>3151297.8</v>
      </c>
      <c r="AN305" s="15">
        <f t="shared" si="335"/>
        <v>2250927</v>
      </c>
      <c r="AO305" s="15">
        <f t="shared" si="335"/>
        <v>900370.8</v>
      </c>
      <c r="AP305" s="15">
        <f t="shared" si="335"/>
        <v>0</v>
      </c>
      <c r="AQ305" s="15">
        <f t="shared" ref="AQ305:AX305" si="339">AQ307</f>
        <v>0</v>
      </c>
      <c r="AR305" s="15">
        <f t="shared" si="339"/>
        <v>0</v>
      </c>
      <c r="AS305" s="15">
        <f t="shared" si="339"/>
        <v>0</v>
      </c>
      <c r="AT305" s="15">
        <f t="shared" si="339"/>
        <v>0</v>
      </c>
      <c r="AU305" s="15">
        <f t="shared" si="339"/>
        <v>3151297.8</v>
      </c>
      <c r="AV305" s="15">
        <f t="shared" si="339"/>
        <v>2250927</v>
      </c>
      <c r="AW305" s="15">
        <f t="shared" si="339"/>
        <v>900370.8</v>
      </c>
      <c r="AX305" s="15">
        <f t="shared" si="339"/>
        <v>0</v>
      </c>
      <c r="AY305" s="15">
        <f t="shared" si="335"/>
        <v>3151297.8</v>
      </c>
      <c r="AZ305" s="15">
        <f t="shared" si="335"/>
        <v>2250927</v>
      </c>
      <c r="BA305" s="15">
        <f t="shared" si="335"/>
        <v>900370.8</v>
      </c>
      <c r="BB305" s="15">
        <f t="shared" si="335"/>
        <v>0</v>
      </c>
      <c r="BC305" s="15">
        <f t="shared" ref="BC305:BJ305" si="340">BC307</f>
        <v>0</v>
      </c>
      <c r="BD305" s="15">
        <f t="shared" si="340"/>
        <v>0</v>
      </c>
      <c r="BE305" s="15">
        <f t="shared" si="340"/>
        <v>0</v>
      </c>
      <c r="BF305" s="15">
        <f t="shared" si="340"/>
        <v>0</v>
      </c>
      <c r="BG305" s="15">
        <f t="shared" si="340"/>
        <v>3151297.8</v>
      </c>
      <c r="BH305" s="15">
        <f t="shared" si="340"/>
        <v>2250927</v>
      </c>
      <c r="BI305" s="15">
        <f t="shared" si="340"/>
        <v>900370.8</v>
      </c>
      <c r="BJ305" s="15">
        <f t="shared" si="340"/>
        <v>0</v>
      </c>
      <c r="BK305" s="19"/>
      <c r="BL305" s="19"/>
    </row>
    <row r="306" spans="1:64" ht="45" hidden="1" x14ac:dyDescent="0.25">
      <c r="A306" s="124" t="s">
        <v>179</v>
      </c>
      <c r="B306" s="122">
        <v>51</v>
      </c>
      <c r="C306" s="122">
        <v>6</v>
      </c>
      <c r="D306" s="4" t="s">
        <v>732</v>
      </c>
      <c r="E306" s="122"/>
      <c r="F306" s="3"/>
      <c r="G306" s="4"/>
      <c r="H306" s="4"/>
      <c r="I306" s="3"/>
      <c r="J306" s="15">
        <f t="shared" ref="J306:BC309" si="341">J307</f>
        <v>3151297.8</v>
      </c>
      <c r="K306" s="15">
        <f t="shared" si="341"/>
        <v>2250927</v>
      </c>
      <c r="L306" s="15">
        <f t="shared" si="341"/>
        <v>900370.8</v>
      </c>
      <c r="M306" s="15">
        <f t="shared" si="341"/>
        <v>0</v>
      </c>
      <c r="N306" s="15">
        <f t="shared" si="341"/>
        <v>0</v>
      </c>
      <c r="O306" s="15">
        <f t="shared" si="341"/>
        <v>0</v>
      </c>
      <c r="P306" s="15">
        <f t="shared" si="341"/>
        <v>0</v>
      </c>
      <c r="Q306" s="15">
        <f t="shared" si="341"/>
        <v>0</v>
      </c>
      <c r="R306" s="15">
        <f t="shared" si="341"/>
        <v>3151297.8</v>
      </c>
      <c r="S306" s="15">
        <f t="shared" si="341"/>
        <v>2250927</v>
      </c>
      <c r="T306" s="15">
        <f t="shared" si="341"/>
        <v>900370.8</v>
      </c>
      <c r="U306" s="15">
        <f t="shared" si="341"/>
        <v>0</v>
      </c>
      <c r="V306" s="15">
        <f t="shared" si="341"/>
        <v>0</v>
      </c>
      <c r="W306" s="15">
        <f t="shared" si="341"/>
        <v>0</v>
      </c>
      <c r="X306" s="15">
        <f t="shared" si="341"/>
        <v>0</v>
      </c>
      <c r="Y306" s="15">
        <f t="shared" si="341"/>
        <v>0</v>
      </c>
      <c r="Z306" s="15">
        <f t="shared" si="341"/>
        <v>3151297.8</v>
      </c>
      <c r="AA306" s="15">
        <f t="shared" si="341"/>
        <v>2250927</v>
      </c>
      <c r="AB306" s="15">
        <f t="shared" si="341"/>
        <v>900370.8</v>
      </c>
      <c r="AC306" s="15">
        <f t="shared" si="341"/>
        <v>0</v>
      </c>
      <c r="AD306" s="15">
        <f t="shared" si="341"/>
        <v>0</v>
      </c>
      <c r="AE306" s="15">
        <f t="shared" si="341"/>
        <v>0</v>
      </c>
      <c r="AF306" s="15">
        <f t="shared" si="341"/>
        <v>0</v>
      </c>
      <c r="AG306" s="15">
        <f t="shared" si="341"/>
        <v>0</v>
      </c>
      <c r="AH306" s="15">
        <f t="shared" si="341"/>
        <v>3151297.8</v>
      </c>
      <c r="AI306" s="15">
        <f t="shared" si="341"/>
        <v>2250927</v>
      </c>
      <c r="AJ306" s="15">
        <f t="shared" si="341"/>
        <v>900370.8</v>
      </c>
      <c r="AK306" s="15">
        <f t="shared" si="341"/>
        <v>0</v>
      </c>
      <c r="AL306" s="15"/>
      <c r="AM306" s="15">
        <f t="shared" si="341"/>
        <v>3151297.8</v>
      </c>
      <c r="AN306" s="15">
        <f t="shared" si="341"/>
        <v>2250927</v>
      </c>
      <c r="AO306" s="15">
        <f t="shared" si="341"/>
        <v>900370.8</v>
      </c>
      <c r="AP306" s="15">
        <f t="shared" si="341"/>
        <v>0</v>
      </c>
      <c r="AQ306" s="15">
        <f t="shared" si="341"/>
        <v>0</v>
      </c>
      <c r="AR306" s="15">
        <f t="shared" si="341"/>
        <v>0</v>
      </c>
      <c r="AS306" s="15">
        <f t="shared" si="341"/>
        <v>0</v>
      </c>
      <c r="AT306" s="15">
        <f t="shared" si="341"/>
        <v>0</v>
      </c>
      <c r="AU306" s="15">
        <f t="shared" si="341"/>
        <v>3151297.8</v>
      </c>
      <c r="AV306" s="15">
        <f t="shared" si="341"/>
        <v>2250927</v>
      </c>
      <c r="AW306" s="15">
        <f t="shared" si="341"/>
        <v>900370.8</v>
      </c>
      <c r="AX306" s="15">
        <f t="shared" si="341"/>
        <v>0</v>
      </c>
      <c r="AY306" s="15">
        <f t="shared" si="341"/>
        <v>3151297.8</v>
      </c>
      <c r="AZ306" s="15">
        <f t="shared" si="341"/>
        <v>2250927</v>
      </c>
      <c r="BA306" s="15">
        <f t="shared" si="341"/>
        <v>900370.8</v>
      </c>
      <c r="BB306" s="15">
        <f t="shared" si="341"/>
        <v>0</v>
      </c>
      <c r="BC306" s="15">
        <f t="shared" si="341"/>
        <v>0</v>
      </c>
      <c r="BD306" s="15">
        <f t="shared" ref="BC306:BJ309" si="342">BD307</f>
        <v>0</v>
      </c>
      <c r="BE306" s="15">
        <f t="shared" si="342"/>
        <v>0</v>
      </c>
      <c r="BF306" s="15">
        <f t="shared" si="342"/>
        <v>0</v>
      </c>
      <c r="BG306" s="15">
        <f t="shared" si="342"/>
        <v>3151297.8</v>
      </c>
      <c r="BH306" s="15">
        <f t="shared" si="342"/>
        <v>2250927</v>
      </c>
      <c r="BI306" s="15">
        <f t="shared" si="342"/>
        <v>900370.8</v>
      </c>
      <c r="BJ306" s="15">
        <f t="shared" si="342"/>
        <v>0</v>
      </c>
      <c r="BK306" s="19"/>
      <c r="BL306" s="19"/>
    </row>
    <row r="307" spans="1:64" s="2" customFormat="1" hidden="1" x14ac:dyDescent="0.25">
      <c r="A307" s="124" t="s">
        <v>6</v>
      </c>
      <c r="B307" s="122">
        <v>51</v>
      </c>
      <c r="C307" s="122">
        <v>6</v>
      </c>
      <c r="D307" s="4" t="s">
        <v>732</v>
      </c>
      <c r="E307" s="122">
        <v>851</v>
      </c>
      <c r="F307" s="3"/>
      <c r="G307" s="4"/>
      <c r="H307" s="4"/>
      <c r="I307" s="3"/>
      <c r="J307" s="15">
        <f t="shared" si="341"/>
        <v>3151297.8</v>
      </c>
      <c r="K307" s="15">
        <f t="shared" si="341"/>
        <v>2250927</v>
      </c>
      <c r="L307" s="15">
        <f t="shared" si="341"/>
        <v>900370.8</v>
      </c>
      <c r="M307" s="15">
        <f t="shared" si="341"/>
        <v>0</v>
      </c>
      <c r="N307" s="15">
        <f t="shared" si="341"/>
        <v>0</v>
      </c>
      <c r="O307" s="15">
        <f t="shared" si="341"/>
        <v>0</v>
      </c>
      <c r="P307" s="15">
        <f t="shared" si="341"/>
        <v>0</v>
      </c>
      <c r="Q307" s="15">
        <f t="shared" si="341"/>
        <v>0</v>
      </c>
      <c r="R307" s="15">
        <f t="shared" si="341"/>
        <v>3151297.8</v>
      </c>
      <c r="S307" s="15">
        <f t="shared" si="341"/>
        <v>2250927</v>
      </c>
      <c r="T307" s="15">
        <f t="shared" si="341"/>
        <v>900370.8</v>
      </c>
      <c r="U307" s="15">
        <f t="shared" si="341"/>
        <v>0</v>
      </c>
      <c r="V307" s="15">
        <f t="shared" si="341"/>
        <v>0</v>
      </c>
      <c r="W307" s="15">
        <f t="shared" si="341"/>
        <v>0</v>
      </c>
      <c r="X307" s="15">
        <f t="shared" si="341"/>
        <v>0</v>
      </c>
      <c r="Y307" s="15">
        <f t="shared" si="341"/>
        <v>0</v>
      </c>
      <c r="Z307" s="15">
        <f t="shared" si="341"/>
        <v>3151297.8</v>
      </c>
      <c r="AA307" s="15">
        <f t="shared" si="341"/>
        <v>2250927</v>
      </c>
      <c r="AB307" s="15">
        <f t="shared" si="341"/>
        <v>900370.8</v>
      </c>
      <c r="AC307" s="15">
        <f t="shared" si="341"/>
        <v>0</v>
      </c>
      <c r="AD307" s="15">
        <f t="shared" si="341"/>
        <v>0</v>
      </c>
      <c r="AE307" s="15">
        <f t="shared" si="341"/>
        <v>0</v>
      </c>
      <c r="AF307" s="15">
        <f t="shared" si="341"/>
        <v>0</v>
      </c>
      <c r="AG307" s="15">
        <f t="shared" si="341"/>
        <v>0</v>
      </c>
      <c r="AH307" s="15">
        <f t="shared" si="341"/>
        <v>3151297.8</v>
      </c>
      <c r="AI307" s="15">
        <f t="shared" si="341"/>
        <v>2250927</v>
      </c>
      <c r="AJ307" s="15">
        <f t="shared" si="341"/>
        <v>900370.8</v>
      </c>
      <c r="AK307" s="15">
        <f t="shared" si="341"/>
        <v>0</v>
      </c>
      <c r="AL307" s="15"/>
      <c r="AM307" s="15">
        <f t="shared" si="341"/>
        <v>3151297.8</v>
      </c>
      <c r="AN307" s="15">
        <f t="shared" si="341"/>
        <v>2250927</v>
      </c>
      <c r="AO307" s="15">
        <f t="shared" si="341"/>
        <v>900370.8</v>
      </c>
      <c r="AP307" s="15">
        <f t="shared" si="341"/>
        <v>0</v>
      </c>
      <c r="AQ307" s="15">
        <f t="shared" si="341"/>
        <v>0</v>
      </c>
      <c r="AR307" s="15">
        <f t="shared" si="341"/>
        <v>0</v>
      </c>
      <c r="AS307" s="15">
        <f t="shared" si="341"/>
        <v>0</v>
      </c>
      <c r="AT307" s="15">
        <f t="shared" si="341"/>
        <v>0</v>
      </c>
      <c r="AU307" s="15">
        <f t="shared" si="341"/>
        <v>3151297.8</v>
      </c>
      <c r="AV307" s="15">
        <f t="shared" si="341"/>
        <v>2250927</v>
      </c>
      <c r="AW307" s="15">
        <f t="shared" si="341"/>
        <v>900370.8</v>
      </c>
      <c r="AX307" s="15">
        <f t="shared" si="341"/>
        <v>0</v>
      </c>
      <c r="AY307" s="15">
        <f t="shared" si="341"/>
        <v>3151297.8</v>
      </c>
      <c r="AZ307" s="15">
        <f t="shared" si="341"/>
        <v>2250927</v>
      </c>
      <c r="BA307" s="15">
        <f t="shared" si="341"/>
        <v>900370.8</v>
      </c>
      <c r="BB307" s="15">
        <f t="shared" si="341"/>
        <v>0</v>
      </c>
      <c r="BC307" s="15">
        <f t="shared" si="342"/>
        <v>0</v>
      </c>
      <c r="BD307" s="15">
        <f t="shared" si="342"/>
        <v>0</v>
      </c>
      <c r="BE307" s="15">
        <f t="shared" si="342"/>
        <v>0</v>
      </c>
      <c r="BF307" s="15">
        <f t="shared" si="342"/>
        <v>0</v>
      </c>
      <c r="BG307" s="15">
        <f t="shared" si="342"/>
        <v>3151297.8</v>
      </c>
      <c r="BH307" s="15">
        <f t="shared" si="342"/>
        <v>2250927</v>
      </c>
      <c r="BI307" s="15">
        <f t="shared" si="342"/>
        <v>900370.8</v>
      </c>
      <c r="BJ307" s="15">
        <f t="shared" si="342"/>
        <v>0</v>
      </c>
      <c r="BK307" s="124"/>
      <c r="BL307" s="124"/>
    </row>
    <row r="308" spans="1:64" s="2" customFormat="1" ht="30" hidden="1" x14ac:dyDescent="0.25">
      <c r="A308" s="124" t="s">
        <v>255</v>
      </c>
      <c r="B308" s="122">
        <v>51</v>
      </c>
      <c r="C308" s="122">
        <v>6</v>
      </c>
      <c r="D308" s="4" t="s">
        <v>732</v>
      </c>
      <c r="E308" s="122">
        <v>851</v>
      </c>
      <c r="F308" s="3" t="s">
        <v>93</v>
      </c>
      <c r="G308" s="3" t="s">
        <v>46</v>
      </c>
      <c r="H308" s="3" t="s">
        <v>238</v>
      </c>
      <c r="I308" s="3"/>
      <c r="J308" s="15">
        <f t="shared" si="341"/>
        <v>3151297.8</v>
      </c>
      <c r="K308" s="15">
        <f t="shared" si="341"/>
        <v>2250927</v>
      </c>
      <c r="L308" s="15">
        <f t="shared" si="341"/>
        <v>900370.8</v>
      </c>
      <c r="M308" s="15">
        <f t="shared" si="341"/>
        <v>0</v>
      </c>
      <c r="N308" s="15">
        <f t="shared" si="341"/>
        <v>0</v>
      </c>
      <c r="O308" s="15">
        <f t="shared" si="341"/>
        <v>0</v>
      </c>
      <c r="P308" s="15">
        <f t="shared" si="341"/>
        <v>0</v>
      </c>
      <c r="Q308" s="15">
        <f t="shared" si="341"/>
        <v>0</v>
      </c>
      <c r="R308" s="15">
        <f t="shared" si="341"/>
        <v>3151297.8</v>
      </c>
      <c r="S308" s="15">
        <f t="shared" si="341"/>
        <v>2250927</v>
      </c>
      <c r="T308" s="15">
        <f t="shared" si="341"/>
        <v>900370.8</v>
      </c>
      <c r="U308" s="15">
        <f t="shared" si="341"/>
        <v>0</v>
      </c>
      <c r="V308" s="15">
        <f t="shared" si="341"/>
        <v>0</v>
      </c>
      <c r="W308" s="15">
        <f t="shared" si="341"/>
        <v>0</v>
      </c>
      <c r="X308" s="15">
        <f t="shared" si="341"/>
        <v>0</v>
      </c>
      <c r="Y308" s="15">
        <f t="shared" si="341"/>
        <v>0</v>
      </c>
      <c r="Z308" s="15">
        <f t="shared" si="341"/>
        <v>3151297.8</v>
      </c>
      <c r="AA308" s="15">
        <f t="shared" si="341"/>
        <v>2250927</v>
      </c>
      <c r="AB308" s="15">
        <f t="shared" si="341"/>
        <v>900370.8</v>
      </c>
      <c r="AC308" s="15">
        <f t="shared" si="341"/>
        <v>0</v>
      </c>
      <c r="AD308" s="15">
        <f t="shared" si="341"/>
        <v>0</v>
      </c>
      <c r="AE308" s="15">
        <f t="shared" si="341"/>
        <v>0</v>
      </c>
      <c r="AF308" s="15">
        <f t="shared" si="341"/>
        <v>0</v>
      </c>
      <c r="AG308" s="15">
        <f t="shared" si="341"/>
        <v>0</v>
      </c>
      <c r="AH308" s="15">
        <f t="shared" si="341"/>
        <v>3151297.8</v>
      </c>
      <c r="AI308" s="15">
        <f t="shared" si="341"/>
        <v>2250927</v>
      </c>
      <c r="AJ308" s="15">
        <f t="shared" si="341"/>
        <v>900370.8</v>
      </c>
      <c r="AK308" s="15">
        <f t="shared" si="341"/>
        <v>0</v>
      </c>
      <c r="AL308" s="15"/>
      <c r="AM308" s="15">
        <f t="shared" si="341"/>
        <v>3151297.8</v>
      </c>
      <c r="AN308" s="15">
        <f t="shared" si="341"/>
        <v>2250927</v>
      </c>
      <c r="AO308" s="15">
        <f t="shared" si="341"/>
        <v>900370.8</v>
      </c>
      <c r="AP308" s="15">
        <f t="shared" si="341"/>
        <v>0</v>
      </c>
      <c r="AQ308" s="15">
        <f t="shared" si="341"/>
        <v>0</v>
      </c>
      <c r="AR308" s="15">
        <f t="shared" si="341"/>
        <v>0</v>
      </c>
      <c r="AS308" s="15">
        <f t="shared" si="341"/>
        <v>0</v>
      </c>
      <c r="AT308" s="15">
        <f t="shared" si="341"/>
        <v>0</v>
      </c>
      <c r="AU308" s="15">
        <f t="shared" si="341"/>
        <v>3151297.8</v>
      </c>
      <c r="AV308" s="15">
        <f t="shared" si="341"/>
        <v>2250927</v>
      </c>
      <c r="AW308" s="15">
        <f t="shared" si="341"/>
        <v>900370.8</v>
      </c>
      <c r="AX308" s="15">
        <f t="shared" si="341"/>
        <v>0</v>
      </c>
      <c r="AY308" s="15">
        <f t="shared" si="341"/>
        <v>3151297.8</v>
      </c>
      <c r="AZ308" s="15">
        <f t="shared" si="341"/>
        <v>2250927</v>
      </c>
      <c r="BA308" s="15">
        <f t="shared" si="341"/>
        <v>900370.8</v>
      </c>
      <c r="BB308" s="15">
        <f t="shared" si="341"/>
        <v>0</v>
      </c>
      <c r="BC308" s="15">
        <f t="shared" si="342"/>
        <v>0</v>
      </c>
      <c r="BD308" s="15">
        <f t="shared" si="342"/>
        <v>0</v>
      </c>
      <c r="BE308" s="15">
        <f t="shared" si="342"/>
        <v>0</v>
      </c>
      <c r="BF308" s="15">
        <f t="shared" si="342"/>
        <v>0</v>
      </c>
      <c r="BG308" s="15">
        <f t="shared" si="342"/>
        <v>3151297.8</v>
      </c>
      <c r="BH308" s="15">
        <f t="shared" si="342"/>
        <v>2250927</v>
      </c>
      <c r="BI308" s="15">
        <f t="shared" si="342"/>
        <v>900370.8</v>
      </c>
      <c r="BJ308" s="15">
        <f t="shared" si="342"/>
        <v>0</v>
      </c>
      <c r="BK308" s="124"/>
      <c r="BL308" s="124"/>
    </row>
    <row r="309" spans="1:64" s="2" customFormat="1" ht="30" hidden="1" x14ac:dyDescent="0.25">
      <c r="A309" s="124" t="s">
        <v>96</v>
      </c>
      <c r="B309" s="122">
        <v>51</v>
      </c>
      <c r="C309" s="122">
        <v>6</v>
      </c>
      <c r="D309" s="4" t="s">
        <v>732</v>
      </c>
      <c r="E309" s="122">
        <v>851</v>
      </c>
      <c r="F309" s="3" t="s">
        <v>93</v>
      </c>
      <c r="G309" s="3" t="s">
        <v>46</v>
      </c>
      <c r="H309" s="3" t="s">
        <v>238</v>
      </c>
      <c r="I309" s="3" t="s">
        <v>97</v>
      </c>
      <c r="J309" s="15">
        <f t="shared" si="341"/>
        <v>3151297.8</v>
      </c>
      <c r="K309" s="15">
        <f t="shared" si="341"/>
        <v>2250927</v>
      </c>
      <c r="L309" s="15">
        <f t="shared" si="341"/>
        <v>900370.8</v>
      </c>
      <c r="M309" s="15">
        <f t="shared" si="341"/>
        <v>0</v>
      </c>
      <c r="N309" s="15">
        <f t="shared" si="341"/>
        <v>0</v>
      </c>
      <c r="O309" s="15">
        <f t="shared" si="341"/>
        <v>0</v>
      </c>
      <c r="P309" s="15">
        <f t="shared" si="341"/>
        <v>0</v>
      </c>
      <c r="Q309" s="15">
        <f t="shared" si="341"/>
        <v>0</v>
      </c>
      <c r="R309" s="15">
        <f t="shared" si="341"/>
        <v>3151297.8</v>
      </c>
      <c r="S309" s="15">
        <f t="shared" si="341"/>
        <v>2250927</v>
      </c>
      <c r="T309" s="15">
        <f t="shared" si="341"/>
        <v>900370.8</v>
      </c>
      <c r="U309" s="15">
        <f t="shared" si="341"/>
        <v>0</v>
      </c>
      <c r="V309" s="15">
        <f t="shared" si="341"/>
        <v>0</v>
      </c>
      <c r="W309" s="15">
        <f t="shared" si="341"/>
        <v>0</v>
      </c>
      <c r="X309" s="15">
        <f t="shared" si="341"/>
        <v>0</v>
      </c>
      <c r="Y309" s="15">
        <f t="shared" si="341"/>
        <v>0</v>
      </c>
      <c r="Z309" s="15">
        <f t="shared" si="341"/>
        <v>3151297.8</v>
      </c>
      <c r="AA309" s="15">
        <f t="shared" si="341"/>
        <v>2250927</v>
      </c>
      <c r="AB309" s="15">
        <f t="shared" si="341"/>
        <v>900370.8</v>
      </c>
      <c r="AC309" s="15">
        <f t="shared" si="341"/>
        <v>0</v>
      </c>
      <c r="AD309" s="15">
        <f t="shared" si="341"/>
        <v>0</v>
      </c>
      <c r="AE309" s="15">
        <f t="shared" si="341"/>
        <v>0</v>
      </c>
      <c r="AF309" s="15">
        <f t="shared" si="341"/>
        <v>0</v>
      </c>
      <c r="AG309" s="15">
        <f t="shared" si="341"/>
        <v>0</v>
      </c>
      <c r="AH309" s="15">
        <f t="shared" si="341"/>
        <v>3151297.8</v>
      </c>
      <c r="AI309" s="15">
        <f t="shared" si="341"/>
        <v>2250927</v>
      </c>
      <c r="AJ309" s="15">
        <f t="shared" si="341"/>
        <v>900370.8</v>
      </c>
      <c r="AK309" s="15">
        <f t="shared" si="341"/>
        <v>0</v>
      </c>
      <c r="AL309" s="15"/>
      <c r="AM309" s="15">
        <f t="shared" si="341"/>
        <v>3151297.8</v>
      </c>
      <c r="AN309" s="15">
        <f t="shared" si="341"/>
        <v>2250927</v>
      </c>
      <c r="AO309" s="15">
        <f t="shared" si="341"/>
        <v>900370.8</v>
      </c>
      <c r="AP309" s="15">
        <f t="shared" si="341"/>
        <v>0</v>
      </c>
      <c r="AQ309" s="15">
        <f t="shared" si="341"/>
        <v>0</v>
      </c>
      <c r="AR309" s="15">
        <f t="shared" si="341"/>
        <v>0</v>
      </c>
      <c r="AS309" s="15">
        <f t="shared" si="341"/>
        <v>0</v>
      </c>
      <c r="AT309" s="15">
        <f t="shared" si="341"/>
        <v>0</v>
      </c>
      <c r="AU309" s="15">
        <f t="shared" si="341"/>
        <v>3151297.8</v>
      </c>
      <c r="AV309" s="15">
        <f t="shared" si="341"/>
        <v>2250927</v>
      </c>
      <c r="AW309" s="15">
        <f t="shared" si="341"/>
        <v>900370.8</v>
      </c>
      <c r="AX309" s="15">
        <f t="shared" si="341"/>
        <v>0</v>
      </c>
      <c r="AY309" s="15">
        <f t="shared" si="341"/>
        <v>3151297.8</v>
      </c>
      <c r="AZ309" s="15">
        <f t="shared" si="341"/>
        <v>2250927</v>
      </c>
      <c r="BA309" s="15">
        <f t="shared" si="341"/>
        <v>900370.8</v>
      </c>
      <c r="BB309" s="15">
        <f t="shared" si="341"/>
        <v>0</v>
      </c>
      <c r="BC309" s="15">
        <f t="shared" si="342"/>
        <v>0</v>
      </c>
      <c r="BD309" s="15">
        <f t="shared" si="342"/>
        <v>0</v>
      </c>
      <c r="BE309" s="15">
        <f t="shared" si="342"/>
        <v>0</v>
      </c>
      <c r="BF309" s="15">
        <f t="shared" si="342"/>
        <v>0</v>
      </c>
      <c r="BG309" s="15">
        <f t="shared" si="342"/>
        <v>3151297.8</v>
      </c>
      <c r="BH309" s="15">
        <f t="shared" si="342"/>
        <v>2250927</v>
      </c>
      <c r="BI309" s="15">
        <f t="shared" si="342"/>
        <v>900370.8</v>
      </c>
      <c r="BJ309" s="15">
        <f t="shared" si="342"/>
        <v>0</v>
      </c>
      <c r="BK309" s="124"/>
      <c r="BL309" s="124"/>
    </row>
    <row r="310" spans="1:64" ht="45" hidden="1" x14ac:dyDescent="0.25">
      <c r="A310" s="124" t="s">
        <v>98</v>
      </c>
      <c r="B310" s="122">
        <v>51</v>
      </c>
      <c r="C310" s="122">
        <v>6</v>
      </c>
      <c r="D310" s="4" t="s">
        <v>732</v>
      </c>
      <c r="E310" s="122">
        <v>851</v>
      </c>
      <c r="F310" s="3" t="s">
        <v>93</v>
      </c>
      <c r="G310" s="3" t="s">
        <v>46</v>
      </c>
      <c r="H310" s="3" t="s">
        <v>238</v>
      </c>
      <c r="I310" s="3" t="s">
        <v>99</v>
      </c>
      <c r="J310" s="15">
        <f>'2.ВС'!J263</f>
        <v>3151297.8</v>
      </c>
      <c r="K310" s="15">
        <f>'2.ВС'!K263</f>
        <v>2250927</v>
      </c>
      <c r="L310" s="15">
        <f>'2.ВС'!L263</f>
        <v>900370.8</v>
      </c>
      <c r="M310" s="15">
        <f>'2.ВС'!M263</f>
        <v>0</v>
      </c>
      <c r="N310" s="15">
        <f>'2.ВС'!N263</f>
        <v>0</v>
      </c>
      <c r="O310" s="15">
        <f>'2.ВС'!O263</f>
        <v>0</v>
      </c>
      <c r="P310" s="15">
        <f>'2.ВС'!P263</f>
        <v>0</v>
      </c>
      <c r="Q310" s="15">
        <f>'2.ВС'!Q263</f>
        <v>0</v>
      </c>
      <c r="R310" s="15">
        <f>'2.ВС'!R263</f>
        <v>3151297.8</v>
      </c>
      <c r="S310" s="15">
        <f>'2.ВС'!S263</f>
        <v>2250927</v>
      </c>
      <c r="T310" s="15">
        <f>'2.ВС'!T263</f>
        <v>900370.8</v>
      </c>
      <c r="U310" s="15">
        <f>'2.ВС'!U263</f>
        <v>0</v>
      </c>
      <c r="V310" s="15">
        <f>'2.ВС'!V263</f>
        <v>0</v>
      </c>
      <c r="W310" s="15">
        <f>'2.ВС'!W263</f>
        <v>0</v>
      </c>
      <c r="X310" s="15">
        <f>'2.ВС'!X263</f>
        <v>0</v>
      </c>
      <c r="Y310" s="15">
        <f>'2.ВС'!Y263</f>
        <v>0</v>
      </c>
      <c r="Z310" s="15">
        <f>'2.ВС'!Z263</f>
        <v>3151297.8</v>
      </c>
      <c r="AA310" s="15">
        <f>'2.ВС'!AA263</f>
        <v>2250927</v>
      </c>
      <c r="AB310" s="15">
        <f>'2.ВС'!AB263</f>
        <v>900370.8</v>
      </c>
      <c r="AC310" s="15">
        <f>'2.ВС'!AC263</f>
        <v>0</v>
      </c>
      <c r="AD310" s="15">
        <f>'2.ВС'!AD263</f>
        <v>0</v>
      </c>
      <c r="AE310" s="15">
        <f>'2.ВС'!AE263</f>
        <v>0</v>
      </c>
      <c r="AF310" s="15">
        <f>'2.ВС'!AF263</f>
        <v>0</v>
      </c>
      <c r="AG310" s="15">
        <f>'2.ВС'!AG263</f>
        <v>0</v>
      </c>
      <c r="AH310" s="15">
        <f>'2.ВС'!AH263</f>
        <v>3151297.8</v>
      </c>
      <c r="AI310" s="15">
        <f>'2.ВС'!AI263</f>
        <v>2250927</v>
      </c>
      <c r="AJ310" s="15">
        <f>'2.ВС'!AJ263</f>
        <v>900370.8</v>
      </c>
      <c r="AK310" s="15">
        <f>'2.ВС'!AK263</f>
        <v>0</v>
      </c>
      <c r="AL310" s="15"/>
      <c r="AM310" s="15">
        <f>'2.ВС'!AL263</f>
        <v>3151297.8</v>
      </c>
      <c r="AN310" s="15">
        <f>'2.ВС'!AM263</f>
        <v>2250927</v>
      </c>
      <c r="AO310" s="15">
        <f>'2.ВС'!AN263</f>
        <v>900370.8</v>
      </c>
      <c r="AP310" s="15">
        <f>'2.ВС'!AO263</f>
        <v>0</v>
      </c>
      <c r="AQ310" s="15">
        <f>'2.ВС'!AP263</f>
        <v>0</v>
      </c>
      <c r="AR310" s="15">
        <f>'2.ВС'!AQ263</f>
        <v>0</v>
      </c>
      <c r="AS310" s="15">
        <f>'2.ВС'!AR263</f>
        <v>0</v>
      </c>
      <c r="AT310" s="15">
        <f>'2.ВС'!AS263</f>
        <v>0</v>
      </c>
      <c r="AU310" s="15">
        <f>'2.ВС'!AT263</f>
        <v>3151297.8</v>
      </c>
      <c r="AV310" s="15">
        <f>'2.ВС'!AU263</f>
        <v>2250927</v>
      </c>
      <c r="AW310" s="15">
        <f>'2.ВС'!AV263</f>
        <v>900370.8</v>
      </c>
      <c r="AX310" s="15">
        <f>'2.ВС'!AW263</f>
        <v>0</v>
      </c>
      <c r="AY310" s="15">
        <f>'2.ВС'!AX263</f>
        <v>3151297.8</v>
      </c>
      <c r="AZ310" s="15">
        <f>'2.ВС'!AY263</f>
        <v>2250927</v>
      </c>
      <c r="BA310" s="15">
        <f>'2.ВС'!AZ263</f>
        <v>900370.8</v>
      </c>
      <c r="BB310" s="15">
        <f>'2.ВС'!BA263</f>
        <v>0</v>
      </c>
      <c r="BC310" s="15">
        <f>'2.ВС'!BB263</f>
        <v>0</v>
      </c>
      <c r="BD310" s="15">
        <f>'2.ВС'!BC263</f>
        <v>0</v>
      </c>
      <c r="BE310" s="15">
        <f>'2.ВС'!BD263</f>
        <v>0</v>
      </c>
      <c r="BF310" s="15">
        <f>'2.ВС'!BE263</f>
        <v>0</v>
      </c>
      <c r="BG310" s="15">
        <f>'2.ВС'!BF263</f>
        <v>3151297.8</v>
      </c>
      <c r="BH310" s="15">
        <f>'2.ВС'!BG263</f>
        <v>2250927</v>
      </c>
      <c r="BI310" s="15">
        <f>'2.ВС'!BH263</f>
        <v>900370.8</v>
      </c>
      <c r="BJ310" s="15">
        <f>'2.ВС'!BI263</f>
        <v>0</v>
      </c>
      <c r="BK310" s="19"/>
      <c r="BL310" s="19"/>
    </row>
    <row r="311" spans="1:64" ht="60" hidden="1" x14ac:dyDescent="0.25">
      <c r="A311" s="32" t="s">
        <v>618</v>
      </c>
      <c r="B311" s="122">
        <v>51</v>
      </c>
      <c r="C311" s="122">
        <v>7</v>
      </c>
      <c r="D311" s="4"/>
      <c r="E311" s="122"/>
      <c r="F311" s="3"/>
      <c r="G311" s="3"/>
      <c r="H311" s="3"/>
      <c r="I311" s="3"/>
      <c r="J311" s="15">
        <f t="shared" ref="J311:BC315" si="343">J312</f>
        <v>1846260</v>
      </c>
      <c r="K311" s="15">
        <f t="shared" si="343"/>
        <v>1753947</v>
      </c>
      <c r="L311" s="15">
        <f t="shared" si="343"/>
        <v>92313</v>
      </c>
      <c r="M311" s="15">
        <f t="shared" si="343"/>
        <v>0</v>
      </c>
      <c r="N311" s="15">
        <f t="shared" si="343"/>
        <v>0</v>
      </c>
      <c r="O311" s="15">
        <f t="shared" si="343"/>
        <v>0</v>
      </c>
      <c r="P311" s="15">
        <f t="shared" si="343"/>
        <v>0</v>
      </c>
      <c r="Q311" s="15">
        <f t="shared" si="343"/>
        <v>0</v>
      </c>
      <c r="R311" s="15">
        <f t="shared" si="343"/>
        <v>1846260</v>
      </c>
      <c r="S311" s="15">
        <f t="shared" si="343"/>
        <v>1753947</v>
      </c>
      <c r="T311" s="15">
        <f t="shared" si="343"/>
        <v>92313</v>
      </c>
      <c r="U311" s="15">
        <f t="shared" si="343"/>
        <v>0</v>
      </c>
      <c r="V311" s="15">
        <f t="shared" si="343"/>
        <v>-1846260</v>
      </c>
      <c r="W311" s="15">
        <f t="shared" si="343"/>
        <v>-1753947</v>
      </c>
      <c r="X311" s="15">
        <f t="shared" si="343"/>
        <v>-92313</v>
      </c>
      <c r="Y311" s="15">
        <f t="shared" si="343"/>
        <v>0</v>
      </c>
      <c r="Z311" s="15">
        <f t="shared" si="343"/>
        <v>0</v>
      </c>
      <c r="AA311" s="15">
        <f t="shared" si="343"/>
        <v>0</v>
      </c>
      <c r="AB311" s="15">
        <f t="shared" si="343"/>
        <v>0</v>
      </c>
      <c r="AC311" s="15">
        <f t="shared" si="343"/>
        <v>0</v>
      </c>
      <c r="AD311" s="15">
        <f t="shared" si="343"/>
        <v>0</v>
      </c>
      <c r="AE311" s="15">
        <f t="shared" si="343"/>
        <v>0</v>
      </c>
      <c r="AF311" s="15">
        <f t="shared" si="343"/>
        <v>0</v>
      </c>
      <c r="AG311" s="15">
        <f t="shared" si="343"/>
        <v>0</v>
      </c>
      <c r="AH311" s="15">
        <f t="shared" si="343"/>
        <v>0</v>
      </c>
      <c r="AI311" s="15">
        <f t="shared" si="343"/>
        <v>0</v>
      </c>
      <c r="AJ311" s="15">
        <f t="shared" si="343"/>
        <v>0</v>
      </c>
      <c r="AK311" s="15">
        <f t="shared" si="343"/>
        <v>0</v>
      </c>
      <c r="AL311" s="15"/>
      <c r="AM311" s="15">
        <f t="shared" si="343"/>
        <v>0</v>
      </c>
      <c r="AN311" s="15">
        <f t="shared" si="343"/>
        <v>0</v>
      </c>
      <c r="AO311" s="15">
        <f t="shared" si="343"/>
        <v>0</v>
      </c>
      <c r="AP311" s="15">
        <f t="shared" si="343"/>
        <v>0</v>
      </c>
      <c r="AQ311" s="15">
        <f t="shared" si="343"/>
        <v>0</v>
      </c>
      <c r="AR311" s="15">
        <f t="shared" si="343"/>
        <v>0</v>
      </c>
      <c r="AS311" s="15">
        <f t="shared" si="343"/>
        <v>0</v>
      </c>
      <c r="AT311" s="15">
        <f t="shared" si="343"/>
        <v>0</v>
      </c>
      <c r="AU311" s="15">
        <f t="shared" si="343"/>
        <v>0</v>
      </c>
      <c r="AV311" s="15">
        <f t="shared" si="343"/>
        <v>0</v>
      </c>
      <c r="AW311" s="15">
        <f t="shared" si="343"/>
        <v>0</v>
      </c>
      <c r="AX311" s="15">
        <f t="shared" si="343"/>
        <v>0</v>
      </c>
      <c r="AY311" s="15">
        <f t="shared" si="343"/>
        <v>0</v>
      </c>
      <c r="AZ311" s="15">
        <f t="shared" si="343"/>
        <v>0</v>
      </c>
      <c r="BA311" s="15">
        <f t="shared" si="343"/>
        <v>0</v>
      </c>
      <c r="BB311" s="15">
        <f t="shared" si="343"/>
        <v>0</v>
      </c>
      <c r="BC311" s="15">
        <f t="shared" si="343"/>
        <v>0</v>
      </c>
      <c r="BD311" s="15">
        <f t="shared" ref="BC311:BJ315" si="344">BD312</f>
        <v>0</v>
      </c>
      <c r="BE311" s="15">
        <f t="shared" si="344"/>
        <v>0</v>
      </c>
      <c r="BF311" s="15">
        <f t="shared" si="344"/>
        <v>0</v>
      </c>
      <c r="BG311" s="15">
        <f t="shared" si="344"/>
        <v>0</v>
      </c>
      <c r="BH311" s="15">
        <f t="shared" si="344"/>
        <v>0</v>
      </c>
      <c r="BI311" s="15">
        <f t="shared" si="344"/>
        <v>0</v>
      </c>
      <c r="BJ311" s="15">
        <f t="shared" si="344"/>
        <v>0</v>
      </c>
      <c r="BK311" s="19"/>
      <c r="BL311" s="19"/>
    </row>
    <row r="312" spans="1:64" ht="135" hidden="1" x14ac:dyDescent="0.25">
      <c r="A312" s="32" t="s">
        <v>619</v>
      </c>
      <c r="B312" s="122">
        <v>51</v>
      </c>
      <c r="C312" s="122">
        <v>7</v>
      </c>
      <c r="D312" s="4" t="s">
        <v>163</v>
      </c>
      <c r="E312" s="122"/>
      <c r="F312" s="3"/>
      <c r="G312" s="3"/>
      <c r="H312" s="3"/>
      <c r="I312" s="3"/>
      <c r="J312" s="15">
        <f t="shared" si="343"/>
        <v>1846260</v>
      </c>
      <c r="K312" s="15">
        <f t="shared" si="343"/>
        <v>1753947</v>
      </c>
      <c r="L312" s="15">
        <f t="shared" si="343"/>
        <v>92313</v>
      </c>
      <c r="M312" s="15">
        <f t="shared" si="343"/>
        <v>0</v>
      </c>
      <c r="N312" s="15">
        <f t="shared" si="343"/>
        <v>0</v>
      </c>
      <c r="O312" s="15">
        <f t="shared" si="343"/>
        <v>0</v>
      </c>
      <c r="P312" s="15">
        <f t="shared" si="343"/>
        <v>0</v>
      </c>
      <c r="Q312" s="15">
        <f t="shared" si="343"/>
        <v>0</v>
      </c>
      <c r="R312" s="15">
        <f t="shared" si="343"/>
        <v>1846260</v>
      </c>
      <c r="S312" s="15">
        <f t="shared" si="343"/>
        <v>1753947</v>
      </c>
      <c r="T312" s="15">
        <f t="shared" si="343"/>
        <v>92313</v>
      </c>
      <c r="U312" s="15">
        <f t="shared" si="343"/>
        <v>0</v>
      </c>
      <c r="V312" s="15">
        <f t="shared" si="343"/>
        <v>-1846260</v>
      </c>
      <c r="W312" s="15">
        <f t="shared" si="343"/>
        <v>-1753947</v>
      </c>
      <c r="X312" s="15">
        <f t="shared" si="343"/>
        <v>-92313</v>
      </c>
      <c r="Y312" s="15">
        <f t="shared" si="343"/>
        <v>0</v>
      </c>
      <c r="Z312" s="15">
        <f t="shared" si="343"/>
        <v>0</v>
      </c>
      <c r="AA312" s="15">
        <f t="shared" si="343"/>
        <v>0</v>
      </c>
      <c r="AB312" s="15">
        <f t="shared" si="343"/>
        <v>0</v>
      </c>
      <c r="AC312" s="15">
        <f t="shared" si="343"/>
        <v>0</v>
      </c>
      <c r="AD312" s="15">
        <f t="shared" si="343"/>
        <v>0</v>
      </c>
      <c r="AE312" s="15">
        <f t="shared" si="343"/>
        <v>0</v>
      </c>
      <c r="AF312" s="15">
        <f t="shared" si="343"/>
        <v>0</v>
      </c>
      <c r="AG312" s="15">
        <f t="shared" si="343"/>
        <v>0</v>
      </c>
      <c r="AH312" s="15">
        <f t="shared" si="343"/>
        <v>0</v>
      </c>
      <c r="AI312" s="15">
        <f t="shared" si="343"/>
        <v>0</v>
      </c>
      <c r="AJ312" s="15">
        <f t="shared" si="343"/>
        <v>0</v>
      </c>
      <c r="AK312" s="15">
        <f t="shared" si="343"/>
        <v>0</v>
      </c>
      <c r="AL312" s="15"/>
      <c r="AM312" s="15">
        <f t="shared" si="343"/>
        <v>0</v>
      </c>
      <c r="AN312" s="15">
        <f t="shared" si="343"/>
        <v>0</v>
      </c>
      <c r="AO312" s="15">
        <f t="shared" si="343"/>
        <v>0</v>
      </c>
      <c r="AP312" s="15">
        <f t="shared" si="343"/>
        <v>0</v>
      </c>
      <c r="AQ312" s="15">
        <f t="shared" si="343"/>
        <v>0</v>
      </c>
      <c r="AR312" s="15">
        <f t="shared" si="343"/>
        <v>0</v>
      </c>
      <c r="AS312" s="15">
        <f t="shared" si="343"/>
        <v>0</v>
      </c>
      <c r="AT312" s="15">
        <f t="shared" si="343"/>
        <v>0</v>
      </c>
      <c r="AU312" s="15">
        <f t="shared" si="343"/>
        <v>0</v>
      </c>
      <c r="AV312" s="15">
        <f t="shared" si="343"/>
        <v>0</v>
      </c>
      <c r="AW312" s="15">
        <f t="shared" si="343"/>
        <v>0</v>
      </c>
      <c r="AX312" s="15">
        <f t="shared" si="343"/>
        <v>0</v>
      </c>
      <c r="AY312" s="15">
        <f t="shared" si="343"/>
        <v>0</v>
      </c>
      <c r="AZ312" s="15">
        <f t="shared" si="343"/>
        <v>0</v>
      </c>
      <c r="BA312" s="15">
        <f t="shared" si="343"/>
        <v>0</v>
      </c>
      <c r="BB312" s="15">
        <f t="shared" si="343"/>
        <v>0</v>
      </c>
      <c r="BC312" s="15">
        <f t="shared" si="344"/>
        <v>0</v>
      </c>
      <c r="BD312" s="15">
        <f t="shared" si="344"/>
        <v>0</v>
      </c>
      <c r="BE312" s="15">
        <f t="shared" si="344"/>
        <v>0</v>
      </c>
      <c r="BF312" s="15">
        <f t="shared" si="344"/>
        <v>0</v>
      </c>
      <c r="BG312" s="15">
        <f t="shared" si="344"/>
        <v>0</v>
      </c>
      <c r="BH312" s="15">
        <f t="shared" si="344"/>
        <v>0</v>
      </c>
      <c r="BI312" s="15">
        <f t="shared" si="344"/>
        <v>0</v>
      </c>
      <c r="BJ312" s="15">
        <f t="shared" si="344"/>
        <v>0</v>
      </c>
      <c r="BK312" s="19"/>
      <c r="BL312" s="19"/>
    </row>
    <row r="313" spans="1:64" hidden="1" x14ac:dyDescent="0.25">
      <c r="A313" s="124" t="s">
        <v>6</v>
      </c>
      <c r="B313" s="122">
        <v>51</v>
      </c>
      <c r="C313" s="122">
        <v>7</v>
      </c>
      <c r="D313" s="4" t="s">
        <v>163</v>
      </c>
      <c r="E313" s="122">
        <v>851</v>
      </c>
      <c r="F313" s="3"/>
      <c r="G313" s="3"/>
      <c r="H313" s="3"/>
      <c r="I313" s="3"/>
      <c r="J313" s="15">
        <f t="shared" si="343"/>
        <v>1846260</v>
      </c>
      <c r="K313" s="15">
        <f t="shared" si="343"/>
        <v>1753947</v>
      </c>
      <c r="L313" s="15">
        <f t="shared" si="343"/>
        <v>92313</v>
      </c>
      <c r="M313" s="15">
        <f t="shared" si="343"/>
        <v>0</v>
      </c>
      <c r="N313" s="15">
        <f t="shared" si="343"/>
        <v>0</v>
      </c>
      <c r="O313" s="15">
        <f t="shared" si="343"/>
        <v>0</v>
      </c>
      <c r="P313" s="15">
        <f t="shared" si="343"/>
        <v>0</v>
      </c>
      <c r="Q313" s="15">
        <f t="shared" si="343"/>
        <v>0</v>
      </c>
      <c r="R313" s="15">
        <f t="shared" si="343"/>
        <v>1846260</v>
      </c>
      <c r="S313" s="15">
        <f t="shared" si="343"/>
        <v>1753947</v>
      </c>
      <c r="T313" s="15">
        <f t="shared" si="343"/>
        <v>92313</v>
      </c>
      <c r="U313" s="15">
        <f t="shared" si="343"/>
        <v>0</v>
      </c>
      <c r="V313" s="15">
        <f t="shared" si="343"/>
        <v>-1846260</v>
      </c>
      <c r="W313" s="15">
        <f t="shared" si="343"/>
        <v>-1753947</v>
      </c>
      <c r="X313" s="15">
        <f t="shared" si="343"/>
        <v>-92313</v>
      </c>
      <c r="Y313" s="15">
        <f t="shared" si="343"/>
        <v>0</v>
      </c>
      <c r="Z313" s="15">
        <f t="shared" si="343"/>
        <v>0</v>
      </c>
      <c r="AA313" s="15">
        <f t="shared" si="343"/>
        <v>0</v>
      </c>
      <c r="AB313" s="15">
        <f t="shared" si="343"/>
        <v>0</v>
      </c>
      <c r="AC313" s="15">
        <f t="shared" si="343"/>
        <v>0</v>
      </c>
      <c r="AD313" s="15">
        <f t="shared" si="343"/>
        <v>0</v>
      </c>
      <c r="AE313" s="15">
        <f t="shared" si="343"/>
        <v>0</v>
      </c>
      <c r="AF313" s="15">
        <f t="shared" si="343"/>
        <v>0</v>
      </c>
      <c r="AG313" s="15">
        <f t="shared" si="343"/>
        <v>0</v>
      </c>
      <c r="AH313" s="15">
        <f t="shared" si="343"/>
        <v>0</v>
      </c>
      <c r="AI313" s="15">
        <f t="shared" si="343"/>
        <v>0</v>
      </c>
      <c r="AJ313" s="15">
        <f t="shared" si="343"/>
        <v>0</v>
      </c>
      <c r="AK313" s="15">
        <f t="shared" si="343"/>
        <v>0</v>
      </c>
      <c r="AL313" s="15"/>
      <c r="AM313" s="15">
        <f t="shared" si="343"/>
        <v>0</v>
      </c>
      <c r="AN313" s="15">
        <f t="shared" si="343"/>
        <v>0</v>
      </c>
      <c r="AO313" s="15">
        <f t="shared" si="343"/>
        <v>0</v>
      </c>
      <c r="AP313" s="15">
        <f t="shared" si="343"/>
        <v>0</v>
      </c>
      <c r="AQ313" s="15">
        <f t="shared" si="343"/>
        <v>0</v>
      </c>
      <c r="AR313" s="15">
        <f t="shared" si="343"/>
        <v>0</v>
      </c>
      <c r="AS313" s="15">
        <f t="shared" si="343"/>
        <v>0</v>
      </c>
      <c r="AT313" s="15">
        <f t="shared" si="343"/>
        <v>0</v>
      </c>
      <c r="AU313" s="15">
        <f t="shared" si="343"/>
        <v>0</v>
      </c>
      <c r="AV313" s="15">
        <f t="shared" si="343"/>
        <v>0</v>
      </c>
      <c r="AW313" s="15">
        <f t="shared" si="343"/>
        <v>0</v>
      </c>
      <c r="AX313" s="15">
        <f t="shared" si="343"/>
        <v>0</v>
      </c>
      <c r="AY313" s="15">
        <f t="shared" si="343"/>
        <v>0</v>
      </c>
      <c r="AZ313" s="15">
        <f t="shared" si="343"/>
        <v>0</v>
      </c>
      <c r="BA313" s="15">
        <f t="shared" si="343"/>
        <v>0</v>
      </c>
      <c r="BB313" s="15">
        <f t="shared" si="343"/>
        <v>0</v>
      </c>
      <c r="BC313" s="15">
        <f t="shared" si="344"/>
        <v>0</v>
      </c>
      <c r="BD313" s="15">
        <f t="shared" si="344"/>
        <v>0</v>
      </c>
      <c r="BE313" s="15">
        <f t="shared" si="344"/>
        <v>0</v>
      </c>
      <c r="BF313" s="15">
        <f t="shared" si="344"/>
        <v>0</v>
      </c>
      <c r="BG313" s="15">
        <f t="shared" si="344"/>
        <v>0</v>
      </c>
      <c r="BH313" s="15">
        <f t="shared" si="344"/>
        <v>0</v>
      </c>
      <c r="BI313" s="15">
        <f t="shared" si="344"/>
        <v>0</v>
      </c>
      <c r="BJ313" s="15">
        <f t="shared" si="344"/>
        <v>0</v>
      </c>
      <c r="BK313" s="19"/>
      <c r="BL313" s="19"/>
    </row>
    <row r="314" spans="1:64" ht="45" hidden="1" x14ac:dyDescent="0.25">
      <c r="A314" s="124" t="s">
        <v>620</v>
      </c>
      <c r="B314" s="122">
        <v>51</v>
      </c>
      <c r="C314" s="122">
        <v>7</v>
      </c>
      <c r="D314" s="4" t="s">
        <v>163</v>
      </c>
      <c r="E314" s="122">
        <v>851</v>
      </c>
      <c r="F314" s="3"/>
      <c r="G314" s="3"/>
      <c r="H314" s="3" t="s">
        <v>617</v>
      </c>
      <c r="I314" s="3"/>
      <c r="J314" s="15">
        <f t="shared" si="343"/>
        <v>1846260</v>
      </c>
      <c r="K314" s="15">
        <f t="shared" si="343"/>
        <v>1753947</v>
      </c>
      <c r="L314" s="15">
        <f t="shared" si="343"/>
        <v>92313</v>
      </c>
      <c r="M314" s="15">
        <f t="shared" si="343"/>
        <v>0</v>
      </c>
      <c r="N314" s="15">
        <f t="shared" si="343"/>
        <v>0</v>
      </c>
      <c r="O314" s="15">
        <f t="shared" si="343"/>
        <v>0</v>
      </c>
      <c r="P314" s="15">
        <f t="shared" si="343"/>
        <v>0</v>
      </c>
      <c r="Q314" s="15">
        <f t="shared" si="343"/>
        <v>0</v>
      </c>
      <c r="R314" s="15">
        <f t="shared" si="343"/>
        <v>1846260</v>
      </c>
      <c r="S314" s="15">
        <f t="shared" si="343"/>
        <v>1753947</v>
      </c>
      <c r="T314" s="15">
        <f t="shared" si="343"/>
        <v>92313</v>
      </c>
      <c r="U314" s="15">
        <f t="shared" si="343"/>
        <v>0</v>
      </c>
      <c r="V314" s="15">
        <f t="shared" si="343"/>
        <v>-1846260</v>
      </c>
      <c r="W314" s="15">
        <f t="shared" si="343"/>
        <v>-1753947</v>
      </c>
      <c r="X314" s="15">
        <f t="shared" si="343"/>
        <v>-92313</v>
      </c>
      <c r="Y314" s="15">
        <f t="shared" si="343"/>
        <v>0</v>
      </c>
      <c r="Z314" s="15">
        <f t="shared" si="343"/>
        <v>0</v>
      </c>
      <c r="AA314" s="15">
        <f t="shared" si="343"/>
        <v>0</v>
      </c>
      <c r="AB314" s="15">
        <f t="shared" si="343"/>
        <v>0</v>
      </c>
      <c r="AC314" s="15">
        <f t="shared" si="343"/>
        <v>0</v>
      </c>
      <c r="AD314" s="15">
        <f t="shared" si="343"/>
        <v>0</v>
      </c>
      <c r="AE314" s="15">
        <f t="shared" si="343"/>
        <v>0</v>
      </c>
      <c r="AF314" s="15">
        <f t="shared" si="343"/>
        <v>0</v>
      </c>
      <c r="AG314" s="15">
        <f t="shared" si="343"/>
        <v>0</v>
      </c>
      <c r="AH314" s="15">
        <f t="shared" si="343"/>
        <v>0</v>
      </c>
      <c r="AI314" s="15">
        <f t="shared" si="343"/>
        <v>0</v>
      </c>
      <c r="AJ314" s="15">
        <f t="shared" si="343"/>
        <v>0</v>
      </c>
      <c r="AK314" s="15">
        <f t="shared" si="343"/>
        <v>0</v>
      </c>
      <c r="AL314" s="15"/>
      <c r="AM314" s="15">
        <f t="shared" si="343"/>
        <v>0</v>
      </c>
      <c r="AN314" s="15">
        <f t="shared" si="343"/>
        <v>0</v>
      </c>
      <c r="AO314" s="15">
        <f t="shared" si="343"/>
        <v>0</v>
      </c>
      <c r="AP314" s="15">
        <f t="shared" si="343"/>
        <v>0</v>
      </c>
      <c r="AQ314" s="15">
        <f t="shared" si="343"/>
        <v>0</v>
      </c>
      <c r="AR314" s="15">
        <f t="shared" si="343"/>
        <v>0</v>
      </c>
      <c r="AS314" s="15">
        <f t="shared" si="343"/>
        <v>0</v>
      </c>
      <c r="AT314" s="15">
        <f t="shared" si="343"/>
        <v>0</v>
      </c>
      <c r="AU314" s="15">
        <f t="shared" si="343"/>
        <v>0</v>
      </c>
      <c r="AV314" s="15">
        <f t="shared" si="343"/>
        <v>0</v>
      </c>
      <c r="AW314" s="15">
        <f t="shared" si="343"/>
        <v>0</v>
      </c>
      <c r="AX314" s="15">
        <f t="shared" si="343"/>
        <v>0</v>
      </c>
      <c r="AY314" s="15">
        <f t="shared" si="343"/>
        <v>0</v>
      </c>
      <c r="AZ314" s="15">
        <f t="shared" si="343"/>
        <v>0</v>
      </c>
      <c r="BA314" s="15">
        <f t="shared" si="343"/>
        <v>0</v>
      </c>
      <c r="BB314" s="15">
        <f t="shared" si="343"/>
        <v>0</v>
      </c>
      <c r="BC314" s="15">
        <f t="shared" si="344"/>
        <v>0</v>
      </c>
      <c r="BD314" s="15">
        <f t="shared" si="344"/>
        <v>0</v>
      </c>
      <c r="BE314" s="15">
        <f t="shared" si="344"/>
        <v>0</v>
      </c>
      <c r="BF314" s="15">
        <f t="shared" si="344"/>
        <v>0</v>
      </c>
      <c r="BG314" s="15">
        <f t="shared" si="344"/>
        <v>0</v>
      </c>
      <c r="BH314" s="15">
        <f t="shared" si="344"/>
        <v>0</v>
      </c>
      <c r="BI314" s="15">
        <f t="shared" si="344"/>
        <v>0</v>
      </c>
      <c r="BJ314" s="15">
        <f t="shared" si="344"/>
        <v>0</v>
      </c>
      <c r="BK314" s="19"/>
      <c r="BL314" s="19"/>
    </row>
    <row r="315" spans="1:64" ht="45" hidden="1" x14ac:dyDescent="0.25">
      <c r="A315" s="125" t="s">
        <v>71</v>
      </c>
      <c r="B315" s="122">
        <v>51</v>
      </c>
      <c r="C315" s="122">
        <v>7</v>
      </c>
      <c r="D315" s="4" t="s">
        <v>163</v>
      </c>
      <c r="E315" s="122">
        <v>851</v>
      </c>
      <c r="F315" s="3"/>
      <c r="G315" s="3"/>
      <c r="H315" s="3" t="s">
        <v>617</v>
      </c>
      <c r="I315" s="3" t="s">
        <v>72</v>
      </c>
      <c r="J315" s="15">
        <f t="shared" si="343"/>
        <v>1846260</v>
      </c>
      <c r="K315" s="15">
        <f t="shared" si="343"/>
        <v>1753947</v>
      </c>
      <c r="L315" s="15">
        <f t="shared" si="343"/>
        <v>92313</v>
      </c>
      <c r="M315" s="15">
        <f t="shared" si="343"/>
        <v>0</v>
      </c>
      <c r="N315" s="15">
        <f t="shared" si="343"/>
        <v>0</v>
      </c>
      <c r="O315" s="15">
        <f t="shared" si="343"/>
        <v>0</v>
      </c>
      <c r="P315" s="15">
        <f t="shared" si="343"/>
        <v>0</v>
      </c>
      <c r="Q315" s="15">
        <f t="shared" si="343"/>
        <v>0</v>
      </c>
      <c r="R315" s="15">
        <f t="shared" si="343"/>
        <v>1846260</v>
      </c>
      <c r="S315" s="15">
        <f t="shared" si="343"/>
        <v>1753947</v>
      </c>
      <c r="T315" s="15">
        <f t="shared" si="343"/>
        <v>92313</v>
      </c>
      <c r="U315" s="15">
        <f t="shared" si="343"/>
        <v>0</v>
      </c>
      <c r="V315" s="15">
        <f t="shared" si="343"/>
        <v>-1846260</v>
      </c>
      <c r="W315" s="15">
        <f t="shared" si="343"/>
        <v>-1753947</v>
      </c>
      <c r="X315" s="15">
        <f t="shared" si="343"/>
        <v>-92313</v>
      </c>
      <c r="Y315" s="15">
        <f t="shared" si="343"/>
        <v>0</v>
      </c>
      <c r="Z315" s="15">
        <f t="shared" si="343"/>
        <v>0</v>
      </c>
      <c r="AA315" s="15">
        <f t="shared" si="343"/>
        <v>0</v>
      </c>
      <c r="AB315" s="15">
        <f t="shared" si="343"/>
        <v>0</v>
      </c>
      <c r="AC315" s="15">
        <f t="shared" si="343"/>
        <v>0</v>
      </c>
      <c r="AD315" s="15">
        <f t="shared" si="343"/>
        <v>0</v>
      </c>
      <c r="AE315" s="15">
        <f t="shared" si="343"/>
        <v>0</v>
      </c>
      <c r="AF315" s="15">
        <f t="shared" ref="AF315:AK315" si="345">AF316</f>
        <v>0</v>
      </c>
      <c r="AG315" s="15">
        <f t="shared" si="345"/>
        <v>0</v>
      </c>
      <c r="AH315" s="15">
        <f t="shared" si="345"/>
        <v>0</v>
      </c>
      <c r="AI315" s="15">
        <f t="shared" si="345"/>
        <v>0</v>
      </c>
      <c r="AJ315" s="15">
        <f t="shared" si="345"/>
        <v>0</v>
      </c>
      <c r="AK315" s="15">
        <f t="shared" si="345"/>
        <v>0</v>
      </c>
      <c r="AL315" s="15"/>
      <c r="AM315" s="15">
        <f t="shared" si="343"/>
        <v>0</v>
      </c>
      <c r="AN315" s="15">
        <f t="shared" si="343"/>
        <v>0</v>
      </c>
      <c r="AO315" s="15">
        <f t="shared" si="343"/>
        <v>0</v>
      </c>
      <c r="AP315" s="15">
        <f t="shared" si="343"/>
        <v>0</v>
      </c>
      <c r="AQ315" s="15">
        <f t="shared" si="343"/>
        <v>0</v>
      </c>
      <c r="AR315" s="15">
        <f t="shared" si="343"/>
        <v>0</v>
      </c>
      <c r="AS315" s="15">
        <f t="shared" si="343"/>
        <v>0</v>
      </c>
      <c r="AT315" s="15">
        <f t="shared" si="343"/>
        <v>0</v>
      </c>
      <c r="AU315" s="15">
        <f t="shared" si="343"/>
        <v>0</v>
      </c>
      <c r="AV315" s="15">
        <f t="shared" si="343"/>
        <v>0</v>
      </c>
      <c r="AW315" s="15">
        <f t="shared" si="343"/>
        <v>0</v>
      </c>
      <c r="AX315" s="15">
        <f t="shared" si="343"/>
        <v>0</v>
      </c>
      <c r="AY315" s="15">
        <f t="shared" si="343"/>
        <v>0</v>
      </c>
      <c r="AZ315" s="15">
        <f t="shared" si="343"/>
        <v>0</v>
      </c>
      <c r="BA315" s="15">
        <f t="shared" si="343"/>
        <v>0</v>
      </c>
      <c r="BB315" s="15">
        <f t="shared" si="343"/>
        <v>0</v>
      </c>
      <c r="BC315" s="15">
        <f t="shared" si="344"/>
        <v>0</v>
      </c>
      <c r="BD315" s="15">
        <f t="shared" si="344"/>
        <v>0</v>
      </c>
      <c r="BE315" s="15">
        <f t="shared" si="344"/>
        <v>0</v>
      </c>
      <c r="BF315" s="15">
        <f t="shared" si="344"/>
        <v>0</v>
      </c>
      <c r="BG315" s="15">
        <f t="shared" si="344"/>
        <v>0</v>
      </c>
      <c r="BH315" s="15">
        <f t="shared" si="344"/>
        <v>0</v>
      </c>
      <c r="BI315" s="15">
        <f t="shared" si="344"/>
        <v>0</v>
      </c>
      <c r="BJ315" s="15">
        <f t="shared" si="344"/>
        <v>0</v>
      </c>
      <c r="BK315" s="19"/>
      <c r="BL315" s="19"/>
    </row>
    <row r="316" spans="1:64" hidden="1" x14ac:dyDescent="0.25">
      <c r="A316" s="125" t="s">
        <v>73</v>
      </c>
      <c r="B316" s="122">
        <v>51</v>
      </c>
      <c r="C316" s="122">
        <v>7</v>
      </c>
      <c r="D316" s="4" t="s">
        <v>163</v>
      </c>
      <c r="E316" s="122">
        <v>851</v>
      </c>
      <c r="F316" s="3"/>
      <c r="G316" s="3"/>
      <c r="H316" s="3" t="s">
        <v>617</v>
      </c>
      <c r="I316" s="3" t="s">
        <v>74</v>
      </c>
      <c r="J316" s="15">
        <f>'2.ВС'!J275</f>
        <v>1846260</v>
      </c>
      <c r="K316" s="15">
        <f>'2.ВС'!K275</f>
        <v>1753947</v>
      </c>
      <c r="L316" s="15">
        <f>'2.ВС'!L275</f>
        <v>92313</v>
      </c>
      <c r="M316" s="15">
        <f>'2.ВС'!M275</f>
        <v>0</v>
      </c>
      <c r="N316" s="15">
        <f>'2.ВС'!N275</f>
        <v>0</v>
      </c>
      <c r="O316" s="15">
        <f>'2.ВС'!O275</f>
        <v>0</v>
      </c>
      <c r="P316" s="15">
        <f>'2.ВС'!P275</f>
        <v>0</v>
      </c>
      <c r="Q316" s="15">
        <f>'2.ВС'!Q275</f>
        <v>0</v>
      </c>
      <c r="R316" s="15">
        <f>'2.ВС'!R275</f>
        <v>1846260</v>
      </c>
      <c r="S316" s="15">
        <f>'2.ВС'!S275</f>
        <v>1753947</v>
      </c>
      <c r="T316" s="15">
        <f>'2.ВС'!T275</f>
        <v>92313</v>
      </c>
      <c r="U316" s="15">
        <f>'2.ВС'!U275</f>
        <v>0</v>
      </c>
      <c r="V316" s="15">
        <f>'2.ВС'!V275</f>
        <v>-1846260</v>
      </c>
      <c r="W316" s="15">
        <f>'2.ВС'!W275</f>
        <v>-1753947</v>
      </c>
      <c r="X316" s="15">
        <f>'2.ВС'!X275</f>
        <v>-92313</v>
      </c>
      <c r="Y316" s="15">
        <f>'2.ВС'!Y275</f>
        <v>0</v>
      </c>
      <c r="Z316" s="15">
        <f>'2.ВС'!Z275</f>
        <v>0</v>
      </c>
      <c r="AA316" s="15">
        <f>'2.ВС'!AA275</f>
        <v>0</v>
      </c>
      <c r="AB316" s="15">
        <f>'2.ВС'!AB275</f>
        <v>0</v>
      </c>
      <c r="AC316" s="15">
        <f>'2.ВС'!AC275</f>
        <v>0</v>
      </c>
      <c r="AD316" s="15">
        <f>'2.ВС'!AD275</f>
        <v>0</v>
      </c>
      <c r="AE316" s="15">
        <f>'2.ВС'!AE275</f>
        <v>0</v>
      </c>
      <c r="AF316" s="15">
        <f>'2.ВС'!AF275</f>
        <v>0</v>
      </c>
      <c r="AG316" s="15">
        <f>'2.ВС'!AG275</f>
        <v>0</v>
      </c>
      <c r="AH316" s="15">
        <f>'2.ВС'!AH275</f>
        <v>0</v>
      </c>
      <c r="AI316" s="15">
        <f>'2.ВС'!AI275</f>
        <v>0</v>
      </c>
      <c r="AJ316" s="15">
        <f>'2.ВС'!AJ275</f>
        <v>0</v>
      </c>
      <c r="AK316" s="15">
        <f>'2.ВС'!AK275</f>
        <v>0</v>
      </c>
      <c r="AL316" s="15"/>
      <c r="AM316" s="15">
        <f>'2.ВС'!AL275</f>
        <v>0</v>
      </c>
      <c r="AN316" s="15">
        <f>'2.ВС'!AM275</f>
        <v>0</v>
      </c>
      <c r="AO316" s="15">
        <f>'2.ВС'!AN275</f>
        <v>0</v>
      </c>
      <c r="AP316" s="15">
        <f>'2.ВС'!AO275</f>
        <v>0</v>
      </c>
      <c r="AQ316" s="15">
        <f>'2.ВС'!AP275</f>
        <v>0</v>
      </c>
      <c r="AR316" s="15">
        <f>'2.ВС'!AQ275</f>
        <v>0</v>
      </c>
      <c r="AS316" s="15">
        <f>'2.ВС'!AR275</f>
        <v>0</v>
      </c>
      <c r="AT316" s="15">
        <f>'2.ВС'!AS275</f>
        <v>0</v>
      </c>
      <c r="AU316" s="15">
        <f>'2.ВС'!AT275</f>
        <v>0</v>
      </c>
      <c r="AV316" s="15">
        <f>'2.ВС'!AU275</f>
        <v>0</v>
      </c>
      <c r="AW316" s="15">
        <f>'2.ВС'!AV275</f>
        <v>0</v>
      </c>
      <c r="AX316" s="15">
        <f>'2.ВС'!AW275</f>
        <v>0</v>
      </c>
      <c r="AY316" s="15">
        <f>'2.ВС'!AX275</f>
        <v>0</v>
      </c>
      <c r="AZ316" s="15">
        <f>'2.ВС'!AY275</f>
        <v>0</v>
      </c>
      <c r="BA316" s="15">
        <f>'2.ВС'!AZ275</f>
        <v>0</v>
      </c>
      <c r="BB316" s="15">
        <f>'2.ВС'!BA275</f>
        <v>0</v>
      </c>
      <c r="BC316" s="15">
        <f>'2.ВС'!BB275</f>
        <v>0</v>
      </c>
      <c r="BD316" s="15">
        <f>'2.ВС'!BC275</f>
        <v>0</v>
      </c>
      <c r="BE316" s="15">
        <f>'2.ВС'!BD275</f>
        <v>0</v>
      </c>
      <c r="BF316" s="15">
        <f>'2.ВС'!BE275</f>
        <v>0</v>
      </c>
      <c r="BG316" s="15">
        <f>'2.ВС'!BF275</f>
        <v>0</v>
      </c>
      <c r="BH316" s="15">
        <f>'2.ВС'!BG275</f>
        <v>0</v>
      </c>
      <c r="BI316" s="15">
        <f>'2.ВС'!BH275</f>
        <v>0</v>
      </c>
      <c r="BJ316" s="15">
        <f>'2.ВС'!BI275</f>
        <v>0</v>
      </c>
      <c r="BK316" s="19"/>
      <c r="BL316" s="19"/>
    </row>
    <row r="317" spans="1:64" s="17" customFormat="1" ht="34.5" customHeight="1" x14ac:dyDescent="0.25">
      <c r="A317" s="6" t="s">
        <v>266</v>
      </c>
      <c r="B317" s="130">
        <v>52</v>
      </c>
      <c r="C317" s="130"/>
      <c r="D317" s="130"/>
      <c r="E317" s="20"/>
      <c r="F317" s="20"/>
      <c r="G317" s="20"/>
      <c r="H317" s="130"/>
      <c r="I317" s="13"/>
      <c r="J317" s="16">
        <f t="shared" ref="J317" si="346">J318+J335+J385+J392+J397+J414+J419+J426</f>
        <v>196863356</v>
      </c>
      <c r="K317" s="16">
        <f t="shared" ref="K317:BB317" si="347">K318+K335+K385+K392+K397+K414+K419+K426</f>
        <v>134296198</v>
      </c>
      <c r="L317" s="16">
        <f t="shared" si="347"/>
        <v>62567158</v>
      </c>
      <c r="M317" s="16">
        <f t="shared" si="347"/>
        <v>0</v>
      </c>
      <c r="N317" s="16">
        <f t="shared" ref="N317:U317" si="348">N318+N335+N385+N392+N397+N414+N419+N426</f>
        <v>52492372.930000007</v>
      </c>
      <c r="O317" s="16">
        <f t="shared" si="348"/>
        <v>49215740.410000004</v>
      </c>
      <c r="P317" s="16">
        <f t="shared" si="348"/>
        <v>3276632.52</v>
      </c>
      <c r="Q317" s="16">
        <f t="shared" si="348"/>
        <v>0</v>
      </c>
      <c r="R317" s="16">
        <f t="shared" si="348"/>
        <v>249355728.93000001</v>
      </c>
      <c r="S317" s="16">
        <f t="shared" si="348"/>
        <v>183511938.41</v>
      </c>
      <c r="T317" s="16">
        <f t="shared" si="348"/>
        <v>65843790.520000003</v>
      </c>
      <c r="U317" s="16">
        <f t="shared" si="348"/>
        <v>0</v>
      </c>
      <c r="V317" s="16">
        <f t="shared" ref="V317:AC317" si="349">V318+V335+V385+V392+V397+V414+V419+V426</f>
        <v>1076893.1600000001</v>
      </c>
      <c r="W317" s="16">
        <f t="shared" si="349"/>
        <v>-1685133</v>
      </c>
      <c r="X317" s="16">
        <f t="shared" si="349"/>
        <v>2762026.16</v>
      </c>
      <c r="Y317" s="16">
        <f t="shared" si="349"/>
        <v>0</v>
      </c>
      <c r="Z317" s="16">
        <f t="shared" si="349"/>
        <v>250432622.09000003</v>
      </c>
      <c r="AA317" s="16">
        <f t="shared" si="349"/>
        <v>181826805.41</v>
      </c>
      <c r="AB317" s="16">
        <f t="shared" si="349"/>
        <v>68605816.679999992</v>
      </c>
      <c r="AC317" s="16">
        <f t="shared" si="349"/>
        <v>0</v>
      </c>
      <c r="AD317" s="16">
        <f t="shared" ref="AD317:AK317" si="350">AD318+AD335+AD385+AD392+AD397+AD414+AD419+AD426</f>
        <v>4612731</v>
      </c>
      <c r="AE317" s="16">
        <f t="shared" si="350"/>
        <v>4612731</v>
      </c>
      <c r="AF317" s="16">
        <f t="shared" si="350"/>
        <v>0</v>
      </c>
      <c r="AG317" s="16">
        <f t="shared" si="350"/>
        <v>0</v>
      </c>
      <c r="AH317" s="16">
        <f t="shared" si="350"/>
        <v>255045353.09000003</v>
      </c>
      <c r="AI317" s="16">
        <f t="shared" si="350"/>
        <v>186439536.41</v>
      </c>
      <c r="AJ317" s="16">
        <f t="shared" si="350"/>
        <v>68605816.679999992</v>
      </c>
      <c r="AK317" s="16">
        <f t="shared" si="350"/>
        <v>0</v>
      </c>
      <c r="AL317" s="16"/>
      <c r="AM317" s="16">
        <f t="shared" si="347"/>
        <v>162552525</v>
      </c>
      <c r="AN317" s="16">
        <f t="shared" si="347"/>
        <v>121566502</v>
      </c>
      <c r="AO317" s="16">
        <f t="shared" si="347"/>
        <v>40986023</v>
      </c>
      <c r="AP317" s="16">
        <f t="shared" si="347"/>
        <v>0</v>
      </c>
      <c r="AQ317" s="16">
        <f t="shared" ref="AQ317:AX317" si="351">AQ318+AQ335+AQ385+AQ392+AQ397+AQ414+AQ419+AQ426</f>
        <v>-2.42</v>
      </c>
      <c r="AR317" s="16">
        <f t="shared" si="351"/>
        <v>0</v>
      </c>
      <c r="AS317" s="16">
        <f t="shared" si="351"/>
        <v>-2.42</v>
      </c>
      <c r="AT317" s="16">
        <f t="shared" si="351"/>
        <v>0</v>
      </c>
      <c r="AU317" s="16">
        <f t="shared" si="351"/>
        <v>162552522.57999998</v>
      </c>
      <c r="AV317" s="16">
        <f t="shared" si="351"/>
        <v>121566502</v>
      </c>
      <c r="AW317" s="16">
        <f t="shared" si="351"/>
        <v>40986020.579999998</v>
      </c>
      <c r="AX317" s="16">
        <f t="shared" si="351"/>
        <v>0</v>
      </c>
      <c r="AY317" s="16">
        <f t="shared" si="347"/>
        <v>165425167</v>
      </c>
      <c r="AZ317" s="16">
        <f t="shared" si="347"/>
        <v>122932388</v>
      </c>
      <c r="BA317" s="16">
        <f t="shared" si="347"/>
        <v>42492779</v>
      </c>
      <c r="BB317" s="16">
        <f t="shared" si="347"/>
        <v>0</v>
      </c>
      <c r="BC317" s="16">
        <f t="shared" ref="BC317:BJ317" si="352">BC318+BC335+BC385+BC392+BC397+BC414+BC419+BC426</f>
        <v>-1.26</v>
      </c>
      <c r="BD317" s="16">
        <f t="shared" si="352"/>
        <v>0</v>
      </c>
      <c r="BE317" s="16">
        <f t="shared" si="352"/>
        <v>-1.26</v>
      </c>
      <c r="BF317" s="16">
        <f t="shared" si="352"/>
        <v>0</v>
      </c>
      <c r="BG317" s="16">
        <f t="shared" si="352"/>
        <v>165425165.74000001</v>
      </c>
      <c r="BH317" s="16">
        <f t="shared" si="352"/>
        <v>122932388</v>
      </c>
      <c r="BI317" s="16">
        <f t="shared" si="352"/>
        <v>42492777.740000002</v>
      </c>
      <c r="BJ317" s="16">
        <f t="shared" si="352"/>
        <v>0</v>
      </c>
      <c r="BK317" s="20"/>
      <c r="BL317" s="20"/>
    </row>
    <row r="318" spans="1:64" ht="45" hidden="1" x14ac:dyDescent="0.25">
      <c r="A318" s="124" t="s">
        <v>180</v>
      </c>
      <c r="B318" s="5">
        <v>52</v>
      </c>
      <c r="C318" s="5">
        <v>0</v>
      </c>
      <c r="D318" s="4" t="s">
        <v>11</v>
      </c>
      <c r="E318" s="19"/>
      <c r="F318" s="19"/>
      <c r="G318" s="19"/>
      <c r="H318" s="5"/>
      <c r="I318" s="3"/>
      <c r="J318" s="15">
        <f t="shared" ref="J318:BC326" si="353">J319</f>
        <v>17879560</v>
      </c>
      <c r="K318" s="15">
        <f t="shared" si="353"/>
        <v>1044360</v>
      </c>
      <c r="L318" s="15">
        <f t="shared" si="353"/>
        <v>16835200</v>
      </c>
      <c r="M318" s="15">
        <f t="shared" si="353"/>
        <v>0</v>
      </c>
      <c r="N318" s="15">
        <f t="shared" si="353"/>
        <v>1878851</v>
      </c>
      <c r="O318" s="15">
        <f t="shared" si="353"/>
        <v>0</v>
      </c>
      <c r="P318" s="15">
        <f t="shared" si="353"/>
        <v>1878851</v>
      </c>
      <c r="Q318" s="15">
        <f t="shared" si="353"/>
        <v>0</v>
      </c>
      <c r="R318" s="15">
        <f t="shared" si="353"/>
        <v>19758411</v>
      </c>
      <c r="S318" s="15">
        <f t="shared" si="353"/>
        <v>1044360</v>
      </c>
      <c r="T318" s="15">
        <f t="shared" si="353"/>
        <v>18714051</v>
      </c>
      <c r="U318" s="15">
        <f t="shared" si="353"/>
        <v>0</v>
      </c>
      <c r="V318" s="15">
        <f t="shared" si="353"/>
        <v>468396</v>
      </c>
      <c r="W318" s="15">
        <f t="shared" si="353"/>
        <v>0</v>
      </c>
      <c r="X318" s="15">
        <f t="shared" si="353"/>
        <v>468396</v>
      </c>
      <c r="Y318" s="15">
        <f t="shared" si="353"/>
        <v>0</v>
      </c>
      <c r="Z318" s="15">
        <f t="shared" si="353"/>
        <v>20226807</v>
      </c>
      <c r="AA318" s="15">
        <f t="shared" si="353"/>
        <v>1044360</v>
      </c>
      <c r="AB318" s="15">
        <f t="shared" si="353"/>
        <v>19182447</v>
      </c>
      <c r="AC318" s="15">
        <f t="shared" si="353"/>
        <v>0</v>
      </c>
      <c r="AD318" s="15">
        <f t="shared" si="353"/>
        <v>0</v>
      </c>
      <c r="AE318" s="15">
        <f t="shared" si="353"/>
        <v>0</v>
      </c>
      <c r="AF318" s="15">
        <f t="shared" si="353"/>
        <v>0</v>
      </c>
      <c r="AG318" s="15">
        <f t="shared" si="353"/>
        <v>0</v>
      </c>
      <c r="AH318" s="15">
        <f t="shared" si="353"/>
        <v>20226807</v>
      </c>
      <c r="AI318" s="15">
        <f t="shared" si="353"/>
        <v>1044360</v>
      </c>
      <c r="AJ318" s="15">
        <f t="shared" si="353"/>
        <v>19182447</v>
      </c>
      <c r="AK318" s="15">
        <f t="shared" si="353"/>
        <v>0</v>
      </c>
      <c r="AL318" s="15"/>
      <c r="AM318" s="15">
        <f t="shared" si="353"/>
        <v>16834260</v>
      </c>
      <c r="AN318" s="15">
        <f t="shared" si="353"/>
        <v>1044360</v>
      </c>
      <c r="AO318" s="15">
        <f t="shared" si="353"/>
        <v>15789900</v>
      </c>
      <c r="AP318" s="15">
        <f t="shared" si="353"/>
        <v>0</v>
      </c>
      <c r="AQ318" s="15">
        <f t="shared" si="353"/>
        <v>0</v>
      </c>
      <c r="AR318" s="15">
        <f t="shared" si="353"/>
        <v>0</v>
      </c>
      <c r="AS318" s="15">
        <f t="shared" si="353"/>
        <v>0</v>
      </c>
      <c r="AT318" s="15">
        <f t="shared" si="353"/>
        <v>0</v>
      </c>
      <c r="AU318" s="15">
        <f t="shared" si="353"/>
        <v>16834260</v>
      </c>
      <c r="AV318" s="15">
        <f t="shared" si="353"/>
        <v>1044360</v>
      </c>
      <c r="AW318" s="15">
        <f t="shared" si="353"/>
        <v>15789900</v>
      </c>
      <c r="AX318" s="15">
        <f t="shared" si="353"/>
        <v>0</v>
      </c>
      <c r="AY318" s="15">
        <f t="shared" si="353"/>
        <v>16834260</v>
      </c>
      <c r="AZ318" s="15">
        <f t="shared" si="353"/>
        <v>1044360</v>
      </c>
      <c r="BA318" s="15">
        <f t="shared" si="353"/>
        <v>15789900</v>
      </c>
      <c r="BB318" s="15">
        <f t="shared" si="353"/>
        <v>0</v>
      </c>
      <c r="BC318" s="15">
        <f t="shared" si="353"/>
        <v>0</v>
      </c>
      <c r="BD318" s="15">
        <f t="shared" ref="BC318:BJ326" si="354">BD319</f>
        <v>0</v>
      </c>
      <c r="BE318" s="15">
        <f t="shared" si="354"/>
        <v>0</v>
      </c>
      <c r="BF318" s="15">
        <f t="shared" si="354"/>
        <v>0</v>
      </c>
      <c r="BG318" s="15">
        <f t="shared" si="354"/>
        <v>16834260</v>
      </c>
      <c r="BH318" s="15">
        <f t="shared" si="354"/>
        <v>1044360</v>
      </c>
      <c r="BI318" s="15">
        <f t="shared" si="354"/>
        <v>15789900</v>
      </c>
      <c r="BJ318" s="15">
        <f t="shared" si="354"/>
        <v>0</v>
      </c>
      <c r="BK318" s="19"/>
      <c r="BL318" s="19"/>
    </row>
    <row r="319" spans="1:64" ht="30" hidden="1" x14ac:dyDescent="0.25">
      <c r="A319" s="124" t="s">
        <v>114</v>
      </c>
      <c r="B319" s="122">
        <v>52</v>
      </c>
      <c r="C319" s="122">
        <v>0</v>
      </c>
      <c r="D319" s="3" t="s">
        <v>11</v>
      </c>
      <c r="E319" s="122">
        <v>852</v>
      </c>
      <c r="F319" s="4"/>
      <c r="G319" s="4"/>
      <c r="H319" s="4"/>
      <c r="I319" s="3"/>
      <c r="J319" s="15">
        <f>J320+J325+J328</f>
        <v>17879560</v>
      </c>
      <c r="K319" s="15">
        <f t="shared" ref="K319:BB319" si="355">K320+K325+K328</f>
        <v>1044360</v>
      </c>
      <c r="L319" s="15">
        <f t="shared" si="355"/>
        <v>16835200</v>
      </c>
      <c r="M319" s="15">
        <f t="shared" si="355"/>
        <v>0</v>
      </c>
      <c r="N319" s="15">
        <f t="shared" ref="N319:U319" si="356">N320+N325+N328</f>
        <v>1878851</v>
      </c>
      <c r="O319" s="15">
        <f t="shared" si="356"/>
        <v>0</v>
      </c>
      <c r="P319" s="15">
        <f t="shared" si="356"/>
        <v>1878851</v>
      </c>
      <c r="Q319" s="15">
        <f t="shared" si="356"/>
        <v>0</v>
      </c>
      <c r="R319" s="15">
        <f t="shared" si="356"/>
        <v>19758411</v>
      </c>
      <c r="S319" s="15">
        <f t="shared" si="356"/>
        <v>1044360</v>
      </c>
      <c r="T319" s="15">
        <f t="shared" si="356"/>
        <v>18714051</v>
      </c>
      <c r="U319" s="15">
        <f t="shared" si="356"/>
        <v>0</v>
      </c>
      <c r="V319" s="15">
        <f t="shared" ref="V319:AC319" si="357">V320+V325+V328</f>
        <v>468396</v>
      </c>
      <c r="W319" s="15">
        <f t="shared" si="357"/>
        <v>0</v>
      </c>
      <c r="X319" s="15">
        <f t="shared" si="357"/>
        <v>468396</v>
      </c>
      <c r="Y319" s="15">
        <f t="shared" si="357"/>
        <v>0</v>
      </c>
      <c r="Z319" s="15">
        <f t="shared" si="357"/>
        <v>20226807</v>
      </c>
      <c r="AA319" s="15">
        <f t="shared" si="357"/>
        <v>1044360</v>
      </c>
      <c r="AB319" s="15">
        <f t="shared" si="357"/>
        <v>19182447</v>
      </c>
      <c r="AC319" s="15">
        <f t="shared" si="357"/>
        <v>0</v>
      </c>
      <c r="AD319" s="15">
        <f t="shared" ref="AD319:AK319" si="358">AD320+AD325+AD328</f>
        <v>0</v>
      </c>
      <c r="AE319" s="15">
        <f t="shared" si="358"/>
        <v>0</v>
      </c>
      <c r="AF319" s="15">
        <f t="shared" si="358"/>
        <v>0</v>
      </c>
      <c r="AG319" s="15">
        <f t="shared" si="358"/>
        <v>0</v>
      </c>
      <c r="AH319" s="15">
        <f t="shared" si="358"/>
        <v>20226807</v>
      </c>
      <c r="AI319" s="15">
        <f t="shared" si="358"/>
        <v>1044360</v>
      </c>
      <c r="AJ319" s="15">
        <f t="shared" si="358"/>
        <v>19182447</v>
      </c>
      <c r="AK319" s="15">
        <f t="shared" si="358"/>
        <v>0</v>
      </c>
      <c r="AL319" s="15"/>
      <c r="AM319" s="15">
        <f t="shared" si="355"/>
        <v>16834260</v>
      </c>
      <c r="AN319" s="15">
        <f t="shared" si="355"/>
        <v>1044360</v>
      </c>
      <c r="AO319" s="15">
        <f t="shared" si="355"/>
        <v>15789900</v>
      </c>
      <c r="AP319" s="15">
        <f t="shared" si="355"/>
        <v>0</v>
      </c>
      <c r="AQ319" s="15">
        <f t="shared" ref="AQ319:AX319" si="359">AQ320+AQ325+AQ328</f>
        <v>0</v>
      </c>
      <c r="AR319" s="15">
        <f t="shared" si="359"/>
        <v>0</v>
      </c>
      <c r="AS319" s="15">
        <f t="shared" si="359"/>
        <v>0</v>
      </c>
      <c r="AT319" s="15">
        <f t="shared" si="359"/>
        <v>0</v>
      </c>
      <c r="AU319" s="15">
        <f t="shared" si="359"/>
        <v>16834260</v>
      </c>
      <c r="AV319" s="15">
        <f t="shared" si="359"/>
        <v>1044360</v>
      </c>
      <c r="AW319" s="15">
        <f t="shared" si="359"/>
        <v>15789900</v>
      </c>
      <c r="AX319" s="15">
        <f t="shared" si="359"/>
        <v>0</v>
      </c>
      <c r="AY319" s="15">
        <f t="shared" si="355"/>
        <v>16834260</v>
      </c>
      <c r="AZ319" s="15">
        <f t="shared" si="355"/>
        <v>1044360</v>
      </c>
      <c r="BA319" s="15">
        <f t="shared" si="355"/>
        <v>15789900</v>
      </c>
      <c r="BB319" s="15">
        <f t="shared" si="355"/>
        <v>0</v>
      </c>
      <c r="BC319" s="15">
        <f t="shared" ref="BC319:BJ319" si="360">BC320+BC325+BC328</f>
        <v>0</v>
      </c>
      <c r="BD319" s="15">
        <f t="shared" si="360"/>
        <v>0</v>
      </c>
      <c r="BE319" s="15">
        <f t="shared" si="360"/>
        <v>0</v>
      </c>
      <c r="BF319" s="15">
        <f t="shared" si="360"/>
        <v>0</v>
      </c>
      <c r="BG319" s="15">
        <f t="shared" si="360"/>
        <v>16834260</v>
      </c>
      <c r="BH319" s="15">
        <f t="shared" si="360"/>
        <v>1044360</v>
      </c>
      <c r="BI319" s="15">
        <f t="shared" si="360"/>
        <v>15789900</v>
      </c>
      <c r="BJ319" s="15">
        <f t="shared" si="360"/>
        <v>0</v>
      </c>
      <c r="BK319" s="19"/>
      <c r="BL319" s="19"/>
    </row>
    <row r="320" spans="1:64" ht="60" hidden="1" x14ac:dyDescent="0.25">
      <c r="A320" s="124" t="s">
        <v>804</v>
      </c>
      <c r="B320" s="122">
        <v>52</v>
      </c>
      <c r="C320" s="122">
        <v>0</v>
      </c>
      <c r="D320" s="3" t="s">
        <v>11</v>
      </c>
      <c r="E320" s="122">
        <v>852</v>
      </c>
      <c r="F320" s="3"/>
      <c r="G320" s="3"/>
      <c r="H320" s="3" t="s">
        <v>240</v>
      </c>
      <c r="I320" s="3"/>
      <c r="J320" s="15">
        <f t="shared" ref="J320" si="361">J321+J323</f>
        <v>1044360</v>
      </c>
      <c r="K320" s="15">
        <f t="shared" ref="K320:BB320" si="362">K321+K323</f>
        <v>1044360</v>
      </c>
      <c r="L320" s="15">
        <f t="shared" si="362"/>
        <v>0</v>
      </c>
      <c r="M320" s="15">
        <f t="shared" si="362"/>
        <v>0</v>
      </c>
      <c r="N320" s="15">
        <f t="shared" ref="N320:U320" si="363">N321+N323</f>
        <v>0</v>
      </c>
      <c r="O320" s="15">
        <f t="shared" si="363"/>
        <v>0</v>
      </c>
      <c r="P320" s="15">
        <f t="shared" si="363"/>
        <v>0</v>
      </c>
      <c r="Q320" s="15">
        <f t="shared" si="363"/>
        <v>0</v>
      </c>
      <c r="R320" s="15">
        <f t="shared" si="363"/>
        <v>1044360</v>
      </c>
      <c r="S320" s="15">
        <f t="shared" si="363"/>
        <v>1044360</v>
      </c>
      <c r="T320" s="15">
        <f t="shared" si="363"/>
        <v>0</v>
      </c>
      <c r="U320" s="15">
        <f t="shared" si="363"/>
        <v>0</v>
      </c>
      <c r="V320" s="15">
        <f t="shared" ref="V320:AC320" si="364">V321+V323</f>
        <v>0</v>
      </c>
      <c r="W320" s="15">
        <f t="shared" si="364"/>
        <v>0</v>
      </c>
      <c r="X320" s="15">
        <f t="shared" si="364"/>
        <v>0</v>
      </c>
      <c r="Y320" s="15">
        <f t="shared" si="364"/>
        <v>0</v>
      </c>
      <c r="Z320" s="15">
        <f t="shared" si="364"/>
        <v>1044360</v>
      </c>
      <c r="AA320" s="15">
        <f t="shared" si="364"/>
        <v>1044360</v>
      </c>
      <c r="AB320" s="15">
        <f t="shared" si="364"/>
        <v>0</v>
      </c>
      <c r="AC320" s="15">
        <f t="shared" si="364"/>
        <v>0</v>
      </c>
      <c r="AD320" s="15">
        <f t="shared" ref="AD320:AK320" si="365">AD321+AD323</f>
        <v>0</v>
      </c>
      <c r="AE320" s="15">
        <f t="shared" si="365"/>
        <v>0</v>
      </c>
      <c r="AF320" s="15">
        <f t="shared" si="365"/>
        <v>0</v>
      </c>
      <c r="AG320" s="15">
        <f t="shared" si="365"/>
        <v>0</v>
      </c>
      <c r="AH320" s="15">
        <f t="shared" si="365"/>
        <v>1044360</v>
      </c>
      <c r="AI320" s="15">
        <f t="shared" si="365"/>
        <v>1044360</v>
      </c>
      <c r="AJ320" s="15">
        <f t="shared" si="365"/>
        <v>0</v>
      </c>
      <c r="AK320" s="15">
        <f t="shared" si="365"/>
        <v>0</v>
      </c>
      <c r="AL320" s="15"/>
      <c r="AM320" s="15">
        <f t="shared" si="362"/>
        <v>1044360</v>
      </c>
      <c r="AN320" s="15">
        <f t="shared" si="362"/>
        <v>1044360</v>
      </c>
      <c r="AO320" s="15">
        <f t="shared" si="362"/>
        <v>0</v>
      </c>
      <c r="AP320" s="15">
        <f t="shared" si="362"/>
        <v>0</v>
      </c>
      <c r="AQ320" s="15">
        <f t="shared" ref="AQ320:AX320" si="366">AQ321+AQ323</f>
        <v>0</v>
      </c>
      <c r="AR320" s="15">
        <f t="shared" si="366"/>
        <v>0</v>
      </c>
      <c r="AS320" s="15">
        <f t="shared" si="366"/>
        <v>0</v>
      </c>
      <c r="AT320" s="15">
        <f t="shared" si="366"/>
        <v>0</v>
      </c>
      <c r="AU320" s="15">
        <f t="shared" si="366"/>
        <v>1044360</v>
      </c>
      <c r="AV320" s="15">
        <f t="shared" si="366"/>
        <v>1044360</v>
      </c>
      <c r="AW320" s="15">
        <f t="shared" si="366"/>
        <v>0</v>
      </c>
      <c r="AX320" s="15">
        <f t="shared" si="366"/>
        <v>0</v>
      </c>
      <c r="AY320" s="15">
        <f t="shared" si="362"/>
        <v>1044360</v>
      </c>
      <c r="AZ320" s="15">
        <f t="shared" si="362"/>
        <v>1044360</v>
      </c>
      <c r="BA320" s="15">
        <f t="shared" si="362"/>
        <v>0</v>
      </c>
      <c r="BB320" s="15">
        <f t="shared" si="362"/>
        <v>0</v>
      </c>
      <c r="BC320" s="15">
        <f t="shared" ref="BC320:BJ320" si="367">BC321+BC323</f>
        <v>0</v>
      </c>
      <c r="BD320" s="15">
        <f t="shared" si="367"/>
        <v>0</v>
      </c>
      <c r="BE320" s="15">
        <f t="shared" si="367"/>
        <v>0</v>
      </c>
      <c r="BF320" s="15">
        <f t="shared" si="367"/>
        <v>0</v>
      </c>
      <c r="BG320" s="15">
        <f t="shared" si="367"/>
        <v>1044360</v>
      </c>
      <c r="BH320" s="15">
        <f t="shared" si="367"/>
        <v>1044360</v>
      </c>
      <c r="BI320" s="15">
        <f t="shared" si="367"/>
        <v>0</v>
      </c>
      <c r="BJ320" s="15">
        <f t="shared" si="367"/>
        <v>0</v>
      </c>
      <c r="BK320" s="19"/>
      <c r="BL320" s="19"/>
    </row>
    <row r="321" spans="1:64" ht="90" hidden="1" x14ac:dyDescent="0.25">
      <c r="A321" s="124" t="s">
        <v>15</v>
      </c>
      <c r="B321" s="122">
        <v>52</v>
      </c>
      <c r="C321" s="122">
        <v>0</v>
      </c>
      <c r="D321" s="3" t="s">
        <v>11</v>
      </c>
      <c r="E321" s="122">
        <v>852</v>
      </c>
      <c r="F321" s="4" t="s">
        <v>93</v>
      </c>
      <c r="G321" s="4" t="s">
        <v>104</v>
      </c>
      <c r="H321" s="3" t="s">
        <v>240</v>
      </c>
      <c r="I321" s="3" t="s">
        <v>17</v>
      </c>
      <c r="J321" s="15">
        <f t="shared" ref="J321:BJ321" si="368">J322</f>
        <v>572500</v>
      </c>
      <c r="K321" s="15">
        <f t="shared" si="368"/>
        <v>572500</v>
      </c>
      <c r="L321" s="15">
        <f t="shared" si="368"/>
        <v>0</v>
      </c>
      <c r="M321" s="15">
        <f t="shared" si="368"/>
        <v>0</v>
      </c>
      <c r="N321" s="15">
        <f t="shared" si="368"/>
        <v>52835</v>
      </c>
      <c r="O321" s="15">
        <f t="shared" si="368"/>
        <v>52835</v>
      </c>
      <c r="P321" s="15">
        <f t="shared" si="368"/>
        <v>0</v>
      </c>
      <c r="Q321" s="15">
        <f t="shared" si="368"/>
        <v>0</v>
      </c>
      <c r="R321" s="15">
        <f t="shared" si="368"/>
        <v>625335</v>
      </c>
      <c r="S321" s="15">
        <f t="shared" si="368"/>
        <v>625335</v>
      </c>
      <c r="T321" s="15">
        <f t="shared" si="368"/>
        <v>0</v>
      </c>
      <c r="U321" s="15">
        <f t="shared" si="368"/>
        <v>0</v>
      </c>
      <c r="V321" s="15">
        <f t="shared" si="368"/>
        <v>79352</v>
      </c>
      <c r="W321" s="15">
        <f t="shared" si="368"/>
        <v>79352</v>
      </c>
      <c r="X321" s="15">
        <f t="shared" si="368"/>
        <v>0</v>
      </c>
      <c r="Y321" s="15">
        <f t="shared" si="368"/>
        <v>0</v>
      </c>
      <c r="Z321" s="15">
        <f t="shared" si="368"/>
        <v>704687</v>
      </c>
      <c r="AA321" s="15">
        <f t="shared" si="368"/>
        <v>704687</v>
      </c>
      <c r="AB321" s="15">
        <f t="shared" si="368"/>
        <v>0</v>
      </c>
      <c r="AC321" s="15">
        <f t="shared" si="368"/>
        <v>0</v>
      </c>
      <c r="AD321" s="15">
        <f t="shared" si="368"/>
        <v>0</v>
      </c>
      <c r="AE321" s="15">
        <f t="shared" si="368"/>
        <v>0</v>
      </c>
      <c r="AF321" s="15">
        <f t="shared" si="368"/>
        <v>0</v>
      </c>
      <c r="AG321" s="15">
        <f t="shared" si="368"/>
        <v>0</v>
      </c>
      <c r="AH321" s="15">
        <f t="shared" si="368"/>
        <v>704687</v>
      </c>
      <c r="AI321" s="15">
        <f t="shared" si="368"/>
        <v>704687</v>
      </c>
      <c r="AJ321" s="15">
        <f t="shared" si="368"/>
        <v>0</v>
      </c>
      <c r="AK321" s="15">
        <f t="shared" si="368"/>
        <v>0</v>
      </c>
      <c r="AL321" s="15"/>
      <c r="AM321" s="15">
        <f t="shared" si="368"/>
        <v>572500</v>
      </c>
      <c r="AN321" s="15">
        <f t="shared" si="368"/>
        <v>572500</v>
      </c>
      <c r="AO321" s="15">
        <f t="shared" si="368"/>
        <v>0</v>
      </c>
      <c r="AP321" s="15">
        <f t="shared" si="368"/>
        <v>0</v>
      </c>
      <c r="AQ321" s="15">
        <f t="shared" si="368"/>
        <v>0</v>
      </c>
      <c r="AR321" s="15">
        <f t="shared" si="368"/>
        <v>0</v>
      </c>
      <c r="AS321" s="15">
        <f t="shared" si="368"/>
        <v>0</v>
      </c>
      <c r="AT321" s="15">
        <f t="shared" si="368"/>
        <v>0</v>
      </c>
      <c r="AU321" s="15">
        <f t="shared" si="368"/>
        <v>572500</v>
      </c>
      <c r="AV321" s="15">
        <f t="shared" si="368"/>
        <v>572500</v>
      </c>
      <c r="AW321" s="15">
        <f t="shared" si="368"/>
        <v>0</v>
      </c>
      <c r="AX321" s="15">
        <f t="shared" si="368"/>
        <v>0</v>
      </c>
      <c r="AY321" s="15">
        <f t="shared" si="368"/>
        <v>572500</v>
      </c>
      <c r="AZ321" s="15">
        <f t="shared" si="368"/>
        <v>572500</v>
      </c>
      <c r="BA321" s="15">
        <f t="shared" si="368"/>
        <v>0</v>
      </c>
      <c r="BB321" s="15">
        <f t="shared" si="368"/>
        <v>0</v>
      </c>
      <c r="BC321" s="15">
        <f t="shared" si="368"/>
        <v>0</v>
      </c>
      <c r="BD321" s="15">
        <f t="shared" si="368"/>
        <v>0</v>
      </c>
      <c r="BE321" s="15">
        <f t="shared" si="368"/>
        <v>0</v>
      </c>
      <c r="BF321" s="15">
        <f t="shared" si="368"/>
        <v>0</v>
      </c>
      <c r="BG321" s="15">
        <f t="shared" si="368"/>
        <v>572500</v>
      </c>
      <c r="BH321" s="15">
        <f t="shared" si="368"/>
        <v>572500</v>
      </c>
      <c r="BI321" s="15">
        <f t="shared" si="368"/>
        <v>0</v>
      </c>
      <c r="BJ321" s="15">
        <f t="shared" si="368"/>
        <v>0</v>
      </c>
      <c r="BK321" s="19"/>
      <c r="BL321" s="19"/>
    </row>
    <row r="322" spans="1:64" ht="30" hidden="1" x14ac:dyDescent="0.25">
      <c r="A322" s="124" t="s">
        <v>8</v>
      </c>
      <c r="B322" s="122">
        <v>52</v>
      </c>
      <c r="C322" s="122">
        <v>0</v>
      </c>
      <c r="D322" s="3" t="s">
        <v>11</v>
      </c>
      <c r="E322" s="122">
        <v>852</v>
      </c>
      <c r="F322" s="4" t="s">
        <v>93</v>
      </c>
      <c r="G322" s="4" t="s">
        <v>104</v>
      </c>
      <c r="H322" s="3" t="s">
        <v>240</v>
      </c>
      <c r="I322" s="3" t="s">
        <v>18</v>
      </c>
      <c r="J322" s="15">
        <f>'2.ВС'!J415</f>
        <v>572500</v>
      </c>
      <c r="K322" s="15">
        <f>'2.ВС'!K415</f>
        <v>572500</v>
      </c>
      <c r="L322" s="15">
        <f>'2.ВС'!L415</f>
        <v>0</v>
      </c>
      <c r="M322" s="15">
        <f>'2.ВС'!M415</f>
        <v>0</v>
      </c>
      <c r="N322" s="15">
        <f>'2.ВС'!N415</f>
        <v>52835</v>
      </c>
      <c r="O322" s="15">
        <f>'2.ВС'!O415</f>
        <v>52835</v>
      </c>
      <c r="P322" s="15">
        <f>'2.ВС'!P415</f>
        <v>0</v>
      </c>
      <c r="Q322" s="15">
        <f>'2.ВС'!Q415</f>
        <v>0</v>
      </c>
      <c r="R322" s="15">
        <f>'2.ВС'!R415</f>
        <v>625335</v>
      </c>
      <c r="S322" s="15">
        <f>'2.ВС'!S415</f>
        <v>625335</v>
      </c>
      <c r="T322" s="15">
        <f>'2.ВС'!T415</f>
        <v>0</v>
      </c>
      <c r="U322" s="15">
        <f>'2.ВС'!U415</f>
        <v>0</v>
      </c>
      <c r="V322" s="15">
        <f>'2.ВС'!V415</f>
        <v>79352</v>
      </c>
      <c r="W322" s="15">
        <f>'2.ВС'!W415</f>
        <v>79352</v>
      </c>
      <c r="X322" s="15">
        <f>'2.ВС'!X415</f>
        <v>0</v>
      </c>
      <c r="Y322" s="15">
        <f>'2.ВС'!Y415</f>
        <v>0</v>
      </c>
      <c r="Z322" s="15">
        <f>'2.ВС'!Z415</f>
        <v>704687</v>
      </c>
      <c r="AA322" s="15">
        <f>'2.ВС'!AA415</f>
        <v>704687</v>
      </c>
      <c r="AB322" s="15">
        <f>'2.ВС'!AB415</f>
        <v>0</v>
      </c>
      <c r="AC322" s="15">
        <f>'2.ВС'!AC415</f>
        <v>0</v>
      </c>
      <c r="AD322" s="15">
        <f>'2.ВС'!AD415</f>
        <v>0</v>
      </c>
      <c r="AE322" s="15">
        <f>'2.ВС'!AE415</f>
        <v>0</v>
      </c>
      <c r="AF322" s="15">
        <f>'2.ВС'!AF415</f>
        <v>0</v>
      </c>
      <c r="AG322" s="15">
        <f>'2.ВС'!AG415</f>
        <v>0</v>
      </c>
      <c r="AH322" s="15">
        <f>'2.ВС'!AH415</f>
        <v>704687</v>
      </c>
      <c r="AI322" s="15">
        <f>'2.ВС'!AI415</f>
        <v>704687</v>
      </c>
      <c r="AJ322" s="15">
        <f>'2.ВС'!AJ415</f>
        <v>0</v>
      </c>
      <c r="AK322" s="15">
        <f>'2.ВС'!AK415</f>
        <v>0</v>
      </c>
      <c r="AL322" s="15"/>
      <c r="AM322" s="15">
        <f>'2.ВС'!AL415</f>
        <v>572500</v>
      </c>
      <c r="AN322" s="15">
        <f>'2.ВС'!AM415</f>
        <v>572500</v>
      </c>
      <c r="AO322" s="15">
        <f>'2.ВС'!AN415</f>
        <v>0</v>
      </c>
      <c r="AP322" s="15">
        <f>'2.ВС'!AO415</f>
        <v>0</v>
      </c>
      <c r="AQ322" s="15">
        <f>'2.ВС'!AP415</f>
        <v>0</v>
      </c>
      <c r="AR322" s="15">
        <f>'2.ВС'!AQ415</f>
        <v>0</v>
      </c>
      <c r="AS322" s="15">
        <f>'2.ВС'!AR415</f>
        <v>0</v>
      </c>
      <c r="AT322" s="15">
        <f>'2.ВС'!AS415</f>
        <v>0</v>
      </c>
      <c r="AU322" s="15">
        <f>'2.ВС'!AT415</f>
        <v>572500</v>
      </c>
      <c r="AV322" s="15">
        <f>'2.ВС'!AU415</f>
        <v>572500</v>
      </c>
      <c r="AW322" s="15">
        <f>'2.ВС'!AV415</f>
        <v>0</v>
      </c>
      <c r="AX322" s="15">
        <f>'2.ВС'!AW415</f>
        <v>0</v>
      </c>
      <c r="AY322" s="15">
        <f>'2.ВС'!AX415</f>
        <v>572500</v>
      </c>
      <c r="AZ322" s="15">
        <f>'2.ВС'!AY415</f>
        <v>572500</v>
      </c>
      <c r="BA322" s="15">
        <f>'2.ВС'!AZ415</f>
        <v>0</v>
      </c>
      <c r="BB322" s="15">
        <f>'2.ВС'!BA415</f>
        <v>0</v>
      </c>
      <c r="BC322" s="15">
        <f>'2.ВС'!BB415</f>
        <v>0</v>
      </c>
      <c r="BD322" s="15">
        <f>'2.ВС'!BC415</f>
        <v>0</v>
      </c>
      <c r="BE322" s="15">
        <f>'2.ВС'!BD415</f>
        <v>0</v>
      </c>
      <c r="BF322" s="15">
        <f>'2.ВС'!BE415</f>
        <v>0</v>
      </c>
      <c r="BG322" s="15">
        <f>'2.ВС'!BF415</f>
        <v>572500</v>
      </c>
      <c r="BH322" s="15">
        <f>'2.ВС'!BG415</f>
        <v>572500</v>
      </c>
      <c r="BI322" s="15">
        <f>'2.ВС'!BH415</f>
        <v>0</v>
      </c>
      <c r="BJ322" s="15">
        <f>'2.ВС'!BI415</f>
        <v>0</v>
      </c>
      <c r="BK322" s="19"/>
      <c r="BL322" s="19"/>
    </row>
    <row r="323" spans="1:64" ht="45" hidden="1" x14ac:dyDescent="0.25">
      <c r="A323" s="125" t="s">
        <v>20</v>
      </c>
      <c r="B323" s="122">
        <v>52</v>
      </c>
      <c r="C323" s="122">
        <v>0</v>
      </c>
      <c r="D323" s="3" t="s">
        <v>11</v>
      </c>
      <c r="E323" s="122">
        <v>852</v>
      </c>
      <c r="F323" s="4" t="s">
        <v>93</v>
      </c>
      <c r="G323" s="4" t="s">
        <v>104</v>
      </c>
      <c r="H323" s="3" t="s">
        <v>240</v>
      </c>
      <c r="I323" s="3" t="s">
        <v>21</v>
      </c>
      <c r="J323" s="15">
        <f t="shared" ref="J323:BJ323" si="369">J324</f>
        <v>471860</v>
      </c>
      <c r="K323" s="15">
        <f t="shared" si="369"/>
        <v>471860</v>
      </c>
      <c r="L323" s="15">
        <f t="shared" si="369"/>
        <v>0</v>
      </c>
      <c r="M323" s="15">
        <f t="shared" si="369"/>
        <v>0</v>
      </c>
      <c r="N323" s="15">
        <f t="shared" si="369"/>
        <v>-52835</v>
      </c>
      <c r="O323" s="15">
        <f t="shared" si="369"/>
        <v>-52835</v>
      </c>
      <c r="P323" s="15">
        <f t="shared" si="369"/>
        <v>0</v>
      </c>
      <c r="Q323" s="15">
        <f t="shared" si="369"/>
        <v>0</v>
      </c>
      <c r="R323" s="15">
        <f t="shared" si="369"/>
        <v>419025</v>
      </c>
      <c r="S323" s="15">
        <f t="shared" si="369"/>
        <v>419025</v>
      </c>
      <c r="T323" s="15">
        <f t="shared" si="369"/>
        <v>0</v>
      </c>
      <c r="U323" s="15">
        <f t="shared" si="369"/>
        <v>0</v>
      </c>
      <c r="V323" s="15">
        <f t="shared" si="369"/>
        <v>-79352</v>
      </c>
      <c r="W323" s="15">
        <f t="shared" si="369"/>
        <v>-79352</v>
      </c>
      <c r="X323" s="15">
        <f t="shared" si="369"/>
        <v>0</v>
      </c>
      <c r="Y323" s="15">
        <f t="shared" si="369"/>
        <v>0</v>
      </c>
      <c r="Z323" s="15">
        <f t="shared" si="369"/>
        <v>339673</v>
      </c>
      <c r="AA323" s="15">
        <f t="shared" si="369"/>
        <v>339673</v>
      </c>
      <c r="AB323" s="15">
        <f t="shared" si="369"/>
        <v>0</v>
      </c>
      <c r="AC323" s="15">
        <f t="shared" si="369"/>
        <v>0</v>
      </c>
      <c r="AD323" s="15">
        <f t="shared" si="369"/>
        <v>0</v>
      </c>
      <c r="AE323" s="15">
        <f t="shared" si="369"/>
        <v>0</v>
      </c>
      <c r="AF323" s="15">
        <f t="shared" si="369"/>
        <v>0</v>
      </c>
      <c r="AG323" s="15">
        <f t="shared" si="369"/>
        <v>0</v>
      </c>
      <c r="AH323" s="15">
        <f t="shared" si="369"/>
        <v>339673</v>
      </c>
      <c r="AI323" s="15">
        <f t="shared" si="369"/>
        <v>339673</v>
      </c>
      <c r="AJ323" s="15">
        <f t="shared" si="369"/>
        <v>0</v>
      </c>
      <c r="AK323" s="15">
        <f t="shared" si="369"/>
        <v>0</v>
      </c>
      <c r="AL323" s="15"/>
      <c r="AM323" s="15">
        <f t="shared" si="369"/>
        <v>471860</v>
      </c>
      <c r="AN323" s="15">
        <f t="shared" si="369"/>
        <v>471860</v>
      </c>
      <c r="AO323" s="15">
        <f t="shared" si="369"/>
        <v>0</v>
      </c>
      <c r="AP323" s="15">
        <f t="shared" si="369"/>
        <v>0</v>
      </c>
      <c r="AQ323" s="15">
        <f t="shared" si="369"/>
        <v>0</v>
      </c>
      <c r="AR323" s="15">
        <f t="shared" si="369"/>
        <v>0</v>
      </c>
      <c r="AS323" s="15">
        <f t="shared" si="369"/>
        <v>0</v>
      </c>
      <c r="AT323" s="15">
        <f t="shared" si="369"/>
        <v>0</v>
      </c>
      <c r="AU323" s="15">
        <f t="shared" si="369"/>
        <v>471860</v>
      </c>
      <c r="AV323" s="15">
        <f t="shared" si="369"/>
        <v>471860</v>
      </c>
      <c r="AW323" s="15">
        <f t="shared" si="369"/>
        <v>0</v>
      </c>
      <c r="AX323" s="15">
        <f t="shared" si="369"/>
        <v>0</v>
      </c>
      <c r="AY323" s="15">
        <f t="shared" si="369"/>
        <v>471860</v>
      </c>
      <c r="AZ323" s="15">
        <f t="shared" si="369"/>
        <v>471860</v>
      </c>
      <c r="BA323" s="15">
        <f t="shared" si="369"/>
        <v>0</v>
      </c>
      <c r="BB323" s="15">
        <f t="shared" si="369"/>
        <v>0</v>
      </c>
      <c r="BC323" s="15">
        <f t="shared" si="369"/>
        <v>0</v>
      </c>
      <c r="BD323" s="15">
        <f t="shared" si="369"/>
        <v>0</v>
      </c>
      <c r="BE323" s="15">
        <f t="shared" si="369"/>
        <v>0</v>
      </c>
      <c r="BF323" s="15">
        <f t="shared" si="369"/>
        <v>0</v>
      </c>
      <c r="BG323" s="15">
        <f t="shared" si="369"/>
        <v>471860</v>
      </c>
      <c r="BH323" s="15">
        <f t="shared" si="369"/>
        <v>471860</v>
      </c>
      <c r="BI323" s="15">
        <f t="shared" si="369"/>
        <v>0</v>
      </c>
      <c r="BJ323" s="15">
        <f t="shared" si="369"/>
        <v>0</v>
      </c>
      <c r="BK323" s="19"/>
      <c r="BL323" s="19"/>
    </row>
    <row r="324" spans="1:64" ht="45" hidden="1" x14ac:dyDescent="0.25">
      <c r="A324" s="125" t="s">
        <v>9</v>
      </c>
      <c r="B324" s="122">
        <v>52</v>
      </c>
      <c r="C324" s="122">
        <v>0</v>
      </c>
      <c r="D324" s="3" t="s">
        <v>11</v>
      </c>
      <c r="E324" s="122">
        <v>852</v>
      </c>
      <c r="F324" s="4" t="s">
        <v>93</v>
      </c>
      <c r="G324" s="4" t="s">
        <v>104</v>
      </c>
      <c r="H324" s="3" t="s">
        <v>240</v>
      </c>
      <c r="I324" s="3" t="s">
        <v>22</v>
      </c>
      <c r="J324" s="15">
        <f>'2.ВС'!J417</f>
        <v>471860</v>
      </c>
      <c r="K324" s="15">
        <f>'2.ВС'!K417</f>
        <v>471860</v>
      </c>
      <c r="L324" s="15">
        <f>'2.ВС'!L417</f>
        <v>0</v>
      </c>
      <c r="M324" s="15">
        <f>'2.ВС'!M417</f>
        <v>0</v>
      </c>
      <c r="N324" s="15">
        <f>'2.ВС'!N417</f>
        <v>-52835</v>
      </c>
      <c r="O324" s="15">
        <f>'2.ВС'!O417</f>
        <v>-52835</v>
      </c>
      <c r="P324" s="15">
        <f>'2.ВС'!P417</f>
        <v>0</v>
      </c>
      <c r="Q324" s="15">
        <f>'2.ВС'!Q417</f>
        <v>0</v>
      </c>
      <c r="R324" s="15">
        <f>'2.ВС'!R417</f>
        <v>419025</v>
      </c>
      <c r="S324" s="15">
        <f>'2.ВС'!S417</f>
        <v>419025</v>
      </c>
      <c r="T324" s="15">
        <f>'2.ВС'!T417</f>
        <v>0</v>
      </c>
      <c r="U324" s="15">
        <f>'2.ВС'!U417</f>
        <v>0</v>
      </c>
      <c r="V324" s="15">
        <f>'2.ВС'!V417</f>
        <v>-79352</v>
      </c>
      <c r="W324" s="15">
        <f>'2.ВС'!W417</f>
        <v>-79352</v>
      </c>
      <c r="X324" s="15">
        <f>'2.ВС'!X417</f>
        <v>0</v>
      </c>
      <c r="Y324" s="15">
        <f>'2.ВС'!Y417</f>
        <v>0</v>
      </c>
      <c r="Z324" s="15">
        <f>'2.ВС'!Z417</f>
        <v>339673</v>
      </c>
      <c r="AA324" s="15">
        <f>'2.ВС'!AA417</f>
        <v>339673</v>
      </c>
      <c r="AB324" s="15">
        <f>'2.ВС'!AB417</f>
        <v>0</v>
      </c>
      <c r="AC324" s="15">
        <f>'2.ВС'!AC417</f>
        <v>0</v>
      </c>
      <c r="AD324" s="15">
        <f>'2.ВС'!AD417</f>
        <v>0</v>
      </c>
      <c r="AE324" s="15">
        <f>'2.ВС'!AE417</f>
        <v>0</v>
      </c>
      <c r="AF324" s="15">
        <f>'2.ВС'!AF417</f>
        <v>0</v>
      </c>
      <c r="AG324" s="15">
        <f>'2.ВС'!AG417</f>
        <v>0</v>
      </c>
      <c r="AH324" s="15">
        <f>'2.ВС'!AH417</f>
        <v>339673</v>
      </c>
      <c r="AI324" s="15">
        <f>'2.ВС'!AI417</f>
        <v>339673</v>
      </c>
      <c r="AJ324" s="15">
        <f>'2.ВС'!AJ417</f>
        <v>0</v>
      </c>
      <c r="AK324" s="15">
        <f>'2.ВС'!AK417</f>
        <v>0</v>
      </c>
      <c r="AL324" s="15"/>
      <c r="AM324" s="15">
        <f>'2.ВС'!AL417</f>
        <v>471860</v>
      </c>
      <c r="AN324" s="15">
        <f>'2.ВС'!AM417</f>
        <v>471860</v>
      </c>
      <c r="AO324" s="15">
        <f>'2.ВС'!AN417</f>
        <v>0</v>
      </c>
      <c r="AP324" s="15">
        <f>'2.ВС'!AO417</f>
        <v>0</v>
      </c>
      <c r="AQ324" s="15">
        <f>'2.ВС'!AP417</f>
        <v>0</v>
      </c>
      <c r="AR324" s="15">
        <f>'2.ВС'!AQ417</f>
        <v>0</v>
      </c>
      <c r="AS324" s="15">
        <f>'2.ВС'!AR417</f>
        <v>0</v>
      </c>
      <c r="AT324" s="15">
        <f>'2.ВС'!AS417</f>
        <v>0</v>
      </c>
      <c r="AU324" s="15">
        <f>'2.ВС'!AT417</f>
        <v>471860</v>
      </c>
      <c r="AV324" s="15">
        <f>'2.ВС'!AU417</f>
        <v>471860</v>
      </c>
      <c r="AW324" s="15">
        <f>'2.ВС'!AV417</f>
        <v>0</v>
      </c>
      <c r="AX324" s="15">
        <f>'2.ВС'!AW417</f>
        <v>0</v>
      </c>
      <c r="AY324" s="15">
        <f>'2.ВС'!AX417</f>
        <v>471860</v>
      </c>
      <c r="AZ324" s="15">
        <f>'2.ВС'!AY417</f>
        <v>471860</v>
      </c>
      <c r="BA324" s="15">
        <f>'2.ВС'!AZ417</f>
        <v>0</v>
      </c>
      <c r="BB324" s="15">
        <f>'2.ВС'!BA417</f>
        <v>0</v>
      </c>
      <c r="BC324" s="15">
        <f>'2.ВС'!BB417</f>
        <v>0</v>
      </c>
      <c r="BD324" s="15">
        <f>'2.ВС'!BC417</f>
        <v>0</v>
      </c>
      <c r="BE324" s="15">
        <f>'2.ВС'!BD417</f>
        <v>0</v>
      </c>
      <c r="BF324" s="15">
        <f>'2.ВС'!BE417</f>
        <v>0</v>
      </c>
      <c r="BG324" s="15">
        <f>'2.ВС'!BF417</f>
        <v>471860</v>
      </c>
      <c r="BH324" s="15">
        <f>'2.ВС'!BG417</f>
        <v>471860</v>
      </c>
      <c r="BI324" s="15">
        <f>'2.ВС'!BH417</f>
        <v>0</v>
      </c>
      <c r="BJ324" s="15">
        <f>'2.ВС'!BI417</f>
        <v>0</v>
      </c>
      <c r="BK324" s="19"/>
      <c r="BL324" s="19"/>
    </row>
    <row r="325" spans="1:64" ht="45" hidden="1" x14ac:dyDescent="0.25">
      <c r="A325" s="124" t="s">
        <v>19</v>
      </c>
      <c r="B325" s="122">
        <v>52</v>
      </c>
      <c r="C325" s="122">
        <v>0</v>
      </c>
      <c r="D325" s="3" t="s">
        <v>11</v>
      </c>
      <c r="E325" s="122">
        <v>852</v>
      </c>
      <c r="F325" s="3" t="s">
        <v>78</v>
      </c>
      <c r="G325" s="3" t="s">
        <v>50</v>
      </c>
      <c r="H325" s="3" t="s">
        <v>194</v>
      </c>
      <c r="I325" s="3"/>
      <c r="J325" s="15">
        <f t="shared" si="353"/>
        <v>1226100</v>
      </c>
      <c r="K325" s="15">
        <f t="shared" si="353"/>
        <v>0</v>
      </c>
      <c r="L325" s="15">
        <f t="shared" si="353"/>
        <v>1226100</v>
      </c>
      <c r="M325" s="15">
        <f t="shared" si="353"/>
        <v>0</v>
      </c>
      <c r="N325" s="15">
        <f t="shared" si="353"/>
        <v>79900</v>
      </c>
      <c r="O325" s="15">
        <f t="shared" si="353"/>
        <v>0</v>
      </c>
      <c r="P325" s="15">
        <f t="shared" si="353"/>
        <v>79900</v>
      </c>
      <c r="Q325" s="15">
        <f t="shared" si="353"/>
        <v>0</v>
      </c>
      <c r="R325" s="15">
        <f t="shared" si="353"/>
        <v>1306000</v>
      </c>
      <c r="S325" s="15">
        <f t="shared" si="353"/>
        <v>0</v>
      </c>
      <c r="T325" s="15">
        <f t="shared" si="353"/>
        <v>1306000</v>
      </c>
      <c r="U325" s="15">
        <f t="shared" si="353"/>
        <v>0</v>
      </c>
      <c r="V325" s="15">
        <f t="shared" si="353"/>
        <v>0</v>
      </c>
      <c r="W325" s="15">
        <f t="shared" si="353"/>
        <v>0</v>
      </c>
      <c r="X325" s="15">
        <f t="shared" si="353"/>
        <v>0</v>
      </c>
      <c r="Y325" s="15">
        <f t="shared" si="353"/>
        <v>0</v>
      </c>
      <c r="Z325" s="15">
        <f t="shared" si="353"/>
        <v>1306000</v>
      </c>
      <c r="AA325" s="15">
        <f t="shared" si="353"/>
        <v>0</v>
      </c>
      <c r="AB325" s="15">
        <f t="shared" si="353"/>
        <v>1306000</v>
      </c>
      <c r="AC325" s="15">
        <f t="shared" si="353"/>
        <v>0</v>
      </c>
      <c r="AD325" s="15">
        <f t="shared" si="353"/>
        <v>0</v>
      </c>
      <c r="AE325" s="15">
        <f t="shared" si="353"/>
        <v>0</v>
      </c>
      <c r="AF325" s="15">
        <f t="shared" si="353"/>
        <v>0</v>
      </c>
      <c r="AG325" s="15">
        <f t="shared" si="353"/>
        <v>0</v>
      </c>
      <c r="AH325" s="15">
        <f t="shared" si="353"/>
        <v>1306000</v>
      </c>
      <c r="AI325" s="15">
        <f t="shared" si="353"/>
        <v>0</v>
      </c>
      <c r="AJ325" s="15">
        <f t="shared" si="353"/>
        <v>1306000</v>
      </c>
      <c r="AK325" s="15">
        <f t="shared" si="353"/>
        <v>0</v>
      </c>
      <c r="AL325" s="15"/>
      <c r="AM325" s="15">
        <f t="shared" si="353"/>
        <v>1226100</v>
      </c>
      <c r="AN325" s="15">
        <f t="shared" si="353"/>
        <v>0</v>
      </c>
      <c r="AO325" s="15">
        <f t="shared" si="353"/>
        <v>1226100</v>
      </c>
      <c r="AP325" s="15">
        <f t="shared" si="353"/>
        <v>0</v>
      </c>
      <c r="AQ325" s="15">
        <f t="shared" si="353"/>
        <v>0</v>
      </c>
      <c r="AR325" s="15">
        <f t="shared" si="353"/>
        <v>0</v>
      </c>
      <c r="AS325" s="15">
        <f t="shared" si="353"/>
        <v>0</v>
      </c>
      <c r="AT325" s="15">
        <f t="shared" si="353"/>
        <v>0</v>
      </c>
      <c r="AU325" s="15">
        <f t="shared" si="353"/>
        <v>1226100</v>
      </c>
      <c r="AV325" s="15">
        <f t="shared" si="353"/>
        <v>0</v>
      </c>
      <c r="AW325" s="15">
        <f t="shared" si="353"/>
        <v>1226100</v>
      </c>
      <c r="AX325" s="15">
        <f t="shared" si="353"/>
        <v>0</v>
      </c>
      <c r="AY325" s="15">
        <f t="shared" si="353"/>
        <v>1226100</v>
      </c>
      <c r="AZ325" s="15">
        <f t="shared" si="353"/>
        <v>0</v>
      </c>
      <c r="BA325" s="15">
        <f t="shared" si="353"/>
        <v>1226100</v>
      </c>
      <c r="BB325" s="15">
        <f t="shared" si="353"/>
        <v>0</v>
      </c>
      <c r="BC325" s="15">
        <f t="shared" si="354"/>
        <v>0</v>
      </c>
      <c r="BD325" s="15">
        <f t="shared" si="354"/>
        <v>0</v>
      </c>
      <c r="BE325" s="15">
        <f t="shared" si="354"/>
        <v>0</v>
      </c>
      <c r="BF325" s="15">
        <f t="shared" si="354"/>
        <v>0</v>
      </c>
      <c r="BG325" s="15">
        <f t="shared" si="354"/>
        <v>1226100</v>
      </c>
      <c r="BH325" s="15">
        <f t="shared" si="354"/>
        <v>0</v>
      </c>
      <c r="BI325" s="15">
        <f t="shared" si="354"/>
        <v>1226100</v>
      </c>
      <c r="BJ325" s="15">
        <f t="shared" si="354"/>
        <v>0</v>
      </c>
      <c r="BK325" s="19"/>
      <c r="BL325" s="19"/>
    </row>
    <row r="326" spans="1:64" ht="90" hidden="1" x14ac:dyDescent="0.25">
      <c r="A326" s="124" t="s">
        <v>15</v>
      </c>
      <c r="B326" s="122">
        <v>52</v>
      </c>
      <c r="C326" s="122">
        <v>0</v>
      </c>
      <c r="D326" s="4" t="s">
        <v>11</v>
      </c>
      <c r="E326" s="122">
        <v>852</v>
      </c>
      <c r="F326" s="3" t="s">
        <v>78</v>
      </c>
      <c r="G326" s="3" t="s">
        <v>50</v>
      </c>
      <c r="H326" s="3" t="s">
        <v>194</v>
      </c>
      <c r="I326" s="3" t="s">
        <v>17</v>
      </c>
      <c r="J326" s="15">
        <f t="shared" si="353"/>
        <v>1226100</v>
      </c>
      <c r="K326" s="15">
        <f t="shared" si="353"/>
        <v>0</v>
      </c>
      <c r="L326" s="15">
        <f t="shared" si="353"/>
        <v>1226100</v>
      </c>
      <c r="M326" s="15">
        <f t="shared" si="353"/>
        <v>0</v>
      </c>
      <c r="N326" s="15">
        <f t="shared" si="353"/>
        <v>79900</v>
      </c>
      <c r="O326" s="15">
        <f t="shared" si="353"/>
        <v>0</v>
      </c>
      <c r="P326" s="15">
        <f t="shared" si="353"/>
        <v>79900</v>
      </c>
      <c r="Q326" s="15">
        <f t="shared" si="353"/>
        <v>0</v>
      </c>
      <c r="R326" s="15">
        <f t="shared" si="353"/>
        <v>1306000</v>
      </c>
      <c r="S326" s="15">
        <f t="shared" si="353"/>
        <v>0</v>
      </c>
      <c r="T326" s="15">
        <f t="shared" si="353"/>
        <v>1306000</v>
      </c>
      <c r="U326" s="15">
        <f t="shared" si="353"/>
        <v>0</v>
      </c>
      <c r="V326" s="15">
        <f t="shared" si="353"/>
        <v>0</v>
      </c>
      <c r="W326" s="15">
        <f t="shared" si="353"/>
        <v>0</v>
      </c>
      <c r="X326" s="15">
        <f t="shared" si="353"/>
        <v>0</v>
      </c>
      <c r="Y326" s="15">
        <f t="shared" si="353"/>
        <v>0</v>
      </c>
      <c r="Z326" s="15">
        <f t="shared" si="353"/>
        <v>1306000</v>
      </c>
      <c r="AA326" s="15">
        <f t="shared" si="353"/>
        <v>0</v>
      </c>
      <c r="AB326" s="15">
        <f t="shared" si="353"/>
        <v>1306000</v>
      </c>
      <c r="AC326" s="15">
        <f t="shared" si="353"/>
        <v>0</v>
      </c>
      <c r="AD326" s="15">
        <f t="shared" si="353"/>
        <v>0</v>
      </c>
      <c r="AE326" s="15">
        <f t="shared" si="353"/>
        <v>0</v>
      </c>
      <c r="AF326" s="15">
        <f t="shared" si="353"/>
        <v>0</v>
      </c>
      <c r="AG326" s="15">
        <f t="shared" si="353"/>
        <v>0</v>
      </c>
      <c r="AH326" s="15">
        <f t="shared" si="353"/>
        <v>1306000</v>
      </c>
      <c r="AI326" s="15">
        <f t="shared" si="353"/>
        <v>0</v>
      </c>
      <c r="AJ326" s="15">
        <f t="shared" si="353"/>
        <v>1306000</v>
      </c>
      <c r="AK326" s="15">
        <f t="shared" si="353"/>
        <v>0</v>
      </c>
      <c r="AL326" s="15"/>
      <c r="AM326" s="15">
        <f t="shared" si="353"/>
        <v>1226100</v>
      </c>
      <c r="AN326" s="15">
        <f t="shared" si="353"/>
        <v>0</v>
      </c>
      <c r="AO326" s="15">
        <f t="shared" si="353"/>
        <v>1226100</v>
      </c>
      <c r="AP326" s="15">
        <f t="shared" si="353"/>
        <v>0</v>
      </c>
      <c r="AQ326" s="15">
        <f t="shared" si="353"/>
        <v>0</v>
      </c>
      <c r="AR326" s="15">
        <f t="shared" si="353"/>
        <v>0</v>
      </c>
      <c r="AS326" s="15">
        <f t="shared" si="353"/>
        <v>0</v>
      </c>
      <c r="AT326" s="15">
        <f t="shared" si="353"/>
        <v>0</v>
      </c>
      <c r="AU326" s="15">
        <f t="shared" si="353"/>
        <v>1226100</v>
      </c>
      <c r="AV326" s="15">
        <f t="shared" si="353"/>
        <v>0</v>
      </c>
      <c r="AW326" s="15">
        <f t="shared" si="353"/>
        <v>1226100</v>
      </c>
      <c r="AX326" s="15">
        <f t="shared" si="353"/>
        <v>0</v>
      </c>
      <c r="AY326" s="15">
        <f t="shared" si="353"/>
        <v>1226100</v>
      </c>
      <c r="AZ326" s="15">
        <f t="shared" si="353"/>
        <v>0</v>
      </c>
      <c r="BA326" s="15">
        <f t="shared" si="353"/>
        <v>1226100</v>
      </c>
      <c r="BB326" s="15">
        <f t="shared" si="353"/>
        <v>0</v>
      </c>
      <c r="BC326" s="15">
        <f t="shared" si="354"/>
        <v>0</v>
      </c>
      <c r="BD326" s="15">
        <f t="shared" si="354"/>
        <v>0</v>
      </c>
      <c r="BE326" s="15">
        <f t="shared" si="354"/>
        <v>0</v>
      </c>
      <c r="BF326" s="15">
        <f t="shared" si="354"/>
        <v>0</v>
      </c>
      <c r="BG326" s="15">
        <f t="shared" si="354"/>
        <v>1226100</v>
      </c>
      <c r="BH326" s="15">
        <f t="shared" si="354"/>
        <v>0</v>
      </c>
      <c r="BI326" s="15">
        <f t="shared" si="354"/>
        <v>1226100</v>
      </c>
      <c r="BJ326" s="15">
        <f t="shared" si="354"/>
        <v>0</v>
      </c>
      <c r="BK326" s="19"/>
      <c r="BL326" s="19"/>
    </row>
    <row r="327" spans="1:64" ht="30" hidden="1" x14ac:dyDescent="0.25">
      <c r="A327" s="124" t="s">
        <v>8</v>
      </c>
      <c r="B327" s="122">
        <v>52</v>
      </c>
      <c r="C327" s="122">
        <v>0</v>
      </c>
      <c r="D327" s="3" t="s">
        <v>11</v>
      </c>
      <c r="E327" s="122">
        <v>852</v>
      </c>
      <c r="F327" s="3" t="s">
        <v>78</v>
      </c>
      <c r="G327" s="3" t="s">
        <v>50</v>
      </c>
      <c r="H327" s="3" t="s">
        <v>194</v>
      </c>
      <c r="I327" s="3" t="s">
        <v>18</v>
      </c>
      <c r="J327" s="15">
        <f>'2.ВС'!J420</f>
        <v>1226100</v>
      </c>
      <c r="K327" s="15">
        <f>'2.ВС'!K420</f>
        <v>0</v>
      </c>
      <c r="L327" s="15">
        <f>'2.ВС'!L420</f>
        <v>1226100</v>
      </c>
      <c r="M327" s="15">
        <f>'2.ВС'!M420</f>
        <v>0</v>
      </c>
      <c r="N327" s="15">
        <f>'2.ВС'!N420</f>
        <v>79900</v>
      </c>
      <c r="O327" s="15">
        <f>'2.ВС'!O420</f>
        <v>0</v>
      </c>
      <c r="P327" s="15">
        <f>'2.ВС'!P420</f>
        <v>79900</v>
      </c>
      <c r="Q327" s="15">
        <f>'2.ВС'!Q420</f>
        <v>0</v>
      </c>
      <c r="R327" s="15">
        <f>'2.ВС'!R420</f>
        <v>1306000</v>
      </c>
      <c r="S327" s="15">
        <f>'2.ВС'!S420</f>
        <v>0</v>
      </c>
      <c r="T327" s="15">
        <f>'2.ВС'!T420</f>
        <v>1306000</v>
      </c>
      <c r="U327" s="15">
        <f>'2.ВС'!U420</f>
        <v>0</v>
      </c>
      <c r="V327" s="15">
        <f>'2.ВС'!V420</f>
        <v>0</v>
      </c>
      <c r="W327" s="15">
        <f>'2.ВС'!W420</f>
        <v>0</v>
      </c>
      <c r="X327" s="15">
        <f>'2.ВС'!X420</f>
        <v>0</v>
      </c>
      <c r="Y327" s="15">
        <f>'2.ВС'!Y420</f>
        <v>0</v>
      </c>
      <c r="Z327" s="15">
        <f>'2.ВС'!Z420</f>
        <v>1306000</v>
      </c>
      <c r="AA327" s="15">
        <f>'2.ВС'!AA420</f>
        <v>0</v>
      </c>
      <c r="AB327" s="15">
        <f>'2.ВС'!AB420</f>
        <v>1306000</v>
      </c>
      <c r="AC327" s="15">
        <f>'2.ВС'!AC420</f>
        <v>0</v>
      </c>
      <c r="AD327" s="15">
        <f>'2.ВС'!AD420</f>
        <v>0</v>
      </c>
      <c r="AE327" s="15">
        <f>'2.ВС'!AE420</f>
        <v>0</v>
      </c>
      <c r="AF327" s="15">
        <f>'2.ВС'!AF420</f>
        <v>0</v>
      </c>
      <c r="AG327" s="15">
        <f>'2.ВС'!AG420</f>
        <v>0</v>
      </c>
      <c r="AH327" s="15">
        <f>'2.ВС'!AH420</f>
        <v>1306000</v>
      </c>
      <c r="AI327" s="15">
        <f>'2.ВС'!AI420</f>
        <v>0</v>
      </c>
      <c r="AJ327" s="15">
        <f>'2.ВС'!AJ420</f>
        <v>1306000</v>
      </c>
      <c r="AK327" s="15">
        <f>'2.ВС'!AK420</f>
        <v>0</v>
      </c>
      <c r="AL327" s="15"/>
      <c r="AM327" s="15">
        <f>'2.ВС'!AL420</f>
        <v>1226100</v>
      </c>
      <c r="AN327" s="15">
        <f>'2.ВС'!AM420</f>
        <v>0</v>
      </c>
      <c r="AO327" s="15">
        <f>'2.ВС'!AN420</f>
        <v>1226100</v>
      </c>
      <c r="AP327" s="15">
        <f>'2.ВС'!AO420</f>
        <v>0</v>
      </c>
      <c r="AQ327" s="15">
        <f>'2.ВС'!AP420</f>
        <v>0</v>
      </c>
      <c r="AR327" s="15">
        <f>'2.ВС'!AQ420</f>
        <v>0</v>
      </c>
      <c r="AS327" s="15">
        <f>'2.ВС'!AR420</f>
        <v>0</v>
      </c>
      <c r="AT327" s="15">
        <f>'2.ВС'!AS420</f>
        <v>0</v>
      </c>
      <c r="AU327" s="15">
        <f>'2.ВС'!AT420</f>
        <v>1226100</v>
      </c>
      <c r="AV327" s="15">
        <f>'2.ВС'!AU420</f>
        <v>0</v>
      </c>
      <c r="AW327" s="15">
        <f>'2.ВС'!AV420</f>
        <v>1226100</v>
      </c>
      <c r="AX327" s="15">
        <f>'2.ВС'!AW420</f>
        <v>0</v>
      </c>
      <c r="AY327" s="15">
        <f>'2.ВС'!AX420</f>
        <v>1226100</v>
      </c>
      <c r="AZ327" s="15">
        <f>'2.ВС'!AY420</f>
        <v>0</v>
      </c>
      <c r="BA327" s="15">
        <f>'2.ВС'!AZ420</f>
        <v>1226100</v>
      </c>
      <c r="BB327" s="15">
        <f>'2.ВС'!BA420</f>
        <v>0</v>
      </c>
      <c r="BC327" s="15">
        <f>'2.ВС'!BB420</f>
        <v>0</v>
      </c>
      <c r="BD327" s="15">
        <f>'2.ВС'!BC420</f>
        <v>0</v>
      </c>
      <c r="BE327" s="15">
        <f>'2.ВС'!BD420</f>
        <v>0</v>
      </c>
      <c r="BF327" s="15">
        <f>'2.ВС'!BE420</f>
        <v>0</v>
      </c>
      <c r="BG327" s="15">
        <f>'2.ВС'!BF420</f>
        <v>1226100</v>
      </c>
      <c r="BH327" s="15">
        <f>'2.ВС'!BG420</f>
        <v>0</v>
      </c>
      <c r="BI327" s="15">
        <f>'2.ВС'!BH420</f>
        <v>1226100</v>
      </c>
      <c r="BJ327" s="15">
        <f>'2.ВС'!BI420</f>
        <v>0</v>
      </c>
      <c r="BK327" s="19"/>
      <c r="BL327" s="19"/>
    </row>
    <row r="328" spans="1:64" ht="60" hidden="1" x14ac:dyDescent="0.25">
      <c r="A328" s="124" t="s">
        <v>127</v>
      </c>
      <c r="B328" s="122">
        <v>52</v>
      </c>
      <c r="C328" s="122">
        <v>0</v>
      </c>
      <c r="D328" s="3" t="s">
        <v>11</v>
      </c>
      <c r="E328" s="122">
        <v>852</v>
      </c>
      <c r="F328" s="3" t="s">
        <v>78</v>
      </c>
      <c r="G328" s="3" t="s">
        <v>50</v>
      </c>
      <c r="H328" s="3" t="s">
        <v>230</v>
      </c>
      <c r="I328" s="3"/>
      <c r="J328" s="15">
        <f t="shared" ref="J328" si="370">J329+J331+J333</f>
        <v>15609100</v>
      </c>
      <c r="K328" s="15">
        <f t="shared" ref="K328:BB328" si="371">K329+K331+K333</f>
        <v>0</v>
      </c>
      <c r="L328" s="15">
        <f t="shared" si="371"/>
        <v>15609100</v>
      </c>
      <c r="M328" s="15">
        <f t="shared" si="371"/>
        <v>0</v>
      </c>
      <c r="N328" s="15">
        <f t="shared" ref="N328:U328" si="372">N329+N331+N333</f>
        <v>1798951</v>
      </c>
      <c r="O328" s="15">
        <f t="shared" si="372"/>
        <v>0</v>
      </c>
      <c r="P328" s="15">
        <f t="shared" si="372"/>
        <v>1798951</v>
      </c>
      <c r="Q328" s="15">
        <f t="shared" si="372"/>
        <v>0</v>
      </c>
      <c r="R328" s="15">
        <f t="shared" si="372"/>
        <v>17408051</v>
      </c>
      <c r="S328" s="15">
        <f t="shared" si="372"/>
        <v>0</v>
      </c>
      <c r="T328" s="15">
        <f t="shared" si="372"/>
        <v>17408051</v>
      </c>
      <c r="U328" s="15">
        <f t="shared" si="372"/>
        <v>0</v>
      </c>
      <c r="V328" s="15">
        <f t="shared" ref="V328:AC328" si="373">V329+V331+V333</f>
        <v>468396</v>
      </c>
      <c r="W328" s="15">
        <f t="shared" si="373"/>
        <v>0</v>
      </c>
      <c r="X328" s="15">
        <f t="shared" si="373"/>
        <v>468396</v>
      </c>
      <c r="Y328" s="15">
        <f t="shared" si="373"/>
        <v>0</v>
      </c>
      <c r="Z328" s="15">
        <f t="shared" si="373"/>
        <v>17876447</v>
      </c>
      <c r="AA328" s="15">
        <f t="shared" si="373"/>
        <v>0</v>
      </c>
      <c r="AB328" s="15">
        <f t="shared" si="373"/>
        <v>17876447</v>
      </c>
      <c r="AC328" s="15">
        <f t="shared" si="373"/>
        <v>0</v>
      </c>
      <c r="AD328" s="15">
        <f t="shared" ref="AD328:AK328" si="374">AD329+AD331+AD333</f>
        <v>0</v>
      </c>
      <c r="AE328" s="15">
        <f t="shared" si="374"/>
        <v>0</v>
      </c>
      <c r="AF328" s="15">
        <f t="shared" si="374"/>
        <v>0</v>
      </c>
      <c r="AG328" s="15">
        <f t="shared" si="374"/>
        <v>0</v>
      </c>
      <c r="AH328" s="15">
        <f t="shared" si="374"/>
        <v>17876447</v>
      </c>
      <c r="AI328" s="15">
        <f t="shared" si="374"/>
        <v>0</v>
      </c>
      <c r="AJ328" s="15">
        <f t="shared" si="374"/>
        <v>17876447</v>
      </c>
      <c r="AK328" s="15">
        <f t="shared" si="374"/>
        <v>0</v>
      </c>
      <c r="AL328" s="15"/>
      <c r="AM328" s="15">
        <f t="shared" si="371"/>
        <v>14563800</v>
      </c>
      <c r="AN328" s="15">
        <f t="shared" si="371"/>
        <v>0</v>
      </c>
      <c r="AO328" s="15">
        <f t="shared" si="371"/>
        <v>14563800</v>
      </c>
      <c r="AP328" s="15">
        <f t="shared" si="371"/>
        <v>0</v>
      </c>
      <c r="AQ328" s="15">
        <f t="shared" ref="AQ328:AX328" si="375">AQ329+AQ331+AQ333</f>
        <v>0</v>
      </c>
      <c r="AR328" s="15">
        <f t="shared" si="375"/>
        <v>0</v>
      </c>
      <c r="AS328" s="15">
        <f t="shared" si="375"/>
        <v>0</v>
      </c>
      <c r="AT328" s="15">
        <f t="shared" si="375"/>
        <v>0</v>
      </c>
      <c r="AU328" s="15">
        <f t="shared" si="375"/>
        <v>14563800</v>
      </c>
      <c r="AV328" s="15">
        <f t="shared" si="375"/>
        <v>0</v>
      </c>
      <c r="AW328" s="15">
        <f t="shared" si="375"/>
        <v>14563800</v>
      </c>
      <c r="AX328" s="15">
        <f t="shared" si="375"/>
        <v>0</v>
      </c>
      <c r="AY328" s="15">
        <f t="shared" si="371"/>
        <v>14563800</v>
      </c>
      <c r="AZ328" s="15">
        <f t="shared" si="371"/>
        <v>0</v>
      </c>
      <c r="BA328" s="15">
        <f t="shared" si="371"/>
        <v>14563800</v>
      </c>
      <c r="BB328" s="15">
        <f t="shared" si="371"/>
        <v>0</v>
      </c>
      <c r="BC328" s="15">
        <f t="shared" ref="BC328:BJ328" si="376">BC329+BC331+BC333</f>
        <v>0</v>
      </c>
      <c r="BD328" s="15">
        <f t="shared" si="376"/>
        <v>0</v>
      </c>
      <c r="BE328" s="15">
        <f t="shared" si="376"/>
        <v>0</v>
      </c>
      <c r="BF328" s="15">
        <f t="shared" si="376"/>
        <v>0</v>
      </c>
      <c r="BG328" s="15">
        <f t="shared" si="376"/>
        <v>14563800</v>
      </c>
      <c r="BH328" s="15">
        <f t="shared" si="376"/>
        <v>0</v>
      </c>
      <c r="BI328" s="15">
        <f t="shared" si="376"/>
        <v>14563800</v>
      </c>
      <c r="BJ328" s="15">
        <f t="shared" si="376"/>
        <v>0</v>
      </c>
      <c r="BK328" s="19"/>
      <c r="BL328" s="19"/>
    </row>
    <row r="329" spans="1:64" ht="90" hidden="1" x14ac:dyDescent="0.25">
      <c r="A329" s="124" t="s">
        <v>15</v>
      </c>
      <c r="B329" s="122">
        <v>52</v>
      </c>
      <c r="C329" s="122">
        <v>0</v>
      </c>
      <c r="D329" s="3" t="s">
        <v>11</v>
      </c>
      <c r="E329" s="122">
        <v>852</v>
      </c>
      <c r="F329" s="3" t="s">
        <v>78</v>
      </c>
      <c r="G329" s="3" t="s">
        <v>50</v>
      </c>
      <c r="H329" s="3" t="s">
        <v>230</v>
      </c>
      <c r="I329" s="3" t="s">
        <v>17</v>
      </c>
      <c r="J329" s="15">
        <f t="shared" ref="J329:BJ329" si="377">J330</f>
        <v>14508100</v>
      </c>
      <c r="K329" s="15">
        <f t="shared" si="377"/>
        <v>0</v>
      </c>
      <c r="L329" s="15">
        <f t="shared" si="377"/>
        <v>14508100</v>
      </c>
      <c r="M329" s="15">
        <f t="shared" si="377"/>
        <v>0</v>
      </c>
      <c r="N329" s="15">
        <f t="shared" si="377"/>
        <v>1795000</v>
      </c>
      <c r="O329" s="15">
        <f t="shared" si="377"/>
        <v>0</v>
      </c>
      <c r="P329" s="15">
        <f t="shared" si="377"/>
        <v>1795000</v>
      </c>
      <c r="Q329" s="15">
        <f t="shared" si="377"/>
        <v>0</v>
      </c>
      <c r="R329" s="15">
        <f t="shared" si="377"/>
        <v>16303100</v>
      </c>
      <c r="S329" s="15">
        <f t="shared" si="377"/>
        <v>0</v>
      </c>
      <c r="T329" s="15">
        <f t="shared" si="377"/>
        <v>16303100</v>
      </c>
      <c r="U329" s="15">
        <f t="shared" si="377"/>
        <v>0</v>
      </c>
      <c r="V329" s="15">
        <f t="shared" si="377"/>
        <v>468396</v>
      </c>
      <c r="W329" s="15">
        <f t="shared" si="377"/>
        <v>0</v>
      </c>
      <c r="X329" s="15">
        <f t="shared" si="377"/>
        <v>468396</v>
      </c>
      <c r="Y329" s="15">
        <f t="shared" si="377"/>
        <v>0</v>
      </c>
      <c r="Z329" s="15">
        <f t="shared" si="377"/>
        <v>16771496</v>
      </c>
      <c r="AA329" s="15">
        <f t="shared" si="377"/>
        <v>0</v>
      </c>
      <c r="AB329" s="15">
        <f t="shared" si="377"/>
        <v>16771496</v>
      </c>
      <c r="AC329" s="15">
        <f t="shared" si="377"/>
        <v>0</v>
      </c>
      <c r="AD329" s="15">
        <f t="shared" si="377"/>
        <v>0</v>
      </c>
      <c r="AE329" s="15">
        <f t="shared" si="377"/>
        <v>0</v>
      </c>
      <c r="AF329" s="15">
        <f t="shared" si="377"/>
        <v>0</v>
      </c>
      <c r="AG329" s="15">
        <f t="shared" si="377"/>
        <v>0</v>
      </c>
      <c r="AH329" s="15">
        <f t="shared" si="377"/>
        <v>16771496</v>
      </c>
      <c r="AI329" s="15">
        <f t="shared" si="377"/>
        <v>0</v>
      </c>
      <c r="AJ329" s="15">
        <f t="shared" si="377"/>
        <v>16771496</v>
      </c>
      <c r="AK329" s="15">
        <f t="shared" si="377"/>
        <v>0</v>
      </c>
      <c r="AL329" s="15"/>
      <c r="AM329" s="15">
        <f t="shared" si="377"/>
        <v>14508100</v>
      </c>
      <c r="AN329" s="15">
        <f t="shared" si="377"/>
        <v>0</v>
      </c>
      <c r="AO329" s="15">
        <f t="shared" si="377"/>
        <v>14508100</v>
      </c>
      <c r="AP329" s="15">
        <f t="shared" si="377"/>
        <v>0</v>
      </c>
      <c r="AQ329" s="15">
        <f t="shared" si="377"/>
        <v>0</v>
      </c>
      <c r="AR329" s="15">
        <f t="shared" si="377"/>
        <v>0</v>
      </c>
      <c r="AS329" s="15">
        <f t="shared" si="377"/>
        <v>0</v>
      </c>
      <c r="AT329" s="15">
        <f t="shared" si="377"/>
        <v>0</v>
      </c>
      <c r="AU329" s="15">
        <f t="shared" si="377"/>
        <v>14508100</v>
      </c>
      <c r="AV329" s="15">
        <f t="shared" si="377"/>
        <v>0</v>
      </c>
      <c r="AW329" s="15">
        <f t="shared" si="377"/>
        <v>14508100</v>
      </c>
      <c r="AX329" s="15">
        <f t="shared" si="377"/>
        <v>0</v>
      </c>
      <c r="AY329" s="15">
        <f t="shared" si="377"/>
        <v>14508100</v>
      </c>
      <c r="AZ329" s="15">
        <f t="shared" si="377"/>
        <v>0</v>
      </c>
      <c r="BA329" s="15">
        <f t="shared" si="377"/>
        <v>14508100</v>
      </c>
      <c r="BB329" s="15">
        <f t="shared" si="377"/>
        <v>0</v>
      </c>
      <c r="BC329" s="15">
        <f t="shared" si="377"/>
        <v>0</v>
      </c>
      <c r="BD329" s="15">
        <f t="shared" si="377"/>
        <v>0</v>
      </c>
      <c r="BE329" s="15">
        <f t="shared" si="377"/>
        <v>0</v>
      </c>
      <c r="BF329" s="15">
        <f t="shared" si="377"/>
        <v>0</v>
      </c>
      <c r="BG329" s="15">
        <f t="shared" si="377"/>
        <v>14508100</v>
      </c>
      <c r="BH329" s="15">
        <f t="shared" si="377"/>
        <v>0</v>
      </c>
      <c r="BI329" s="15">
        <f t="shared" si="377"/>
        <v>14508100</v>
      </c>
      <c r="BJ329" s="15">
        <f t="shared" si="377"/>
        <v>0</v>
      </c>
      <c r="BK329" s="19"/>
      <c r="BL329" s="19"/>
    </row>
    <row r="330" spans="1:64" ht="30" hidden="1" x14ac:dyDescent="0.25">
      <c r="A330" s="124" t="s">
        <v>8</v>
      </c>
      <c r="B330" s="122">
        <v>52</v>
      </c>
      <c r="C330" s="122">
        <v>0</v>
      </c>
      <c r="D330" s="3" t="s">
        <v>11</v>
      </c>
      <c r="E330" s="122">
        <v>852</v>
      </c>
      <c r="F330" s="3" t="s">
        <v>78</v>
      </c>
      <c r="G330" s="3" t="s">
        <v>50</v>
      </c>
      <c r="H330" s="3" t="s">
        <v>230</v>
      </c>
      <c r="I330" s="3" t="s">
        <v>18</v>
      </c>
      <c r="J330" s="15">
        <f>'2.ВС'!J423</f>
        <v>14508100</v>
      </c>
      <c r="K330" s="15">
        <f>'2.ВС'!K423</f>
        <v>0</v>
      </c>
      <c r="L330" s="15">
        <f>'2.ВС'!L423</f>
        <v>14508100</v>
      </c>
      <c r="M330" s="15">
        <f>'2.ВС'!M423</f>
        <v>0</v>
      </c>
      <c r="N330" s="15">
        <f>'2.ВС'!N423</f>
        <v>1795000</v>
      </c>
      <c r="O330" s="15">
        <f>'2.ВС'!O423</f>
        <v>0</v>
      </c>
      <c r="P330" s="15">
        <f>'2.ВС'!P423</f>
        <v>1795000</v>
      </c>
      <c r="Q330" s="15">
        <f>'2.ВС'!Q423</f>
        <v>0</v>
      </c>
      <c r="R330" s="15">
        <f>'2.ВС'!R423</f>
        <v>16303100</v>
      </c>
      <c r="S330" s="15">
        <f>'2.ВС'!S423</f>
        <v>0</v>
      </c>
      <c r="T330" s="15">
        <f>'2.ВС'!T423</f>
        <v>16303100</v>
      </c>
      <c r="U330" s="15">
        <f>'2.ВС'!U423</f>
        <v>0</v>
      </c>
      <c r="V330" s="15">
        <f>'2.ВС'!V423</f>
        <v>468396</v>
      </c>
      <c r="W330" s="15">
        <f>'2.ВС'!W423</f>
        <v>0</v>
      </c>
      <c r="X330" s="15">
        <f>'2.ВС'!X423</f>
        <v>468396</v>
      </c>
      <c r="Y330" s="15">
        <f>'2.ВС'!Y423</f>
        <v>0</v>
      </c>
      <c r="Z330" s="15">
        <f>'2.ВС'!Z423</f>
        <v>16771496</v>
      </c>
      <c r="AA330" s="15">
        <f>'2.ВС'!AA423</f>
        <v>0</v>
      </c>
      <c r="AB330" s="15">
        <f>'2.ВС'!AB423</f>
        <v>16771496</v>
      </c>
      <c r="AC330" s="15">
        <f>'2.ВС'!AC423</f>
        <v>0</v>
      </c>
      <c r="AD330" s="15">
        <f>'2.ВС'!AD423</f>
        <v>0</v>
      </c>
      <c r="AE330" s="15">
        <f>'2.ВС'!AE423</f>
        <v>0</v>
      </c>
      <c r="AF330" s="15">
        <f>'2.ВС'!AF423</f>
        <v>0</v>
      </c>
      <c r="AG330" s="15">
        <f>'2.ВС'!AG423</f>
        <v>0</v>
      </c>
      <c r="AH330" s="15">
        <f>'2.ВС'!AH423</f>
        <v>16771496</v>
      </c>
      <c r="AI330" s="15">
        <f>'2.ВС'!AI423</f>
        <v>0</v>
      </c>
      <c r="AJ330" s="15">
        <f>'2.ВС'!AJ423</f>
        <v>16771496</v>
      </c>
      <c r="AK330" s="15">
        <f>'2.ВС'!AK423</f>
        <v>0</v>
      </c>
      <c r="AL330" s="15"/>
      <c r="AM330" s="15">
        <f>'2.ВС'!AL423</f>
        <v>14508100</v>
      </c>
      <c r="AN330" s="15">
        <f>'2.ВС'!AM423</f>
        <v>0</v>
      </c>
      <c r="AO330" s="15">
        <f>'2.ВС'!AN423</f>
        <v>14508100</v>
      </c>
      <c r="AP330" s="15">
        <f>'2.ВС'!AO423</f>
        <v>0</v>
      </c>
      <c r="AQ330" s="15">
        <f>'2.ВС'!AP423</f>
        <v>0</v>
      </c>
      <c r="AR330" s="15">
        <f>'2.ВС'!AQ423</f>
        <v>0</v>
      </c>
      <c r="AS330" s="15">
        <f>'2.ВС'!AR423</f>
        <v>0</v>
      </c>
      <c r="AT330" s="15">
        <f>'2.ВС'!AS423</f>
        <v>0</v>
      </c>
      <c r="AU330" s="15">
        <f>'2.ВС'!AT423</f>
        <v>14508100</v>
      </c>
      <c r="AV330" s="15">
        <f>'2.ВС'!AU423</f>
        <v>0</v>
      </c>
      <c r="AW330" s="15">
        <f>'2.ВС'!AV423</f>
        <v>14508100</v>
      </c>
      <c r="AX330" s="15">
        <f>'2.ВС'!AW423</f>
        <v>0</v>
      </c>
      <c r="AY330" s="15">
        <f>'2.ВС'!AX423</f>
        <v>14508100</v>
      </c>
      <c r="AZ330" s="15">
        <f>'2.ВС'!AY423</f>
        <v>0</v>
      </c>
      <c r="BA330" s="15">
        <f>'2.ВС'!AZ423</f>
        <v>14508100</v>
      </c>
      <c r="BB330" s="15">
        <f>'2.ВС'!BA423</f>
        <v>0</v>
      </c>
      <c r="BC330" s="15">
        <f>'2.ВС'!BB423</f>
        <v>0</v>
      </c>
      <c r="BD330" s="15">
        <f>'2.ВС'!BC423</f>
        <v>0</v>
      </c>
      <c r="BE330" s="15">
        <f>'2.ВС'!BD423</f>
        <v>0</v>
      </c>
      <c r="BF330" s="15">
        <f>'2.ВС'!BE423</f>
        <v>0</v>
      </c>
      <c r="BG330" s="15">
        <f>'2.ВС'!BF423</f>
        <v>14508100</v>
      </c>
      <c r="BH330" s="15">
        <f>'2.ВС'!BG423</f>
        <v>0</v>
      </c>
      <c r="BI330" s="15">
        <f>'2.ВС'!BH423</f>
        <v>14508100</v>
      </c>
      <c r="BJ330" s="15">
        <f>'2.ВС'!BI423</f>
        <v>0</v>
      </c>
      <c r="BK330" s="19"/>
      <c r="BL330" s="19"/>
    </row>
    <row r="331" spans="1:64" ht="45" hidden="1" x14ac:dyDescent="0.25">
      <c r="A331" s="125" t="s">
        <v>20</v>
      </c>
      <c r="B331" s="122">
        <v>52</v>
      </c>
      <c r="C331" s="122">
        <v>0</v>
      </c>
      <c r="D331" s="3" t="s">
        <v>11</v>
      </c>
      <c r="E331" s="122">
        <v>852</v>
      </c>
      <c r="F331" s="3" t="s">
        <v>78</v>
      </c>
      <c r="G331" s="3" t="s">
        <v>50</v>
      </c>
      <c r="H331" s="3" t="s">
        <v>230</v>
      </c>
      <c r="I331" s="3" t="s">
        <v>21</v>
      </c>
      <c r="J331" s="15">
        <f t="shared" ref="J331:BJ331" si="378">J332</f>
        <v>1084300</v>
      </c>
      <c r="K331" s="15">
        <f t="shared" si="378"/>
        <v>0</v>
      </c>
      <c r="L331" s="15">
        <f t="shared" si="378"/>
        <v>1084300</v>
      </c>
      <c r="M331" s="15">
        <f t="shared" si="378"/>
        <v>0</v>
      </c>
      <c r="N331" s="15">
        <f t="shared" si="378"/>
        <v>0</v>
      </c>
      <c r="O331" s="15">
        <f t="shared" si="378"/>
        <v>0</v>
      </c>
      <c r="P331" s="15">
        <f t="shared" si="378"/>
        <v>0</v>
      </c>
      <c r="Q331" s="15">
        <f t="shared" si="378"/>
        <v>0</v>
      </c>
      <c r="R331" s="15">
        <f t="shared" si="378"/>
        <v>1084300</v>
      </c>
      <c r="S331" s="15">
        <f t="shared" si="378"/>
        <v>0</v>
      </c>
      <c r="T331" s="15">
        <f t="shared" si="378"/>
        <v>1084300</v>
      </c>
      <c r="U331" s="15">
        <f t="shared" si="378"/>
        <v>0</v>
      </c>
      <c r="V331" s="15">
        <f t="shared" si="378"/>
        <v>0</v>
      </c>
      <c r="W331" s="15">
        <f t="shared" si="378"/>
        <v>0</v>
      </c>
      <c r="X331" s="15">
        <f t="shared" si="378"/>
        <v>0</v>
      </c>
      <c r="Y331" s="15">
        <f t="shared" si="378"/>
        <v>0</v>
      </c>
      <c r="Z331" s="15">
        <f t="shared" si="378"/>
        <v>1084300</v>
      </c>
      <c r="AA331" s="15">
        <f t="shared" si="378"/>
        <v>0</v>
      </c>
      <c r="AB331" s="15">
        <f t="shared" si="378"/>
        <v>1084300</v>
      </c>
      <c r="AC331" s="15">
        <f t="shared" si="378"/>
        <v>0</v>
      </c>
      <c r="AD331" s="15">
        <f t="shared" si="378"/>
        <v>0</v>
      </c>
      <c r="AE331" s="15">
        <f t="shared" si="378"/>
        <v>0</v>
      </c>
      <c r="AF331" s="15">
        <f t="shared" si="378"/>
        <v>0</v>
      </c>
      <c r="AG331" s="15">
        <f t="shared" si="378"/>
        <v>0</v>
      </c>
      <c r="AH331" s="15">
        <f t="shared" si="378"/>
        <v>1084300</v>
      </c>
      <c r="AI331" s="15">
        <f t="shared" si="378"/>
        <v>0</v>
      </c>
      <c r="AJ331" s="15">
        <f t="shared" si="378"/>
        <v>1084300</v>
      </c>
      <c r="AK331" s="15">
        <f t="shared" si="378"/>
        <v>0</v>
      </c>
      <c r="AL331" s="15"/>
      <c r="AM331" s="15">
        <f t="shared" si="378"/>
        <v>47200</v>
      </c>
      <c r="AN331" s="15">
        <f t="shared" si="378"/>
        <v>0</v>
      </c>
      <c r="AO331" s="15">
        <f t="shared" si="378"/>
        <v>47200</v>
      </c>
      <c r="AP331" s="15">
        <f t="shared" si="378"/>
        <v>0</v>
      </c>
      <c r="AQ331" s="15">
        <f t="shared" si="378"/>
        <v>0</v>
      </c>
      <c r="AR331" s="15">
        <f t="shared" si="378"/>
        <v>0</v>
      </c>
      <c r="AS331" s="15">
        <f t="shared" si="378"/>
        <v>0</v>
      </c>
      <c r="AT331" s="15">
        <f t="shared" si="378"/>
        <v>0</v>
      </c>
      <c r="AU331" s="15">
        <f t="shared" si="378"/>
        <v>47200</v>
      </c>
      <c r="AV331" s="15">
        <f t="shared" si="378"/>
        <v>0</v>
      </c>
      <c r="AW331" s="15">
        <f t="shared" si="378"/>
        <v>47200</v>
      </c>
      <c r="AX331" s="15">
        <f t="shared" si="378"/>
        <v>0</v>
      </c>
      <c r="AY331" s="15">
        <f t="shared" si="378"/>
        <v>47200</v>
      </c>
      <c r="AZ331" s="15">
        <f t="shared" si="378"/>
        <v>0</v>
      </c>
      <c r="BA331" s="15">
        <f t="shared" si="378"/>
        <v>47200</v>
      </c>
      <c r="BB331" s="15">
        <f t="shared" si="378"/>
        <v>0</v>
      </c>
      <c r="BC331" s="15">
        <f t="shared" si="378"/>
        <v>0</v>
      </c>
      <c r="BD331" s="15">
        <f t="shared" si="378"/>
        <v>0</v>
      </c>
      <c r="BE331" s="15">
        <f t="shared" si="378"/>
        <v>0</v>
      </c>
      <c r="BF331" s="15">
        <f t="shared" si="378"/>
        <v>0</v>
      </c>
      <c r="BG331" s="15">
        <f t="shared" si="378"/>
        <v>47200</v>
      </c>
      <c r="BH331" s="15">
        <f t="shared" si="378"/>
        <v>0</v>
      </c>
      <c r="BI331" s="15">
        <f t="shared" si="378"/>
        <v>47200</v>
      </c>
      <c r="BJ331" s="15">
        <f t="shared" si="378"/>
        <v>0</v>
      </c>
      <c r="BK331" s="19"/>
      <c r="BL331" s="19"/>
    </row>
    <row r="332" spans="1:64" ht="45" hidden="1" x14ac:dyDescent="0.25">
      <c r="A332" s="125" t="s">
        <v>9</v>
      </c>
      <c r="B332" s="122">
        <v>52</v>
      </c>
      <c r="C332" s="122">
        <v>0</v>
      </c>
      <c r="D332" s="3" t="s">
        <v>11</v>
      </c>
      <c r="E332" s="122">
        <v>852</v>
      </c>
      <c r="F332" s="3" t="s">
        <v>78</v>
      </c>
      <c r="G332" s="3" t="s">
        <v>50</v>
      </c>
      <c r="H332" s="3" t="s">
        <v>230</v>
      </c>
      <c r="I332" s="3" t="s">
        <v>22</v>
      </c>
      <c r="J332" s="15">
        <f>'2.ВС'!J425</f>
        <v>1084300</v>
      </c>
      <c r="K332" s="15">
        <f>'2.ВС'!K425</f>
        <v>0</v>
      </c>
      <c r="L332" s="15">
        <f>'2.ВС'!L425</f>
        <v>1084300</v>
      </c>
      <c r="M332" s="15">
        <f>'2.ВС'!M425</f>
        <v>0</v>
      </c>
      <c r="N332" s="15">
        <f>'2.ВС'!N425</f>
        <v>0</v>
      </c>
      <c r="O332" s="15">
        <f>'2.ВС'!O425</f>
        <v>0</v>
      </c>
      <c r="P332" s="15">
        <f>'2.ВС'!P425</f>
        <v>0</v>
      </c>
      <c r="Q332" s="15">
        <f>'2.ВС'!Q425</f>
        <v>0</v>
      </c>
      <c r="R332" s="15">
        <f>'2.ВС'!R425</f>
        <v>1084300</v>
      </c>
      <c r="S332" s="15">
        <f>'2.ВС'!S425</f>
        <v>0</v>
      </c>
      <c r="T332" s="15">
        <f>'2.ВС'!T425</f>
        <v>1084300</v>
      </c>
      <c r="U332" s="15">
        <f>'2.ВС'!U425</f>
        <v>0</v>
      </c>
      <c r="V332" s="15">
        <f>'2.ВС'!V425</f>
        <v>0</v>
      </c>
      <c r="W332" s="15">
        <f>'2.ВС'!W425</f>
        <v>0</v>
      </c>
      <c r="X332" s="15">
        <f>'2.ВС'!X425</f>
        <v>0</v>
      </c>
      <c r="Y332" s="15">
        <f>'2.ВС'!Y425</f>
        <v>0</v>
      </c>
      <c r="Z332" s="15">
        <f>'2.ВС'!Z425</f>
        <v>1084300</v>
      </c>
      <c r="AA332" s="15">
        <f>'2.ВС'!AA425</f>
        <v>0</v>
      </c>
      <c r="AB332" s="15">
        <f>'2.ВС'!AB425</f>
        <v>1084300</v>
      </c>
      <c r="AC332" s="15">
        <f>'2.ВС'!AC425</f>
        <v>0</v>
      </c>
      <c r="AD332" s="15">
        <f>'2.ВС'!AD425</f>
        <v>0</v>
      </c>
      <c r="AE332" s="15">
        <f>'2.ВС'!AE425</f>
        <v>0</v>
      </c>
      <c r="AF332" s="15">
        <f>'2.ВС'!AF425</f>
        <v>0</v>
      </c>
      <c r="AG332" s="15">
        <f>'2.ВС'!AG425</f>
        <v>0</v>
      </c>
      <c r="AH332" s="15">
        <f>'2.ВС'!AH425</f>
        <v>1084300</v>
      </c>
      <c r="AI332" s="15">
        <f>'2.ВС'!AI425</f>
        <v>0</v>
      </c>
      <c r="AJ332" s="15">
        <f>'2.ВС'!AJ425</f>
        <v>1084300</v>
      </c>
      <c r="AK332" s="15">
        <f>'2.ВС'!AK425</f>
        <v>0</v>
      </c>
      <c r="AL332" s="15"/>
      <c r="AM332" s="15">
        <f>'2.ВС'!AL425</f>
        <v>47200</v>
      </c>
      <c r="AN332" s="15">
        <f>'2.ВС'!AM425</f>
        <v>0</v>
      </c>
      <c r="AO332" s="15">
        <f>'2.ВС'!AN425</f>
        <v>47200</v>
      </c>
      <c r="AP332" s="15">
        <f>'2.ВС'!AO425</f>
        <v>0</v>
      </c>
      <c r="AQ332" s="15">
        <f>'2.ВС'!AP425</f>
        <v>0</v>
      </c>
      <c r="AR332" s="15">
        <f>'2.ВС'!AQ425</f>
        <v>0</v>
      </c>
      <c r="AS332" s="15">
        <f>'2.ВС'!AR425</f>
        <v>0</v>
      </c>
      <c r="AT332" s="15">
        <f>'2.ВС'!AS425</f>
        <v>0</v>
      </c>
      <c r="AU332" s="15">
        <f>'2.ВС'!AT425</f>
        <v>47200</v>
      </c>
      <c r="AV332" s="15">
        <f>'2.ВС'!AU425</f>
        <v>0</v>
      </c>
      <c r="AW332" s="15">
        <f>'2.ВС'!AV425</f>
        <v>47200</v>
      </c>
      <c r="AX332" s="15">
        <f>'2.ВС'!AW425</f>
        <v>0</v>
      </c>
      <c r="AY332" s="15">
        <f>'2.ВС'!AX425</f>
        <v>47200</v>
      </c>
      <c r="AZ332" s="15">
        <f>'2.ВС'!AY425</f>
        <v>0</v>
      </c>
      <c r="BA332" s="15">
        <f>'2.ВС'!AZ425</f>
        <v>47200</v>
      </c>
      <c r="BB332" s="15">
        <f>'2.ВС'!BA425</f>
        <v>0</v>
      </c>
      <c r="BC332" s="15">
        <f>'2.ВС'!BB425</f>
        <v>0</v>
      </c>
      <c r="BD332" s="15">
        <f>'2.ВС'!BC425</f>
        <v>0</v>
      </c>
      <c r="BE332" s="15">
        <f>'2.ВС'!BD425</f>
        <v>0</v>
      </c>
      <c r="BF332" s="15">
        <f>'2.ВС'!BE425</f>
        <v>0</v>
      </c>
      <c r="BG332" s="15">
        <f>'2.ВС'!BF425</f>
        <v>47200</v>
      </c>
      <c r="BH332" s="15">
        <f>'2.ВС'!BG425</f>
        <v>0</v>
      </c>
      <c r="BI332" s="15">
        <f>'2.ВС'!BH425</f>
        <v>47200</v>
      </c>
      <c r="BJ332" s="15">
        <f>'2.ВС'!BI425</f>
        <v>0</v>
      </c>
      <c r="BK332" s="19"/>
      <c r="BL332" s="19"/>
    </row>
    <row r="333" spans="1:64" hidden="1" x14ac:dyDescent="0.25">
      <c r="A333" s="125" t="s">
        <v>23</v>
      </c>
      <c r="B333" s="122">
        <v>52</v>
      </c>
      <c r="C333" s="122">
        <v>0</v>
      </c>
      <c r="D333" s="3" t="s">
        <v>11</v>
      </c>
      <c r="E333" s="122">
        <v>852</v>
      </c>
      <c r="F333" s="3" t="s">
        <v>78</v>
      </c>
      <c r="G333" s="3" t="s">
        <v>50</v>
      </c>
      <c r="H333" s="3" t="s">
        <v>230</v>
      </c>
      <c r="I333" s="3" t="s">
        <v>24</v>
      </c>
      <c r="J333" s="15">
        <f t="shared" ref="J333:BJ333" si="379">J334</f>
        <v>16700</v>
      </c>
      <c r="K333" s="15">
        <f t="shared" si="379"/>
        <v>0</v>
      </c>
      <c r="L333" s="15">
        <f t="shared" si="379"/>
        <v>16700</v>
      </c>
      <c r="M333" s="15">
        <f t="shared" si="379"/>
        <v>0</v>
      </c>
      <c r="N333" s="15">
        <f t="shared" si="379"/>
        <v>3951</v>
      </c>
      <c r="O333" s="15">
        <f t="shared" si="379"/>
        <v>0</v>
      </c>
      <c r="P333" s="15">
        <f t="shared" si="379"/>
        <v>3951</v>
      </c>
      <c r="Q333" s="15">
        <f t="shared" si="379"/>
        <v>0</v>
      </c>
      <c r="R333" s="15">
        <f t="shared" si="379"/>
        <v>20651</v>
      </c>
      <c r="S333" s="15">
        <f t="shared" si="379"/>
        <v>0</v>
      </c>
      <c r="T333" s="15">
        <f t="shared" si="379"/>
        <v>20651</v>
      </c>
      <c r="U333" s="15">
        <f t="shared" si="379"/>
        <v>0</v>
      </c>
      <c r="V333" s="15">
        <f t="shared" si="379"/>
        <v>0</v>
      </c>
      <c r="W333" s="15">
        <f t="shared" si="379"/>
        <v>0</v>
      </c>
      <c r="X333" s="15">
        <f t="shared" si="379"/>
        <v>0</v>
      </c>
      <c r="Y333" s="15">
        <f t="shared" si="379"/>
        <v>0</v>
      </c>
      <c r="Z333" s="15">
        <f t="shared" si="379"/>
        <v>20651</v>
      </c>
      <c r="AA333" s="15">
        <f t="shared" si="379"/>
        <v>0</v>
      </c>
      <c r="AB333" s="15">
        <f t="shared" si="379"/>
        <v>20651</v>
      </c>
      <c r="AC333" s="15">
        <f t="shared" si="379"/>
        <v>0</v>
      </c>
      <c r="AD333" s="15">
        <f t="shared" si="379"/>
        <v>0</v>
      </c>
      <c r="AE333" s="15">
        <f t="shared" si="379"/>
        <v>0</v>
      </c>
      <c r="AF333" s="15">
        <f t="shared" si="379"/>
        <v>0</v>
      </c>
      <c r="AG333" s="15">
        <f t="shared" si="379"/>
        <v>0</v>
      </c>
      <c r="AH333" s="15">
        <f t="shared" si="379"/>
        <v>20651</v>
      </c>
      <c r="AI333" s="15">
        <f t="shared" si="379"/>
        <v>0</v>
      </c>
      <c r="AJ333" s="15">
        <f t="shared" si="379"/>
        <v>20651</v>
      </c>
      <c r="AK333" s="15">
        <f t="shared" si="379"/>
        <v>0</v>
      </c>
      <c r="AL333" s="15"/>
      <c r="AM333" s="15">
        <f t="shared" si="379"/>
        <v>8500</v>
      </c>
      <c r="AN333" s="15">
        <f t="shared" si="379"/>
        <v>0</v>
      </c>
      <c r="AO333" s="15">
        <f t="shared" si="379"/>
        <v>8500</v>
      </c>
      <c r="AP333" s="15">
        <f t="shared" si="379"/>
        <v>0</v>
      </c>
      <c r="AQ333" s="15">
        <f t="shared" si="379"/>
        <v>0</v>
      </c>
      <c r="AR333" s="15">
        <f t="shared" si="379"/>
        <v>0</v>
      </c>
      <c r="AS333" s="15">
        <f t="shared" si="379"/>
        <v>0</v>
      </c>
      <c r="AT333" s="15">
        <f t="shared" si="379"/>
        <v>0</v>
      </c>
      <c r="AU333" s="15">
        <f t="shared" si="379"/>
        <v>8500</v>
      </c>
      <c r="AV333" s="15">
        <f t="shared" si="379"/>
        <v>0</v>
      </c>
      <c r="AW333" s="15">
        <f t="shared" si="379"/>
        <v>8500</v>
      </c>
      <c r="AX333" s="15">
        <f t="shared" si="379"/>
        <v>0</v>
      </c>
      <c r="AY333" s="15">
        <f t="shared" si="379"/>
        <v>8500</v>
      </c>
      <c r="AZ333" s="15">
        <f t="shared" si="379"/>
        <v>0</v>
      </c>
      <c r="BA333" s="15">
        <f t="shared" si="379"/>
        <v>8500</v>
      </c>
      <c r="BB333" s="15">
        <f t="shared" si="379"/>
        <v>0</v>
      </c>
      <c r="BC333" s="15">
        <f t="shared" si="379"/>
        <v>0</v>
      </c>
      <c r="BD333" s="15">
        <f t="shared" si="379"/>
        <v>0</v>
      </c>
      <c r="BE333" s="15">
        <f t="shared" si="379"/>
        <v>0</v>
      </c>
      <c r="BF333" s="15">
        <f t="shared" si="379"/>
        <v>0</v>
      </c>
      <c r="BG333" s="15">
        <f t="shared" si="379"/>
        <v>8500</v>
      </c>
      <c r="BH333" s="15">
        <f t="shared" si="379"/>
        <v>0</v>
      </c>
      <c r="BI333" s="15">
        <f t="shared" si="379"/>
        <v>8500</v>
      </c>
      <c r="BJ333" s="15">
        <f t="shared" si="379"/>
        <v>0</v>
      </c>
      <c r="BK333" s="19"/>
      <c r="BL333" s="19"/>
    </row>
    <row r="334" spans="1:64" hidden="1" x14ac:dyDescent="0.25">
      <c r="A334" s="125" t="s">
        <v>25</v>
      </c>
      <c r="B334" s="122">
        <v>52</v>
      </c>
      <c r="C334" s="122">
        <v>0</v>
      </c>
      <c r="D334" s="3" t="s">
        <v>11</v>
      </c>
      <c r="E334" s="122">
        <v>852</v>
      </c>
      <c r="F334" s="3" t="s">
        <v>78</v>
      </c>
      <c r="G334" s="3" t="s">
        <v>50</v>
      </c>
      <c r="H334" s="3" t="s">
        <v>230</v>
      </c>
      <c r="I334" s="3" t="s">
        <v>26</v>
      </c>
      <c r="J334" s="15">
        <f>'2.ВС'!J427</f>
        <v>16700</v>
      </c>
      <c r="K334" s="15">
        <f>'2.ВС'!K427</f>
        <v>0</v>
      </c>
      <c r="L334" s="15">
        <f>'2.ВС'!L427</f>
        <v>16700</v>
      </c>
      <c r="M334" s="15">
        <f>'2.ВС'!M427</f>
        <v>0</v>
      </c>
      <c r="N334" s="15">
        <f>'2.ВС'!N427</f>
        <v>3951</v>
      </c>
      <c r="O334" s="15">
        <f>'2.ВС'!O427</f>
        <v>0</v>
      </c>
      <c r="P334" s="15">
        <f>'2.ВС'!P427</f>
        <v>3951</v>
      </c>
      <c r="Q334" s="15">
        <f>'2.ВС'!Q427</f>
        <v>0</v>
      </c>
      <c r="R334" s="15">
        <f>'2.ВС'!R427</f>
        <v>20651</v>
      </c>
      <c r="S334" s="15">
        <f>'2.ВС'!S427</f>
        <v>0</v>
      </c>
      <c r="T334" s="15">
        <f>'2.ВС'!T427</f>
        <v>20651</v>
      </c>
      <c r="U334" s="15">
        <f>'2.ВС'!U427</f>
        <v>0</v>
      </c>
      <c r="V334" s="15">
        <f>'2.ВС'!V427</f>
        <v>0</v>
      </c>
      <c r="W334" s="15">
        <f>'2.ВС'!W427</f>
        <v>0</v>
      </c>
      <c r="X334" s="15">
        <f>'2.ВС'!X427</f>
        <v>0</v>
      </c>
      <c r="Y334" s="15">
        <f>'2.ВС'!Y427</f>
        <v>0</v>
      </c>
      <c r="Z334" s="15">
        <f>'2.ВС'!Z427</f>
        <v>20651</v>
      </c>
      <c r="AA334" s="15">
        <f>'2.ВС'!AA427</f>
        <v>0</v>
      </c>
      <c r="AB334" s="15">
        <f>'2.ВС'!AB427</f>
        <v>20651</v>
      </c>
      <c r="AC334" s="15">
        <f>'2.ВС'!AC427</f>
        <v>0</v>
      </c>
      <c r="AD334" s="15">
        <f>'2.ВС'!AD427</f>
        <v>0</v>
      </c>
      <c r="AE334" s="15">
        <f>'2.ВС'!AE427</f>
        <v>0</v>
      </c>
      <c r="AF334" s="15">
        <f>'2.ВС'!AF427</f>
        <v>0</v>
      </c>
      <c r="AG334" s="15">
        <f>'2.ВС'!AG427</f>
        <v>0</v>
      </c>
      <c r="AH334" s="15">
        <f>'2.ВС'!AH427</f>
        <v>20651</v>
      </c>
      <c r="AI334" s="15">
        <f>'2.ВС'!AI427</f>
        <v>0</v>
      </c>
      <c r="AJ334" s="15">
        <f>'2.ВС'!AJ427</f>
        <v>20651</v>
      </c>
      <c r="AK334" s="15">
        <f>'2.ВС'!AK427</f>
        <v>0</v>
      </c>
      <c r="AL334" s="15"/>
      <c r="AM334" s="15">
        <f>'2.ВС'!AL427</f>
        <v>8500</v>
      </c>
      <c r="AN334" s="15">
        <f>'2.ВС'!AM427</f>
        <v>0</v>
      </c>
      <c r="AO334" s="15">
        <f>'2.ВС'!AN427</f>
        <v>8500</v>
      </c>
      <c r="AP334" s="15">
        <f>'2.ВС'!AO427</f>
        <v>0</v>
      </c>
      <c r="AQ334" s="15">
        <f>'2.ВС'!AP427</f>
        <v>0</v>
      </c>
      <c r="AR334" s="15">
        <f>'2.ВС'!AQ427</f>
        <v>0</v>
      </c>
      <c r="AS334" s="15">
        <f>'2.ВС'!AR427</f>
        <v>0</v>
      </c>
      <c r="AT334" s="15">
        <f>'2.ВС'!AS427</f>
        <v>0</v>
      </c>
      <c r="AU334" s="15">
        <f>'2.ВС'!AT427</f>
        <v>8500</v>
      </c>
      <c r="AV334" s="15">
        <f>'2.ВС'!AU427</f>
        <v>0</v>
      </c>
      <c r="AW334" s="15">
        <f>'2.ВС'!AV427</f>
        <v>8500</v>
      </c>
      <c r="AX334" s="15">
        <f>'2.ВС'!AW427</f>
        <v>0</v>
      </c>
      <c r="AY334" s="15">
        <f>'2.ВС'!AX427</f>
        <v>8500</v>
      </c>
      <c r="AZ334" s="15">
        <f>'2.ВС'!AY427</f>
        <v>0</v>
      </c>
      <c r="BA334" s="15">
        <f>'2.ВС'!AZ427</f>
        <v>8500</v>
      </c>
      <c r="BB334" s="15">
        <f>'2.ВС'!BA427</f>
        <v>0</v>
      </c>
      <c r="BC334" s="15">
        <f>'2.ВС'!BB427</f>
        <v>0</v>
      </c>
      <c r="BD334" s="15">
        <f>'2.ВС'!BC427</f>
        <v>0</v>
      </c>
      <c r="BE334" s="15">
        <f>'2.ВС'!BD427</f>
        <v>0</v>
      </c>
      <c r="BF334" s="15">
        <f>'2.ВС'!BE427</f>
        <v>0</v>
      </c>
      <c r="BG334" s="15">
        <f>'2.ВС'!BF427</f>
        <v>8500</v>
      </c>
      <c r="BH334" s="15">
        <f>'2.ВС'!BG427</f>
        <v>0</v>
      </c>
      <c r="BI334" s="15">
        <f>'2.ВС'!BH427</f>
        <v>8500</v>
      </c>
      <c r="BJ334" s="15">
        <f>'2.ВС'!BI427</f>
        <v>0</v>
      </c>
      <c r="BK334" s="19"/>
      <c r="BL334" s="19"/>
    </row>
    <row r="335" spans="1:64" ht="45.6" customHeight="1" x14ac:dyDescent="0.25">
      <c r="A335" s="124" t="s">
        <v>737</v>
      </c>
      <c r="B335" s="122">
        <v>52</v>
      </c>
      <c r="C335" s="122">
        <v>0</v>
      </c>
      <c r="D335" s="3" t="s">
        <v>44</v>
      </c>
      <c r="E335" s="122"/>
      <c r="F335" s="3"/>
      <c r="G335" s="3"/>
      <c r="H335" s="3"/>
      <c r="I335" s="3"/>
      <c r="J335" s="15">
        <f t="shared" ref="J335:BJ335" si="380">J336</f>
        <v>155956596</v>
      </c>
      <c r="K335" s="15">
        <f t="shared" si="380"/>
        <v>110689738</v>
      </c>
      <c r="L335" s="15">
        <f t="shared" si="380"/>
        <v>45266858</v>
      </c>
      <c r="M335" s="15">
        <f t="shared" si="380"/>
        <v>0</v>
      </c>
      <c r="N335" s="15">
        <f t="shared" si="380"/>
        <v>-1215242.3600000003</v>
      </c>
      <c r="O335" s="15">
        <f t="shared" si="380"/>
        <v>0</v>
      </c>
      <c r="P335" s="15">
        <f t="shared" si="380"/>
        <v>-1215242.3600000003</v>
      </c>
      <c r="Q335" s="15">
        <f t="shared" si="380"/>
        <v>0</v>
      </c>
      <c r="R335" s="15">
        <f t="shared" si="380"/>
        <v>154741353.64000002</v>
      </c>
      <c r="S335" s="15">
        <f t="shared" si="380"/>
        <v>110689738</v>
      </c>
      <c r="T335" s="15">
        <f t="shared" si="380"/>
        <v>44051615.640000001</v>
      </c>
      <c r="U335" s="15">
        <f t="shared" si="380"/>
        <v>0</v>
      </c>
      <c r="V335" s="15">
        <f t="shared" si="380"/>
        <v>2434097.16</v>
      </c>
      <c r="W335" s="15">
        <f t="shared" si="380"/>
        <v>173967</v>
      </c>
      <c r="X335" s="15">
        <f t="shared" si="380"/>
        <v>2260130.16</v>
      </c>
      <c r="Y335" s="15">
        <f t="shared" si="380"/>
        <v>0</v>
      </c>
      <c r="Z335" s="15">
        <f t="shared" si="380"/>
        <v>157175450.80000001</v>
      </c>
      <c r="AA335" s="15">
        <f t="shared" si="380"/>
        <v>110863705</v>
      </c>
      <c r="AB335" s="15">
        <f t="shared" si="380"/>
        <v>46311745.799999997</v>
      </c>
      <c r="AC335" s="15">
        <f t="shared" si="380"/>
        <v>0</v>
      </c>
      <c r="AD335" s="15">
        <f t="shared" si="380"/>
        <v>4620731</v>
      </c>
      <c r="AE335" s="15">
        <f t="shared" si="380"/>
        <v>4620731</v>
      </c>
      <c r="AF335" s="15">
        <f t="shared" si="380"/>
        <v>0</v>
      </c>
      <c r="AG335" s="15">
        <f t="shared" si="380"/>
        <v>0</v>
      </c>
      <c r="AH335" s="15">
        <f t="shared" si="380"/>
        <v>161796181.80000001</v>
      </c>
      <c r="AI335" s="15">
        <f t="shared" si="380"/>
        <v>115484436</v>
      </c>
      <c r="AJ335" s="15">
        <f t="shared" si="380"/>
        <v>46311745.799999997</v>
      </c>
      <c r="AK335" s="15">
        <f t="shared" si="380"/>
        <v>0</v>
      </c>
      <c r="AL335" s="15"/>
      <c r="AM335" s="15">
        <f t="shared" si="380"/>
        <v>124595625</v>
      </c>
      <c r="AN335" s="15">
        <f t="shared" si="380"/>
        <v>99591202</v>
      </c>
      <c r="AO335" s="15">
        <f t="shared" si="380"/>
        <v>25004423</v>
      </c>
      <c r="AP335" s="15">
        <f t="shared" si="380"/>
        <v>0</v>
      </c>
      <c r="AQ335" s="15">
        <f t="shared" si="380"/>
        <v>-2.42</v>
      </c>
      <c r="AR335" s="15">
        <f t="shared" si="380"/>
        <v>0</v>
      </c>
      <c r="AS335" s="15">
        <f t="shared" si="380"/>
        <v>-2.42</v>
      </c>
      <c r="AT335" s="15">
        <f t="shared" si="380"/>
        <v>0</v>
      </c>
      <c r="AU335" s="15">
        <f t="shared" si="380"/>
        <v>124595622.58</v>
      </c>
      <c r="AV335" s="15">
        <f t="shared" si="380"/>
        <v>99591202</v>
      </c>
      <c r="AW335" s="15">
        <f t="shared" si="380"/>
        <v>25004420.580000002</v>
      </c>
      <c r="AX335" s="15">
        <f t="shared" si="380"/>
        <v>0</v>
      </c>
      <c r="AY335" s="15">
        <f t="shared" si="380"/>
        <v>126116767</v>
      </c>
      <c r="AZ335" s="15">
        <f t="shared" si="380"/>
        <v>99605588</v>
      </c>
      <c r="BA335" s="15">
        <f t="shared" si="380"/>
        <v>26511179</v>
      </c>
      <c r="BB335" s="15">
        <f t="shared" si="380"/>
        <v>0</v>
      </c>
      <c r="BC335" s="15">
        <f t="shared" si="380"/>
        <v>-1.26</v>
      </c>
      <c r="BD335" s="15">
        <f t="shared" si="380"/>
        <v>0</v>
      </c>
      <c r="BE335" s="15">
        <f t="shared" si="380"/>
        <v>-1.26</v>
      </c>
      <c r="BF335" s="15">
        <f t="shared" si="380"/>
        <v>0</v>
      </c>
      <c r="BG335" s="15">
        <f t="shared" si="380"/>
        <v>126116765.73999999</v>
      </c>
      <c r="BH335" s="15">
        <f t="shared" si="380"/>
        <v>99605588</v>
      </c>
      <c r="BI335" s="15">
        <f t="shared" si="380"/>
        <v>26511177.740000002</v>
      </c>
      <c r="BJ335" s="15">
        <f t="shared" si="380"/>
        <v>0</v>
      </c>
      <c r="BK335" s="19"/>
      <c r="BL335" s="19"/>
    </row>
    <row r="336" spans="1:64" ht="30" customHeight="1" x14ac:dyDescent="0.25">
      <c r="A336" s="124" t="s">
        <v>114</v>
      </c>
      <c r="B336" s="122">
        <v>52</v>
      </c>
      <c r="C336" s="122">
        <v>0</v>
      </c>
      <c r="D336" s="4" t="s">
        <v>44</v>
      </c>
      <c r="E336" s="122">
        <v>852</v>
      </c>
      <c r="F336" s="4"/>
      <c r="G336" s="4"/>
      <c r="H336" s="4"/>
      <c r="I336" s="3"/>
      <c r="J336" s="15">
        <f t="shared" ref="J336" si="381">J337+J340+J343+J346+J349+J352+J355+J358+J361+J364+J367+J370+J373+J376+J379+J382</f>
        <v>155956596</v>
      </c>
      <c r="K336" s="15">
        <f t="shared" ref="K336:BB336" si="382">K337+K340+K343+K346+K349+K352+K355+K358+K361+K364+K367+K370+K373+K376+K379+K382</f>
        <v>110689738</v>
      </c>
      <c r="L336" s="15">
        <f t="shared" si="382"/>
        <v>45266858</v>
      </c>
      <c r="M336" s="15">
        <f t="shared" si="382"/>
        <v>0</v>
      </c>
      <c r="N336" s="15">
        <f t="shared" ref="N336:U336" si="383">N337+N340+N343+N346+N349+N352+N355+N358+N361+N364+N367+N370+N373+N376+N379+N382</f>
        <v>-1215242.3600000003</v>
      </c>
      <c r="O336" s="15">
        <f t="shared" si="383"/>
        <v>0</v>
      </c>
      <c r="P336" s="15">
        <f t="shared" si="383"/>
        <v>-1215242.3600000003</v>
      </c>
      <c r="Q336" s="15">
        <f t="shared" si="383"/>
        <v>0</v>
      </c>
      <c r="R336" s="15">
        <f t="shared" si="383"/>
        <v>154741353.64000002</v>
      </c>
      <c r="S336" s="15">
        <f t="shared" si="383"/>
        <v>110689738</v>
      </c>
      <c r="T336" s="15">
        <f t="shared" si="383"/>
        <v>44051615.640000001</v>
      </c>
      <c r="U336" s="15">
        <f t="shared" si="383"/>
        <v>0</v>
      </c>
      <c r="V336" s="15">
        <f t="shared" ref="V336:AC336" si="384">V337+V340+V343+V346+V349+V352+V355+V358+V361+V364+V367+V370+V373+V376+V379+V382</f>
        <v>2434097.16</v>
      </c>
      <c r="W336" s="15">
        <f t="shared" si="384"/>
        <v>173967</v>
      </c>
      <c r="X336" s="15">
        <f t="shared" si="384"/>
        <v>2260130.16</v>
      </c>
      <c r="Y336" s="15">
        <f t="shared" si="384"/>
        <v>0</v>
      </c>
      <c r="Z336" s="15">
        <f t="shared" si="384"/>
        <v>157175450.80000001</v>
      </c>
      <c r="AA336" s="15">
        <f t="shared" si="384"/>
        <v>110863705</v>
      </c>
      <c r="AB336" s="15">
        <f t="shared" si="384"/>
        <v>46311745.799999997</v>
      </c>
      <c r="AC336" s="15">
        <f t="shared" si="384"/>
        <v>0</v>
      </c>
      <c r="AD336" s="15">
        <f t="shared" ref="AD336:AK336" si="385">AD337+AD340+AD343+AD346+AD349+AD352+AD355+AD358+AD361+AD364+AD367+AD370+AD373+AD376+AD379+AD382</f>
        <v>4620731</v>
      </c>
      <c r="AE336" s="15">
        <f t="shared" si="385"/>
        <v>4620731</v>
      </c>
      <c r="AF336" s="15">
        <f t="shared" si="385"/>
        <v>0</v>
      </c>
      <c r="AG336" s="15">
        <f t="shared" si="385"/>
        <v>0</v>
      </c>
      <c r="AH336" s="15">
        <f t="shared" si="385"/>
        <v>161796181.80000001</v>
      </c>
      <c r="AI336" s="15">
        <f t="shared" si="385"/>
        <v>115484436</v>
      </c>
      <c r="AJ336" s="15">
        <f t="shared" si="385"/>
        <v>46311745.799999997</v>
      </c>
      <c r="AK336" s="15">
        <f t="shared" si="385"/>
        <v>0</v>
      </c>
      <c r="AL336" s="15"/>
      <c r="AM336" s="15">
        <f t="shared" si="382"/>
        <v>124595625</v>
      </c>
      <c r="AN336" s="15">
        <f t="shared" si="382"/>
        <v>99591202</v>
      </c>
      <c r="AO336" s="15">
        <f t="shared" si="382"/>
        <v>25004423</v>
      </c>
      <c r="AP336" s="15">
        <f t="shared" si="382"/>
        <v>0</v>
      </c>
      <c r="AQ336" s="15">
        <f t="shared" ref="AQ336:AX336" si="386">AQ337+AQ340+AQ343+AQ346+AQ349+AQ352+AQ355+AQ358+AQ361+AQ364+AQ367+AQ370+AQ373+AQ376+AQ379+AQ382</f>
        <v>-2.42</v>
      </c>
      <c r="AR336" s="15">
        <f t="shared" si="386"/>
        <v>0</v>
      </c>
      <c r="AS336" s="15">
        <f t="shared" si="386"/>
        <v>-2.42</v>
      </c>
      <c r="AT336" s="15">
        <f t="shared" si="386"/>
        <v>0</v>
      </c>
      <c r="AU336" s="15">
        <f t="shared" si="386"/>
        <v>124595622.58</v>
      </c>
      <c r="AV336" s="15">
        <f t="shared" si="386"/>
        <v>99591202</v>
      </c>
      <c r="AW336" s="15">
        <f t="shared" si="386"/>
        <v>25004420.580000002</v>
      </c>
      <c r="AX336" s="15">
        <f t="shared" si="386"/>
        <v>0</v>
      </c>
      <c r="AY336" s="15">
        <f t="shared" si="382"/>
        <v>126116767</v>
      </c>
      <c r="AZ336" s="15">
        <f t="shared" si="382"/>
        <v>99605588</v>
      </c>
      <c r="BA336" s="15">
        <f t="shared" si="382"/>
        <v>26511179</v>
      </c>
      <c r="BB336" s="15">
        <f t="shared" si="382"/>
        <v>0</v>
      </c>
      <c r="BC336" s="15">
        <f t="shared" ref="BC336:BJ336" si="387">BC337+BC340+BC343+BC346+BC349+BC352+BC355+BC358+BC361+BC364+BC367+BC370+BC373+BC376+BC379+BC382</f>
        <v>-1.26</v>
      </c>
      <c r="BD336" s="15">
        <f t="shared" si="387"/>
        <v>0</v>
      </c>
      <c r="BE336" s="15">
        <f t="shared" si="387"/>
        <v>-1.26</v>
      </c>
      <c r="BF336" s="15">
        <f t="shared" si="387"/>
        <v>0</v>
      </c>
      <c r="BG336" s="15">
        <f t="shared" si="387"/>
        <v>126116765.73999999</v>
      </c>
      <c r="BH336" s="15">
        <f t="shared" si="387"/>
        <v>99605588</v>
      </c>
      <c r="BI336" s="15">
        <f t="shared" si="387"/>
        <v>26511177.740000002</v>
      </c>
      <c r="BJ336" s="15">
        <f t="shared" si="387"/>
        <v>0</v>
      </c>
      <c r="BK336" s="19"/>
      <c r="BL336" s="19"/>
    </row>
    <row r="337" spans="1:64" ht="106.5" customHeight="1" x14ac:dyDescent="0.25">
      <c r="A337" s="125" t="s">
        <v>532</v>
      </c>
      <c r="B337" s="122">
        <v>52</v>
      </c>
      <c r="C337" s="122">
        <v>0</v>
      </c>
      <c r="D337" s="4" t="s">
        <v>44</v>
      </c>
      <c r="E337" s="122">
        <v>852</v>
      </c>
      <c r="F337" s="3" t="s">
        <v>78</v>
      </c>
      <c r="G337" s="3" t="s">
        <v>44</v>
      </c>
      <c r="H337" s="3" t="s">
        <v>533</v>
      </c>
      <c r="I337" s="3"/>
      <c r="J337" s="15">
        <f t="shared" ref="J337:BC341" si="388">J338</f>
        <v>73105633</v>
      </c>
      <c r="K337" s="15">
        <f t="shared" si="388"/>
        <v>73105633</v>
      </c>
      <c r="L337" s="15">
        <f t="shared" si="388"/>
        <v>0</v>
      </c>
      <c r="M337" s="15">
        <f t="shared" si="388"/>
        <v>0</v>
      </c>
      <c r="N337" s="15">
        <f t="shared" si="388"/>
        <v>0</v>
      </c>
      <c r="O337" s="15">
        <f t="shared" si="388"/>
        <v>0</v>
      </c>
      <c r="P337" s="15">
        <f t="shared" si="388"/>
        <v>0</v>
      </c>
      <c r="Q337" s="15">
        <f t="shared" si="388"/>
        <v>0</v>
      </c>
      <c r="R337" s="15">
        <f t="shared" si="388"/>
        <v>73105633</v>
      </c>
      <c r="S337" s="15">
        <f t="shared" si="388"/>
        <v>73105633</v>
      </c>
      <c r="T337" s="15">
        <f t="shared" si="388"/>
        <v>0</v>
      </c>
      <c r="U337" s="15">
        <f t="shared" si="388"/>
        <v>0</v>
      </c>
      <c r="V337" s="15">
        <f t="shared" si="388"/>
        <v>0</v>
      </c>
      <c r="W337" s="15">
        <f t="shared" si="388"/>
        <v>0</v>
      </c>
      <c r="X337" s="15">
        <f t="shared" si="388"/>
        <v>0</v>
      </c>
      <c r="Y337" s="15">
        <f t="shared" si="388"/>
        <v>0</v>
      </c>
      <c r="Z337" s="15">
        <f t="shared" si="388"/>
        <v>73105633</v>
      </c>
      <c r="AA337" s="15">
        <f t="shared" si="388"/>
        <v>73105633</v>
      </c>
      <c r="AB337" s="15">
        <f t="shared" si="388"/>
        <v>0</v>
      </c>
      <c r="AC337" s="15">
        <f t="shared" si="388"/>
        <v>0</v>
      </c>
      <c r="AD337" s="15">
        <f t="shared" si="388"/>
        <v>4654476</v>
      </c>
      <c r="AE337" s="15">
        <f t="shared" si="388"/>
        <v>4654476</v>
      </c>
      <c r="AF337" s="15">
        <f t="shared" si="388"/>
        <v>0</v>
      </c>
      <c r="AG337" s="15">
        <f t="shared" si="388"/>
        <v>0</v>
      </c>
      <c r="AH337" s="15">
        <f t="shared" si="388"/>
        <v>77760109</v>
      </c>
      <c r="AI337" s="15">
        <f t="shared" si="388"/>
        <v>77760109</v>
      </c>
      <c r="AJ337" s="15">
        <f t="shared" si="388"/>
        <v>0</v>
      </c>
      <c r="AK337" s="15">
        <f t="shared" si="388"/>
        <v>0</v>
      </c>
      <c r="AL337" s="15"/>
      <c r="AM337" s="15">
        <f t="shared" si="388"/>
        <v>64961116</v>
      </c>
      <c r="AN337" s="15">
        <f t="shared" si="388"/>
        <v>64961116</v>
      </c>
      <c r="AO337" s="15">
        <f t="shared" si="388"/>
        <v>0</v>
      </c>
      <c r="AP337" s="15">
        <f t="shared" si="388"/>
        <v>0</v>
      </c>
      <c r="AQ337" s="15">
        <f t="shared" si="388"/>
        <v>0</v>
      </c>
      <c r="AR337" s="15">
        <f t="shared" si="388"/>
        <v>0</v>
      </c>
      <c r="AS337" s="15">
        <f t="shared" si="388"/>
        <v>0</v>
      </c>
      <c r="AT337" s="15">
        <f t="shared" si="388"/>
        <v>0</v>
      </c>
      <c r="AU337" s="15">
        <f t="shared" si="388"/>
        <v>64961116</v>
      </c>
      <c r="AV337" s="15">
        <f t="shared" si="388"/>
        <v>64961116</v>
      </c>
      <c r="AW337" s="15">
        <f t="shared" si="388"/>
        <v>0</v>
      </c>
      <c r="AX337" s="15">
        <f t="shared" si="388"/>
        <v>0</v>
      </c>
      <c r="AY337" s="15">
        <f t="shared" si="388"/>
        <v>64961116</v>
      </c>
      <c r="AZ337" s="15">
        <f t="shared" si="388"/>
        <v>64961116</v>
      </c>
      <c r="BA337" s="15">
        <f t="shared" si="388"/>
        <v>0</v>
      </c>
      <c r="BB337" s="15">
        <f t="shared" si="388"/>
        <v>0</v>
      </c>
      <c r="BC337" s="15">
        <f t="shared" si="388"/>
        <v>0</v>
      </c>
      <c r="BD337" s="15">
        <f t="shared" ref="BC337:BJ341" si="389">BD338</f>
        <v>0</v>
      </c>
      <c r="BE337" s="15">
        <f t="shared" si="389"/>
        <v>0</v>
      </c>
      <c r="BF337" s="15">
        <f t="shared" si="389"/>
        <v>0</v>
      </c>
      <c r="BG337" s="15">
        <f t="shared" si="389"/>
        <v>64961116</v>
      </c>
      <c r="BH337" s="15">
        <f t="shared" si="389"/>
        <v>64961116</v>
      </c>
      <c r="BI337" s="15">
        <f t="shared" si="389"/>
        <v>0</v>
      </c>
      <c r="BJ337" s="15">
        <f t="shared" si="389"/>
        <v>0</v>
      </c>
      <c r="BK337" s="19"/>
      <c r="BL337" s="19"/>
    </row>
    <row r="338" spans="1:64" ht="43.9" customHeight="1" x14ac:dyDescent="0.25">
      <c r="A338" s="125" t="s">
        <v>41</v>
      </c>
      <c r="B338" s="122">
        <v>52</v>
      </c>
      <c r="C338" s="122">
        <v>0</v>
      </c>
      <c r="D338" s="3" t="s">
        <v>44</v>
      </c>
      <c r="E338" s="122">
        <v>852</v>
      </c>
      <c r="F338" s="3" t="s">
        <v>78</v>
      </c>
      <c r="G338" s="3" t="s">
        <v>44</v>
      </c>
      <c r="H338" s="3" t="s">
        <v>533</v>
      </c>
      <c r="I338" s="3" t="s">
        <v>83</v>
      </c>
      <c r="J338" s="15">
        <f t="shared" si="388"/>
        <v>73105633</v>
      </c>
      <c r="K338" s="15">
        <f t="shared" si="388"/>
        <v>73105633</v>
      </c>
      <c r="L338" s="15">
        <f t="shared" si="388"/>
        <v>0</v>
      </c>
      <c r="M338" s="15">
        <f t="shared" si="388"/>
        <v>0</v>
      </c>
      <c r="N338" s="15">
        <f t="shared" si="388"/>
        <v>0</v>
      </c>
      <c r="O338" s="15">
        <f t="shared" si="388"/>
        <v>0</v>
      </c>
      <c r="P338" s="15">
        <f t="shared" si="388"/>
        <v>0</v>
      </c>
      <c r="Q338" s="15">
        <f t="shared" si="388"/>
        <v>0</v>
      </c>
      <c r="R338" s="15">
        <f t="shared" si="388"/>
        <v>73105633</v>
      </c>
      <c r="S338" s="15">
        <f t="shared" si="388"/>
        <v>73105633</v>
      </c>
      <c r="T338" s="15">
        <f t="shared" si="388"/>
        <v>0</v>
      </c>
      <c r="U338" s="15">
        <f t="shared" si="388"/>
        <v>0</v>
      </c>
      <c r="V338" s="15">
        <f t="shared" si="388"/>
        <v>0</v>
      </c>
      <c r="W338" s="15">
        <f t="shared" si="388"/>
        <v>0</v>
      </c>
      <c r="X338" s="15">
        <f t="shared" si="388"/>
        <v>0</v>
      </c>
      <c r="Y338" s="15">
        <f t="shared" si="388"/>
        <v>0</v>
      </c>
      <c r="Z338" s="15">
        <f t="shared" si="388"/>
        <v>73105633</v>
      </c>
      <c r="AA338" s="15">
        <f t="shared" si="388"/>
        <v>73105633</v>
      </c>
      <c r="AB338" s="15">
        <f t="shared" si="388"/>
        <v>0</v>
      </c>
      <c r="AC338" s="15">
        <f t="shared" si="388"/>
        <v>0</v>
      </c>
      <c r="AD338" s="15">
        <f t="shared" si="388"/>
        <v>4654476</v>
      </c>
      <c r="AE338" s="15">
        <f t="shared" si="388"/>
        <v>4654476</v>
      </c>
      <c r="AF338" s="15">
        <f t="shared" si="388"/>
        <v>0</v>
      </c>
      <c r="AG338" s="15">
        <f t="shared" si="388"/>
        <v>0</v>
      </c>
      <c r="AH338" s="15">
        <f t="shared" si="388"/>
        <v>77760109</v>
      </c>
      <c r="AI338" s="15">
        <f t="shared" si="388"/>
        <v>77760109</v>
      </c>
      <c r="AJ338" s="15">
        <f t="shared" si="388"/>
        <v>0</v>
      </c>
      <c r="AK338" s="15">
        <f t="shared" si="388"/>
        <v>0</v>
      </c>
      <c r="AL338" s="15"/>
      <c r="AM338" s="15">
        <f t="shared" si="388"/>
        <v>64961116</v>
      </c>
      <c r="AN338" s="15">
        <f t="shared" si="388"/>
        <v>64961116</v>
      </c>
      <c r="AO338" s="15">
        <f t="shared" si="388"/>
        <v>0</v>
      </c>
      <c r="AP338" s="15">
        <f t="shared" si="388"/>
        <v>0</v>
      </c>
      <c r="AQ338" s="15">
        <f t="shared" si="388"/>
        <v>0</v>
      </c>
      <c r="AR338" s="15">
        <f t="shared" si="388"/>
        <v>0</v>
      </c>
      <c r="AS338" s="15">
        <f t="shared" si="388"/>
        <v>0</v>
      </c>
      <c r="AT338" s="15">
        <f t="shared" si="388"/>
        <v>0</v>
      </c>
      <c r="AU338" s="15">
        <f t="shared" si="388"/>
        <v>64961116</v>
      </c>
      <c r="AV338" s="15">
        <f t="shared" si="388"/>
        <v>64961116</v>
      </c>
      <c r="AW338" s="15">
        <f t="shared" si="388"/>
        <v>0</v>
      </c>
      <c r="AX338" s="15">
        <f t="shared" si="388"/>
        <v>0</v>
      </c>
      <c r="AY338" s="15">
        <f t="shared" si="388"/>
        <v>64961116</v>
      </c>
      <c r="AZ338" s="15">
        <f t="shared" si="388"/>
        <v>64961116</v>
      </c>
      <c r="BA338" s="15">
        <f t="shared" si="388"/>
        <v>0</v>
      </c>
      <c r="BB338" s="15">
        <f t="shared" si="388"/>
        <v>0</v>
      </c>
      <c r="BC338" s="15">
        <f t="shared" si="389"/>
        <v>0</v>
      </c>
      <c r="BD338" s="15">
        <f t="shared" si="389"/>
        <v>0</v>
      </c>
      <c r="BE338" s="15">
        <f t="shared" si="389"/>
        <v>0</v>
      </c>
      <c r="BF338" s="15">
        <f t="shared" si="389"/>
        <v>0</v>
      </c>
      <c r="BG338" s="15">
        <f t="shared" si="389"/>
        <v>64961116</v>
      </c>
      <c r="BH338" s="15">
        <f t="shared" si="389"/>
        <v>64961116</v>
      </c>
      <c r="BI338" s="15">
        <f t="shared" si="389"/>
        <v>0</v>
      </c>
      <c r="BJ338" s="15">
        <f t="shared" si="389"/>
        <v>0</v>
      </c>
      <c r="BK338" s="19"/>
      <c r="BL338" s="19"/>
    </row>
    <row r="339" spans="1:64" ht="19.149999999999999" customHeight="1" x14ac:dyDescent="0.25">
      <c r="A339" s="125" t="s">
        <v>84</v>
      </c>
      <c r="B339" s="122">
        <v>52</v>
      </c>
      <c r="C339" s="122">
        <v>0</v>
      </c>
      <c r="D339" s="3" t="s">
        <v>44</v>
      </c>
      <c r="E339" s="122">
        <v>852</v>
      </c>
      <c r="F339" s="3" t="s">
        <v>78</v>
      </c>
      <c r="G339" s="3" t="s">
        <v>11</v>
      </c>
      <c r="H339" s="3" t="s">
        <v>533</v>
      </c>
      <c r="I339" s="3" t="s">
        <v>85</v>
      </c>
      <c r="J339" s="15">
        <f>'2.ВС'!J338</f>
        <v>73105633</v>
      </c>
      <c r="K339" s="15">
        <f>'2.ВС'!K338</f>
        <v>73105633</v>
      </c>
      <c r="L339" s="15">
        <f>'2.ВС'!L338</f>
        <v>0</v>
      </c>
      <c r="M339" s="15">
        <f>'2.ВС'!M338</f>
        <v>0</v>
      </c>
      <c r="N339" s="15">
        <f>'2.ВС'!N338</f>
        <v>0</v>
      </c>
      <c r="O339" s="15">
        <f>'2.ВС'!O338</f>
        <v>0</v>
      </c>
      <c r="P339" s="15">
        <f>'2.ВС'!P338</f>
        <v>0</v>
      </c>
      <c r="Q339" s="15">
        <f>'2.ВС'!Q338</f>
        <v>0</v>
      </c>
      <c r="R339" s="15">
        <f>'2.ВС'!R338</f>
        <v>73105633</v>
      </c>
      <c r="S339" s="15">
        <f>'2.ВС'!S338</f>
        <v>73105633</v>
      </c>
      <c r="T339" s="15">
        <f>'2.ВС'!T338</f>
        <v>0</v>
      </c>
      <c r="U339" s="15">
        <f>'2.ВС'!U338</f>
        <v>0</v>
      </c>
      <c r="V339" s="15">
        <f>'2.ВС'!V338</f>
        <v>0</v>
      </c>
      <c r="W339" s="15">
        <f>'2.ВС'!W338</f>
        <v>0</v>
      </c>
      <c r="X339" s="15">
        <f>'2.ВС'!X338</f>
        <v>0</v>
      </c>
      <c r="Y339" s="15">
        <f>'2.ВС'!Y338</f>
        <v>0</v>
      </c>
      <c r="Z339" s="15">
        <f>'2.ВС'!Z338</f>
        <v>73105633</v>
      </c>
      <c r="AA339" s="15">
        <f>'2.ВС'!AA338</f>
        <v>73105633</v>
      </c>
      <c r="AB339" s="15">
        <f>'2.ВС'!AB338</f>
        <v>0</v>
      </c>
      <c r="AC339" s="15">
        <f>'2.ВС'!AC338</f>
        <v>0</v>
      </c>
      <c r="AD339" s="15">
        <f>'2.ВС'!AD338</f>
        <v>4654476</v>
      </c>
      <c r="AE339" s="15">
        <f>'2.ВС'!AE338</f>
        <v>4654476</v>
      </c>
      <c r="AF339" s="15">
        <f>'2.ВС'!AF338</f>
        <v>0</v>
      </c>
      <c r="AG339" s="15">
        <f>'2.ВС'!AG338</f>
        <v>0</v>
      </c>
      <c r="AH339" s="15">
        <f>'2.ВС'!AH338</f>
        <v>77760109</v>
      </c>
      <c r="AI339" s="15">
        <f>'2.ВС'!AI338</f>
        <v>77760109</v>
      </c>
      <c r="AJ339" s="15">
        <f>'2.ВС'!AJ338</f>
        <v>0</v>
      </c>
      <c r="AK339" s="15">
        <f>'2.ВС'!AK338</f>
        <v>0</v>
      </c>
      <c r="AL339" s="15"/>
      <c r="AM339" s="15">
        <f>'2.ВС'!AL338</f>
        <v>64961116</v>
      </c>
      <c r="AN339" s="15">
        <f>'2.ВС'!AM338</f>
        <v>64961116</v>
      </c>
      <c r="AO339" s="15">
        <f>'2.ВС'!AN338</f>
        <v>0</v>
      </c>
      <c r="AP339" s="15">
        <f>'2.ВС'!AO338</f>
        <v>0</v>
      </c>
      <c r="AQ339" s="15">
        <f>'2.ВС'!AP338</f>
        <v>0</v>
      </c>
      <c r="AR339" s="15">
        <f>'2.ВС'!AQ338</f>
        <v>0</v>
      </c>
      <c r="AS339" s="15">
        <f>'2.ВС'!AR338</f>
        <v>0</v>
      </c>
      <c r="AT339" s="15">
        <f>'2.ВС'!AS338</f>
        <v>0</v>
      </c>
      <c r="AU339" s="15">
        <f>'2.ВС'!AT338</f>
        <v>64961116</v>
      </c>
      <c r="AV339" s="15">
        <f>'2.ВС'!AU338</f>
        <v>64961116</v>
      </c>
      <c r="AW339" s="15">
        <f>'2.ВС'!AV338</f>
        <v>0</v>
      </c>
      <c r="AX339" s="15">
        <f>'2.ВС'!AW338</f>
        <v>0</v>
      </c>
      <c r="AY339" s="15">
        <f>'2.ВС'!AX338</f>
        <v>64961116</v>
      </c>
      <c r="AZ339" s="15">
        <f>'2.ВС'!AY338</f>
        <v>64961116</v>
      </c>
      <c r="BA339" s="15">
        <f>'2.ВС'!AZ338</f>
        <v>0</v>
      </c>
      <c r="BB339" s="15">
        <f>'2.ВС'!BA338</f>
        <v>0</v>
      </c>
      <c r="BC339" s="15">
        <f>'2.ВС'!BB338</f>
        <v>0</v>
      </c>
      <c r="BD339" s="15">
        <f>'2.ВС'!BC338</f>
        <v>0</v>
      </c>
      <c r="BE339" s="15">
        <f>'2.ВС'!BD338</f>
        <v>0</v>
      </c>
      <c r="BF339" s="15">
        <f>'2.ВС'!BE338</f>
        <v>0</v>
      </c>
      <c r="BG339" s="15">
        <f>'2.ВС'!BF338</f>
        <v>64961116</v>
      </c>
      <c r="BH339" s="15">
        <f>'2.ВС'!BG338</f>
        <v>64961116</v>
      </c>
      <c r="BI339" s="15">
        <f>'2.ВС'!BH338</f>
        <v>0</v>
      </c>
      <c r="BJ339" s="15">
        <f>'2.ВС'!BI338</f>
        <v>0</v>
      </c>
      <c r="BK339" s="19"/>
      <c r="BL339" s="19"/>
    </row>
    <row r="340" spans="1:64" ht="315" hidden="1" x14ac:dyDescent="0.25">
      <c r="A340" s="125" t="s">
        <v>530</v>
      </c>
      <c r="B340" s="122">
        <v>52</v>
      </c>
      <c r="C340" s="122">
        <v>0</v>
      </c>
      <c r="D340" s="4" t="s">
        <v>44</v>
      </c>
      <c r="E340" s="122">
        <v>852</v>
      </c>
      <c r="F340" s="3"/>
      <c r="G340" s="3"/>
      <c r="H340" s="3" t="s">
        <v>534</v>
      </c>
      <c r="I340" s="3"/>
      <c r="J340" s="15">
        <f t="shared" si="388"/>
        <v>31482346</v>
      </c>
      <c r="K340" s="15">
        <f t="shared" si="388"/>
        <v>31482346</v>
      </c>
      <c r="L340" s="15">
        <f t="shared" si="388"/>
        <v>0</v>
      </c>
      <c r="M340" s="15">
        <f t="shared" si="388"/>
        <v>0</v>
      </c>
      <c r="N340" s="15">
        <f t="shared" si="388"/>
        <v>0</v>
      </c>
      <c r="O340" s="15">
        <f t="shared" si="388"/>
        <v>0</v>
      </c>
      <c r="P340" s="15">
        <f t="shared" si="388"/>
        <v>0</v>
      </c>
      <c r="Q340" s="15">
        <f t="shared" si="388"/>
        <v>0</v>
      </c>
      <c r="R340" s="15">
        <f t="shared" si="388"/>
        <v>31482346</v>
      </c>
      <c r="S340" s="15">
        <f t="shared" si="388"/>
        <v>31482346</v>
      </c>
      <c r="T340" s="15">
        <f t="shared" si="388"/>
        <v>0</v>
      </c>
      <c r="U340" s="15">
        <f t="shared" si="388"/>
        <v>0</v>
      </c>
      <c r="V340" s="15">
        <f t="shared" si="388"/>
        <v>0</v>
      </c>
      <c r="W340" s="15">
        <f t="shared" si="388"/>
        <v>0</v>
      </c>
      <c r="X340" s="15">
        <f t="shared" si="388"/>
        <v>0</v>
      </c>
      <c r="Y340" s="15">
        <f t="shared" si="388"/>
        <v>0</v>
      </c>
      <c r="Z340" s="15">
        <f t="shared" si="388"/>
        <v>31482346</v>
      </c>
      <c r="AA340" s="15">
        <f t="shared" si="388"/>
        <v>31482346</v>
      </c>
      <c r="AB340" s="15">
        <f t="shared" si="388"/>
        <v>0</v>
      </c>
      <c r="AC340" s="15">
        <f t="shared" si="388"/>
        <v>0</v>
      </c>
      <c r="AD340" s="15">
        <f t="shared" si="388"/>
        <v>0</v>
      </c>
      <c r="AE340" s="15">
        <f t="shared" si="388"/>
        <v>0</v>
      </c>
      <c r="AF340" s="15">
        <f t="shared" si="388"/>
        <v>0</v>
      </c>
      <c r="AG340" s="15">
        <f t="shared" si="388"/>
        <v>0</v>
      </c>
      <c r="AH340" s="15">
        <f t="shared" si="388"/>
        <v>31482346</v>
      </c>
      <c r="AI340" s="15">
        <f t="shared" si="388"/>
        <v>31482346</v>
      </c>
      <c r="AJ340" s="15">
        <f t="shared" si="388"/>
        <v>0</v>
      </c>
      <c r="AK340" s="15">
        <f t="shared" si="388"/>
        <v>0</v>
      </c>
      <c r="AL340" s="15"/>
      <c r="AM340" s="15">
        <f t="shared" si="388"/>
        <v>28408077</v>
      </c>
      <c r="AN340" s="15">
        <f t="shared" si="388"/>
        <v>28408077</v>
      </c>
      <c r="AO340" s="15">
        <f t="shared" si="388"/>
        <v>0</v>
      </c>
      <c r="AP340" s="15">
        <f t="shared" si="388"/>
        <v>0</v>
      </c>
      <c r="AQ340" s="15">
        <f t="shared" si="388"/>
        <v>0</v>
      </c>
      <c r="AR340" s="15">
        <f t="shared" si="388"/>
        <v>0</v>
      </c>
      <c r="AS340" s="15">
        <f t="shared" si="388"/>
        <v>0</v>
      </c>
      <c r="AT340" s="15">
        <f t="shared" si="388"/>
        <v>0</v>
      </c>
      <c r="AU340" s="15">
        <f t="shared" si="388"/>
        <v>28408077</v>
      </c>
      <c r="AV340" s="15">
        <f t="shared" si="388"/>
        <v>28408077</v>
      </c>
      <c r="AW340" s="15">
        <f t="shared" si="388"/>
        <v>0</v>
      </c>
      <c r="AX340" s="15">
        <f t="shared" si="388"/>
        <v>0</v>
      </c>
      <c r="AY340" s="15">
        <f t="shared" si="388"/>
        <v>28408077</v>
      </c>
      <c r="AZ340" s="15">
        <f t="shared" si="388"/>
        <v>28408077</v>
      </c>
      <c r="BA340" s="15">
        <f t="shared" si="388"/>
        <v>0</v>
      </c>
      <c r="BB340" s="15">
        <f t="shared" si="388"/>
        <v>0</v>
      </c>
      <c r="BC340" s="15">
        <f t="shared" si="389"/>
        <v>0</v>
      </c>
      <c r="BD340" s="15">
        <f t="shared" si="389"/>
        <v>0</v>
      </c>
      <c r="BE340" s="15">
        <f t="shared" si="389"/>
        <v>0</v>
      </c>
      <c r="BF340" s="15">
        <f t="shared" si="389"/>
        <v>0</v>
      </c>
      <c r="BG340" s="15">
        <f t="shared" si="389"/>
        <v>28408077</v>
      </c>
      <c r="BH340" s="15">
        <f t="shared" si="389"/>
        <v>28408077</v>
      </c>
      <c r="BI340" s="15">
        <f t="shared" si="389"/>
        <v>0</v>
      </c>
      <c r="BJ340" s="15">
        <f t="shared" si="389"/>
        <v>0</v>
      </c>
      <c r="BK340" s="19"/>
      <c r="BL340" s="19"/>
    </row>
    <row r="341" spans="1:64" ht="45" hidden="1" x14ac:dyDescent="0.25">
      <c r="A341" s="125" t="s">
        <v>41</v>
      </c>
      <c r="B341" s="122">
        <v>52</v>
      </c>
      <c r="C341" s="122">
        <v>0</v>
      </c>
      <c r="D341" s="3" t="s">
        <v>44</v>
      </c>
      <c r="E341" s="122">
        <v>852</v>
      </c>
      <c r="F341" s="3"/>
      <c r="G341" s="3"/>
      <c r="H341" s="3" t="s">
        <v>534</v>
      </c>
      <c r="I341" s="3" t="s">
        <v>83</v>
      </c>
      <c r="J341" s="15">
        <f t="shared" si="388"/>
        <v>31482346</v>
      </c>
      <c r="K341" s="15">
        <f t="shared" si="388"/>
        <v>31482346</v>
      </c>
      <c r="L341" s="15">
        <f t="shared" si="388"/>
        <v>0</v>
      </c>
      <c r="M341" s="15">
        <f t="shared" si="388"/>
        <v>0</v>
      </c>
      <c r="N341" s="15">
        <f t="shared" si="388"/>
        <v>0</v>
      </c>
      <c r="O341" s="15">
        <f t="shared" si="388"/>
        <v>0</v>
      </c>
      <c r="P341" s="15">
        <f t="shared" si="388"/>
        <v>0</v>
      </c>
      <c r="Q341" s="15">
        <f t="shared" si="388"/>
        <v>0</v>
      </c>
      <c r="R341" s="15">
        <f t="shared" si="388"/>
        <v>31482346</v>
      </c>
      <c r="S341" s="15">
        <f t="shared" si="388"/>
        <v>31482346</v>
      </c>
      <c r="T341" s="15">
        <f t="shared" si="388"/>
        <v>0</v>
      </c>
      <c r="U341" s="15">
        <f t="shared" si="388"/>
        <v>0</v>
      </c>
      <c r="V341" s="15">
        <f t="shared" si="388"/>
        <v>0</v>
      </c>
      <c r="W341" s="15">
        <f t="shared" si="388"/>
        <v>0</v>
      </c>
      <c r="X341" s="15">
        <f t="shared" si="388"/>
        <v>0</v>
      </c>
      <c r="Y341" s="15">
        <f t="shared" si="388"/>
        <v>0</v>
      </c>
      <c r="Z341" s="15">
        <f t="shared" si="388"/>
        <v>31482346</v>
      </c>
      <c r="AA341" s="15">
        <f t="shared" si="388"/>
        <v>31482346</v>
      </c>
      <c r="AB341" s="15">
        <f t="shared" si="388"/>
        <v>0</v>
      </c>
      <c r="AC341" s="15">
        <f t="shared" si="388"/>
        <v>0</v>
      </c>
      <c r="AD341" s="15">
        <f t="shared" si="388"/>
        <v>0</v>
      </c>
      <c r="AE341" s="15">
        <f t="shared" si="388"/>
        <v>0</v>
      </c>
      <c r="AF341" s="15">
        <f t="shared" si="388"/>
        <v>0</v>
      </c>
      <c r="AG341" s="15">
        <f t="shared" si="388"/>
        <v>0</v>
      </c>
      <c r="AH341" s="15">
        <f t="shared" si="388"/>
        <v>31482346</v>
      </c>
      <c r="AI341" s="15">
        <f t="shared" si="388"/>
        <v>31482346</v>
      </c>
      <c r="AJ341" s="15">
        <f t="shared" si="388"/>
        <v>0</v>
      </c>
      <c r="AK341" s="15">
        <f t="shared" si="388"/>
        <v>0</v>
      </c>
      <c r="AL341" s="15"/>
      <c r="AM341" s="15">
        <f t="shared" si="388"/>
        <v>28408077</v>
      </c>
      <c r="AN341" s="15">
        <f t="shared" si="388"/>
        <v>28408077</v>
      </c>
      <c r="AO341" s="15">
        <f t="shared" si="388"/>
        <v>0</v>
      </c>
      <c r="AP341" s="15">
        <f t="shared" si="388"/>
        <v>0</v>
      </c>
      <c r="AQ341" s="15">
        <f t="shared" si="388"/>
        <v>0</v>
      </c>
      <c r="AR341" s="15">
        <f t="shared" si="388"/>
        <v>0</v>
      </c>
      <c r="AS341" s="15">
        <f t="shared" si="388"/>
        <v>0</v>
      </c>
      <c r="AT341" s="15">
        <f t="shared" si="388"/>
        <v>0</v>
      </c>
      <c r="AU341" s="15">
        <f t="shared" si="388"/>
        <v>28408077</v>
      </c>
      <c r="AV341" s="15">
        <f t="shared" si="388"/>
        <v>28408077</v>
      </c>
      <c r="AW341" s="15">
        <f t="shared" si="388"/>
        <v>0</v>
      </c>
      <c r="AX341" s="15">
        <f t="shared" si="388"/>
        <v>0</v>
      </c>
      <c r="AY341" s="15">
        <f t="shared" si="388"/>
        <v>28408077</v>
      </c>
      <c r="AZ341" s="15">
        <f t="shared" si="388"/>
        <v>28408077</v>
      </c>
      <c r="BA341" s="15">
        <f t="shared" si="388"/>
        <v>0</v>
      </c>
      <c r="BB341" s="15">
        <f t="shared" si="388"/>
        <v>0</v>
      </c>
      <c r="BC341" s="15">
        <f t="shared" si="389"/>
        <v>0</v>
      </c>
      <c r="BD341" s="15">
        <f t="shared" si="389"/>
        <v>0</v>
      </c>
      <c r="BE341" s="15">
        <f t="shared" si="389"/>
        <v>0</v>
      </c>
      <c r="BF341" s="15">
        <f t="shared" si="389"/>
        <v>0</v>
      </c>
      <c r="BG341" s="15">
        <f t="shared" si="389"/>
        <v>28408077</v>
      </c>
      <c r="BH341" s="15">
        <f t="shared" si="389"/>
        <v>28408077</v>
      </c>
      <c r="BI341" s="15">
        <f t="shared" si="389"/>
        <v>0</v>
      </c>
      <c r="BJ341" s="15">
        <f t="shared" si="389"/>
        <v>0</v>
      </c>
      <c r="BK341" s="19"/>
      <c r="BL341" s="19"/>
    </row>
    <row r="342" spans="1:64" hidden="1" x14ac:dyDescent="0.25">
      <c r="A342" s="125" t="s">
        <v>84</v>
      </c>
      <c r="B342" s="122">
        <v>52</v>
      </c>
      <c r="C342" s="122">
        <v>0</v>
      </c>
      <c r="D342" s="3" t="s">
        <v>44</v>
      </c>
      <c r="E342" s="122">
        <v>852</v>
      </c>
      <c r="F342" s="3"/>
      <c r="G342" s="3"/>
      <c r="H342" s="3" t="s">
        <v>534</v>
      </c>
      <c r="I342" s="3" t="s">
        <v>85</v>
      </c>
      <c r="J342" s="15">
        <f>'2.ВС'!J304</f>
        <v>31482346</v>
      </c>
      <c r="K342" s="15">
        <f>'2.ВС'!K304</f>
        <v>31482346</v>
      </c>
      <c r="L342" s="15">
        <f>'2.ВС'!L304</f>
        <v>0</v>
      </c>
      <c r="M342" s="15">
        <f>'2.ВС'!M304</f>
        <v>0</v>
      </c>
      <c r="N342" s="15">
        <f>'2.ВС'!N304</f>
        <v>0</v>
      </c>
      <c r="O342" s="15">
        <f>'2.ВС'!O304</f>
        <v>0</v>
      </c>
      <c r="P342" s="15">
        <f>'2.ВС'!P304</f>
        <v>0</v>
      </c>
      <c r="Q342" s="15">
        <f>'2.ВС'!Q304</f>
        <v>0</v>
      </c>
      <c r="R342" s="15">
        <f>'2.ВС'!R304</f>
        <v>31482346</v>
      </c>
      <c r="S342" s="15">
        <f>'2.ВС'!S304</f>
        <v>31482346</v>
      </c>
      <c r="T342" s="15">
        <f>'2.ВС'!T304</f>
        <v>0</v>
      </c>
      <c r="U342" s="15">
        <f>'2.ВС'!U304</f>
        <v>0</v>
      </c>
      <c r="V342" s="15">
        <f>'2.ВС'!V304</f>
        <v>0</v>
      </c>
      <c r="W342" s="15">
        <f>'2.ВС'!W304</f>
        <v>0</v>
      </c>
      <c r="X342" s="15">
        <f>'2.ВС'!X304</f>
        <v>0</v>
      </c>
      <c r="Y342" s="15">
        <f>'2.ВС'!Y304</f>
        <v>0</v>
      </c>
      <c r="Z342" s="15">
        <f>'2.ВС'!Z304</f>
        <v>31482346</v>
      </c>
      <c r="AA342" s="15">
        <f>'2.ВС'!AA304</f>
        <v>31482346</v>
      </c>
      <c r="AB342" s="15">
        <f>'2.ВС'!AB304</f>
        <v>0</v>
      </c>
      <c r="AC342" s="15">
        <f>'2.ВС'!AC304</f>
        <v>0</v>
      </c>
      <c r="AD342" s="15">
        <f>'2.ВС'!AD304</f>
        <v>0</v>
      </c>
      <c r="AE342" s="15">
        <f>'2.ВС'!AE304</f>
        <v>0</v>
      </c>
      <c r="AF342" s="15">
        <f>'2.ВС'!AF304</f>
        <v>0</v>
      </c>
      <c r="AG342" s="15">
        <f>'2.ВС'!AG304</f>
        <v>0</v>
      </c>
      <c r="AH342" s="15">
        <f>'2.ВС'!AH304</f>
        <v>31482346</v>
      </c>
      <c r="AI342" s="15">
        <f>'2.ВС'!AI304</f>
        <v>31482346</v>
      </c>
      <c r="AJ342" s="15">
        <f>'2.ВС'!AJ304</f>
        <v>0</v>
      </c>
      <c r="AK342" s="15">
        <f>'2.ВС'!AK304</f>
        <v>0</v>
      </c>
      <c r="AL342" s="15"/>
      <c r="AM342" s="15">
        <f>'2.ВС'!AL304</f>
        <v>28408077</v>
      </c>
      <c r="AN342" s="15">
        <f>'2.ВС'!AM304</f>
        <v>28408077</v>
      </c>
      <c r="AO342" s="15">
        <f>'2.ВС'!AN304</f>
        <v>0</v>
      </c>
      <c r="AP342" s="15">
        <f>'2.ВС'!AO304</f>
        <v>0</v>
      </c>
      <c r="AQ342" s="15">
        <f>'2.ВС'!AP304</f>
        <v>0</v>
      </c>
      <c r="AR342" s="15">
        <f>'2.ВС'!AQ304</f>
        <v>0</v>
      </c>
      <c r="AS342" s="15">
        <f>'2.ВС'!AR304</f>
        <v>0</v>
      </c>
      <c r="AT342" s="15">
        <f>'2.ВС'!AS304</f>
        <v>0</v>
      </c>
      <c r="AU342" s="15">
        <f>'2.ВС'!AT304</f>
        <v>28408077</v>
      </c>
      <c r="AV342" s="15">
        <f>'2.ВС'!AU304</f>
        <v>28408077</v>
      </c>
      <c r="AW342" s="15">
        <f>'2.ВС'!AV304</f>
        <v>0</v>
      </c>
      <c r="AX342" s="15">
        <f>'2.ВС'!AW304</f>
        <v>0</v>
      </c>
      <c r="AY342" s="15">
        <f>'2.ВС'!AX304</f>
        <v>28408077</v>
      </c>
      <c r="AZ342" s="15">
        <f>'2.ВС'!AY304</f>
        <v>28408077</v>
      </c>
      <c r="BA342" s="15">
        <f>'2.ВС'!AZ304</f>
        <v>0</v>
      </c>
      <c r="BB342" s="15">
        <f>'2.ВС'!BA304</f>
        <v>0</v>
      </c>
      <c r="BC342" s="15">
        <f>'2.ВС'!BB304</f>
        <v>0</v>
      </c>
      <c r="BD342" s="15">
        <f>'2.ВС'!BC304</f>
        <v>0</v>
      </c>
      <c r="BE342" s="15">
        <f>'2.ВС'!BD304</f>
        <v>0</v>
      </c>
      <c r="BF342" s="15">
        <f>'2.ВС'!BE304</f>
        <v>0</v>
      </c>
      <c r="BG342" s="15">
        <f>'2.ВС'!BF304</f>
        <v>28408077</v>
      </c>
      <c r="BH342" s="15">
        <f>'2.ВС'!BG304</f>
        <v>28408077</v>
      </c>
      <c r="BI342" s="15">
        <f>'2.ВС'!BH304</f>
        <v>0</v>
      </c>
      <c r="BJ342" s="15">
        <f>'2.ВС'!BI304</f>
        <v>0</v>
      </c>
      <c r="BK342" s="19"/>
      <c r="BL342" s="19"/>
    </row>
    <row r="343" spans="1:64" ht="75" hidden="1" x14ac:dyDescent="0.25">
      <c r="A343" s="124" t="s">
        <v>129</v>
      </c>
      <c r="B343" s="122">
        <v>52</v>
      </c>
      <c r="C343" s="122">
        <v>0</v>
      </c>
      <c r="D343" s="4" t="s">
        <v>44</v>
      </c>
      <c r="E343" s="122">
        <v>852</v>
      </c>
      <c r="F343" s="3" t="s">
        <v>93</v>
      </c>
      <c r="G343" s="3" t="s">
        <v>13</v>
      </c>
      <c r="H343" s="3" t="s">
        <v>181</v>
      </c>
      <c r="I343" s="3"/>
      <c r="J343" s="15">
        <f t="shared" ref="J343:BC344" si="390">J344</f>
        <v>867418</v>
      </c>
      <c r="K343" s="15">
        <f t="shared" si="390"/>
        <v>867418</v>
      </c>
      <c r="L343" s="15">
        <f t="shared" si="390"/>
        <v>0</v>
      </c>
      <c r="M343" s="15">
        <f t="shared" si="390"/>
        <v>0</v>
      </c>
      <c r="N343" s="15">
        <f t="shared" si="390"/>
        <v>0</v>
      </c>
      <c r="O343" s="15">
        <f t="shared" si="390"/>
        <v>0</v>
      </c>
      <c r="P343" s="15">
        <f t="shared" si="390"/>
        <v>0</v>
      </c>
      <c r="Q343" s="15">
        <f t="shared" si="390"/>
        <v>0</v>
      </c>
      <c r="R343" s="15">
        <f t="shared" si="390"/>
        <v>867418</v>
      </c>
      <c r="S343" s="15">
        <f t="shared" si="390"/>
        <v>867418</v>
      </c>
      <c r="T343" s="15">
        <f t="shared" si="390"/>
        <v>0</v>
      </c>
      <c r="U343" s="15">
        <f t="shared" si="390"/>
        <v>0</v>
      </c>
      <c r="V343" s="15">
        <f t="shared" si="390"/>
        <v>0</v>
      </c>
      <c r="W343" s="15">
        <f t="shared" si="390"/>
        <v>0</v>
      </c>
      <c r="X343" s="15">
        <f t="shared" si="390"/>
        <v>0</v>
      </c>
      <c r="Y343" s="15">
        <f t="shared" si="390"/>
        <v>0</v>
      </c>
      <c r="Z343" s="15">
        <f t="shared" si="390"/>
        <v>867418</v>
      </c>
      <c r="AA343" s="15">
        <f t="shared" si="390"/>
        <v>867418</v>
      </c>
      <c r="AB343" s="15">
        <f t="shared" si="390"/>
        <v>0</v>
      </c>
      <c r="AC343" s="15">
        <f t="shared" si="390"/>
        <v>0</v>
      </c>
      <c r="AD343" s="15">
        <f t="shared" si="390"/>
        <v>-33745</v>
      </c>
      <c r="AE343" s="15">
        <f t="shared" si="390"/>
        <v>-33745</v>
      </c>
      <c r="AF343" s="15">
        <f t="shared" si="390"/>
        <v>0</v>
      </c>
      <c r="AG343" s="15">
        <f t="shared" si="390"/>
        <v>0</v>
      </c>
      <c r="AH343" s="15">
        <f t="shared" si="390"/>
        <v>833673</v>
      </c>
      <c r="AI343" s="15">
        <f t="shared" si="390"/>
        <v>833673</v>
      </c>
      <c r="AJ343" s="15">
        <f t="shared" si="390"/>
        <v>0</v>
      </c>
      <c r="AK343" s="15">
        <f t="shared" si="390"/>
        <v>0</v>
      </c>
      <c r="AL343" s="15"/>
      <c r="AM343" s="15">
        <f t="shared" si="390"/>
        <v>867418</v>
      </c>
      <c r="AN343" s="15">
        <f t="shared" si="390"/>
        <v>867418</v>
      </c>
      <c r="AO343" s="15">
        <f t="shared" si="390"/>
        <v>0</v>
      </c>
      <c r="AP343" s="15">
        <f t="shared" si="390"/>
        <v>0</v>
      </c>
      <c r="AQ343" s="15">
        <f t="shared" si="390"/>
        <v>0</v>
      </c>
      <c r="AR343" s="15">
        <f t="shared" si="390"/>
        <v>0</v>
      </c>
      <c r="AS343" s="15">
        <f t="shared" si="390"/>
        <v>0</v>
      </c>
      <c r="AT343" s="15">
        <f t="shared" si="390"/>
        <v>0</v>
      </c>
      <c r="AU343" s="15">
        <f t="shared" si="390"/>
        <v>867418</v>
      </c>
      <c r="AV343" s="15">
        <f t="shared" si="390"/>
        <v>867418</v>
      </c>
      <c r="AW343" s="15">
        <f t="shared" si="390"/>
        <v>0</v>
      </c>
      <c r="AX343" s="15">
        <f t="shared" si="390"/>
        <v>0</v>
      </c>
      <c r="AY343" s="15">
        <f t="shared" si="390"/>
        <v>867418</v>
      </c>
      <c r="AZ343" s="15">
        <f t="shared" si="390"/>
        <v>867418</v>
      </c>
      <c r="BA343" s="15">
        <f t="shared" si="390"/>
        <v>0</v>
      </c>
      <c r="BB343" s="15">
        <f t="shared" si="390"/>
        <v>0</v>
      </c>
      <c r="BC343" s="15">
        <f t="shared" si="390"/>
        <v>0</v>
      </c>
      <c r="BD343" s="15">
        <f t="shared" ref="BC343:BJ344" si="391">BD344</f>
        <v>0</v>
      </c>
      <c r="BE343" s="15">
        <f t="shared" si="391"/>
        <v>0</v>
      </c>
      <c r="BF343" s="15">
        <f t="shared" si="391"/>
        <v>0</v>
      </c>
      <c r="BG343" s="15">
        <f t="shared" si="391"/>
        <v>867418</v>
      </c>
      <c r="BH343" s="15">
        <f t="shared" si="391"/>
        <v>867418</v>
      </c>
      <c r="BI343" s="15">
        <f t="shared" si="391"/>
        <v>0</v>
      </c>
      <c r="BJ343" s="15">
        <f t="shared" si="391"/>
        <v>0</v>
      </c>
      <c r="BK343" s="19"/>
      <c r="BL343" s="19"/>
    </row>
    <row r="344" spans="1:64" ht="30" hidden="1" x14ac:dyDescent="0.25">
      <c r="A344" s="124" t="s">
        <v>96</v>
      </c>
      <c r="B344" s="122">
        <v>52</v>
      </c>
      <c r="C344" s="122">
        <v>0</v>
      </c>
      <c r="D344" s="3" t="s">
        <v>44</v>
      </c>
      <c r="E344" s="122">
        <v>852</v>
      </c>
      <c r="F344" s="3" t="s">
        <v>93</v>
      </c>
      <c r="G344" s="3" t="s">
        <v>13</v>
      </c>
      <c r="H344" s="3" t="s">
        <v>181</v>
      </c>
      <c r="I344" s="3" t="s">
        <v>97</v>
      </c>
      <c r="J344" s="15">
        <f t="shared" si="390"/>
        <v>867418</v>
      </c>
      <c r="K344" s="15">
        <f t="shared" si="390"/>
        <v>867418</v>
      </c>
      <c r="L344" s="15">
        <f t="shared" si="390"/>
        <v>0</v>
      </c>
      <c r="M344" s="15">
        <f t="shared" si="390"/>
        <v>0</v>
      </c>
      <c r="N344" s="15">
        <f t="shared" si="390"/>
        <v>0</v>
      </c>
      <c r="O344" s="15">
        <f t="shared" si="390"/>
        <v>0</v>
      </c>
      <c r="P344" s="15">
        <f t="shared" si="390"/>
        <v>0</v>
      </c>
      <c r="Q344" s="15">
        <f t="shared" si="390"/>
        <v>0</v>
      </c>
      <c r="R344" s="15">
        <f t="shared" si="390"/>
        <v>867418</v>
      </c>
      <c r="S344" s="15">
        <f t="shared" si="390"/>
        <v>867418</v>
      </c>
      <c r="T344" s="15">
        <f t="shared" si="390"/>
        <v>0</v>
      </c>
      <c r="U344" s="15">
        <f t="shared" si="390"/>
        <v>0</v>
      </c>
      <c r="V344" s="15">
        <f t="shared" si="390"/>
        <v>0</v>
      </c>
      <c r="W344" s="15">
        <f t="shared" si="390"/>
        <v>0</v>
      </c>
      <c r="X344" s="15">
        <f t="shared" si="390"/>
        <v>0</v>
      </c>
      <c r="Y344" s="15">
        <f t="shared" si="390"/>
        <v>0</v>
      </c>
      <c r="Z344" s="15">
        <f t="shared" si="390"/>
        <v>867418</v>
      </c>
      <c r="AA344" s="15">
        <f t="shared" si="390"/>
        <v>867418</v>
      </c>
      <c r="AB344" s="15">
        <f t="shared" si="390"/>
        <v>0</v>
      </c>
      <c r="AC344" s="15">
        <f t="shared" si="390"/>
        <v>0</v>
      </c>
      <c r="AD344" s="15">
        <f t="shared" si="390"/>
        <v>-33745</v>
      </c>
      <c r="AE344" s="15">
        <f t="shared" si="390"/>
        <v>-33745</v>
      </c>
      <c r="AF344" s="15">
        <f t="shared" si="390"/>
        <v>0</v>
      </c>
      <c r="AG344" s="15">
        <f t="shared" si="390"/>
        <v>0</v>
      </c>
      <c r="AH344" s="15">
        <f t="shared" si="390"/>
        <v>833673</v>
      </c>
      <c r="AI344" s="15">
        <f t="shared" si="390"/>
        <v>833673</v>
      </c>
      <c r="AJ344" s="15">
        <f t="shared" si="390"/>
        <v>0</v>
      </c>
      <c r="AK344" s="15">
        <f t="shared" si="390"/>
        <v>0</v>
      </c>
      <c r="AL344" s="15"/>
      <c r="AM344" s="15">
        <f t="shared" si="390"/>
        <v>867418</v>
      </c>
      <c r="AN344" s="15">
        <f t="shared" si="390"/>
        <v>867418</v>
      </c>
      <c r="AO344" s="15">
        <f t="shared" si="390"/>
        <v>0</v>
      </c>
      <c r="AP344" s="15">
        <f t="shared" si="390"/>
        <v>0</v>
      </c>
      <c r="AQ344" s="15">
        <f t="shared" si="390"/>
        <v>0</v>
      </c>
      <c r="AR344" s="15">
        <f t="shared" si="390"/>
        <v>0</v>
      </c>
      <c r="AS344" s="15">
        <f t="shared" si="390"/>
        <v>0</v>
      </c>
      <c r="AT344" s="15">
        <f t="shared" si="390"/>
        <v>0</v>
      </c>
      <c r="AU344" s="15">
        <f t="shared" si="390"/>
        <v>867418</v>
      </c>
      <c r="AV344" s="15">
        <f t="shared" si="390"/>
        <v>867418</v>
      </c>
      <c r="AW344" s="15">
        <f t="shared" si="390"/>
        <v>0</v>
      </c>
      <c r="AX344" s="15">
        <f t="shared" si="390"/>
        <v>0</v>
      </c>
      <c r="AY344" s="15">
        <f t="shared" si="390"/>
        <v>867418</v>
      </c>
      <c r="AZ344" s="15">
        <f t="shared" si="390"/>
        <v>867418</v>
      </c>
      <c r="BA344" s="15">
        <f t="shared" si="390"/>
        <v>0</v>
      </c>
      <c r="BB344" s="15">
        <f t="shared" si="390"/>
        <v>0</v>
      </c>
      <c r="BC344" s="15">
        <f t="shared" si="391"/>
        <v>0</v>
      </c>
      <c r="BD344" s="15">
        <f t="shared" si="391"/>
        <v>0</v>
      </c>
      <c r="BE344" s="15">
        <f t="shared" si="391"/>
        <v>0</v>
      </c>
      <c r="BF344" s="15">
        <f t="shared" si="391"/>
        <v>0</v>
      </c>
      <c r="BG344" s="15">
        <f t="shared" si="391"/>
        <v>867418</v>
      </c>
      <c r="BH344" s="15">
        <f t="shared" si="391"/>
        <v>867418</v>
      </c>
      <c r="BI344" s="15">
        <f t="shared" si="391"/>
        <v>0</v>
      </c>
      <c r="BJ344" s="15">
        <f t="shared" si="391"/>
        <v>0</v>
      </c>
      <c r="BK344" s="19"/>
      <c r="BL344" s="19"/>
    </row>
    <row r="345" spans="1:64" ht="45" hidden="1" x14ac:dyDescent="0.25">
      <c r="A345" s="124" t="s">
        <v>98</v>
      </c>
      <c r="B345" s="122">
        <v>52</v>
      </c>
      <c r="C345" s="122">
        <v>0</v>
      </c>
      <c r="D345" s="3" t="s">
        <v>44</v>
      </c>
      <c r="E345" s="122">
        <v>852</v>
      </c>
      <c r="F345" s="3" t="s">
        <v>93</v>
      </c>
      <c r="G345" s="3" t="s">
        <v>13</v>
      </c>
      <c r="H345" s="3" t="s">
        <v>181</v>
      </c>
      <c r="I345" s="3" t="s">
        <v>99</v>
      </c>
      <c r="J345" s="15">
        <f>'2.ВС'!J442</f>
        <v>867418</v>
      </c>
      <c r="K345" s="15">
        <f>'2.ВС'!K442</f>
        <v>867418</v>
      </c>
      <c r="L345" s="15">
        <f>'2.ВС'!L442</f>
        <v>0</v>
      </c>
      <c r="M345" s="15">
        <f>'2.ВС'!M442</f>
        <v>0</v>
      </c>
      <c r="N345" s="15">
        <f>'2.ВС'!N442</f>
        <v>0</v>
      </c>
      <c r="O345" s="15">
        <f>'2.ВС'!O442</f>
        <v>0</v>
      </c>
      <c r="P345" s="15">
        <f>'2.ВС'!P442</f>
        <v>0</v>
      </c>
      <c r="Q345" s="15">
        <f>'2.ВС'!Q442</f>
        <v>0</v>
      </c>
      <c r="R345" s="15">
        <f>'2.ВС'!R442</f>
        <v>867418</v>
      </c>
      <c r="S345" s="15">
        <f>'2.ВС'!S442</f>
        <v>867418</v>
      </c>
      <c r="T345" s="15">
        <f>'2.ВС'!T442</f>
        <v>0</v>
      </c>
      <c r="U345" s="15">
        <f>'2.ВС'!U442</f>
        <v>0</v>
      </c>
      <c r="V345" s="15">
        <f>'2.ВС'!V442</f>
        <v>0</v>
      </c>
      <c r="W345" s="15">
        <f>'2.ВС'!W442</f>
        <v>0</v>
      </c>
      <c r="X345" s="15">
        <f>'2.ВС'!X442</f>
        <v>0</v>
      </c>
      <c r="Y345" s="15">
        <f>'2.ВС'!Y442</f>
        <v>0</v>
      </c>
      <c r="Z345" s="15">
        <f>'2.ВС'!Z442</f>
        <v>867418</v>
      </c>
      <c r="AA345" s="15">
        <f>'2.ВС'!AA442</f>
        <v>867418</v>
      </c>
      <c r="AB345" s="15">
        <f>'2.ВС'!AB442</f>
        <v>0</v>
      </c>
      <c r="AC345" s="15">
        <f>'2.ВС'!AC442</f>
        <v>0</v>
      </c>
      <c r="AD345" s="15">
        <f>'2.ВС'!AD442</f>
        <v>-33745</v>
      </c>
      <c r="AE345" s="15">
        <f>'2.ВС'!AE442</f>
        <v>-33745</v>
      </c>
      <c r="AF345" s="15">
        <f>'2.ВС'!AF442</f>
        <v>0</v>
      </c>
      <c r="AG345" s="15">
        <f>'2.ВС'!AG442</f>
        <v>0</v>
      </c>
      <c r="AH345" s="15">
        <f>'2.ВС'!AH442</f>
        <v>833673</v>
      </c>
      <c r="AI345" s="15">
        <f>'2.ВС'!AI442</f>
        <v>833673</v>
      </c>
      <c r="AJ345" s="15">
        <f>'2.ВС'!AJ442</f>
        <v>0</v>
      </c>
      <c r="AK345" s="15">
        <f>'2.ВС'!AK442</f>
        <v>0</v>
      </c>
      <c r="AL345" s="15"/>
      <c r="AM345" s="15">
        <f>'2.ВС'!AL442</f>
        <v>867418</v>
      </c>
      <c r="AN345" s="15">
        <f>'2.ВС'!AM442</f>
        <v>867418</v>
      </c>
      <c r="AO345" s="15">
        <f>'2.ВС'!AN442</f>
        <v>0</v>
      </c>
      <c r="AP345" s="15">
        <f>'2.ВС'!AO442</f>
        <v>0</v>
      </c>
      <c r="AQ345" s="15">
        <f>'2.ВС'!AP442</f>
        <v>0</v>
      </c>
      <c r="AR345" s="15">
        <f>'2.ВС'!AQ442</f>
        <v>0</v>
      </c>
      <c r="AS345" s="15">
        <f>'2.ВС'!AR442</f>
        <v>0</v>
      </c>
      <c r="AT345" s="15">
        <f>'2.ВС'!AS442</f>
        <v>0</v>
      </c>
      <c r="AU345" s="15">
        <f>'2.ВС'!AT442</f>
        <v>867418</v>
      </c>
      <c r="AV345" s="15">
        <f>'2.ВС'!AU442</f>
        <v>867418</v>
      </c>
      <c r="AW345" s="15">
        <f>'2.ВС'!AV442</f>
        <v>0</v>
      </c>
      <c r="AX345" s="15">
        <f>'2.ВС'!AW442</f>
        <v>0</v>
      </c>
      <c r="AY345" s="15">
        <f>'2.ВС'!AX442</f>
        <v>867418</v>
      </c>
      <c r="AZ345" s="15">
        <f>'2.ВС'!AY442</f>
        <v>867418</v>
      </c>
      <c r="BA345" s="15">
        <f>'2.ВС'!AZ442</f>
        <v>0</v>
      </c>
      <c r="BB345" s="15">
        <f>'2.ВС'!BA442</f>
        <v>0</v>
      </c>
      <c r="BC345" s="15">
        <f>'2.ВС'!BB442</f>
        <v>0</v>
      </c>
      <c r="BD345" s="15">
        <f>'2.ВС'!BC442</f>
        <v>0</v>
      </c>
      <c r="BE345" s="15">
        <f>'2.ВС'!BD442</f>
        <v>0</v>
      </c>
      <c r="BF345" s="15">
        <f>'2.ВС'!BE442</f>
        <v>0</v>
      </c>
      <c r="BG345" s="15">
        <f>'2.ВС'!BF442</f>
        <v>867418</v>
      </c>
      <c r="BH345" s="15">
        <f>'2.ВС'!BG442</f>
        <v>867418</v>
      </c>
      <c r="BI345" s="15">
        <f>'2.ВС'!BH442</f>
        <v>0</v>
      </c>
      <c r="BJ345" s="15">
        <f>'2.ВС'!BI442</f>
        <v>0</v>
      </c>
      <c r="BK345" s="19"/>
      <c r="BL345" s="19"/>
    </row>
    <row r="346" spans="1:64" hidden="1" x14ac:dyDescent="0.25">
      <c r="A346" s="124" t="s">
        <v>116</v>
      </c>
      <c r="B346" s="122">
        <v>52</v>
      </c>
      <c r="C346" s="122">
        <v>0</v>
      </c>
      <c r="D346" s="4" t="s">
        <v>44</v>
      </c>
      <c r="E346" s="122">
        <v>852</v>
      </c>
      <c r="F346" s="4" t="s">
        <v>78</v>
      </c>
      <c r="G346" s="4" t="s">
        <v>11</v>
      </c>
      <c r="H346" s="4" t="s">
        <v>223</v>
      </c>
      <c r="I346" s="4"/>
      <c r="J346" s="7">
        <f t="shared" ref="J346:BC347" si="392">J347</f>
        <v>10381100</v>
      </c>
      <c r="K346" s="7">
        <f t="shared" si="392"/>
        <v>0</v>
      </c>
      <c r="L346" s="7">
        <f t="shared" si="392"/>
        <v>10381100</v>
      </c>
      <c r="M346" s="7">
        <f t="shared" si="392"/>
        <v>0</v>
      </c>
      <c r="N346" s="7">
        <f t="shared" si="392"/>
        <v>0</v>
      </c>
      <c r="O346" s="7">
        <f t="shared" si="392"/>
        <v>0</v>
      </c>
      <c r="P346" s="7">
        <f t="shared" si="392"/>
        <v>0</v>
      </c>
      <c r="Q346" s="7">
        <f t="shared" si="392"/>
        <v>0</v>
      </c>
      <c r="R346" s="7">
        <f t="shared" si="392"/>
        <v>10381100</v>
      </c>
      <c r="S346" s="7">
        <f t="shared" si="392"/>
        <v>0</v>
      </c>
      <c r="T346" s="7">
        <f t="shared" si="392"/>
        <v>10381100</v>
      </c>
      <c r="U346" s="7">
        <f t="shared" si="392"/>
        <v>0</v>
      </c>
      <c r="V346" s="7">
        <f t="shared" si="392"/>
        <v>0</v>
      </c>
      <c r="W346" s="7">
        <f t="shared" si="392"/>
        <v>0</v>
      </c>
      <c r="X346" s="7">
        <f t="shared" si="392"/>
        <v>0</v>
      </c>
      <c r="Y346" s="7">
        <f t="shared" si="392"/>
        <v>0</v>
      </c>
      <c r="Z346" s="7">
        <f t="shared" si="392"/>
        <v>10381100</v>
      </c>
      <c r="AA346" s="7">
        <f t="shared" si="392"/>
        <v>0</v>
      </c>
      <c r="AB346" s="7">
        <f t="shared" si="392"/>
        <v>10381100</v>
      </c>
      <c r="AC346" s="7">
        <f t="shared" si="392"/>
        <v>0</v>
      </c>
      <c r="AD346" s="7">
        <f t="shared" si="392"/>
        <v>0</v>
      </c>
      <c r="AE346" s="7">
        <f t="shared" si="392"/>
        <v>0</v>
      </c>
      <c r="AF346" s="7">
        <f t="shared" si="392"/>
        <v>0</v>
      </c>
      <c r="AG346" s="7">
        <f t="shared" si="392"/>
        <v>0</v>
      </c>
      <c r="AH346" s="7">
        <f t="shared" si="392"/>
        <v>10381100</v>
      </c>
      <c r="AI346" s="7">
        <f t="shared" si="392"/>
        <v>0</v>
      </c>
      <c r="AJ346" s="7">
        <f t="shared" si="392"/>
        <v>10381100</v>
      </c>
      <c r="AK346" s="7">
        <f t="shared" si="392"/>
        <v>0</v>
      </c>
      <c r="AL346" s="7"/>
      <c r="AM346" s="7">
        <f t="shared" si="392"/>
        <v>7414185</v>
      </c>
      <c r="AN346" s="7">
        <f t="shared" si="392"/>
        <v>0</v>
      </c>
      <c r="AO346" s="7">
        <f t="shared" si="392"/>
        <v>7414185</v>
      </c>
      <c r="AP346" s="7">
        <f t="shared" si="392"/>
        <v>0</v>
      </c>
      <c r="AQ346" s="7">
        <f t="shared" si="392"/>
        <v>0</v>
      </c>
      <c r="AR346" s="7">
        <f t="shared" si="392"/>
        <v>0</v>
      </c>
      <c r="AS346" s="7">
        <f t="shared" si="392"/>
        <v>0</v>
      </c>
      <c r="AT346" s="7">
        <f t="shared" si="392"/>
        <v>0</v>
      </c>
      <c r="AU346" s="7">
        <f t="shared" si="392"/>
        <v>7414185</v>
      </c>
      <c r="AV346" s="7">
        <f t="shared" si="392"/>
        <v>0</v>
      </c>
      <c r="AW346" s="7">
        <f t="shared" si="392"/>
        <v>7414185</v>
      </c>
      <c r="AX346" s="7">
        <f t="shared" si="392"/>
        <v>0</v>
      </c>
      <c r="AY346" s="7">
        <f t="shared" si="392"/>
        <v>9005185</v>
      </c>
      <c r="AZ346" s="7">
        <f t="shared" si="392"/>
        <v>0</v>
      </c>
      <c r="BA346" s="7">
        <f t="shared" si="392"/>
        <v>9005185</v>
      </c>
      <c r="BB346" s="7">
        <f t="shared" si="392"/>
        <v>0</v>
      </c>
      <c r="BC346" s="7">
        <f t="shared" si="392"/>
        <v>0</v>
      </c>
      <c r="BD346" s="7">
        <f t="shared" ref="BC346:BJ347" si="393">BD347</f>
        <v>0</v>
      </c>
      <c r="BE346" s="7">
        <f t="shared" si="393"/>
        <v>0</v>
      </c>
      <c r="BF346" s="7">
        <f t="shared" si="393"/>
        <v>0</v>
      </c>
      <c r="BG346" s="7">
        <f t="shared" si="393"/>
        <v>9005185</v>
      </c>
      <c r="BH346" s="7">
        <f t="shared" si="393"/>
        <v>0</v>
      </c>
      <c r="BI346" s="7">
        <f t="shared" si="393"/>
        <v>9005185</v>
      </c>
      <c r="BJ346" s="7">
        <f t="shared" si="393"/>
        <v>0</v>
      </c>
      <c r="BK346" s="19"/>
      <c r="BL346" s="19"/>
    </row>
    <row r="347" spans="1:64" ht="45" hidden="1" x14ac:dyDescent="0.25">
      <c r="A347" s="125" t="s">
        <v>41</v>
      </c>
      <c r="B347" s="122">
        <v>52</v>
      </c>
      <c r="C347" s="122">
        <v>0</v>
      </c>
      <c r="D347" s="3" t="s">
        <v>44</v>
      </c>
      <c r="E347" s="122">
        <v>852</v>
      </c>
      <c r="F347" s="4" t="s">
        <v>78</v>
      </c>
      <c r="G347" s="4" t="s">
        <v>11</v>
      </c>
      <c r="H347" s="4" t="s">
        <v>223</v>
      </c>
      <c r="I347" s="4" t="s">
        <v>83</v>
      </c>
      <c r="J347" s="15">
        <f t="shared" si="392"/>
        <v>10381100</v>
      </c>
      <c r="K347" s="15">
        <f t="shared" si="392"/>
        <v>0</v>
      </c>
      <c r="L347" s="15">
        <f t="shared" si="392"/>
        <v>10381100</v>
      </c>
      <c r="M347" s="15">
        <f t="shared" si="392"/>
        <v>0</v>
      </c>
      <c r="N347" s="15">
        <f t="shared" si="392"/>
        <v>0</v>
      </c>
      <c r="O347" s="15">
        <f t="shared" si="392"/>
        <v>0</v>
      </c>
      <c r="P347" s="15">
        <f t="shared" si="392"/>
        <v>0</v>
      </c>
      <c r="Q347" s="15">
        <f t="shared" si="392"/>
        <v>0</v>
      </c>
      <c r="R347" s="15">
        <f t="shared" si="392"/>
        <v>10381100</v>
      </c>
      <c r="S347" s="15">
        <f t="shared" si="392"/>
        <v>0</v>
      </c>
      <c r="T347" s="15">
        <f t="shared" si="392"/>
        <v>10381100</v>
      </c>
      <c r="U347" s="15">
        <f t="shared" si="392"/>
        <v>0</v>
      </c>
      <c r="V347" s="15">
        <f t="shared" si="392"/>
        <v>0</v>
      </c>
      <c r="W347" s="15">
        <f t="shared" si="392"/>
        <v>0</v>
      </c>
      <c r="X347" s="15">
        <f t="shared" si="392"/>
        <v>0</v>
      </c>
      <c r="Y347" s="15">
        <f t="shared" si="392"/>
        <v>0</v>
      </c>
      <c r="Z347" s="15">
        <f t="shared" si="392"/>
        <v>10381100</v>
      </c>
      <c r="AA347" s="15">
        <f t="shared" si="392"/>
        <v>0</v>
      </c>
      <c r="AB347" s="15">
        <f t="shared" si="392"/>
        <v>10381100</v>
      </c>
      <c r="AC347" s="15">
        <f t="shared" si="392"/>
        <v>0</v>
      </c>
      <c r="AD347" s="15">
        <f t="shared" si="392"/>
        <v>0</v>
      </c>
      <c r="AE347" s="15">
        <f t="shared" si="392"/>
        <v>0</v>
      </c>
      <c r="AF347" s="15">
        <f t="shared" si="392"/>
        <v>0</v>
      </c>
      <c r="AG347" s="15">
        <f t="shared" si="392"/>
        <v>0</v>
      </c>
      <c r="AH347" s="15">
        <f t="shared" si="392"/>
        <v>10381100</v>
      </c>
      <c r="AI347" s="15">
        <f t="shared" si="392"/>
        <v>0</v>
      </c>
      <c r="AJ347" s="15">
        <f t="shared" si="392"/>
        <v>10381100</v>
      </c>
      <c r="AK347" s="15">
        <f t="shared" si="392"/>
        <v>0</v>
      </c>
      <c r="AL347" s="15"/>
      <c r="AM347" s="15">
        <f t="shared" si="392"/>
        <v>7414185</v>
      </c>
      <c r="AN347" s="15">
        <f t="shared" si="392"/>
        <v>0</v>
      </c>
      <c r="AO347" s="15">
        <f t="shared" si="392"/>
        <v>7414185</v>
      </c>
      <c r="AP347" s="15">
        <f t="shared" si="392"/>
        <v>0</v>
      </c>
      <c r="AQ347" s="15">
        <f t="shared" si="392"/>
        <v>0</v>
      </c>
      <c r="AR347" s="15">
        <f t="shared" si="392"/>
        <v>0</v>
      </c>
      <c r="AS347" s="15">
        <f t="shared" si="392"/>
        <v>0</v>
      </c>
      <c r="AT347" s="15">
        <f t="shared" si="392"/>
        <v>0</v>
      </c>
      <c r="AU347" s="15">
        <f t="shared" si="392"/>
        <v>7414185</v>
      </c>
      <c r="AV347" s="15">
        <f t="shared" si="392"/>
        <v>0</v>
      </c>
      <c r="AW347" s="15">
        <f t="shared" si="392"/>
        <v>7414185</v>
      </c>
      <c r="AX347" s="15">
        <f t="shared" si="392"/>
        <v>0</v>
      </c>
      <c r="AY347" s="15">
        <f t="shared" si="392"/>
        <v>9005185</v>
      </c>
      <c r="AZ347" s="15">
        <f t="shared" si="392"/>
        <v>0</v>
      </c>
      <c r="BA347" s="15">
        <f t="shared" si="392"/>
        <v>9005185</v>
      </c>
      <c r="BB347" s="15">
        <f t="shared" si="392"/>
        <v>0</v>
      </c>
      <c r="BC347" s="15">
        <f t="shared" si="393"/>
        <v>0</v>
      </c>
      <c r="BD347" s="15">
        <f t="shared" si="393"/>
        <v>0</v>
      </c>
      <c r="BE347" s="15">
        <f t="shared" si="393"/>
        <v>0</v>
      </c>
      <c r="BF347" s="15">
        <f t="shared" si="393"/>
        <v>0</v>
      </c>
      <c r="BG347" s="15">
        <f t="shared" si="393"/>
        <v>9005185</v>
      </c>
      <c r="BH347" s="15">
        <f t="shared" si="393"/>
        <v>0</v>
      </c>
      <c r="BI347" s="15">
        <f t="shared" si="393"/>
        <v>9005185</v>
      </c>
      <c r="BJ347" s="15">
        <f t="shared" si="393"/>
        <v>0</v>
      </c>
      <c r="BK347" s="19"/>
      <c r="BL347" s="19"/>
    </row>
    <row r="348" spans="1:64" hidden="1" x14ac:dyDescent="0.25">
      <c r="A348" s="125" t="s">
        <v>84</v>
      </c>
      <c r="B348" s="122">
        <v>52</v>
      </c>
      <c r="C348" s="122">
        <v>0</v>
      </c>
      <c r="D348" s="3" t="s">
        <v>44</v>
      </c>
      <c r="E348" s="122">
        <v>852</v>
      </c>
      <c r="F348" s="3" t="s">
        <v>78</v>
      </c>
      <c r="G348" s="3" t="s">
        <v>11</v>
      </c>
      <c r="H348" s="3" t="s">
        <v>223</v>
      </c>
      <c r="I348" s="3" t="s">
        <v>85</v>
      </c>
      <c r="J348" s="15">
        <f>'2.ВС'!J307</f>
        <v>10381100</v>
      </c>
      <c r="K348" s="15">
        <f>'2.ВС'!K307</f>
        <v>0</v>
      </c>
      <c r="L348" s="15">
        <f>'2.ВС'!L307</f>
        <v>10381100</v>
      </c>
      <c r="M348" s="15">
        <f>'2.ВС'!M307</f>
        <v>0</v>
      </c>
      <c r="N348" s="15">
        <f>'2.ВС'!N307</f>
        <v>0</v>
      </c>
      <c r="O348" s="15">
        <f>'2.ВС'!O307</f>
        <v>0</v>
      </c>
      <c r="P348" s="15">
        <f>'2.ВС'!P307</f>
        <v>0</v>
      </c>
      <c r="Q348" s="15">
        <f>'2.ВС'!Q307</f>
        <v>0</v>
      </c>
      <c r="R348" s="15">
        <f>'2.ВС'!R307</f>
        <v>10381100</v>
      </c>
      <c r="S348" s="15">
        <f>'2.ВС'!S307</f>
        <v>0</v>
      </c>
      <c r="T348" s="15">
        <f>'2.ВС'!T307</f>
        <v>10381100</v>
      </c>
      <c r="U348" s="15">
        <f>'2.ВС'!U307</f>
        <v>0</v>
      </c>
      <c r="V348" s="15">
        <f>'2.ВС'!V307</f>
        <v>0</v>
      </c>
      <c r="W348" s="15">
        <f>'2.ВС'!W307</f>
        <v>0</v>
      </c>
      <c r="X348" s="15">
        <f>'2.ВС'!X307</f>
        <v>0</v>
      </c>
      <c r="Y348" s="15">
        <f>'2.ВС'!Y307</f>
        <v>0</v>
      </c>
      <c r="Z348" s="15">
        <f>'2.ВС'!Z307</f>
        <v>10381100</v>
      </c>
      <c r="AA348" s="15">
        <f>'2.ВС'!AA307</f>
        <v>0</v>
      </c>
      <c r="AB348" s="15">
        <f>'2.ВС'!AB307</f>
        <v>10381100</v>
      </c>
      <c r="AC348" s="15">
        <f>'2.ВС'!AC307</f>
        <v>0</v>
      </c>
      <c r="AD348" s="15">
        <f>'2.ВС'!AD307</f>
        <v>0</v>
      </c>
      <c r="AE348" s="15">
        <f>'2.ВС'!AE307</f>
        <v>0</v>
      </c>
      <c r="AF348" s="15">
        <f>'2.ВС'!AF307</f>
        <v>0</v>
      </c>
      <c r="AG348" s="15">
        <f>'2.ВС'!AG307</f>
        <v>0</v>
      </c>
      <c r="AH348" s="15">
        <f>'2.ВС'!AH307</f>
        <v>10381100</v>
      </c>
      <c r="AI348" s="15">
        <f>'2.ВС'!AI307</f>
        <v>0</v>
      </c>
      <c r="AJ348" s="15">
        <f>'2.ВС'!AJ307</f>
        <v>10381100</v>
      </c>
      <c r="AK348" s="15">
        <f>'2.ВС'!AK307</f>
        <v>0</v>
      </c>
      <c r="AL348" s="15"/>
      <c r="AM348" s="15">
        <f>'2.ВС'!AL307</f>
        <v>7414185</v>
      </c>
      <c r="AN348" s="15">
        <f>'2.ВС'!AM307</f>
        <v>0</v>
      </c>
      <c r="AO348" s="15">
        <f>'2.ВС'!AN307</f>
        <v>7414185</v>
      </c>
      <c r="AP348" s="15">
        <f>'2.ВС'!AO307</f>
        <v>0</v>
      </c>
      <c r="AQ348" s="15">
        <f>'2.ВС'!AP307</f>
        <v>0</v>
      </c>
      <c r="AR348" s="15">
        <f>'2.ВС'!AQ307</f>
        <v>0</v>
      </c>
      <c r="AS348" s="15">
        <f>'2.ВС'!AR307</f>
        <v>0</v>
      </c>
      <c r="AT348" s="15">
        <f>'2.ВС'!AS307</f>
        <v>0</v>
      </c>
      <c r="AU348" s="15">
        <f>'2.ВС'!AT307</f>
        <v>7414185</v>
      </c>
      <c r="AV348" s="15">
        <f>'2.ВС'!AU307</f>
        <v>0</v>
      </c>
      <c r="AW348" s="15">
        <f>'2.ВС'!AV307</f>
        <v>7414185</v>
      </c>
      <c r="AX348" s="15">
        <f>'2.ВС'!AW307</f>
        <v>0</v>
      </c>
      <c r="AY348" s="15">
        <f>'2.ВС'!AX307</f>
        <v>9005185</v>
      </c>
      <c r="AZ348" s="15">
        <f>'2.ВС'!AY307</f>
        <v>0</v>
      </c>
      <c r="BA348" s="15">
        <f>'2.ВС'!AZ307</f>
        <v>9005185</v>
      </c>
      <c r="BB348" s="15">
        <f>'2.ВС'!BA307</f>
        <v>0</v>
      </c>
      <c r="BC348" s="15">
        <f>'2.ВС'!BB307</f>
        <v>0</v>
      </c>
      <c r="BD348" s="15">
        <f>'2.ВС'!BC307</f>
        <v>0</v>
      </c>
      <c r="BE348" s="15">
        <f>'2.ВС'!BD307</f>
        <v>0</v>
      </c>
      <c r="BF348" s="15">
        <f>'2.ВС'!BE307</f>
        <v>0</v>
      </c>
      <c r="BG348" s="15">
        <f>'2.ВС'!BF307</f>
        <v>9005185</v>
      </c>
      <c r="BH348" s="15">
        <f>'2.ВС'!BG307</f>
        <v>0</v>
      </c>
      <c r="BI348" s="15">
        <f>'2.ВС'!BH307</f>
        <v>9005185</v>
      </c>
      <c r="BJ348" s="15">
        <f>'2.ВС'!BI307</f>
        <v>0</v>
      </c>
      <c r="BK348" s="19"/>
      <c r="BL348" s="19"/>
    </row>
    <row r="349" spans="1:64" hidden="1" x14ac:dyDescent="0.25">
      <c r="A349" s="124" t="s">
        <v>120</v>
      </c>
      <c r="B349" s="122">
        <v>52</v>
      </c>
      <c r="C349" s="122">
        <v>0</v>
      </c>
      <c r="D349" s="4" t="s">
        <v>44</v>
      </c>
      <c r="E349" s="122">
        <v>852</v>
      </c>
      <c r="F349" s="3" t="s">
        <v>78</v>
      </c>
      <c r="G349" s="3" t="s">
        <v>44</v>
      </c>
      <c r="H349" s="3" t="s">
        <v>227</v>
      </c>
      <c r="I349" s="3"/>
      <c r="J349" s="15">
        <f t="shared" ref="J349:BC350" si="394">J350</f>
        <v>22797200</v>
      </c>
      <c r="K349" s="15">
        <f t="shared" si="394"/>
        <v>0</v>
      </c>
      <c r="L349" s="15">
        <f t="shared" si="394"/>
        <v>22797200</v>
      </c>
      <c r="M349" s="15">
        <f t="shared" si="394"/>
        <v>0</v>
      </c>
      <c r="N349" s="15">
        <f t="shared" si="394"/>
        <v>0</v>
      </c>
      <c r="O349" s="15">
        <f t="shared" si="394"/>
        <v>0</v>
      </c>
      <c r="P349" s="15">
        <f t="shared" si="394"/>
        <v>0</v>
      </c>
      <c r="Q349" s="15">
        <f t="shared" si="394"/>
        <v>0</v>
      </c>
      <c r="R349" s="15">
        <f t="shared" si="394"/>
        <v>22797200</v>
      </c>
      <c r="S349" s="15">
        <f t="shared" si="394"/>
        <v>0</v>
      </c>
      <c r="T349" s="15">
        <f t="shared" si="394"/>
        <v>22797200</v>
      </c>
      <c r="U349" s="15">
        <f t="shared" si="394"/>
        <v>0</v>
      </c>
      <c r="V349" s="15">
        <f t="shared" si="394"/>
        <v>0</v>
      </c>
      <c r="W349" s="15">
        <f t="shared" si="394"/>
        <v>0</v>
      </c>
      <c r="X349" s="15">
        <f t="shared" si="394"/>
        <v>0</v>
      </c>
      <c r="Y349" s="15">
        <f t="shared" si="394"/>
        <v>0</v>
      </c>
      <c r="Z349" s="15">
        <f t="shared" si="394"/>
        <v>22797200</v>
      </c>
      <c r="AA349" s="15">
        <f t="shared" si="394"/>
        <v>0</v>
      </c>
      <c r="AB349" s="15">
        <f t="shared" si="394"/>
        <v>22797200</v>
      </c>
      <c r="AC349" s="15">
        <f t="shared" si="394"/>
        <v>0</v>
      </c>
      <c r="AD349" s="15">
        <f t="shared" si="394"/>
        <v>0</v>
      </c>
      <c r="AE349" s="15">
        <f t="shared" si="394"/>
        <v>0</v>
      </c>
      <c r="AF349" s="15">
        <f t="shared" si="394"/>
        <v>0</v>
      </c>
      <c r="AG349" s="15">
        <f t="shared" si="394"/>
        <v>0</v>
      </c>
      <c r="AH349" s="15">
        <f t="shared" si="394"/>
        <v>22797200</v>
      </c>
      <c r="AI349" s="15">
        <f t="shared" si="394"/>
        <v>0</v>
      </c>
      <c r="AJ349" s="15">
        <f t="shared" si="394"/>
        <v>22797200</v>
      </c>
      <c r="AK349" s="15">
        <f t="shared" si="394"/>
        <v>0</v>
      </c>
      <c r="AL349" s="15"/>
      <c r="AM349" s="15">
        <f t="shared" si="394"/>
        <v>11232300</v>
      </c>
      <c r="AN349" s="15">
        <f t="shared" si="394"/>
        <v>0</v>
      </c>
      <c r="AO349" s="15">
        <f t="shared" si="394"/>
        <v>11232300</v>
      </c>
      <c r="AP349" s="15">
        <f t="shared" si="394"/>
        <v>0</v>
      </c>
      <c r="AQ349" s="15">
        <f t="shared" si="394"/>
        <v>0</v>
      </c>
      <c r="AR349" s="15">
        <f t="shared" si="394"/>
        <v>0</v>
      </c>
      <c r="AS349" s="15">
        <f t="shared" si="394"/>
        <v>0</v>
      </c>
      <c r="AT349" s="15">
        <f t="shared" si="394"/>
        <v>0</v>
      </c>
      <c r="AU349" s="15">
        <f t="shared" si="394"/>
        <v>11232300</v>
      </c>
      <c r="AV349" s="15">
        <f t="shared" si="394"/>
        <v>0</v>
      </c>
      <c r="AW349" s="15">
        <f t="shared" si="394"/>
        <v>11232300</v>
      </c>
      <c r="AX349" s="15">
        <f t="shared" si="394"/>
        <v>0</v>
      </c>
      <c r="AY349" s="15">
        <f t="shared" si="394"/>
        <v>11147300</v>
      </c>
      <c r="AZ349" s="15">
        <f t="shared" si="394"/>
        <v>0</v>
      </c>
      <c r="BA349" s="15">
        <f t="shared" si="394"/>
        <v>11147300</v>
      </c>
      <c r="BB349" s="15">
        <f t="shared" si="394"/>
        <v>0</v>
      </c>
      <c r="BC349" s="15">
        <f t="shared" si="394"/>
        <v>0</v>
      </c>
      <c r="BD349" s="15">
        <f t="shared" ref="BC349:BJ350" si="395">BD350</f>
        <v>0</v>
      </c>
      <c r="BE349" s="15">
        <f t="shared" si="395"/>
        <v>0</v>
      </c>
      <c r="BF349" s="15">
        <f t="shared" si="395"/>
        <v>0</v>
      </c>
      <c r="BG349" s="15">
        <f t="shared" si="395"/>
        <v>11147300</v>
      </c>
      <c r="BH349" s="15">
        <f t="shared" si="395"/>
        <v>0</v>
      </c>
      <c r="BI349" s="15">
        <f t="shared" si="395"/>
        <v>11147300</v>
      </c>
      <c r="BJ349" s="15">
        <f t="shared" si="395"/>
        <v>0</v>
      </c>
      <c r="BK349" s="19"/>
      <c r="BL349" s="19"/>
    </row>
    <row r="350" spans="1:64" ht="45" hidden="1" x14ac:dyDescent="0.25">
      <c r="A350" s="125" t="s">
        <v>41</v>
      </c>
      <c r="B350" s="122">
        <v>52</v>
      </c>
      <c r="C350" s="122">
        <v>0</v>
      </c>
      <c r="D350" s="3" t="s">
        <v>44</v>
      </c>
      <c r="E350" s="122">
        <v>852</v>
      </c>
      <c r="F350" s="3" t="s">
        <v>78</v>
      </c>
      <c r="G350" s="4" t="s">
        <v>44</v>
      </c>
      <c r="H350" s="3" t="s">
        <v>227</v>
      </c>
      <c r="I350" s="3" t="s">
        <v>83</v>
      </c>
      <c r="J350" s="15">
        <f t="shared" si="394"/>
        <v>22797200</v>
      </c>
      <c r="K350" s="15">
        <f t="shared" si="394"/>
        <v>0</v>
      </c>
      <c r="L350" s="15">
        <f t="shared" si="394"/>
        <v>22797200</v>
      </c>
      <c r="M350" s="15">
        <f t="shared" si="394"/>
        <v>0</v>
      </c>
      <c r="N350" s="15">
        <f t="shared" si="394"/>
        <v>0</v>
      </c>
      <c r="O350" s="15">
        <f t="shared" si="394"/>
        <v>0</v>
      </c>
      <c r="P350" s="15">
        <f t="shared" si="394"/>
        <v>0</v>
      </c>
      <c r="Q350" s="15">
        <f t="shared" si="394"/>
        <v>0</v>
      </c>
      <c r="R350" s="15">
        <f t="shared" si="394"/>
        <v>22797200</v>
      </c>
      <c r="S350" s="15">
        <f t="shared" si="394"/>
        <v>0</v>
      </c>
      <c r="T350" s="15">
        <f t="shared" si="394"/>
        <v>22797200</v>
      </c>
      <c r="U350" s="15">
        <f t="shared" si="394"/>
        <v>0</v>
      </c>
      <c r="V350" s="15">
        <f t="shared" si="394"/>
        <v>0</v>
      </c>
      <c r="W350" s="15">
        <f t="shared" si="394"/>
        <v>0</v>
      </c>
      <c r="X350" s="15">
        <f t="shared" si="394"/>
        <v>0</v>
      </c>
      <c r="Y350" s="15">
        <f t="shared" si="394"/>
        <v>0</v>
      </c>
      <c r="Z350" s="15">
        <f t="shared" si="394"/>
        <v>22797200</v>
      </c>
      <c r="AA350" s="15">
        <f t="shared" si="394"/>
        <v>0</v>
      </c>
      <c r="AB350" s="15">
        <f t="shared" si="394"/>
        <v>22797200</v>
      </c>
      <c r="AC350" s="15">
        <f t="shared" si="394"/>
        <v>0</v>
      </c>
      <c r="AD350" s="15">
        <f t="shared" si="394"/>
        <v>0</v>
      </c>
      <c r="AE350" s="15">
        <f t="shared" si="394"/>
        <v>0</v>
      </c>
      <c r="AF350" s="15">
        <f t="shared" si="394"/>
        <v>0</v>
      </c>
      <c r="AG350" s="15">
        <f t="shared" si="394"/>
        <v>0</v>
      </c>
      <c r="AH350" s="15">
        <f t="shared" si="394"/>
        <v>22797200</v>
      </c>
      <c r="AI350" s="15">
        <f t="shared" si="394"/>
        <v>0</v>
      </c>
      <c r="AJ350" s="15">
        <f t="shared" si="394"/>
        <v>22797200</v>
      </c>
      <c r="AK350" s="15">
        <f t="shared" si="394"/>
        <v>0</v>
      </c>
      <c r="AL350" s="15"/>
      <c r="AM350" s="15">
        <f t="shared" si="394"/>
        <v>11232300</v>
      </c>
      <c r="AN350" s="15">
        <f t="shared" si="394"/>
        <v>0</v>
      </c>
      <c r="AO350" s="15">
        <f t="shared" si="394"/>
        <v>11232300</v>
      </c>
      <c r="AP350" s="15">
        <f t="shared" si="394"/>
        <v>0</v>
      </c>
      <c r="AQ350" s="15">
        <f t="shared" si="394"/>
        <v>0</v>
      </c>
      <c r="AR350" s="15">
        <f t="shared" si="394"/>
        <v>0</v>
      </c>
      <c r="AS350" s="15">
        <f t="shared" si="394"/>
        <v>0</v>
      </c>
      <c r="AT350" s="15">
        <f t="shared" si="394"/>
        <v>0</v>
      </c>
      <c r="AU350" s="15">
        <f t="shared" si="394"/>
        <v>11232300</v>
      </c>
      <c r="AV350" s="15">
        <f t="shared" si="394"/>
        <v>0</v>
      </c>
      <c r="AW350" s="15">
        <f t="shared" si="394"/>
        <v>11232300</v>
      </c>
      <c r="AX350" s="15">
        <f t="shared" si="394"/>
        <v>0</v>
      </c>
      <c r="AY350" s="15">
        <f t="shared" si="394"/>
        <v>11147300</v>
      </c>
      <c r="AZ350" s="15">
        <f t="shared" si="394"/>
        <v>0</v>
      </c>
      <c r="BA350" s="15">
        <f t="shared" si="394"/>
        <v>11147300</v>
      </c>
      <c r="BB350" s="15">
        <f t="shared" si="394"/>
        <v>0</v>
      </c>
      <c r="BC350" s="15">
        <f t="shared" si="395"/>
        <v>0</v>
      </c>
      <c r="BD350" s="15">
        <f t="shared" si="395"/>
        <v>0</v>
      </c>
      <c r="BE350" s="15">
        <f t="shared" si="395"/>
        <v>0</v>
      </c>
      <c r="BF350" s="15">
        <f t="shared" si="395"/>
        <v>0</v>
      </c>
      <c r="BG350" s="15">
        <f t="shared" si="395"/>
        <v>11147300</v>
      </c>
      <c r="BH350" s="15">
        <f t="shared" si="395"/>
        <v>0</v>
      </c>
      <c r="BI350" s="15">
        <f t="shared" si="395"/>
        <v>11147300</v>
      </c>
      <c r="BJ350" s="15">
        <f t="shared" si="395"/>
        <v>0</v>
      </c>
      <c r="BK350" s="19"/>
      <c r="BL350" s="19"/>
    </row>
    <row r="351" spans="1:64" hidden="1" x14ac:dyDescent="0.25">
      <c r="A351" s="125" t="s">
        <v>84</v>
      </c>
      <c r="B351" s="122">
        <v>52</v>
      </c>
      <c r="C351" s="122">
        <v>0</v>
      </c>
      <c r="D351" s="3" t="s">
        <v>44</v>
      </c>
      <c r="E351" s="122">
        <v>852</v>
      </c>
      <c r="F351" s="3" t="s">
        <v>78</v>
      </c>
      <c r="G351" s="4" t="s">
        <v>44</v>
      </c>
      <c r="H351" s="3" t="s">
        <v>227</v>
      </c>
      <c r="I351" s="3" t="s">
        <v>85</v>
      </c>
      <c r="J351" s="15">
        <f>'2.ВС'!J341</f>
        <v>22797200</v>
      </c>
      <c r="K351" s="15">
        <f>'2.ВС'!K341</f>
        <v>0</v>
      </c>
      <c r="L351" s="15">
        <f>'2.ВС'!L341</f>
        <v>22797200</v>
      </c>
      <c r="M351" s="15">
        <f>'2.ВС'!M341</f>
        <v>0</v>
      </c>
      <c r="N351" s="15">
        <f>'2.ВС'!N341</f>
        <v>0</v>
      </c>
      <c r="O351" s="15">
        <f>'2.ВС'!O341</f>
        <v>0</v>
      </c>
      <c r="P351" s="15">
        <f>'2.ВС'!P341</f>
        <v>0</v>
      </c>
      <c r="Q351" s="15">
        <f>'2.ВС'!Q341</f>
        <v>0</v>
      </c>
      <c r="R351" s="15">
        <f>'2.ВС'!R341</f>
        <v>22797200</v>
      </c>
      <c r="S351" s="15">
        <f>'2.ВС'!S341</f>
        <v>0</v>
      </c>
      <c r="T351" s="15">
        <f>'2.ВС'!T341</f>
        <v>22797200</v>
      </c>
      <c r="U351" s="15">
        <f>'2.ВС'!U341</f>
        <v>0</v>
      </c>
      <c r="V351" s="15">
        <f>'2.ВС'!V341</f>
        <v>0</v>
      </c>
      <c r="W351" s="15">
        <f>'2.ВС'!W341</f>
        <v>0</v>
      </c>
      <c r="X351" s="15">
        <f>'2.ВС'!X341</f>
        <v>0</v>
      </c>
      <c r="Y351" s="15">
        <f>'2.ВС'!Y341</f>
        <v>0</v>
      </c>
      <c r="Z351" s="15">
        <f>'2.ВС'!Z341</f>
        <v>22797200</v>
      </c>
      <c r="AA351" s="15">
        <f>'2.ВС'!AA341</f>
        <v>0</v>
      </c>
      <c r="AB351" s="15">
        <f>'2.ВС'!AB341</f>
        <v>22797200</v>
      </c>
      <c r="AC351" s="15">
        <f>'2.ВС'!AC341</f>
        <v>0</v>
      </c>
      <c r="AD351" s="15">
        <f>'2.ВС'!AD341</f>
        <v>0</v>
      </c>
      <c r="AE351" s="15">
        <f>'2.ВС'!AE341</f>
        <v>0</v>
      </c>
      <c r="AF351" s="15">
        <f>'2.ВС'!AF341</f>
        <v>0</v>
      </c>
      <c r="AG351" s="15">
        <f>'2.ВС'!AG341</f>
        <v>0</v>
      </c>
      <c r="AH351" s="15">
        <f>'2.ВС'!AH341</f>
        <v>22797200</v>
      </c>
      <c r="AI351" s="15">
        <f>'2.ВС'!AI341</f>
        <v>0</v>
      </c>
      <c r="AJ351" s="15">
        <f>'2.ВС'!AJ341</f>
        <v>22797200</v>
      </c>
      <c r="AK351" s="15">
        <f>'2.ВС'!AK341</f>
        <v>0</v>
      </c>
      <c r="AL351" s="15"/>
      <c r="AM351" s="15">
        <f>'2.ВС'!AL341</f>
        <v>11232300</v>
      </c>
      <c r="AN351" s="15">
        <f>'2.ВС'!AM341</f>
        <v>0</v>
      </c>
      <c r="AO351" s="15">
        <f>'2.ВС'!AN341</f>
        <v>11232300</v>
      </c>
      <c r="AP351" s="15">
        <f>'2.ВС'!AO341</f>
        <v>0</v>
      </c>
      <c r="AQ351" s="15">
        <f>'2.ВС'!AP341</f>
        <v>0</v>
      </c>
      <c r="AR351" s="15">
        <f>'2.ВС'!AQ341</f>
        <v>0</v>
      </c>
      <c r="AS351" s="15">
        <f>'2.ВС'!AR341</f>
        <v>0</v>
      </c>
      <c r="AT351" s="15">
        <f>'2.ВС'!AS341</f>
        <v>0</v>
      </c>
      <c r="AU351" s="15">
        <f>'2.ВС'!AT341</f>
        <v>11232300</v>
      </c>
      <c r="AV351" s="15">
        <f>'2.ВС'!AU341</f>
        <v>0</v>
      </c>
      <c r="AW351" s="15">
        <f>'2.ВС'!AV341</f>
        <v>11232300</v>
      </c>
      <c r="AX351" s="15">
        <f>'2.ВС'!AW341</f>
        <v>0</v>
      </c>
      <c r="AY351" s="15">
        <f>'2.ВС'!AX341</f>
        <v>11147300</v>
      </c>
      <c r="AZ351" s="15">
        <f>'2.ВС'!AY341</f>
        <v>0</v>
      </c>
      <c r="BA351" s="15">
        <f>'2.ВС'!AZ341</f>
        <v>11147300</v>
      </c>
      <c r="BB351" s="15">
        <f>'2.ВС'!BA341</f>
        <v>0</v>
      </c>
      <c r="BC351" s="15">
        <f>'2.ВС'!BB341</f>
        <v>0</v>
      </c>
      <c r="BD351" s="15">
        <f>'2.ВС'!BC341</f>
        <v>0</v>
      </c>
      <c r="BE351" s="15">
        <f>'2.ВС'!BD341</f>
        <v>0</v>
      </c>
      <c r="BF351" s="15">
        <f>'2.ВС'!BE341</f>
        <v>0</v>
      </c>
      <c r="BG351" s="15">
        <f>'2.ВС'!BF341</f>
        <v>11147300</v>
      </c>
      <c r="BH351" s="15">
        <f>'2.ВС'!BG341</f>
        <v>0</v>
      </c>
      <c r="BI351" s="15">
        <f>'2.ВС'!BH341</f>
        <v>11147300</v>
      </c>
      <c r="BJ351" s="15">
        <f>'2.ВС'!BI341</f>
        <v>0</v>
      </c>
      <c r="BK351" s="19"/>
      <c r="BL351" s="19"/>
    </row>
    <row r="352" spans="1:64" hidden="1" x14ac:dyDescent="0.25">
      <c r="A352" s="124" t="s">
        <v>123</v>
      </c>
      <c r="B352" s="122">
        <v>52</v>
      </c>
      <c r="C352" s="122">
        <v>0</v>
      </c>
      <c r="D352" s="4" t="s">
        <v>44</v>
      </c>
      <c r="E352" s="122">
        <v>852</v>
      </c>
      <c r="F352" s="4" t="s">
        <v>78</v>
      </c>
      <c r="G352" s="4" t="s">
        <v>44</v>
      </c>
      <c r="H352" s="4" t="s">
        <v>228</v>
      </c>
      <c r="I352" s="3"/>
      <c r="J352" s="15">
        <f t="shared" ref="J352:BC353" si="396">J353</f>
        <v>7012900</v>
      </c>
      <c r="K352" s="15">
        <f t="shared" si="396"/>
        <v>0</v>
      </c>
      <c r="L352" s="15">
        <f t="shared" si="396"/>
        <v>7012900</v>
      </c>
      <c r="M352" s="15">
        <f t="shared" si="396"/>
        <v>0</v>
      </c>
      <c r="N352" s="15">
        <f t="shared" si="396"/>
        <v>87840</v>
      </c>
      <c r="O352" s="15">
        <f t="shared" si="396"/>
        <v>0</v>
      </c>
      <c r="P352" s="15">
        <f t="shared" si="396"/>
        <v>87840</v>
      </c>
      <c r="Q352" s="15">
        <f t="shared" si="396"/>
        <v>0</v>
      </c>
      <c r="R352" s="15">
        <f t="shared" si="396"/>
        <v>7100740</v>
      </c>
      <c r="S352" s="15">
        <f t="shared" si="396"/>
        <v>0</v>
      </c>
      <c r="T352" s="15">
        <f t="shared" si="396"/>
        <v>7100740</v>
      </c>
      <c r="U352" s="15">
        <f t="shared" si="396"/>
        <v>0</v>
      </c>
      <c r="V352" s="15">
        <f t="shared" si="396"/>
        <v>0</v>
      </c>
      <c r="W352" s="15">
        <f t="shared" si="396"/>
        <v>0</v>
      </c>
      <c r="X352" s="15">
        <f t="shared" si="396"/>
        <v>0</v>
      </c>
      <c r="Y352" s="15">
        <f t="shared" si="396"/>
        <v>0</v>
      </c>
      <c r="Z352" s="15">
        <f t="shared" si="396"/>
        <v>7100740</v>
      </c>
      <c r="AA352" s="15">
        <f t="shared" si="396"/>
        <v>0</v>
      </c>
      <c r="AB352" s="15">
        <f t="shared" si="396"/>
        <v>7100740</v>
      </c>
      <c r="AC352" s="15">
        <f t="shared" si="396"/>
        <v>0</v>
      </c>
      <c r="AD352" s="15">
        <f t="shared" si="396"/>
        <v>0</v>
      </c>
      <c r="AE352" s="15">
        <f t="shared" si="396"/>
        <v>0</v>
      </c>
      <c r="AF352" s="15">
        <f t="shared" si="396"/>
        <v>0</v>
      </c>
      <c r="AG352" s="15">
        <f t="shared" si="396"/>
        <v>0</v>
      </c>
      <c r="AH352" s="15">
        <f t="shared" si="396"/>
        <v>7100740</v>
      </c>
      <c r="AI352" s="15">
        <f t="shared" si="396"/>
        <v>0</v>
      </c>
      <c r="AJ352" s="15">
        <f t="shared" si="396"/>
        <v>7100740</v>
      </c>
      <c r="AK352" s="15">
        <f t="shared" si="396"/>
        <v>0</v>
      </c>
      <c r="AL352" s="15"/>
      <c r="AM352" s="15">
        <f t="shared" si="396"/>
        <v>5998000</v>
      </c>
      <c r="AN352" s="15">
        <f t="shared" si="396"/>
        <v>0</v>
      </c>
      <c r="AO352" s="15">
        <f t="shared" si="396"/>
        <v>5998000</v>
      </c>
      <c r="AP352" s="15">
        <f t="shared" si="396"/>
        <v>0</v>
      </c>
      <c r="AQ352" s="15">
        <f t="shared" si="396"/>
        <v>0</v>
      </c>
      <c r="AR352" s="15">
        <f t="shared" si="396"/>
        <v>0</v>
      </c>
      <c r="AS352" s="15">
        <f t="shared" si="396"/>
        <v>0</v>
      </c>
      <c r="AT352" s="15">
        <f t="shared" si="396"/>
        <v>0</v>
      </c>
      <c r="AU352" s="15">
        <f t="shared" si="396"/>
        <v>5998000</v>
      </c>
      <c r="AV352" s="15">
        <f t="shared" si="396"/>
        <v>0</v>
      </c>
      <c r="AW352" s="15">
        <f t="shared" si="396"/>
        <v>5998000</v>
      </c>
      <c r="AX352" s="15">
        <f t="shared" si="396"/>
        <v>0</v>
      </c>
      <c r="AY352" s="15">
        <f t="shared" si="396"/>
        <v>5998000</v>
      </c>
      <c r="AZ352" s="15">
        <f t="shared" si="396"/>
        <v>0</v>
      </c>
      <c r="BA352" s="15">
        <f t="shared" si="396"/>
        <v>5998000</v>
      </c>
      <c r="BB352" s="15">
        <f t="shared" si="396"/>
        <v>0</v>
      </c>
      <c r="BC352" s="15">
        <f t="shared" si="396"/>
        <v>0</v>
      </c>
      <c r="BD352" s="15">
        <f t="shared" ref="BC352:BJ353" si="397">BD353</f>
        <v>0</v>
      </c>
      <c r="BE352" s="15">
        <f t="shared" si="397"/>
        <v>0</v>
      </c>
      <c r="BF352" s="15">
        <f t="shared" si="397"/>
        <v>0</v>
      </c>
      <c r="BG352" s="15">
        <f t="shared" si="397"/>
        <v>5998000</v>
      </c>
      <c r="BH352" s="15">
        <f t="shared" si="397"/>
        <v>0</v>
      </c>
      <c r="BI352" s="15">
        <f t="shared" si="397"/>
        <v>5998000</v>
      </c>
      <c r="BJ352" s="15">
        <f t="shared" si="397"/>
        <v>0</v>
      </c>
      <c r="BK352" s="19"/>
      <c r="BL352" s="19"/>
    </row>
    <row r="353" spans="1:64" ht="45" hidden="1" x14ac:dyDescent="0.25">
      <c r="A353" s="125" t="s">
        <v>41</v>
      </c>
      <c r="B353" s="122">
        <v>52</v>
      </c>
      <c r="C353" s="122">
        <v>0</v>
      </c>
      <c r="D353" s="3" t="s">
        <v>44</v>
      </c>
      <c r="E353" s="122">
        <v>852</v>
      </c>
      <c r="F353" s="3" t="s">
        <v>78</v>
      </c>
      <c r="G353" s="4" t="s">
        <v>44</v>
      </c>
      <c r="H353" s="4" t="s">
        <v>228</v>
      </c>
      <c r="I353" s="3" t="s">
        <v>83</v>
      </c>
      <c r="J353" s="15">
        <f t="shared" si="396"/>
        <v>7012900</v>
      </c>
      <c r="K353" s="15">
        <f t="shared" si="396"/>
        <v>0</v>
      </c>
      <c r="L353" s="15">
        <f t="shared" si="396"/>
        <v>7012900</v>
      </c>
      <c r="M353" s="15">
        <f t="shared" si="396"/>
        <v>0</v>
      </c>
      <c r="N353" s="15">
        <f t="shared" si="396"/>
        <v>87840</v>
      </c>
      <c r="O353" s="15">
        <f t="shared" si="396"/>
        <v>0</v>
      </c>
      <c r="P353" s="15">
        <f t="shared" si="396"/>
        <v>87840</v>
      </c>
      <c r="Q353" s="15">
        <f t="shared" si="396"/>
        <v>0</v>
      </c>
      <c r="R353" s="15">
        <f t="shared" si="396"/>
        <v>7100740</v>
      </c>
      <c r="S353" s="15">
        <f t="shared" si="396"/>
        <v>0</v>
      </c>
      <c r="T353" s="15">
        <f t="shared" si="396"/>
        <v>7100740</v>
      </c>
      <c r="U353" s="15">
        <f t="shared" si="396"/>
        <v>0</v>
      </c>
      <c r="V353" s="15">
        <f t="shared" si="396"/>
        <v>0</v>
      </c>
      <c r="W353" s="15">
        <f t="shared" si="396"/>
        <v>0</v>
      </c>
      <c r="X353" s="15">
        <f t="shared" si="396"/>
        <v>0</v>
      </c>
      <c r="Y353" s="15">
        <f t="shared" si="396"/>
        <v>0</v>
      </c>
      <c r="Z353" s="15">
        <f t="shared" si="396"/>
        <v>7100740</v>
      </c>
      <c r="AA353" s="15">
        <f t="shared" si="396"/>
        <v>0</v>
      </c>
      <c r="AB353" s="15">
        <f t="shared" si="396"/>
        <v>7100740</v>
      </c>
      <c r="AC353" s="15">
        <f t="shared" si="396"/>
        <v>0</v>
      </c>
      <c r="AD353" s="15">
        <f t="shared" si="396"/>
        <v>0</v>
      </c>
      <c r="AE353" s="15">
        <f t="shared" si="396"/>
        <v>0</v>
      </c>
      <c r="AF353" s="15">
        <f t="shared" si="396"/>
        <v>0</v>
      </c>
      <c r="AG353" s="15">
        <f t="shared" si="396"/>
        <v>0</v>
      </c>
      <c r="AH353" s="15">
        <f t="shared" si="396"/>
        <v>7100740</v>
      </c>
      <c r="AI353" s="15">
        <f t="shared" si="396"/>
        <v>0</v>
      </c>
      <c r="AJ353" s="15">
        <f t="shared" si="396"/>
        <v>7100740</v>
      </c>
      <c r="AK353" s="15">
        <f t="shared" si="396"/>
        <v>0</v>
      </c>
      <c r="AL353" s="15"/>
      <c r="AM353" s="15">
        <f t="shared" si="396"/>
        <v>5998000</v>
      </c>
      <c r="AN353" s="15">
        <f t="shared" si="396"/>
        <v>0</v>
      </c>
      <c r="AO353" s="15">
        <f t="shared" si="396"/>
        <v>5998000</v>
      </c>
      <c r="AP353" s="15">
        <f t="shared" si="396"/>
        <v>0</v>
      </c>
      <c r="AQ353" s="15">
        <f t="shared" si="396"/>
        <v>0</v>
      </c>
      <c r="AR353" s="15">
        <f t="shared" si="396"/>
        <v>0</v>
      </c>
      <c r="AS353" s="15">
        <f t="shared" si="396"/>
        <v>0</v>
      </c>
      <c r="AT353" s="15">
        <f t="shared" si="396"/>
        <v>0</v>
      </c>
      <c r="AU353" s="15">
        <f t="shared" si="396"/>
        <v>5998000</v>
      </c>
      <c r="AV353" s="15">
        <f t="shared" si="396"/>
        <v>0</v>
      </c>
      <c r="AW353" s="15">
        <f t="shared" si="396"/>
        <v>5998000</v>
      </c>
      <c r="AX353" s="15">
        <f t="shared" si="396"/>
        <v>0</v>
      </c>
      <c r="AY353" s="15">
        <f t="shared" si="396"/>
        <v>5998000</v>
      </c>
      <c r="AZ353" s="15">
        <f t="shared" si="396"/>
        <v>0</v>
      </c>
      <c r="BA353" s="15">
        <f t="shared" si="396"/>
        <v>5998000</v>
      </c>
      <c r="BB353" s="15">
        <f t="shared" si="396"/>
        <v>0</v>
      </c>
      <c r="BC353" s="15">
        <f t="shared" si="397"/>
        <v>0</v>
      </c>
      <c r="BD353" s="15">
        <f t="shared" si="397"/>
        <v>0</v>
      </c>
      <c r="BE353" s="15">
        <f t="shared" si="397"/>
        <v>0</v>
      </c>
      <c r="BF353" s="15">
        <f t="shared" si="397"/>
        <v>0</v>
      </c>
      <c r="BG353" s="15">
        <f t="shared" si="397"/>
        <v>5998000</v>
      </c>
      <c r="BH353" s="15">
        <f t="shared" si="397"/>
        <v>0</v>
      </c>
      <c r="BI353" s="15">
        <f t="shared" si="397"/>
        <v>5998000</v>
      </c>
      <c r="BJ353" s="15">
        <f t="shared" si="397"/>
        <v>0</v>
      </c>
      <c r="BK353" s="19"/>
      <c r="BL353" s="19"/>
    </row>
    <row r="354" spans="1:64" hidden="1" x14ac:dyDescent="0.25">
      <c r="A354" s="125" t="s">
        <v>84</v>
      </c>
      <c r="B354" s="122">
        <v>52</v>
      </c>
      <c r="C354" s="122">
        <v>0</v>
      </c>
      <c r="D354" s="3" t="s">
        <v>44</v>
      </c>
      <c r="E354" s="122">
        <v>852</v>
      </c>
      <c r="F354" s="3" t="s">
        <v>78</v>
      </c>
      <c r="G354" s="4" t="s">
        <v>44</v>
      </c>
      <c r="H354" s="4" t="s">
        <v>228</v>
      </c>
      <c r="I354" s="3" t="s">
        <v>85</v>
      </c>
      <c r="J354" s="15">
        <f>'2.ВС'!J384</f>
        <v>7012900</v>
      </c>
      <c r="K354" s="15">
        <f>'2.ВС'!K384</f>
        <v>0</v>
      </c>
      <c r="L354" s="15">
        <f>'2.ВС'!L384</f>
        <v>7012900</v>
      </c>
      <c r="M354" s="15">
        <f>'2.ВС'!M384</f>
        <v>0</v>
      </c>
      <c r="N354" s="15">
        <f>'2.ВС'!N384</f>
        <v>87840</v>
      </c>
      <c r="O354" s="15">
        <f>'2.ВС'!O384</f>
        <v>0</v>
      </c>
      <c r="P354" s="15">
        <f>'2.ВС'!P384</f>
        <v>87840</v>
      </c>
      <c r="Q354" s="15">
        <f>'2.ВС'!Q384</f>
        <v>0</v>
      </c>
      <c r="R354" s="15">
        <f>'2.ВС'!R384</f>
        <v>7100740</v>
      </c>
      <c r="S354" s="15">
        <f>'2.ВС'!S384</f>
        <v>0</v>
      </c>
      <c r="T354" s="15">
        <f>'2.ВС'!T384</f>
        <v>7100740</v>
      </c>
      <c r="U354" s="15">
        <f>'2.ВС'!U384</f>
        <v>0</v>
      </c>
      <c r="V354" s="15">
        <f>'2.ВС'!V384</f>
        <v>0</v>
      </c>
      <c r="W354" s="15">
        <f>'2.ВС'!W384</f>
        <v>0</v>
      </c>
      <c r="X354" s="15">
        <f>'2.ВС'!X384</f>
        <v>0</v>
      </c>
      <c r="Y354" s="15">
        <f>'2.ВС'!Y384</f>
        <v>0</v>
      </c>
      <c r="Z354" s="15">
        <f>'2.ВС'!Z384</f>
        <v>7100740</v>
      </c>
      <c r="AA354" s="15">
        <f>'2.ВС'!AA384</f>
        <v>0</v>
      </c>
      <c r="AB354" s="15">
        <f>'2.ВС'!AB384</f>
        <v>7100740</v>
      </c>
      <c r="AC354" s="15">
        <f>'2.ВС'!AC384</f>
        <v>0</v>
      </c>
      <c r="AD354" s="15">
        <f>'2.ВС'!AD384</f>
        <v>0</v>
      </c>
      <c r="AE354" s="15">
        <f>'2.ВС'!AE384</f>
        <v>0</v>
      </c>
      <c r="AF354" s="15">
        <f>'2.ВС'!AF384</f>
        <v>0</v>
      </c>
      <c r="AG354" s="15">
        <f>'2.ВС'!AG384</f>
        <v>0</v>
      </c>
      <c r="AH354" s="15">
        <f>'2.ВС'!AH384</f>
        <v>7100740</v>
      </c>
      <c r="AI354" s="15">
        <f>'2.ВС'!AI384</f>
        <v>0</v>
      </c>
      <c r="AJ354" s="15">
        <f>'2.ВС'!AJ384</f>
        <v>7100740</v>
      </c>
      <c r="AK354" s="15">
        <f>'2.ВС'!AK384</f>
        <v>0</v>
      </c>
      <c r="AL354" s="15"/>
      <c r="AM354" s="15">
        <f>'2.ВС'!AL384</f>
        <v>5998000</v>
      </c>
      <c r="AN354" s="15">
        <f>'2.ВС'!AM384</f>
        <v>0</v>
      </c>
      <c r="AO354" s="15">
        <f>'2.ВС'!AN384</f>
        <v>5998000</v>
      </c>
      <c r="AP354" s="15">
        <f>'2.ВС'!AO384</f>
        <v>0</v>
      </c>
      <c r="AQ354" s="15">
        <f>'2.ВС'!AP384</f>
        <v>0</v>
      </c>
      <c r="AR354" s="15">
        <f>'2.ВС'!AQ384</f>
        <v>0</v>
      </c>
      <c r="AS354" s="15">
        <f>'2.ВС'!AR384</f>
        <v>0</v>
      </c>
      <c r="AT354" s="15">
        <f>'2.ВС'!AS384</f>
        <v>0</v>
      </c>
      <c r="AU354" s="15">
        <f>'2.ВС'!AT384</f>
        <v>5998000</v>
      </c>
      <c r="AV354" s="15">
        <f>'2.ВС'!AU384</f>
        <v>0</v>
      </c>
      <c r="AW354" s="15">
        <f>'2.ВС'!AV384</f>
        <v>5998000</v>
      </c>
      <c r="AX354" s="15">
        <f>'2.ВС'!AW384</f>
        <v>0</v>
      </c>
      <c r="AY354" s="15">
        <f>'2.ВС'!AX384</f>
        <v>5998000</v>
      </c>
      <c r="AZ354" s="15">
        <f>'2.ВС'!AY384</f>
        <v>0</v>
      </c>
      <c r="BA354" s="15">
        <f>'2.ВС'!AZ384</f>
        <v>5998000</v>
      </c>
      <c r="BB354" s="15">
        <f>'2.ВС'!BA384</f>
        <v>0</v>
      </c>
      <c r="BC354" s="15">
        <f>'2.ВС'!BB384</f>
        <v>0</v>
      </c>
      <c r="BD354" s="15">
        <f>'2.ВС'!BC384</f>
        <v>0</v>
      </c>
      <c r="BE354" s="15">
        <f>'2.ВС'!BD384</f>
        <v>0</v>
      </c>
      <c r="BF354" s="15">
        <f>'2.ВС'!BE384</f>
        <v>0</v>
      </c>
      <c r="BG354" s="15">
        <f>'2.ВС'!BF384</f>
        <v>5998000</v>
      </c>
      <c r="BH354" s="15">
        <f>'2.ВС'!BG384</f>
        <v>0</v>
      </c>
      <c r="BI354" s="15">
        <f>'2.ВС'!BH384</f>
        <v>5998000</v>
      </c>
      <c r="BJ354" s="15">
        <f>'2.ВС'!BI384</f>
        <v>0</v>
      </c>
      <c r="BK354" s="19"/>
      <c r="BL354" s="19"/>
    </row>
    <row r="355" spans="1:64" ht="55.15" hidden="1" customHeight="1" x14ac:dyDescent="0.25">
      <c r="A355" s="125" t="s">
        <v>550</v>
      </c>
      <c r="B355" s="122">
        <v>52</v>
      </c>
      <c r="C355" s="122">
        <v>0</v>
      </c>
      <c r="D355" s="4" t="s">
        <v>44</v>
      </c>
      <c r="E355" s="122">
        <v>852</v>
      </c>
      <c r="F355" s="3"/>
      <c r="G355" s="3"/>
      <c r="H355" s="3" t="s">
        <v>552</v>
      </c>
      <c r="I355" s="3"/>
      <c r="J355" s="15">
        <f t="shared" ref="J355:BC356" si="398">J356</f>
        <v>0</v>
      </c>
      <c r="K355" s="15">
        <f t="shared" si="398"/>
        <v>0</v>
      </c>
      <c r="L355" s="15">
        <f t="shared" si="398"/>
        <v>0</v>
      </c>
      <c r="M355" s="15">
        <f t="shared" si="398"/>
        <v>0</v>
      </c>
      <c r="N355" s="15">
        <f t="shared" si="398"/>
        <v>0</v>
      </c>
      <c r="O355" s="15">
        <f t="shared" si="398"/>
        <v>0</v>
      </c>
      <c r="P355" s="15">
        <f t="shared" si="398"/>
        <v>0</v>
      </c>
      <c r="Q355" s="15">
        <f t="shared" si="398"/>
        <v>0</v>
      </c>
      <c r="R355" s="15">
        <f t="shared" si="398"/>
        <v>0</v>
      </c>
      <c r="S355" s="15">
        <f t="shared" si="398"/>
        <v>0</v>
      </c>
      <c r="T355" s="15">
        <f t="shared" si="398"/>
        <v>0</v>
      </c>
      <c r="U355" s="15">
        <f t="shared" si="398"/>
        <v>0</v>
      </c>
      <c r="V355" s="15">
        <f t="shared" si="398"/>
        <v>0</v>
      </c>
      <c r="W355" s="15">
        <f t="shared" si="398"/>
        <v>0</v>
      </c>
      <c r="X355" s="15">
        <f t="shared" si="398"/>
        <v>0</v>
      </c>
      <c r="Y355" s="15">
        <f t="shared" si="398"/>
        <v>0</v>
      </c>
      <c r="Z355" s="15">
        <f t="shared" si="398"/>
        <v>0</v>
      </c>
      <c r="AA355" s="15">
        <f t="shared" si="398"/>
        <v>0</v>
      </c>
      <c r="AB355" s="15">
        <f t="shared" si="398"/>
        <v>0</v>
      </c>
      <c r="AC355" s="15">
        <f t="shared" si="398"/>
        <v>0</v>
      </c>
      <c r="AD355" s="15">
        <f t="shared" si="398"/>
        <v>0</v>
      </c>
      <c r="AE355" s="15">
        <f t="shared" si="398"/>
        <v>0</v>
      </c>
      <c r="AF355" s="15">
        <f t="shared" si="398"/>
        <v>0</v>
      </c>
      <c r="AG355" s="15">
        <f t="shared" si="398"/>
        <v>0</v>
      </c>
      <c r="AH355" s="15">
        <f t="shared" si="398"/>
        <v>0</v>
      </c>
      <c r="AI355" s="15">
        <f t="shared" si="398"/>
        <v>0</v>
      </c>
      <c r="AJ355" s="15">
        <f t="shared" si="398"/>
        <v>0</v>
      </c>
      <c r="AK355" s="15">
        <f t="shared" si="398"/>
        <v>0</v>
      </c>
      <c r="AL355" s="15"/>
      <c r="AM355" s="15">
        <f t="shared" si="398"/>
        <v>0</v>
      </c>
      <c r="AN355" s="15">
        <f t="shared" si="398"/>
        <v>0</v>
      </c>
      <c r="AO355" s="15">
        <f t="shared" si="398"/>
        <v>0</v>
      </c>
      <c r="AP355" s="15">
        <f t="shared" si="398"/>
        <v>0</v>
      </c>
      <c r="AQ355" s="15">
        <f t="shared" si="398"/>
        <v>0</v>
      </c>
      <c r="AR355" s="15">
        <f t="shared" si="398"/>
        <v>0</v>
      </c>
      <c r="AS355" s="15">
        <f t="shared" si="398"/>
        <v>0</v>
      </c>
      <c r="AT355" s="15">
        <f t="shared" si="398"/>
        <v>0</v>
      </c>
      <c r="AU355" s="15">
        <f t="shared" si="398"/>
        <v>0</v>
      </c>
      <c r="AV355" s="15">
        <f t="shared" si="398"/>
        <v>0</v>
      </c>
      <c r="AW355" s="15">
        <f t="shared" si="398"/>
        <v>0</v>
      </c>
      <c r="AX355" s="15">
        <f t="shared" si="398"/>
        <v>0</v>
      </c>
      <c r="AY355" s="15">
        <f t="shared" si="398"/>
        <v>0</v>
      </c>
      <c r="AZ355" s="15">
        <f t="shared" si="398"/>
        <v>0</v>
      </c>
      <c r="BA355" s="15">
        <f t="shared" si="398"/>
        <v>0</v>
      </c>
      <c r="BB355" s="15">
        <f t="shared" si="398"/>
        <v>0</v>
      </c>
      <c r="BC355" s="15">
        <f t="shared" si="398"/>
        <v>0</v>
      </c>
      <c r="BD355" s="15">
        <f t="shared" ref="BC355:BJ356" si="399">BD356</f>
        <v>0</v>
      </c>
      <c r="BE355" s="15">
        <f t="shared" si="399"/>
        <v>0</v>
      </c>
      <c r="BF355" s="15">
        <f t="shared" si="399"/>
        <v>0</v>
      </c>
      <c r="BG355" s="15">
        <f t="shared" si="399"/>
        <v>0</v>
      </c>
      <c r="BH355" s="15">
        <f t="shared" si="399"/>
        <v>0</v>
      </c>
      <c r="BI355" s="15">
        <f t="shared" si="399"/>
        <v>0</v>
      </c>
      <c r="BJ355" s="15">
        <f t="shared" si="399"/>
        <v>0</v>
      </c>
      <c r="BK355" s="19"/>
      <c r="BL355" s="19"/>
    </row>
    <row r="356" spans="1:64" ht="55.15" hidden="1" customHeight="1" x14ac:dyDescent="0.25">
      <c r="A356" s="125" t="s">
        <v>41</v>
      </c>
      <c r="B356" s="122">
        <v>52</v>
      </c>
      <c r="C356" s="122">
        <v>0</v>
      </c>
      <c r="D356" s="3" t="s">
        <v>44</v>
      </c>
      <c r="E356" s="122">
        <v>852</v>
      </c>
      <c r="F356" s="3"/>
      <c r="G356" s="3"/>
      <c r="H356" s="3" t="s">
        <v>552</v>
      </c>
      <c r="I356" s="3" t="s">
        <v>83</v>
      </c>
      <c r="J356" s="15">
        <f t="shared" si="398"/>
        <v>0</v>
      </c>
      <c r="K356" s="15">
        <f t="shared" si="398"/>
        <v>0</v>
      </c>
      <c r="L356" s="15">
        <f t="shared" si="398"/>
        <v>0</v>
      </c>
      <c r="M356" s="15">
        <f t="shared" si="398"/>
        <v>0</v>
      </c>
      <c r="N356" s="15">
        <f t="shared" si="398"/>
        <v>0</v>
      </c>
      <c r="O356" s="15">
        <f t="shared" si="398"/>
        <v>0</v>
      </c>
      <c r="P356" s="15">
        <f t="shared" si="398"/>
        <v>0</v>
      </c>
      <c r="Q356" s="15">
        <f t="shared" si="398"/>
        <v>0</v>
      </c>
      <c r="R356" s="15">
        <f t="shared" si="398"/>
        <v>0</v>
      </c>
      <c r="S356" s="15">
        <f t="shared" si="398"/>
        <v>0</v>
      </c>
      <c r="T356" s="15">
        <f t="shared" si="398"/>
        <v>0</v>
      </c>
      <c r="U356" s="15">
        <f t="shared" si="398"/>
        <v>0</v>
      </c>
      <c r="V356" s="15">
        <f t="shared" si="398"/>
        <v>0</v>
      </c>
      <c r="W356" s="15">
        <f t="shared" si="398"/>
        <v>0</v>
      </c>
      <c r="X356" s="15">
        <f t="shared" si="398"/>
        <v>0</v>
      </c>
      <c r="Y356" s="15">
        <f t="shared" si="398"/>
        <v>0</v>
      </c>
      <c r="Z356" s="15">
        <f t="shared" si="398"/>
        <v>0</v>
      </c>
      <c r="AA356" s="15">
        <f t="shared" si="398"/>
        <v>0</v>
      </c>
      <c r="AB356" s="15">
        <f t="shared" si="398"/>
        <v>0</v>
      </c>
      <c r="AC356" s="15">
        <f t="shared" si="398"/>
        <v>0</v>
      </c>
      <c r="AD356" s="15">
        <f t="shared" si="398"/>
        <v>0</v>
      </c>
      <c r="AE356" s="15">
        <f t="shared" si="398"/>
        <v>0</v>
      </c>
      <c r="AF356" s="15">
        <f t="shared" si="398"/>
        <v>0</v>
      </c>
      <c r="AG356" s="15">
        <f t="shared" si="398"/>
        <v>0</v>
      </c>
      <c r="AH356" s="15">
        <f t="shared" si="398"/>
        <v>0</v>
      </c>
      <c r="AI356" s="15">
        <f t="shared" si="398"/>
        <v>0</v>
      </c>
      <c r="AJ356" s="15">
        <f t="shared" si="398"/>
        <v>0</v>
      </c>
      <c r="AK356" s="15">
        <f t="shared" si="398"/>
        <v>0</v>
      </c>
      <c r="AL356" s="15"/>
      <c r="AM356" s="15">
        <f t="shared" si="398"/>
        <v>0</v>
      </c>
      <c r="AN356" s="15">
        <f t="shared" si="398"/>
        <v>0</v>
      </c>
      <c r="AO356" s="15">
        <f t="shared" si="398"/>
        <v>0</v>
      </c>
      <c r="AP356" s="15">
        <f t="shared" si="398"/>
        <v>0</v>
      </c>
      <c r="AQ356" s="15">
        <f t="shared" si="398"/>
        <v>0</v>
      </c>
      <c r="AR356" s="15">
        <f t="shared" si="398"/>
        <v>0</v>
      </c>
      <c r="AS356" s="15">
        <f t="shared" si="398"/>
        <v>0</v>
      </c>
      <c r="AT356" s="15">
        <f t="shared" si="398"/>
        <v>0</v>
      </c>
      <c r="AU356" s="15">
        <f t="shared" si="398"/>
        <v>0</v>
      </c>
      <c r="AV356" s="15">
        <f t="shared" si="398"/>
        <v>0</v>
      </c>
      <c r="AW356" s="15">
        <f t="shared" si="398"/>
        <v>0</v>
      </c>
      <c r="AX356" s="15">
        <f t="shared" si="398"/>
        <v>0</v>
      </c>
      <c r="AY356" s="15">
        <f t="shared" si="398"/>
        <v>0</v>
      </c>
      <c r="AZ356" s="15">
        <f t="shared" si="398"/>
        <v>0</v>
      </c>
      <c r="BA356" s="15">
        <f t="shared" si="398"/>
        <v>0</v>
      </c>
      <c r="BB356" s="15">
        <f t="shared" si="398"/>
        <v>0</v>
      </c>
      <c r="BC356" s="15">
        <f t="shared" si="399"/>
        <v>0</v>
      </c>
      <c r="BD356" s="15">
        <f t="shared" si="399"/>
        <v>0</v>
      </c>
      <c r="BE356" s="15">
        <f t="shared" si="399"/>
        <v>0</v>
      </c>
      <c r="BF356" s="15">
        <f t="shared" si="399"/>
        <v>0</v>
      </c>
      <c r="BG356" s="15">
        <f t="shared" si="399"/>
        <v>0</v>
      </c>
      <c r="BH356" s="15">
        <f t="shared" si="399"/>
        <v>0</v>
      </c>
      <c r="BI356" s="15">
        <f t="shared" si="399"/>
        <v>0</v>
      </c>
      <c r="BJ356" s="15">
        <f t="shared" si="399"/>
        <v>0</v>
      </c>
      <c r="BK356" s="19"/>
      <c r="BL356" s="19"/>
    </row>
    <row r="357" spans="1:64" ht="27.6" hidden="1" customHeight="1" x14ac:dyDescent="0.25">
      <c r="A357" s="125" t="s">
        <v>84</v>
      </c>
      <c r="B357" s="122">
        <v>52</v>
      </c>
      <c r="C357" s="122">
        <v>0</v>
      </c>
      <c r="D357" s="3" t="s">
        <v>44</v>
      </c>
      <c r="E357" s="122">
        <v>852</v>
      </c>
      <c r="F357" s="3"/>
      <c r="G357" s="3"/>
      <c r="H357" s="3" t="s">
        <v>552</v>
      </c>
      <c r="I357" s="3" t="s">
        <v>85</v>
      </c>
      <c r="J357" s="15">
        <f>'2.ВС'!J310+'2.ВС'!J344+'2.ВС'!J387</f>
        <v>0</v>
      </c>
      <c r="K357" s="15">
        <f>'2.ВС'!K310+'2.ВС'!K344+'2.ВС'!K387</f>
        <v>0</v>
      </c>
      <c r="L357" s="15">
        <f>'2.ВС'!L310+'2.ВС'!L344+'2.ВС'!L387</f>
        <v>0</v>
      </c>
      <c r="M357" s="15">
        <f>'2.ВС'!M310+'2.ВС'!M344+'2.ВС'!M387</f>
        <v>0</v>
      </c>
      <c r="N357" s="15">
        <f>'2.ВС'!N310+'2.ВС'!N344+'2.ВС'!N387</f>
        <v>0</v>
      </c>
      <c r="O357" s="15">
        <f>'2.ВС'!O310+'2.ВС'!O344+'2.ВС'!O387</f>
        <v>0</v>
      </c>
      <c r="P357" s="15">
        <f>'2.ВС'!P310+'2.ВС'!P344+'2.ВС'!P387</f>
        <v>0</v>
      </c>
      <c r="Q357" s="15">
        <f>'2.ВС'!Q310+'2.ВС'!Q344+'2.ВС'!Q387</f>
        <v>0</v>
      </c>
      <c r="R357" s="15">
        <f>'2.ВС'!R310+'2.ВС'!R344+'2.ВС'!R387</f>
        <v>0</v>
      </c>
      <c r="S357" s="15">
        <f>'2.ВС'!S310+'2.ВС'!S344+'2.ВС'!S387</f>
        <v>0</v>
      </c>
      <c r="T357" s="15">
        <f>'2.ВС'!T310+'2.ВС'!T344+'2.ВС'!T387</f>
        <v>0</v>
      </c>
      <c r="U357" s="15">
        <f>'2.ВС'!U310+'2.ВС'!U344+'2.ВС'!U387</f>
        <v>0</v>
      </c>
      <c r="V357" s="15">
        <f>'2.ВС'!V310+'2.ВС'!V344+'2.ВС'!V387</f>
        <v>0</v>
      </c>
      <c r="W357" s="15">
        <f>'2.ВС'!W310+'2.ВС'!W344+'2.ВС'!W387</f>
        <v>0</v>
      </c>
      <c r="X357" s="15">
        <f>'2.ВС'!X310+'2.ВС'!X344+'2.ВС'!X387</f>
        <v>0</v>
      </c>
      <c r="Y357" s="15">
        <f>'2.ВС'!Y310+'2.ВС'!Y344+'2.ВС'!Y387</f>
        <v>0</v>
      </c>
      <c r="Z357" s="15">
        <f>'2.ВС'!Z310+'2.ВС'!Z344+'2.ВС'!Z387</f>
        <v>0</v>
      </c>
      <c r="AA357" s="15">
        <f>'2.ВС'!AA310+'2.ВС'!AA344+'2.ВС'!AA387</f>
        <v>0</v>
      </c>
      <c r="AB357" s="15">
        <f>'2.ВС'!AB310+'2.ВС'!AB344+'2.ВС'!AB387</f>
        <v>0</v>
      </c>
      <c r="AC357" s="15">
        <f>'2.ВС'!AC310+'2.ВС'!AC344+'2.ВС'!AC387</f>
        <v>0</v>
      </c>
      <c r="AD357" s="15">
        <f>'2.ВС'!AD310+'2.ВС'!AD344+'2.ВС'!AD387</f>
        <v>0</v>
      </c>
      <c r="AE357" s="15">
        <f>'2.ВС'!AE310+'2.ВС'!AE344+'2.ВС'!AE387</f>
        <v>0</v>
      </c>
      <c r="AF357" s="15">
        <f>'2.ВС'!AF310+'2.ВС'!AF344+'2.ВС'!AF387</f>
        <v>0</v>
      </c>
      <c r="AG357" s="15">
        <f>'2.ВС'!AG310+'2.ВС'!AG344+'2.ВС'!AG387</f>
        <v>0</v>
      </c>
      <c r="AH357" s="15">
        <f>'2.ВС'!AH310+'2.ВС'!AH344+'2.ВС'!AH387</f>
        <v>0</v>
      </c>
      <c r="AI357" s="15">
        <f>'2.ВС'!AI310+'2.ВС'!AI344+'2.ВС'!AI387</f>
        <v>0</v>
      </c>
      <c r="AJ357" s="15">
        <f>'2.ВС'!AJ310+'2.ВС'!AJ344+'2.ВС'!AJ387</f>
        <v>0</v>
      </c>
      <c r="AK357" s="15">
        <f>'2.ВС'!AK310+'2.ВС'!AK344+'2.ВС'!AK387</f>
        <v>0</v>
      </c>
      <c r="AL357" s="15"/>
      <c r="AM357" s="15">
        <f>'2.ВС'!AL310+'2.ВС'!AL344+'2.ВС'!AL387</f>
        <v>0</v>
      </c>
      <c r="AN357" s="15">
        <f>'2.ВС'!AM310+'2.ВС'!AM344+'2.ВС'!AM387</f>
        <v>0</v>
      </c>
      <c r="AO357" s="15">
        <f>'2.ВС'!AN310+'2.ВС'!AN344+'2.ВС'!AN387</f>
        <v>0</v>
      </c>
      <c r="AP357" s="15">
        <f>'2.ВС'!AO310+'2.ВС'!AO344+'2.ВС'!AO387</f>
        <v>0</v>
      </c>
      <c r="AQ357" s="15">
        <f>'2.ВС'!AP310+'2.ВС'!AP344+'2.ВС'!AP387</f>
        <v>0</v>
      </c>
      <c r="AR357" s="15">
        <f>'2.ВС'!AQ310+'2.ВС'!AQ344+'2.ВС'!AQ387</f>
        <v>0</v>
      </c>
      <c r="AS357" s="15">
        <f>'2.ВС'!AR310+'2.ВС'!AR344+'2.ВС'!AR387</f>
        <v>0</v>
      </c>
      <c r="AT357" s="15">
        <f>'2.ВС'!AS310+'2.ВС'!AS344+'2.ВС'!AS387</f>
        <v>0</v>
      </c>
      <c r="AU357" s="15">
        <f>'2.ВС'!AT310+'2.ВС'!AT344+'2.ВС'!AT387</f>
        <v>0</v>
      </c>
      <c r="AV357" s="15">
        <f>'2.ВС'!AU310+'2.ВС'!AU344+'2.ВС'!AU387</f>
        <v>0</v>
      </c>
      <c r="AW357" s="15">
        <f>'2.ВС'!AV310+'2.ВС'!AV344+'2.ВС'!AV387</f>
        <v>0</v>
      </c>
      <c r="AX357" s="15">
        <f>'2.ВС'!AW310+'2.ВС'!AW344+'2.ВС'!AW387</f>
        <v>0</v>
      </c>
      <c r="AY357" s="15">
        <f>'2.ВС'!AX310+'2.ВС'!AX344+'2.ВС'!AX387</f>
        <v>0</v>
      </c>
      <c r="AZ357" s="15">
        <f>'2.ВС'!AY310+'2.ВС'!AY344+'2.ВС'!AY387</f>
        <v>0</v>
      </c>
      <c r="BA357" s="15">
        <f>'2.ВС'!AZ310+'2.ВС'!AZ344+'2.ВС'!AZ387</f>
        <v>0</v>
      </c>
      <c r="BB357" s="15">
        <f>'2.ВС'!BA310+'2.ВС'!BA344+'2.ВС'!BA387</f>
        <v>0</v>
      </c>
      <c r="BC357" s="15">
        <f>'2.ВС'!BB310+'2.ВС'!BB344+'2.ВС'!BB387</f>
        <v>0</v>
      </c>
      <c r="BD357" s="15">
        <f>'2.ВС'!BC310+'2.ВС'!BC344+'2.ВС'!BC387</f>
        <v>0</v>
      </c>
      <c r="BE357" s="15">
        <f>'2.ВС'!BD310+'2.ВС'!BD344+'2.ВС'!BD387</f>
        <v>0</v>
      </c>
      <c r="BF357" s="15">
        <f>'2.ВС'!BE310+'2.ВС'!BE344+'2.ВС'!BE387</f>
        <v>0</v>
      </c>
      <c r="BG357" s="15">
        <f>'2.ВС'!BF310+'2.ВС'!BF344+'2.ВС'!BF387</f>
        <v>0</v>
      </c>
      <c r="BH357" s="15">
        <f>'2.ВС'!BG310+'2.ВС'!BG344+'2.ВС'!BG387</f>
        <v>0</v>
      </c>
      <c r="BI357" s="15">
        <f>'2.ВС'!BH310+'2.ВС'!BH344+'2.ВС'!BH387</f>
        <v>0</v>
      </c>
      <c r="BJ357" s="15">
        <f>'2.ВС'!BI310+'2.ВС'!BI344+'2.ВС'!BI387</f>
        <v>0</v>
      </c>
      <c r="BK357" s="19"/>
      <c r="BL357" s="19"/>
    </row>
    <row r="358" spans="1:64" hidden="1" x14ac:dyDescent="0.25">
      <c r="A358" s="124" t="s">
        <v>225</v>
      </c>
      <c r="B358" s="122">
        <v>52</v>
      </c>
      <c r="C358" s="122">
        <v>0</v>
      </c>
      <c r="D358" s="4" t="s">
        <v>44</v>
      </c>
      <c r="E358" s="122">
        <v>852</v>
      </c>
      <c r="F358" s="4" t="s">
        <v>78</v>
      </c>
      <c r="G358" s="3" t="s">
        <v>11</v>
      </c>
      <c r="H358" s="3" t="s">
        <v>226</v>
      </c>
      <c r="I358" s="3"/>
      <c r="J358" s="15">
        <f t="shared" ref="J358:BC359" si="400">J359</f>
        <v>3569794</v>
      </c>
      <c r="K358" s="15">
        <f t="shared" si="400"/>
        <v>0</v>
      </c>
      <c r="L358" s="15">
        <f t="shared" si="400"/>
        <v>3569794</v>
      </c>
      <c r="M358" s="15">
        <f t="shared" si="400"/>
        <v>0</v>
      </c>
      <c r="N358" s="15">
        <f t="shared" si="400"/>
        <v>-1506081.0000000002</v>
      </c>
      <c r="O358" s="15">
        <f t="shared" si="400"/>
        <v>0</v>
      </c>
      <c r="P358" s="15">
        <f t="shared" si="400"/>
        <v>-1506081.0000000002</v>
      </c>
      <c r="Q358" s="15">
        <f t="shared" si="400"/>
        <v>0</v>
      </c>
      <c r="R358" s="15">
        <f t="shared" si="400"/>
        <v>2063712.9999999998</v>
      </c>
      <c r="S358" s="15">
        <f t="shared" si="400"/>
        <v>0</v>
      </c>
      <c r="T358" s="15">
        <f t="shared" si="400"/>
        <v>2063712.9999999998</v>
      </c>
      <c r="U358" s="15">
        <f t="shared" si="400"/>
        <v>0</v>
      </c>
      <c r="V358" s="15">
        <f t="shared" si="400"/>
        <v>1245554</v>
      </c>
      <c r="W358" s="15">
        <f t="shared" si="400"/>
        <v>0</v>
      </c>
      <c r="X358" s="15">
        <f t="shared" si="400"/>
        <v>1245554</v>
      </c>
      <c r="Y358" s="15">
        <f t="shared" si="400"/>
        <v>0</v>
      </c>
      <c r="Z358" s="15">
        <f t="shared" si="400"/>
        <v>3309267</v>
      </c>
      <c r="AA358" s="15">
        <f t="shared" si="400"/>
        <v>0</v>
      </c>
      <c r="AB358" s="15">
        <f t="shared" si="400"/>
        <v>3309267</v>
      </c>
      <c r="AC358" s="15">
        <f t="shared" si="400"/>
        <v>0</v>
      </c>
      <c r="AD358" s="15">
        <f t="shared" si="400"/>
        <v>0</v>
      </c>
      <c r="AE358" s="15">
        <f t="shared" si="400"/>
        <v>0</v>
      </c>
      <c r="AF358" s="15">
        <f t="shared" si="400"/>
        <v>0</v>
      </c>
      <c r="AG358" s="15">
        <f t="shared" si="400"/>
        <v>0</v>
      </c>
      <c r="AH358" s="15">
        <f t="shared" si="400"/>
        <v>3309267</v>
      </c>
      <c r="AI358" s="15">
        <f t="shared" si="400"/>
        <v>0</v>
      </c>
      <c r="AJ358" s="15">
        <f t="shared" si="400"/>
        <v>3309267</v>
      </c>
      <c r="AK358" s="15">
        <f t="shared" si="400"/>
        <v>0</v>
      </c>
      <c r="AL358" s="15"/>
      <c r="AM358" s="15">
        <f t="shared" si="400"/>
        <v>0</v>
      </c>
      <c r="AN358" s="15">
        <f t="shared" si="400"/>
        <v>0</v>
      </c>
      <c r="AO358" s="15">
        <f t="shared" si="400"/>
        <v>0</v>
      </c>
      <c r="AP358" s="15">
        <f t="shared" si="400"/>
        <v>0</v>
      </c>
      <c r="AQ358" s="15">
        <f t="shared" si="400"/>
        <v>0</v>
      </c>
      <c r="AR358" s="15">
        <f t="shared" si="400"/>
        <v>0</v>
      </c>
      <c r="AS358" s="15">
        <f t="shared" si="400"/>
        <v>0</v>
      </c>
      <c r="AT358" s="15">
        <f t="shared" si="400"/>
        <v>0</v>
      </c>
      <c r="AU358" s="15">
        <f t="shared" si="400"/>
        <v>0</v>
      </c>
      <c r="AV358" s="15">
        <f t="shared" si="400"/>
        <v>0</v>
      </c>
      <c r="AW358" s="15">
        <f t="shared" si="400"/>
        <v>0</v>
      </c>
      <c r="AX358" s="15">
        <f t="shared" si="400"/>
        <v>0</v>
      </c>
      <c r="AY358" s="15">
        <f t="shared" si="400"/>
        <v>0</v>
      </c>
      <c r="AZ358" s="15">
        <f t="shared" si="400"/>
        <v>0</v>
      </c>
      <c r="BA358" s="15">
        <f t="shared" si="400"/>
        <v>0</v>
      </c>
      <c r="BB358" s="15">
        <f t="shared" si="400"/>
        <v>0</v>
      </c>
      <c r="BC358" s="15">
        <f t="shared" si="400"/>
        <v>0</v>
      </c>
      <c r="BD358" s="15">
        <f t="shared" ref="BC358:BJ359" si="401">BD359</f>
        <v>0</v>
      </c>
      <c r="BE358" s="15">
        <f t="shared" si="401"/>
        <v>0</v>
      </c>
      <c r="BF358" s="15">
        <f t="shared" si="401"/>
        <v>0</v>
      </c>
      <c r="BG358" s="15">
        <f t="shared" si="401"/>
        <v>0</v>
      </c>
      <c r="BH358" s="15">
        <f t="shared" si="401"/>
        <v>0</v>
      </c>
      <c r="BI358" s="15">
        <f t="shared" si="401"/>
        <v>0</v>
      </c>
      <c r="BJ358" s="15">
        <f t="shared" si="401"/>
        <v>0</v>
      </c>
      <c r="BK358" s="19"/>
      <c r="BL358" s="19"/>
    </row>
    <row r="359" spans="1:64" ht="45" hidden="1" x14ac:dyDescent="0.25">
      <c r="A359" s="125" t="s">
        <v>41</v>
      </c>
      <c r="B359" s="122">
        <v>52</v>
      </c>
      <c r="C359" s="122">
        <v>0</v>
      </c>
      <c r="D359" s="3" t="s">
        <v>44</v>
      </c>
      <c r="E359" s="122">
        <v>852</v>
      </c>
      <c r="F359" s="3" t="s">
        <v>78</v>
      </c>
      <c r="G359" s="3" t="s">
        <v>11</v>
      </c>
      <c r="H359" s="3" t="s">
        <v>226</v>
      </c>
      <c r="I359" s="3" t="s">
        <v>83</v>
      </c>
      <c r="J359" s="15">
        <f t="shared" si="400"/>
        <v>3569794</v>
      </c>
      <c r="K359" s="15">
        <f t="shared" si="400"/>
        <v>0</v>
      </c>
      <c r="L359" s="15">
        <f t="shared" si="400"/>
        <v>3569794</v>
      </c>
      <c r="M359" s="15">
        <f t="shared" si="400"/>
        <v>0</v>
      </c>
      <c r="N359" s="15">
        <f t="shared" si="400"/>
        <v>-1506081.0000000002</v>
      </c>
      <c r="O359" s="15">
        <f t="shared" si="400"/>
        <v>0</v>
      </c>
      <c r="P359" s="15">
        <f t="shared" si="400"/>
        <v>-1506081.0000000002</v>
      </c>
      <c r="Q359" s="15">
        <f t="shared" si="400"/>
        <v>0</v>
      </c>
      <c r="R359" s="15">
        <f t="shared" si="400"/>
        <v>2063712.9999999998</v>
      </c>
      <c r="S359" s="15">
        <f t="shared" si="400"/>
        <v>0</v>
      </c>
      <c r="T359" s="15">
        <f t="shared" si="400"/>
        <v>2063712.9999999998</v>
      </c>
      <c r="U359" s="15">
        <f t="shared" si="400"/>
        <v>0</v>
      </c>
      <c r="V359" s="15">
        <f t="shared" si="400"/>
        <v>1245554</v>
      </c>
      <c r="W359" s="15">
        <f t="shared" si="400"/>
        <v>0</v>
      </c>
      <c r="X359" s="15">
        <f t="shared" si="400"/>
        <v>1245554</v>
      </c>
      <c r="Y359" s="15">
        <f t="shared" si="400"/>
        <v>0</v>
      </c>
      <c r="Z359" s="15">
        <f t="shared" si="400"/>
        <v>3309267</v>
      </c>
      <c r="AA359" s="15">
        <f t="shared" si="400"/>
        <v>0</v>
      </c>
      <c r="AB359" s="15">
        <f t="shared" si="400"/>
        <v>3309267</v>
      </c>
      <c r="AC359" s="15">
        <f t="shared" si="400"/>
        <v>0</v>
      </c>
      <c r="AD359" s="15">
        <f t="shared" si="400"/>
        <v>0</v>
      </c>
      <c r="AE359" s="15">
        <f t="shared" si="400"/>
        <v>0</v>
      </c>
      <c r="AF359" s="15">
        <f t="shared" si="400"/>
        <v>0</v>
      </c>
      <c r="AG359" s="15">
        <f t="shared" si="400"/>
        <v>0</v>
      </c>
      <c r="AH359" s="15">
        <f t="shared" si="400"/>
        <v>3309267</v>
      </c>
      <c r="AI359" s="15">
        <f t="shared" si="400"/>
        <v>0</v>
      </c>
      <c r="AJ359" s="15">
        <f t="shared" si="400"/>
        <v>3309267</v>
      </c>
      <c r="AK359" s="15">
        <f t="shared" si="400"/>
        <v>0</v>
      </c>
      <c r="AL359" s="15"/>
      <c r="AM359" s="15">
        <f t="shared" si="400"/>
        <v>0</v>
      </c>
      <c r="AN359" s="15">
        <f t="shared" si="400"/>
        <v>0</v>
      </c>
      <c r="AO359" s="15">
        <f t="shared" si="400"/>
        <v>0</v>
      </c>
      <c r="AP359" s="15">
        <f t="shared" si="400"/>
        <v>0</v>
      </c>
      <c r="AQ359" s="15">
        <f t="shared" si="400"/>
        <v>0</v>
      </c>
      <c r="AR359" s="15">
        <f t="shared" si="400"/>
        <v>0</v>
      </c>
      <c r="AS359" s="15">
        <f t="shared" si="400"/>
        <v>0</v>
      </c>
      <c r="AT359" s="15">
        <f t="shared" si="400"/>
        <v>0</v>
      </c>
      <c r="AU359" s="15">
        <f t="shared" si="400"/>
        <v>0</v>
      </c>
      <c r="AV359" s="15">
        <f t="shared" si="400"/>
        <v>0</v>
      </c>
      <c r="AW359" s="15">
        <f t="shared" si="400"/>
        <v>0</v>
      </c>
      <c r="AX359" s="15">
        <f t="shared" si="400"/>
        <v>0</v>
      </c>
      <c r="AY359" s="15">
        <f t="shared" si="400"/>
        <v>0</v>
      </c>
      <c r="AZ359" s="15">
        <f t="shared" si="400"/>
        <v>0</v>
      </c>
      <c r="BA359" s="15">
        <f t="shared" si="400"/>
        <v>0</v>
      </c>
      <c r="BB359" s="15">
        <f t="shared" si="400"/>
        <v>0</v>
      </c>
      <c r="BC359" s="15">
        <f t="shared" si="401"/>
        <v>0</v>
      </c>
      <c r="BD359" s="15">
        <f t="shared" si="401"/>
        <v>0</v>
      </c>
      <c r="BE359" s="15">
        <f t="shared" si="401"/>
        <v>0</v>
      </c>
      <c r="BF359" s="15">
        <f t="shared" si="401"/>
        <v>0</v>
      </c>
      <c r="BG359" s="15">
        <f t="shared" si="401"/>
        <v>0</v>
      </c>
      <c r="BH359" s="15">
        <f t="shared" si="401"/>
        <v>0</v>
      </c>
      <c r="BI359" s="15">
        <f t="shared" si="401"/>
        <v>0</v>
      </c>
      <c r="BJ359" s="15">
        <f t="shared" si="401"/>
        <v>0</v>
      </c>
      <c r="BK359" s="19"/>
      <c r="BL359" s="19"/>
    </row>
    <row r="360" spans="1:64" hidden="1" x14ac:dyDescent="0.25">
      <c r="A360" s="125" t="s">
        <v>84</v>
      </c>
      <c r="B360" s="122">
        <v>52</v>
      </c>
      <c r="C360" s="122">
        <v>0</v>
      </c>
      <c r="D360" s="3" t="s">
        <v>44</v>
      </c>
      <c r="E360" s="122">
        <v>852</v>
      </c>
      <c r="F360" s="3" t="s">
        <v>78</v>
      </c>
      <c r="G360" s="3" t="s">
        <v>11</v>
      </c>
      <c r="H360" s="3" t="s">
        <v>226</v>
      </c>
      <c r="I360" s="3" t="s">
        <v>85</v>
      </c>
      <c r="J360" s="15">
        <f>'2.ВС'!J313+'2.ВС'!J347+'2.ВС'!J390</f>
        <v>3569794</v>
      </c>
      <c r="K360" s="15">
        <f>'2.ВС'!K313+'2.ВС'!K347+'2.ВС'!K390</f>
        <v>0</v>
      </c>
      <c r="L360" s="15">
        <f>'2.ВС'!L313+'2.ВС'!L347+'2.ВС'!L390</f>
        <v>3569794</v>
      </c>
      <c r="M360" s="15">
        <f>'2.ВС'!M313+'2.ВС'!M347+'2.ВС'!M390</f>
        <v>0</v>
      </c>
      <c r="N360" s="15">
        <f>'2.ВС'!N313+'2.ВС'!N347+'2.ВС'!N390</f>
        <v>-1506081.0000000002</v>
      </c>
      <c r="O360" s="15">
        <f>'2.ВС'!O313+'2.ВС'!O347+'2.ВС'!O390</f>
        <v>0</v>
      </c>
      <c r="P360" s="15">
        <f>'2.ВС'!P313+'2.ВС'!P347+'2.ВС'!P390</f>
        <v>-1506081.0000000002</v>
      </c>
      <c r="Q360" s="15">
        <f>'2.ВС'!Q313+'2.ВС'!Q347+'2.ВС'!Q390</f>
        <v>0</v>
      </c>
      <c r="R360" s="15">
        <f>'2.ВС'!R313+'2.ВС'!R347+'2.ВС'!R390</f>
        <v>2063712.9999999998</v>
      </c>
      <c r="S360" s="15">
        <f>'2.ВС'!S313+'2.ВС'!S347+'2.ВС'!S390</f>
        <v>0</v>
      </c>
      <c r="T360" s="15">
        <f>'2.ВС'!T313+'2.ВС'!T347+'2.ВС'!T390</f>
        <v>2063712.9999999998</v>
      </c>
      <c r="U360" s="15">
        <f>'2.ВС'!U313+'2.ВС'!U347+'2.ВС'!U390</f>
        <v>0</v>
      </c>
      <c r="V360" s="15">
        <f>'2.ВС'!V313+'2.ВС'!V347+'2.ВС'!V390</f>
        <v>1245554</v>
      </c>
      <c r="W360" s="15">
        <f>'2.ВС'!W313+'2.ВС'!W347+'2.ВС'!W390</f>
        <v>0</v>
      </c>
      <c r="X360" s="15">
        <f>'2.ВС'!X313+'2.ВС'!X347+'2.ВС'!X390</f>
        <v>1245554</v>
      </c>
      <c r="Y360" s="15">
        <f>'2.ВС'!Y313+'2.ВС'!Y347+'2.ВС'!Y390</f>
        <v>0</v>
      </c>
      <c r="Z360" s="15">
        <f>'2.ВС'!Z313+'2.ВС'!Z347+'2.ВС'!Z390</f>
        <v>3309267</v>
      </c>
      <c r="AA360" s="15">
        <f>'2.ВС'!AA313+'2.ВС'!AA347+'2.ВС'!AA390</f>
        <v>0</v>
      </c>
      <c r="AB360" s="15">
        <f>'2.ВС'!AB313+'2.ВС'!AB347+'2.ВС'!AB390</f>
        <v>3309267</v>
      </c>
      <c r="AC360" s="15">
        <f>'2.ВС'!AC313+'2.ВС'!AC347+'2.ВС'!AC390</f>
        <v>0</v>
      </c>
      <c r="AD360" s="15">
        <f>'2.ВС'!AD313+'2.ВС'!AD347+'2.ВС'!AD390</f>
        <v>0</v>
      </c>
      <c r="AE360" s="15">
        <f>'2.ВС'!AE313+'2.ВС'!AE347+'2.ВС'!AE390</f>
        <v>0</v>
      </c>
      <c r="AF360" s="15">
        <f>'2.ВС'!AF313+'2.ВС'!AF347+'2.ВС'!AF390</f>
        <v>0</v>
      </c>
      <c r="AG360" s="15">
        <f>'2.ВС'!AG313+'2.ВС'!AG347+'2.ВС'!AG390</f>
        <v>0</v>
      </c>
      <c r="AH360" s="15">
        <f>'2.ВС'!AH313+'2.ВС'!AH347+'2.ВС'!AH390</f>
        <v>3309267</v>
      </c>
      <c r="AI360" s="15">
        <f>'2.ВС'!AI313+'2.ВС'!AI347+'2.ВС'!AI390</f>
        <v>0</v>
      </c>
      <c r="AJ360" s="15">
        <f>'2.ВС'!AJ313+'2.ВС'!AJ347+'2.ВС'!AJ390</f>
        <v>3309267</v>
      </c>
      <c r="AK360" s="15">
        <f>'2.ВС'!AK313+'2.ВС'!AK347+'2.ВС'!AK390</f>
        <v>0</v>
      </c>
      <c r="AL360" s="15"/>
      <c r="AM360" s="15">
        <f>'2.ВС'!AL313+'2.ВС'!AL347+'2.ВС'!AL390</f>
        <v>0</v>
      </c>
      <c r="AN360" s="15">
        <f>'2.ВС'!AM313+'2.ВС'!AM347+'2.ВС'!AM390</f>
        <v>0</v>
      </c>
      <c r="AO360" s="15">
        <f>'2.ВС'!AN313+'2.ВС'!AN347+'2.ВС'!AN390</f>
        <v>0</v>
      </c>
      <c r="AP360" s="15">
        <f>'2.ВС'!AO313+'2.ВС'!AO347+'2.ВС'!AO390</f>
        <v>0</v>
      </c>
      <c r="AQ360" s="15">
        <f>'2.ВС'!AP313+'2.ВС'!AP347+'2.ВС'!AP390</f>
        <v>0</v>
      </c>
      <c r="AR360" s="15">
        <f>'2.ВС'!AQ313+'2.ВС'!AQ347+'2.ВС'!AQ390</f>
        <v>0</v>
      </c>
      <c r="AS360" s="15">
        <f>'2.ВС'!AR313+'2.ВС'!AR347+'2.ВС'!AR390</f>
        <v>0</v>
      </c>
      <c r="AT360" s="15">
        <f>'2.ВС'!AS313+'2.ВС'!AS347+'2.ВС'!AS390</f>
        <v>0</v>
      </c>
      <c r="AU360" s="15">
        <f>'2.ВС'!AT313+'2.ВС'!AT347+'2.ВС'!AT390</f>
        <v>0</v>
      </c>
      <c r="AV360" s="15">
        <f>'2.ВС'!AU313+'2.ВС'!AU347+'2.ВС'!AU390</f>
        <v>0</v>
      </c>
      <c r="AW360" s="15">
        <f>'2.ВС'!AV313+'2.ВС'!AV347+'2.ВС'!AV390</f>
        <v>0</v>
      </c>
      <c r="AX360" s="15">
        <f>'2.ВС'!AW313+'2.ВС'!AW347+'2.ВС'!AW390</f>
        <v>0</v>
      </c>
      <c r="AY360" s="15">
        <f>'2.ВС'!AX313+'2.ВС'!AX347+'2.ВС'!AX390</f>
        <v>0</v>
      </c>
      <c r="AZ360" s="15">
        <f>'2.ВС'!AY313+'2.ВС'!AY347+'2.ВС'!AY390</f>
        <v>0</v>
      </c>
      <c r="BA360" s="15">
        <f>'2.ВС'!AZ313+'2.ВС'!AZ347+'2.ВС'!AZ390</f>
        <v>0</v>
      </c>
      <c r="BB360" s="15">
        <f>'2.ВС'!BA313+'2.ВС'!BA347+'2.ВС'!BA390</f>
        <v>0</v>
      </c>
      <c r="BC360" s="15">
        <f>'2.ВС'!BB313+'2.ВС'!BB347+'2.ВС'!BB390</f>
        <v>0</v>
      </c>
      <c r="BD360" s="15">
        <f>'2.ВС'!BC313+'2.ВС'!BC347+'2.ВС'!BC390</f>
        <v>0</v>
      </c>
      <c r="BE360" s="15">
        <f>'2.ВС'!BD313+'2.ВС'!BD347+'2.ВС'!BD390</f>
        <v>0</v>
      </c>
      <c r="BF360" s="15">
        <f>'2.ВС'!BE313+'2.ВС'!BE347+'2.ВС'!BE390</f>
        <v>0</v>
      </c>
      <c r="BG360" s="15">
        <f>'2.ВС'!BF313+'2.ВС'!BF347+'2.ВС'!BF390</f>
        <v>0</v>
      </c>
      <c r="BH360" s="15">
        <f>'2.ВС'!BG313+'2.ВС'!BG347+'2.ВС'!BG390</f>
        <v>0</v>
      </c>
      <c r="BI360" s="15">
        <f>'2.ВС'!BH313+'2.ВС'!BH347+'2.ВС'!BH390</f>
        <v>0</v>
      </c>
      <c r="BJ360" s="15">
        <f>'2.ВС'!BI313+'2.ВС'!BI347+'2.ВС'!BI390</f>
        <v>0</v>
      </c>
      <c r="BK360" s="19"/>
      <c r="BL360" s="19"/>
    </row>
    <row r="361" spans="1:64" ht="27.6" hidden="1" customHeight="1" x14ac:dyDescent="0.25">
      <c r="A361" s="124" t="s">
        <v>117</v>
      </c>
      <c r="B361" s="122">
        <v>52</v>
      </c>
      <c r="C361" s="122">
        <v>0</v>
      </c>
      <c r="D361" s="4" t="s">
        <v>44</v>
      </c>
      <c r="E361" s="122">
        <v>852</v>
      </c>
      <c r="F361" s="3" t="s">
        <v>78</v>
      </c>
      <c r="G361" s="3" t="s">
        <v>44</v>
      </c>
      <c r="H361" s="3" t="s">
        <v>224</v>
      </c>
      <c r="I361" s="3"/>
      <c r="J361" s="15">
        <f t="shared" ref="J361:BC371" si="402">J362</f>
        <v>0</v>
      </c>
      <c r="K361" s="15">
        <f t="shared" si="402"/>
        <v>0</v>
      </c>
      <c r="L361" s="15">
        <f t="shared" si="402"/>
        <v>0</v>
      </c>
      <c r="M361" s="15">
        <f t="shared" si="402"/>
        <v>0</v>
      </c>
      <c r="N361" s="15">
        <f t="shared" si="402"/>
        <v>0</v>
      </c>
      <c r="O361" s="15">
        <f t="shared" si="402"/>
        <v>0</v>
      </c>
      <c r="P361" s="15">
        <f t="shared" si="402"/>
        <v>0</v>
      </c>
      <c r="Q361" s="15">
        <f t="shared" si="402"/>
        <v>0</v>
      </c>
      <c r="R361" s="15">
        <f t="shared" si="402"/>
        <v>0</v>
      </c>
      <c r="S361" s="15">
        <f t="shared" si="402"/>
        <v>0</v>
      </c>
      <c r="T361" s="15">
        <f t="shared" si="402"/>
        <v>0</v>
      </c>
      <c r="U361" s="15">
        <f t="shared" si="402"/>
        <v>0</v>
      </c>
      <c r="V361" s="15">
        <f t="shared" si="402"/>
        <v>0</v>
      </c>
      <c r="W361" s="15">
        <f t="shared" si="402"/>
        <v>0</v>
      </c>
      <c r="X361" s="15">
        <f t="shared" si="402"/>
        <v>0</v>
      </c>
      <c r="Y361" s="15">
        <f t="shared" si="402"/>
        <v>0</v>
      </c>
      <c r="Z361" s="15">
        <f t="shared" si="402"/>
        <v>0</v>
      </c>
      <c r="AA361" s="15">
        <f t="shared" si="402"/>
        <v>0</v>
      </c>
      <c r="AB361" s="15">
        <f t="shared" si="402"/>
        <v>0</v>
      </c>
      <c r="AC361" s="15">
        <f t="shared" si="402"/>
        <v>0</v>
      </c>
      <c r="AD361" s="15">
        <f t="shared" ref="AD361:AK371" si="403">AD362</f>
        <v>0</v>
      </c>
      <c r="AE361" s="15">
        <f t="shared" si="403"/>
        <v>0</v>
      </c>
      <c r="AF361" s="15">
        <f t="shared" si="403"/>
        <v>0</v>
      </c>
      <c r="AG361" s="15">
        <f t="shared" si="403"/>
        <v>0</v>
      </c>
      <c r="AH361" s="15">
        <f t="shared" si="403"/>
        <v>0</v>
      </c>
      <c r="AI361" s="15">
        <f t="shared" si="403"/>
        <v>0</v>
      </c>
      <c r="AJ361" s="15">
        <f t="shared" si="403"/>
        <v>0</v>
      </c>
      <c r="AK361" s="15">
        <f t="shared" si="403"/>
        <v>0</v>
      </c>
      <c r="AL361" s="15"/>
      <c r="AM361" s="15">
        <f t="shared" si="402"/>
        <v>0</v>
      </c>
      <c r="AN361" s="15">
        <f t="shared" si="402"/>
        <v>0</v>
      </c>
      <c r="AO361" s="15">
        <f t="shared" si="402"/>
        <v>0</v>
      </c>
      <c r="AP361" s="15">
        <f t="shared" si="402"/>
        <v>0</v>
      </c>
      <c r="AQ361" s="15">
        <f t="shared" si="402"/>
        <v>0</v>
      </c>
      <c r="AR361" s="15">
        <f t="shared" si="402"/>
        <v>0</v>
      </c>
      <c r="AS361" s="15">
        <f t="shared" si="402"/>
        <v>0</v>
      </c>
      <c r="AT361" s="15">
        <f t="shared" si="402"/>
        <v>0</v>
      </c>
      <c r="AU361" s="15">
        <f t="shared" si="402"/>
        <v>0</v>
      </c>
      <c r="AV361" s="15">
        <f t="shared" si="402"/>
        <v>0</v>
      </c>
      <c r="AW361" s="15">
        <f t="shared" si="402"/>
        <v>0</v>
      </c>
      <c r="AX361" s="15">
        <f t="shared" si="402"/>
        <v>0</v>
      </c>
      <c r="AY361" s="15">
        <f t="shared" si="402"/>
        <v>0</v>
      </c>
      <c r="AZ361" s="15">
        <f t="shared" si="402"/>
        <v>0</v>
      </c>
      <c r="BA361" s="15">
        <f t="shared" si="402"/>
        <v>0</v>
      </c>
      <c r="BB361" s="15">
        <f t="shared" si="402"/>
        <v>0</v>
      </c>
      <c r="BC361" s="15">
        <f t="shared" si="402"/>
        <v>0</v>
      </c>
      <c r="BD361" s="15">
        <f t="shared" ref="BC361:BJ371" si="404">BD362</f>
        <v>0</v>
      </c>
      <c r="BE361" s="15">
        <f t="shared" si="404"/>
        <v>0</v>
      </c>
      <c r="BF361" s="15">
        <f t="shared" si="404"/>
        <v>0</v>
      </c>
      <c r="BG361" s="15">
        <f t="shared" si="404"/>
        <v>0</v>
      </c>
      <c r="BH361" s="15">
        <f t="shared" si="404"/>
        <v>0</v>
      </c>
      <c r="BI361" s="15">
        <f t="shared" si="404"/>
        <v>0</v>
      </c>
      <c r="BJ361" s="15">
        <f t="shared" si="404"/>
        <v>0</v>
      </c>
      <c r="BK361" s="19"/>
      <c r="BL361" s="19"/>
    </row>
    <row r="362" spans="1:64" ht="55.15" hidden="1" customHeight="1" x14ac:dyDescent="0.25">
      <c r="A362" s="125" t="s">
        <v>41</v>
      </c>
      <c r="B362" s="122">
        <v>52</v>
      </c>
      <c r="C362" s="122">
        <v>0</v>
      </c>
      <c r="D362" s="3" t="s">
        <v>44</v>
      </c>
      <c r="E362" s="122">
        <v>852</v>
      </c>
      <c r="F362" s="3" t="s">
        <v>78</v>
      </c>
      <c r="G362" s="4" t="s">
        <v>44</v>
      </c>
      <c r="H362" s="3" t="s">
        <v>224</v>
      </c>
      <c r="I362" s="3" t="s">
        <v>83</v>
      </c>
      <c r="J362" s="15">
        <f t="shared" si="402"/>
        <v>0</v>
      </c>
      <c r="K362" s="15">
        <f t="shared" si="402"/>
        <v>0</v>
      </c>
      <c r="L362" s="15">
        <f t="shared" si="402"/>
        <v>0</v>
      </c>
      <c r="M362" s="15">
        <f t="shared" si="402"/>
        <v>0</v>
      </c>
      <c r="N362" s="15">
        <f t="shared" si="402"/>
        <v>0</v>
      </c>
      <c r="O362" s="15">
        <f t="shared" si="402"/>
        <v>0</v>
      </c>
      <c r="P362" s="15">
        <f t="shared" si="402"/>
        <v>0</v>
      </c>
      <c r="Q362" s="15">
        <f t="shared" si="402"/>
        <v>0</v>
      </c>
      <c r="R362" s="15">
        <f t="shared" si="402"/>
        <v>0</v>
      </c>
      <c r="S362" s="15">
        <f t="shared" si="402"/>
        <v>0</v>
      </c>
      <c r="T362" s="15">
        <f t="shared" si="402"/>
        <v>0</v>
      </c>
      <c r="U362" s="15">
        <f t="shared" si="402"/>
        <v>0</v>
      </c>
      <c r="V362" s="15">
        <f t="shared" si="402"/>
        <v>0</v>
      </c>
      <c r="W362" s="15">
        <f t="shared" si="402"/>
        <v>0</v>
      </c>
      <c r="X362" s="15">
        <f t="shared" si="402"/>
        <v>0</v>
      </c>
      <c r="Y362" s="15">
        <f t="shared" si="402"/>
        <v>0</v>
      </c>
      <c r="Z362" s="15">
        <f t="shared" si="402"/>
        <v>0</v>
      </c>
      <c r="AA362" s="15">
        <f t="shared" si="402"/>
        <v>0</v>
      </c>
      <c r="AB362" s="15">
        <f t="shared" si="402"/>
        <v>0</v>
      </c>
      <c r="AC362" s="15">
        <f t="shared" si="402"/>
        <v>0</v>
      </c>
      <c r="AD362" s="15">
        <f t="shared" si="403"/>
        <v>0</v>
      </c>
      <c r="AE362" s="15">
        <f t="shared" si="403"/>
        <v>0</v>
      </c>
      <c r="AF362" s="15">
        <f t="shared" si="403"/>
        <v>0</v>
      </c>
      <c r="AG362" s="15">
        <f t="shared" si="403"/>
        <v>0</v>
      </c>
      <c r="AH362" s="15">
        <f t="shared" si="403"/>
        <v>0</v>
      </c>
      <c r="AI362" s="15">
        <f t="shared" si="403"/>
        <v>0</v>
      </c>
      <c r="AJ362" s="15">
        <f t="shared" si="403"/>
        <v>0</v>
      </c>
      <c r="AK362" s="15">
        <f t="shared" si="403"/>
        <v>0</v>
      </c>
      <c r="AL362" s="15"/>
      <c r="AM362" s="15">
        <f t="shared" si="402"/>
        <v>0</v>
      </c>
      <c r="AN362" s="15">
        <f t="shared" si="402"/>
        <v>0</v>
      </c>
      <c r="AO362" s="15">
        <f t="shared" si="402"/>
        <v>0</v>
      </c>
      <c r="AP362" s="15">
        <f t="shared" si="402"/>
        <v>0</v>
      </c>
      <c r="AQ362" s="15">
        <f t="shared" si="402"/>
        <v>0</v>
      </c>
      <c r="AR362" s="15">
        <f t="shared" si="402"/>
        <v>0</v>
      </c>
      <c r="AS362" s="15">
        <f t="shared" si="402"/>
        <v>0</v>
      </c>
      <c r="AT362" s="15">
        <f t="shared" si="402"/>
        <v>0</v>
      </c>
      <c r="AU362" s="15">
        <f t="shared" si="402"/>
        <v>0</v>
      </c>
      <c r="AV362" s="15">
        <f t="shared" si="402"/>
        <v>0</v>
      </c>
      <c r="AW362" s="15">
        <f t="shared" si="402"/>
        <v>0</v>
      </c>
      <c r="AX362" s="15">
        <f t="shared" si="402"/>
        <v>0</v>
      </c>
      <c r="AY362" s="15">
        <f t="shared" si="402"/>
        <v>0</v>
      </c>
      <c r="AZ362" s="15">
        <f t="shared" si="402"/>
        <v>0</v>
      </c>
      <c r="BA362" s="15">
        <f t="shared" si="402"/>
        <v>0</v>
      </c>
      <c r="BB362" s="15">
        <f t="shared" si="402"/>
        <v>0</v>
      </c>
      <c r="BC362" s="15">
        <f t="shared" si="404"/>
        <v>0</v>
      </c>
      <c r="BD362" s="15">
        <f t="shared" si="404"/>
        <v>0</v>
      </c>
      <c r="BE362" s="15">
        <f t="shared" si="404"/>
        <v>0</v>
      </c>
      <c r="BF362" s="15">
        <f t="shared" si="404"/>
        <v>0</v>
      </c>
      <c r="BG362" s="15">
        <f t="shared" si="404"/>
        <v>0</v>
      </c>
      <c r="BH362" s="15">
        <f t="shared" si="404"/>
        <v>0</v>
      </c>
      <c r="BI362" s="15">
        <f t="shared" si="404"/>
        <v>0</v>
      </c>
      <c r="BJ362" s="15">
        <f t="shared" si="404"/>
        <v>0</v>
      </c>
      <c r="BK362" s="19"/>
      <c r="BL362" s="19"/>
    </row>
    <row r="363" spans="1:64" ht="27.6" hidden="1" customHeight="1" x14ac:dyDescent="0.25">
      <c r="A363" s="125" t="s">
        <v>84</v>
      </c>
      <c r="B363" s="122">
        <v>52</v>
      </c>
      <c r="C363" s="122">
        <v>0</v>
      </c>
      <c r="D363" s="3" t="s">
        <v>44</v>
      </c>
      <c r="E363" s="122">
        <v>852</v>
      </c>
      <c r="F363" s="3" t="s">
        <v>78</v>
      </c>
      <c r="G363" s="4" t="s">
        <v>44</v>
      </c>
      <c r="H363" s="3" t="s">
        <v>224</v>
      </c>
      <c r="I363" s="3" t="s">
        <v>85</v>
      </c>
      <c r="J363" s="15">
        <f>'2.ВС'!J316+'2.ВС'!J350</f>
        <v>0</v>
      </c>
      <c r="K363" s="15">
        <f>'2.ВС'!K316+'2.ВС'!K350</f>
        <v>0</v>
      </c>
      <c r="L363" s="15">
        <f>'2.ВС'!L316+'2.ВС'!L350</f>
        <v>0</v>
      </c>
      <c r="M363" s="15">
        <f>'2.ВС'!M316+'2.ВС'!M350</f>
        <v>0</v>
      </c>
      <c r="N363" s="15">
        <f>'2.ВС'!N316+'2.ВС'!N350</f>
        <v>0</v>
      </c>
      <c r="O363" s="15">
        <f>'2.ВС'!O316+'2.ВС'!O350</f>
        <v>0</v>
      </c>
      <c r="P363" s="15">
        <f>'2.ВС'!P316+'2.ВС'!P350</f>
        <v>0</v>
      </c>
      <c r="Q363" s="15">
        <f>'2.ВС'!Q316+'2.ВС'!Q350</f>
        <v>0</v>
      </c>
      <c r="R363" s="15">
        <f>'2.ВС'!R316+'2.ВС'!R350</f>
        <v>0</v>
      </c>
      <c r="S363" s="15">
        <f>'2.ВС'!S316+'2.ВС'!S350</f>
        <v>0</v>
      </c>
      <c r="T363" s="15">
        <f>'2.ВС'!T316+'2.ВС'!T350</f>
        <v>0</v>
      </c>
      <c r="U363" s="15">
        <f>'2.ВС'!U316+'2.ВС'!U350</f>
        <v>0</v>
      </c>
      <c r="V363" s="15">
        <f>'2.ВС'!V316+'2.ВС'!V350</f>
        <v>0</v>
      </c>
      <c r="W363" s="15">
        <f>'2.ВС'!W316+'2.ВС'!W350</f>
        <v>0</v>
      </c>
      <c r="X363" s="15">
        <f>'2.ВС'!X316+'2.ВС'!X350</f>
        <v>0</v>
      </c>
      <c r="Y363" s="15">
        <f>'2.ВС'!Y316+'2.ВС'!Y350</f>
        <v>0</v>
      </c>
      <c r="Z363" s="15">
        <f>'2.ВС'!Z316+'2.ВС'!Z350</f>
        <v>0</v>
      </c>
      <c r="AA363" s="15">
        <f>'2.ВС'!AA316+'2.ВС'!AA350</f>
        <v>0</v>
      </c>
      <c r="AB363" s="15">
        <f>'2.ВС'!AB316+'2.ВС'!AB350</f>
        <v>0</v>
      </c>
      <c r="AC363" s="15">
        <f>'2.ВС'!AC316+'2.ВС'!AC350</f>
        <v>0</v>
      </c>
      <c r="AD363" s="15">
        <f>'2.ВС'!AD316+'2.ВС'!AD350</f>
        <v>0</v>
      </c>
      <c r="AE363" s="15">
        <f>'2.ВС'!AE316+'2.ВС'!AE350</f>
        <v>0</v>
      </c>
      <c r="AF363" s="15">
        <f>'2.ВС'!AF316+'2.ВС'!AF350</f>
        <v>0</v>
      </c>
      <c r="AG363" s="15">
        <f>'2.ВС'!AG316+'2.ВС'!AG350</f>
        <v>0</v>
      </c>
      <c r="AH363" s="15">
        <f>'2.ВС'!AH316+'2.ВС'!AH350</f>
        <v>0</v>
      </c>
      <c r="AI363" s="15">
        <f>'2.ВС'!AI316+'2.ВС'!AI350</f>
        <v>0</v>
      </c>
      <c r="AJ363" s="15">
        <f>'2.ВС'!AJ316+'2.ВС'!AJ350</f>
        <v>0</v>
      </c>
      <c r="AK363" s="15">
        <f>'2.ВС'!AK316+'2.ВС'!AK350</f>
        <v>0</v>
      </c>
      <c r="AL363" s="15"/>
      <c r="AM363" s="15">
        <f>'2.ВС'!AL316+'2.ВС'!AL350</f>
        <v>0</v>
      </c>
      <c r="AN363" s="15">
        <f>'2.ВС'!AM316+'2.ВС'!AM350</f>
        <v>0</v>
      </c>
      <c r="AO363" s="15">
        <f>'2.ВС'!AN316+'2.ВС'!AN350</f>
        <v>0</v>
      </c>
      <c r="AP363" s="15">
        <f>'2.ВС'!AO316+'2.ВС'!AO350</f>
        <v>0</v>
      </c>
      <c r="AQ363" s="15">
        <f>'2.ВС'!AP316+'2.ВС'!AP350</f>
        <v>0</v>
      </c>
      <c r="AR363" s="15">
        <f>'2.ВС'!AQ316+'2.ВС'!AQ350</f>
        <v>0</v>
      </c>
      <c r="AS363" s="15">
        <f>'2.ВС'!AR316+'2.ВС'!AR350</f>
        <v>0</v>
      </c>
      <c r="AT363" s="15">
        <f>'2.ВС'!AS316+'2.ВС'!AS350</f>
        <v>0</v>
      </c>
      <c r="AU363" s="15">
        <f>'2.ВС'!AT316+'2.ВС'!AT350</f>
        <v>0</v>
      </c>
      <c r="AV363" s="15">
        <f>'2.ВС'!AU316+'2.ВС'!AU350</f>
        <v>0</v>
      </c>
      <c r="AW363" s="15">
        <f>'2.ВС'!AV316+'2.ВС'!AV350</f>
        <v>0</v>
      </c>
      <c r="AX363" s="15">
        <f>'2.ВС'!AW316+'2.ВС'!AW350</f>
        <v>0</v>
      </c>
      <c r="AY363" s="15">
        <f>'2.ВС'!AX316+'2.ВС'!AX350</f>
        <v>0</v>
      </c>
      <c r="AZ363" s="15">
        <f>'2.ВС'!AY316+'2.ВС'!AY350</f>
        <v>0</v>
      </c>
      <c r="BA363" s="15">
        <f>'2.ВС'!AZ316+'2.ВС'!AZ350</f>
        <v>0</v>
      </c>
      <c r="BB363" s="15">
        <f>'2.ВС'!BA316+'2.ВС'!BA350</f>
        <v>0</v>
      </c>
      <c r="BC363" s="15">
        <f>'2.ВС'!BB316+'2.ВС'!BB350</f>
        <v>0</v>
      </c>
      <c r="BD363" s="15">
        <f>'2.ВС'!BC316+'2.ВС'!BC350</f>
        <v>0</v>
      </c>
      <c r="BE363" s="15">
        <f>'2.ВС'!BD316+'2.ВС'!BD350</f>
        <v>0</v>
      </c>
      <c r="BF363" s="15">
        <f>'2.ВС'!BE316+'2.ВС'!BE350</f>
        <v>0</v>
      </c>
      <c r="BG363" s="15">
        <f>'2.ВС'!BF316+'2.ВС'!BF350</f>
        <v>0</v>
      </c>
      <c r="BH363" s="15">
        <f>'2.ВС'!BG316+'2.ВС'!BG350</f>
        <v>0</v>
      </c>
      <c r="BI363" s="15">
        <f>'2.ВС'!BH316+'2.ВС'!BH350</f>
        <v>0</v>
      </c>
      <c r="BJ363" s="15">
        <f>'2.ВС'!BI316+'2.ВС'!BI350</f>
        <v>0</v>
      </c>
      <c r="BK363" s="19"/>
      <c r="BL363" s="19"/>
    </row>
    <row r="364" spans="1:64" ht="30" hidden="1" x14ac:dyDescent="0.25">
      <c r="A364" s="125" t="s">
        <v>119</v>
      </c>
      <c r="B364" s="122">
        <v>52</v>
      </c>
      <c r="C364" s="122">
        <v>0</v>
      </c>
      <c r="D364" s="4" t="s">
        <v>44</v>
      </c>
      <c r="E364" s="122">
        <v>852</v>
      </c>
      <c r="F364" s="3" t="s">
        <v>78</v>
      </c>
      <c r="G364" s="3" t="s">
        <v>44</v>
      </c>
      <c r="H364" s="3" t="s">
        <v>536</v>
      </c>
      <c r="I364" s="3"/>
      <c r="J364" s="15">
        <f t="shared" si="402"/>
        <v>1219711</v>
      </c>
      <c r="K364" s="15">
        <f t="shared" si="402"/>
        <v>0</v>
      </c>
      <c r="L364" s="15">
        <f t="shared" si="402"/>
        <v>1219711</v>
      </c>
      <c r="M364" s="15">
        <f t="shared" si="402"/>
        <v>0</v>
      </c>
      <c r="N364" s="15">
        <f t="shared" si="402"/>
        <v>203000</v>
      </c>
      <c r="O364" s="15">
        <f t="shared" si="402"/>
        <v>0</v>
      </c>
      <c r="P364" s="15">
        <f t="shared" si="402"/>
        <v>203000</v>
      </c>
      <c r="Q364" s="15">
        <f t="shared" si="402"/>
        <v>0</v>
      </c>
      <c r="R364" s="15">
        <f t="shared" si="402"/>
        <v>1422711</v>
      </c>
      <c r="S364" s="15">
        <f t="shared" si="402"/>
        <v>0</v>
      </c>
      <c r="T364" s="15">
        <f t="shared" si="402"/>
        <v>1422711</v>
      </c>
      <c r="U364" s="15">
        <f t="shared" si="402"/>
        <v>0</v>
      </c>
      <c r="V364" s="15">
        <f t="shared" si="402"/>
        <v>1016080</v>
      </c>
      <c r="W364" s="15">
        <f t="shared" si="402"/>
        <v>0</v>
      </c>
      <c r="X364" s="15">
        <f t="shared" si="402"/>
        <v>1016080</v>
      </c>
      <c r="Y364" s="15">
        <f t="shared" si="402"/>
        <v>0</v>
      </c>
      <c r="Z364" s="15">
        <f t="shared" si="402"/>
        <v>2438791</v>
      </c>
      <c r="AA364" s="15">
        <f t="shared" si="402"/>
        <v>0</v>
      </c>
      <c r="AB364" s="15">
        <f t="shared" si="402"/>
        <v>2438791</v>
      </c>
      <c r="AC364" s="15">
        <f t="shared" si="402"/>
        <v>0</v>
      </c>
      <c r="AD364" s="15">
        <f t="shared" si="403"/>
        <v>0</v>
      </c>
      <c r="AE364" s="15">
        <f t="shared" si="403"/>
        <v>0</v>
      </c>
      <c r="AF364" s="15">
        <f t="shared" si="403"/>
        <v>0</v>
      </c>
      <c r="AG364" s="15">
        <f t="shared" si="403"/>
        <v>0</v>
      </c>
      <c r="AH364" s="15">
        <f t="shared" si="403"/>
        <v>2438791</v>
      </c>
      <c r="AI364" s="15">
        <f t="shared" si="403"/>
        <v>0</v>
      </c>
      <c r="AJ364" s="15">
        <f t="shared" si="403"/>
        <v>2438791</v>
      </c>
      <c r="AK364" s="15">
        <f t="shared" si="403"/>
        <v>0</v>
      </c>
      <c r="AL364" s="15"/>
      <c r="AM364" s="15">
        <f t="shared" si="402"/>
        <v>78115</v>
      </c>
      <c r="AN364" s="15">
        <f t="shared" si="402"/>
        <v>0</v>
      </c>
      <c r="AO364" s="15">
        <f t="shared" si="402"/>
        <v>78115</v>
      </c>
      <c r="AP364" s="15">
        <f t="shared" si="402"/>
        <v>0</v>
      </c>
      <c r="AQ364" s="15">
        <f t="shared" si="402"/>
        <v>0</v>
      </c>
      <c r="AR364" s="15">
        <f t="shared" si="402"/>
        <v>0</v>
      </c>
      <c r="AS364" s="15">
        <f t="shared" si="402"/>
        <v>0</v>
      </c>
      <c r="AT364" s="15">
        <f t="shared" si="402"/>
        <v>0</v>
      </c>
      <c r="AU364" s="15">
        <f t="shared" si="402"/>
        <v>78115</v>
      </c>
      <c r="AV364" s="15">
        <f t="shared" si="402"/>
        <v>0</v>
      </c>
      <c r="AW364" s="15">
        <f t="shared" si="402"/>
        <v>78115</v>
      </c>
      <c r="AX364" s="15">
        <f t="shared" si="402"/>
        <v>0</v>
      </c>
      <c r="AY364" s="15">
        <f t="shared" si="402"/>
        <v>78115</v>
      </c>
      <c r="AZ364" s="15">
        <f t="shared" si="402"/>
        <v>0</v>
      </c>
      <c r="BA364" s="15">
        <f t="shared" si="402"/>
        <v>78115</v>
      </c>
      <c r="BB364" s="15">
        <f t="shared" si="402"/>
        <v>0</v>
      </c>
      <c r="BC364" s="15">
        <f t="shared" si="404"/>
        <v>0</v>
      </c>
      <c r="BD364" s="15">
        <f t="shared" si="404"/>
        <v>0</v>
      </c>
      <c r="BE364" s="15">
        <f t="shared" si="404"/>
        <v>0</v>
      </c>
      <c r="BF364" s="15">
        <f t="shared" si="404"/>
        <v>0</v>
      </c>
      <c r="BG364" s="15">
        <f t="shared" si="404"/>
        <v>78115</v>
      </c>
      <c r="BH364" s="15">
        <f t="shared" si="404"/>
        <v>0</v>
      </c>
      <c r="BI364" s="15">
        <f t="shared" si="404"/>
        <v>78115</v>
      </c>
      <c r="BJ364" s="15">
        <f t="shared" si="404"/>
        <v>0</v>
      </c>
      <c r="BK364" s="19"/>
      <c r="BL364" s="19"/>
    </row>
    <row r="365" spans="1:64" ht="45" hidden="1" x14ac:dyDescent="0.25">
      <c r="A365" s="125" t="s">
        <v>41</v>
      </c>
      <c r="B365" s="122">
        <v>52</v>
      </c>
      <c r="C365" s="122">
        <v>0</v>
      </c>
      <c r="D365" s="3" t="s">
        <v>44</v>
      </c>
      <c r="E365" s="122">
        <v>852</v>
      </c>
      <c r="F365" s="3" t="s">
        <v>78</v>
      </c>
      <c r="G365" s="4" t="s">
        <v>44</v>
      </c>
      <c r="H365" s="3" t="s">
        <v>536</v>
      </c>
      <c r="I365" s="3" t="s">
        <v>83</v>
      </c>
      <c r="J365" s="15">
        <f t="shared" si="402"/>
        <v>1219711</v>
      </c>
      <c r="K365" s="15">
        <f t="shared" si="402"/>
        <v>0</v>
      </c>
      <c r="L365" s="15">
        <f t="shared" si="402"/>
        <v>1219711</v>
      </c>
      <c r="M365" s="15">
        <f t="shared" si="402"/>
        <v>0</v>
      </c>
      <c r="N365" s="15">
        <f t="shared" si="402"/>
        <v>203000</v>
      </c>
      <c r="O365" s="15">
        <f t="shared" si="402"/>
        <v>0</v>
      </c>
      <c r="P365" s="15">
        <f t="shared" si="402"/>
        <v>203000</v>
      </c>
      <c r="Q365" s="15">
        <f t="shared" si="402"/>
        <v>0</v>
      </c>
      <c r="R365" s="15">
        <f t="shared" si="402"/>
        <v>1422711</v>
      </c>
      <c r="S365" s="15">
        <f t="shared" si="402"/>
        <v>0</v>
      </c>
      <c r="T365" s="15">
        <f t="shared" si="402"/>
        <v>1422711</v>
      </c>
      <c r="U365" s="15">
        <f t="shared" si="402"/>
        <v>0</v>
      </c>
      <c r="V365" s="15">
        <f t="shared" si="402"/>
        <v>1016080</v>
      </c>
      <c r="W365" s="15">
        <f t="shared" si="402"/>
        <v>0</v>
      </c>
      <c r="X365" s="15">
        <f t="shared" si="402"/>
        <v>1016080</v>
      </c>
      <c r="Y365" s="15">
        <f t="shared" si="402"/>
        <v>0</v>
      </c>
      <c r="Z365" s="15">
        <f t="shared" si="402"/>
        <v>2438791</v>
      </c>
      <c r="AA365" s="15">
        <f t="shared" si="402"/>
        <v>0</v>
      </c>
      <c r="AB365" s="15">
        <f t="shared" si="402"/>
        <v>2438791</v>
      </c>
      <c r="AC365" s="15">
        <f t="shared" si="402"/>
        <v>0</v>
      </c>
      <c r="AD365" s="15">
        <f t="shared" si="403"/>
        <v>0</v>
      </c>
      <c r="AE365" s="15">
        <f t="shared" si="403"/>
        <v>0</v>
      </c>
      <c r="AF365" s="15">
        <f t="shared" si="403"/>
        <v>0</v>
      </c>
      <c r="AG365" s="15">
        <f t="shared" si="403"/>
        <v>0</v>
      </c>
      <c r="AH365" s="15">
        <f t="shared" si="403"/>
        <v>2438791</v>
      </c>
      <c r="AI365" s="15">
        <f t="shared" si="403"/>
        <v>0</v>
      </c>
      <c r="AJ365" s="15">
        <f t="shared" si="403"/>
        <v>2438791</v>
      </c>
      <c r="AK365" s="15">
        <f t="shared" si="403"/>
        <v>0</v>
      </c>
      <c r="AL365" s="15"/>
      <c r="AM365" s="15">
        <f t="shared" si="402"/>
        <v>78115</v>
      </c>
      <c r="AN365" s="15">
        <f t="shared" si="402"/>
        <v>0</v>
      </c>
      <c r="AO365" s="15">
        <f t="shared" si="402"/>
        <v>78115</v>
      </c>
      <c r="AP365" s="15">
        <f t="shared" si="402"/>
        <v>0</v>
      </c>
      <c r="AQ365" s="15">
        <f t="shared" si="402"/>
        <v>0</v>
      </c>
      <c r="AR365" s="15">
        <f t="shared" si="402"/>
        <v>0</v>
      </c>
      <c r="AS365" s="15">
        <f t="shared" si="402"/>
        <v>0</v>
      </c>
      <c r="AT365" s="15">
        <f t="shared" si="402"/>
        <v>0</v>
      </c>
      <c r="AU365" s="15">
        <f t="shared" si="402"/>
        <v>78115</v>
      </c>
      <c r="AV365" s="15">
        <f t="shared" si="402"/>
        <v>0</v>
      </c>
      <c r="AW365" s="15">
        <f t="shared" si="402"/>
        <v>78115</v>
      </c>
      <c r="AX365" s="15">
        <f t="shared" si="402"/>
        <v>0</v>
      </c>
      <c r="AY365" s="15">
        <f t="shared" si="402"/>
        <v>78115</v>
      </c>
      <c r="AZ365" s="15">
        <f t="shared" si="402"/>
        <v>0</v>
      </c>
      <c r="BA365" s="15">
        <f t="shared" si="402"/>
        <v>78115</v>
      </c>
      <c r="BB365" s="15">
        <f t="shared" si="402"/>
        <v>0</v>
      </c>
      <c r="BC365" s="15">
        <f t="shared" si="404"/>
        <v>0</v>
      </c>
      <c r="BD365" s="15">
        <f t="shared" si="404"/>
        <v>0</v>
      </c>
      <c r="BE365" s="15">
        <f t="shared" si="404"/>
        <v>0</v>
      </c>
      <c r="BF365" s="15">
        <f t="shared" si="404"/>
        <v>0</v>
      </c>
      <c r="BG365" s="15">
        <f t="shared" si="404"/>
        <v>78115</v>
      </c>
      <c r="BH365" s="15">
        <f t="shared" si="404"/>
        <v>0</v>
      </c>
      <c r="BI365" s="15">
        <f t="shared" si="404"/>
        <v>78115</v>
      </c>
      <c r="BJ365" s="15">
        <f t="shared" si="404"/>
        <v>0</v>
      </c>
      <c r="BK365" s="19"/>
      <c r="BL365" s="19"/>
    </row>
    <row r="366" spans="1:64" hidden="1" x14ac:dyDescent="0.25">
      <c r="A366" s="125" t="s">
        <v>84</v>
      </c>
      <c r="B366" s="122">
        <v>52</v>
      </c>
      <c r="C366" s="122">
        <v>0</v>
      </c>
      <c r="D366" s="3" t="s">
        <v>44</v>
      </c>
      <c r="E366" s="122">
        <v>852</v>
      </c>
      <c r="F366" s="3" t="s">
        <v>78</v>
      </c>
      <c r="G366" s="4" t="s">
        <v>44</v>
      </c>
      <c r="H366" s="3" t="s">
        <v>536</v>
      </c>
      <c r="I366" s="3" t="s">
        <v>85</v>
      </c>
      <c r="J366" s="15">
        <f>'2.ВС'!J353+'2.ВС'!J319+'2.ВС'!J393</f>
        <v>1219711</v>
      </c>
      <c r="K366" s="15">
        <f>'2.ВС'!K353+'2.ВС'!K319+'2.ВС'!K393</f>
        <v>0</v>
      </c>
      <c r="L366" s="15">
        <f>'2.ВС'!L353+'2.ВС'!L319+'2.ВС'!L393</f>
        <v>1219711</v>
      </c>
      <c r="M366" s="15">
        <f>'2.ВС'!M353+'2.ВС'!M319+'2.ВС'!M393</f>
        <v>0</v>
      </c>
      <c r="N366" s="15">
        <f>'2.ВС'!N353+'2.ВС'!N319+'2.ВС'!N393</f>
        <v>203000</v>
      </c>
      <c r="O366" s="15">
        <f>'2.ВС'!O353+'2.ВС'!O319+'2.ВС'!O393</f>
        <v>0</v>
      </c>
      <c r="P366" s="15">
        <f>'2.ВС'!P353+'2.ВС'!P319+'2.ВС'!P393</f>
        <v>203000</v>
      </c>
      <c r="Q366" s="15">
        <f>'2.ВС'!Q353+'2.ВС'!Q319+'2.ВС'!Q393</f>
        <v>0</v>
      </c>
      <c r="R366" s="15">
        <f>'2.ВС'!R353+'2.ВС'!R319+'2.ВС'!R393</f>
        <v>1422711</v>
      </c>
      <c r="S366" s="15">
        <f>'2.ВС'!S353+'2.ВС'!S319+'2.ВС'!S393</f>
        <v>0</v>
      </c>
      <c r="T366" s="15">
        <f>'2.ВС'!T353+'2.ВС'!T319+'2.ВС'!T393</f>
        <v>1422711</v>
      </c>
      <c r="U366" s="15">
        <f>'2.ВС'!U353+'2.ВС'!U319+'2.ВС'!U393</f>
        <v>0</v>
      </c>
      <c r="V366" s="15">
        <f>'2.ВС'!V353+'2.ВС'!V319+'2.ВС'!V393</f>
        <v>1016080</v>
      </c>
      <c r="W366" s="15">
        <f>'2.ВС'!W353+'2.ВС'!W319+'2.ВС'!W393</f>
        <v>0</v>
      </c>
      <c r="X366" s="15">
        <f>'2.ВС'!X353+'2.ВС'!X319+'2.ВС'!X393</f>
        <v>1016080</v>
      </c>
      <c r="Y366" s="15">
        <f>'2.ВС'!Y353+'2.ВС'!Y319+'2.ВС'!Y393</f>
        <v>0</v>
      </c>
      <c r="Z366" s="15">
        <f>'2.ВС'!Z353+'2.ВС'!Z319+'2.ВС'!Z393</f>
        <v>2438791</v>
      </c>
      <c r="AA366" s="15">
        <f>'2.ВС'!AA353+'2.ВС'!AA319+'2.ВС'!AA393</f>
        <v>0</v>
      </c>
      <c r="AB366" s="15">
        <f>'2.ВС'!AB353+'2.ВС'!AB319+'2.ВС'!AB393</f>
        <v>2438791</v>
      </c>
      <c r="AC366" s="15">
        <f>'2.ВС'!AC353+'2.ВС'!AC319+'2.ВС'!AC393</f>
        <v>0</v>
      </c>
      <c r="AD366" s="15">
        <f>'2.ВС'!AD353+'2.ВС'!AD319+'2.ВС'!AD393</f>
        <v>0</v>
      </c>
      <c r="AE366" s="15">
        <f>'2.ВС'!AE353+'2.ВС'!AE319+'2.ВС'!AE393</f>
        <v>0</v>
      </c>
      <c r="AF366" s="15">
        <f>'2.ВС'!AF353+'2.ВС'!AF319+'2.ВС'!AF393</f>
        <v>0</v>
      </c>
      <c r="AG366" s="15">
        <f>'2.ВС'!AG353+'2.ВС'!AG319+'2.ВС'!AG393</f>
        <v>0</v>
      </c>
      <c r="AH366" s="15">
        <f>'2.ВС'!AH353+'2.ВС'!AH319+'2.ВС'!AH393</f>
        <v>2438791</v>
      </c>
      <c r="AI366" s="15">
        <f>'2.ВС'!AI353+'2.ВС'!AI319+'2.ВС'!AI393</f>
        <v>0</v>
      </c>
      <c r="AJ366" s="15">
        <f>'2.ВС'!AJ353+'2.ВС'!AJ319+'2.ВС'!AJ393</f>
        <v>2438791</v>
      </c>
      <c r="AK366" s="15">
        <f>'2.ВС'!AK353+'2.ВС'!AK319+'2.ВС'!AK393</f>
        <v>0</v>
      </c>
      <c r="AL366" s="15"/>
      <c r="AM366" s="15">
        <f>'2.ВС'!AL353+'2.ВС'!AL319+'2.ВС'!AL393</f>
        <v>78115</v>
      </c>
      <c r="AN366" s="15">
        <f>'2.ВС'!AM353+'2.ВС'!AM319+'2.ВС'!AM393</f>
        <v>0</v>
      </c>
      <c r="AO366" s="15">
        <f>'2.ВС'!AN353+'2.ВС'!AN319+'2.ВС'!AN393</f>
        <v>78115</v>
      </c>
      <c r="AP366" s="15">
        <f>'2.ВС'!AO353+'2.ВС'!AO319+'2.ВС'!AO393</f>
        <v>0</v>
      </c>
      <c r="AQ366" s="15">
        <f>'2.ВС'!AP353+'2.ВС'!AP319+'2.ВС'!AP393</f>
        <v>0</v>
      </c>
      <c r="AR366" s="15">
        <f>'2.ВС'!AQ353+'2.ВС'!AQ319+'2.ВС'!AQ393</f>
        <v>0</v>
      </c>
      <c r="AS366" s="15">
        <f>'2.ВС'!AR353+'2.ВС'!AR319+'2.ВС'!AR393</f>
        <v>0</v>
      </c>
      <c r="AT366" s="15">
        <f>'2.ВС'!AS353+'2.ВС'!AS319+'2.ВС'!AS393</f>
        <v>0</v>
      </c>
      <c r="AU366" s="15">
        <f>'2.ВС'!AT353+'2.ВС'!AT319+'2.ВС'!AT393</f>
        <v>78115</v>
      </c>
      <c r="AV366" s="15">
        <f>'2.ВС'!AU353+'2.ВС'!AU319+'2.ВС'!AU393</f>
        <v>0</v>
      </c>
      <c r="AW366" s="15">
        <f>'2.ВС'!AV353+'2.ВС'!AV319+'2.ВС'!AV393</f>
        <v>78115</v>
      </c>
      <c r="AX366" s="15">
        <f>'2.ВС'!AW353+'2.ВС'!AW319+'2.ВС'!AW393</f>
        <v>0</v>
      </c>
      <c r="AY366" s="15">
        <f>'2.ВС'!AX353+'2.ВС'!AX319+'2.ВС'!AX393</f>
        <v>78115</v>
      </c>
      <c r="AZ366" s="15">
        <f>'2.ВС'!AY353+'2.ВС'!AY319+'2.ВС'!AY393</f>
        <v>0</v>
      </c>
      <c r="BA366" s="15">
        <f>'2.ВС'!AZ353+'2.ВС'!AZ319+'2.ВС'!AZ393</f>
        <v>78115</v>
      </c>
      <c r="BB366" s="15">
        <f>'2.ВС'!BA353+'2.ВС'!BA319+'2.ВС'!BA393</f>
        <v>0</v>
      </c>
      <c r="BC366" s="15">
        <f>'2.ВС'!BB353+'2.ВС'!BB319+'2.ВС'!BB393</f>
        <v>0</v>
      </c>
      <c r="BD366" s="15">
        <f>'2.ВС'!BC353+'2.ВС'!BC319+'2.ВС'!BC393</f>
        <v>0</v>
      </c>
      <c r="BE366" s="15">
        <f>'2.ВС'!BD353+'2.ВС'!BD319+'2.ВС'!BD393</f>
        <v>0</v>
      </c>
      <c r="BF366" s="15">
        <f>'2.ВС'!BE353+'2.ВС'!BE319+'2.ВС'!BE393</f>
        <v>0</v>
      </c>
      <c r="BG366" s="15">
        <f>'2.ВС'!BF353+'2.ВС'!BF319+'2.ВС'!BF393</f>
        <v>78115</v>
      </c>
      <c r="BH366" s="15">
        <f>'2.ВС'!BG353+'2.ВС'!BG319+'2.ВС'!BG393</f>
        <v>0</v>
      </c>
      <c r="BI366" s="15">
        <f>'2.ВС'!BH353+'2.ВС'!BH319+'2.ВС'!BH393</f>
        <v>78115</v>
      </c>
      <c r="BJ366" s="15">
        <f>'2.ВС'!BI353+'2.ВС'!BI319+'2.ВС'!BI393</f>
        <v>0</v>
      </c>
      <c r="BK366" s="19"/>
      <c r="BL366" s="19"/>
    </row>
    <row r="367" spans="1:64" ht="69" hidden="1" customHeight="1" x14ac:dyDescent="0.25">
      <c r="A367" s="125" t="s">
        <v>560</v>
      </c>
      <c r="B367" s="122">
        <v>52</v>
      </c>
      <c r="C367" s="122">
        <v>0</v>
      </c>
      <c r="D367" s="4" t="s">
        <v>44</v>
      </c>
      <c r="E367" s="122">
        <v>852</v>
      </c>
      <c r="F367" s="3" t="s">
        <v>78</v>
      </c>
      <c r="G367" s="3" t="s">
        <v>44</v>
      </c>
      <c r="H367" s="3" t="s">
        <v>561</v>
      </c>
      <c r="I367" s="3"/>
      <c r="J367" s="15">
        <f t="shared" ref="J367:BC368" si="405">J368</f>
        <v>0</v>
      </c>
      <c r="K367" s="15">
        <f t="shared" si="405"/>
        <v>0</v>
      </c>
      <c r="L367" s="15">
        <f t="shared" si="405"/>
        <v>0</v>
      </c>
      <c r="M367" s="15">
        <f t="shared" si="405"/>
        <v>0</v>
      </c>
      <c r="N367" s="15">
        <f t="shared" si="405"/>
        <v>0</v>
      </c>
      <c r="O367" s="15">
        <f t="shared" si="405"/>
        <v>0</v>
      </c>
      <c r="P367" s="15">
        <f t="shared" si="405"/>
        <v>0</v>
      </c>
      <c r="Q367" s="15">
        <f t="shared" si="405"/>
        <v>0</v>
      </c>
      <c r="R367" s="15">
        <f t="shared" si="405"/>
        <v>0</v>
      </c>
      <c r="S367" s="15">
        <f t="shared" si="405"/>
        <v>0</v>
      </c>
      <c r="T367" s="15">
        <f t="shared" si="405"/>
        <v>0</v>
      </c>
      <c r="U367" s="15">
        <f t="shared" si="405"/>
        <v>0</v>
      </c>
      <c r="V367" s="15">
        <f t="shared" si="405"/>
        <v>0</v>
      </c>
      <c r="W367" s="15">
        <f t="shared" si="405"/>
        <v>0</v>
      </c>
      <c r="X367" s="15">
        <f t="shared" si="405"/>
        <v>0</v>
      </c>
      <c r="Y367" s="15">
        <f t="shared" si="405"/>
        <v>0</v>
      </c>
      <c r="Z367" s="15">
        <f t="shared" si="405"/>
        <v>0</v>
      </c>
      <c r="AA367" s="15">
        <f t="shared" si="405"/>
        <v>0</v>
      </c>
      <c r="AB367" s="15">
        <f t="shared" si="405"/>
        <v>0</v>
      </c>
      <c r="AC367" s="15">
        <f t="shared" si="405"/>
        <v>0</v>
      </c>
      <c r="AD367" s="15">
        <f t="shared" si="405"/>
        <v>0</v>
      </c>
      <c r="AE367" s="15">
        <f t="shared" si="405"/>
        <v>0</v>
      </c>
      <c r="AF367" s="15">
        <f t="shared" si="405"/>
        <v>0</v>
      </c>
      <c r="AG367" s="15">
        <f t="shared" si="405"/>
        <v>0</v>
      </c>
      <c r="AH367" s="15">
        <f t="shared" si="405"/>
        <v>0</v>
      </c>
      <c r="AI367" s="15">
        <f t="shared" si="405"/>
        <v>0</v>
      </c>
      <c r="AJ367" s="15">
        <f t="shared" si="405"/>
        <v>0</v>
      </c>
      <c r="AK367" s="15">
        <f t="shared" si="405"/>
        <v>0</v>
      </c>
      <c r="AL367" s="15"/>
      <c r="AM367" s="15">
        <f t="shared" si="405"/>
        <v>0</v>
      </c>
      <c r="AN367" s="15">
        <f t="shared" si="405"/>
        <v>0</v>
      </c>
      <c r="AO367" s="15">
        <f t="shared" si="405"/>
        <v>0</v>
      </c>
      <c r="AP367" s="15">
        <f t="shared" si="405"/>
        <v>0</v>
      </c>
      <c r="AQ367" s="15">
        <f t="shared" si="405"/>
        <v>0</v>
      </c>
      <c r="AR367" s="15">
        <f t="shared" si="405"/>
        <v>0</v>
      </c>
      <c r="AS367" s="15">
        <f t="shared" si="405"/>
        <v>0</v>
      </c>
      <c r="AT367" s="15">
        <f t="shared" si="405"/>
        <v>0</v>
      </c>
      <c r="AU367" s="15">
        <f t="shared" si="405"/>
        <v>0</v>
      </c>
      <c r="AV367" s="15">
        <f t="shared" si="405"/>
        <v>0</v>
      </c>
      <c r="AW367" s="15">
        <f t="shared" si="405"/>
        <v>0</v>
      </c>
      <c r="AX367" s="15">
        <f t="shared" si="405"/>
        <v>0</v>
      </c>
      <c r="AY367" s="15">
        <f t="shared" si="405"/>
        <v>0</v>
      </c>
      <c r="AZ367" s="15">
        <f t="shared" si="405"/>
        <v>0</v>
      </c>
      <c r="BA367" s="15">
        <f t="shared" si="405"/>
        <v>0</v>
      </c>
      <c r="BB367" s="15">
        <f t="shared" si="405"/>
        <v>0</v>
      </c>
      <c r="BC367" s="15">
        <f t="shared" si="405"/>
        <v>0</v>
      </c>
      <c r="BD367" s="15">
        <f t="shared" ref="BC367:BJ368" si="406">BD368</f>
        <v>0</v>
      </c>
      <c r="BE367" s="15">
        <f t="shared" si="406"/>
        <v>0</v>
      </c>
      <c r="BF367" s="15">
        <f t="shared" si="406"/>
        <v>0</v>
      </c>
      <c r="BG367" s="15">
        <f t="shared" si="406"/>
        <v>0</v>
      </c>
      <c r="BH367" s="15">
        <f t="shared" si="406"/>
        <v>0</v>
      </c>
      <c r="BI367" s="15">
        <f t="shared" si="406"/>
        <v>0</v>
      </c>
      <c r="BJ367" s="15">
        <f t="shared" si="406"/>
        <v>0</v>
      </c>
      <c r="BK367" s="19"/>
      <c r="BL367" s="19"/>
    </row>
    <row r="368" spans="1:64" ht="55.15" hidden="1" customHeight="1" x14ac:dyDescent="0.25">
      <c r="A368" s="125" t="s">
        <v>41</v>
      </c>
      <c r="B368" s="122">
        <v>52</v>
      </c>
      <c r="C368" s="122">
        <v>0</v>
      </c>
      <c r="D368" s="3" t="s">
        <v>44</v>
      </c>
      <c r="E368" s="122">
        <v>852</v>
      </c>
      <c r="F368" s="3" t="s">
        <v>78</v>
      </c>
      <c r="G368" s="4" t="s">
        <v>44</v>
      </c>
      <c r="H368" s="3" t="s">
        <v>561</v>
      </c>
      <c r="I368" s="3" t="s">
        <v>83</v>
      </c>
      <c r="J368" s="15">
        <f t="shared" si="405"/>
        <v>0</v>
      </c>
      <c r="K368" s="15">
        <f t="shared" si="405"/>
        <v>0</v>
      </c>
      <c r="L368" s="15">
        <f t="shared" si="405"/>
        <v>0</v>
      </c>
      <c r="M368" s="15">
        <f t="shared" si="405"/>
        <v>0</v>
      </c>
      <c r="N368" s="15">
        <f t="shared" si="405"/>
        <v>0</v>
      </c>
      <c r="O368" s="15">
        <f t="shared" si="405"/>
        <v>0</v>
      </c>
      <c r="P368" s="15">
        <f t="shared" si="405"/>
        <v>0</v>
      </c>
      <c r="Q368" s="15">
        <f t="shared" si="405"/>
        <v>0</v>
      </c>
      <c r="R368" s="15">
        <f t="shared" si="405"/>
        <v>0</v>
      </c>
      <c r="S368" s="15">
        <f t="shared" si="405"/>
        <v>0</v>
      </c>
      <c r="T368" s="15">
        <f t="shared" si="405"/>
        <v>0</v>
      </c>
      <c r="U368" s="15">
        <f t="shared" si="405"/>
        <v>0</v>
      </c>
      <c r="V368" s="15">
        <f t="shared" si="405"/>
        <v>0</v>
      </c>
      <c r="W368" s="15">
        <f t="shared" si="405"/>
        <v>0</v>
      </c>
      <c r="X368" s="15">
        <f t="shared" si="405"/>
        <v>0</v>
      </c>
      <c r="Y368" s="15">
        <f t="shared" si="405"/>
        <v>0</v>
      </c>
      <c r="Z368" s="15">
        <f t="shared" si="405"/>
        <v>0</v>
      </c>
      <c r="AA368" s="15">
        <f t="shared" si="405"/>
        <v>0</v>
      </c>
      <c r="AB368" s="15">
        <f t="shared" si="405"/>
        <v>0</v>
      </c>
      <c r="AC368" s="15">
        <f t="shared" si="405"/>
        <v>0</v>
      </c>
      <c r="AD368" s="15">
        <f t="shared" si="405"/>
        <v>0</v>
      </c>
      <c r="AE368" s="15">
        <f t="shared" si="405"/>
        <v>0</v>
      </c>
      <c r="AF368" s="15">
        <f t="shared" si="405"/>
        <v>0</v>
      </c>
      <c r="AG368" s="15">
        <f t="shared" si="405"/>
        <v>0</v>
      </c>
      <c r="AH368" s="15">
        <f t="shared" si="405"/>
        <v>0</v>
      </c>
      <c r="AI368" s="15">
        <f t="shared" si="405"/>
        <v>0</v>
      </c>
      <c r="AJ368" s="15">
        <f t="shared" si="405"/>
        <v>0</v>
      </c>
      <c r="AK368" s="15">
        <f t="shared" si="405"/>
        <v>0</v>
      </c>
      <c r="AL368" s="15"/>
      <c r="AM368" s="15">
        <f t="shared" si="405"/>
        <v>0</v>
      </c>
      <c r="AN368" s="15">
        <f t="shared" si="405"/>
        <v>0</v>
      </c>
      <c r="AO368" s="15">
        <f t="shared" si="405"/>
        <v>0</v>
      </c>
      <c r="AP368" s="15">
        <f t="shared" si="405"/>
        <v>0</v>
      </c>
      <c r="AQ368" s="15">
        <f t="shared" si="405"/>
        <v>0</v>
      </c>
      <c r="AR368" s="15">
        <f t="shared" si="405"/>
        <v>0</v>
      </c>
      <c r="AS368" s="15">
        <f t="shared" si="405"/>
        <v>0</v>
      </c>
      <c r="AT368" s="15">
        <f t="shared" si="405"/>
        <v>0</v>
      </c>
      <c r="AU368" s="15">
        <f t="shared" si="405"/>
        <v>0</v>
      </c>
      <c r="AV368" s="15">
        <f t="shared" si="405"/>
        <v>0</v>
      </c>
      <c r="AW368" s="15">
        <f t="shared" si="405"/>
        <v>0</v>
      </c>
      <c r="AX368" s="15">
        <f t="shared" si="405"/>
        <v>0</v>
      </c>
      <c r="AY368" s="15">
        <f t="shared" si="405"/>
        <v>0</v>
      </c>
      <c r="AZ368" s="15">
        <f t="shared" si="405"/>
        <v>0</v>
      </c>
      <c r="BA368" s="15">
        <f t="shared" si="405"/>
        <v>0</v>
      </c>
      <c r="BB368" s="15">
        <f t="shared" si="405"/>
        <v>0</v>
      </c>
      <c r="BC368" s="15">
        <f t="shared" si="406"/>
        <v>0</v>
      </c>
      <c r="BD368" s="15">
        <f t="shared" si="406"/>
        <v>0</v>
      </c>
      <c r="BE368" s="15">
        <f t="shared" si="406"/>
        <v>0</v>
      </c>
      <c r="BF368" s="15">
        <f t="shared" si="406"/>
        <v>0</v>
      </c>
      <c r="BG368" s="15">
        <f t="shared" si="406"/>
        <v>0</v>
      </c>
      <c r="BH368" s="15">
        <f t="shared" si="406"/>
        <v>0</v>
      </c>
      <c r="BI368" s="15">
        <f t="shared" si="406"/>
        <v>0</v>
      </c>
      <c r="BJ368" s="15">
        <f t="shared" si="406"/>
        <v>0</v>
      </c>
      <c r="BK368" s="19"/>
      <c r="BL368" s="19"/>
    </row>
    <row r="369" spans="1:64" ht="27.6" hidden="1" customHeight="1" x14ac:dyDescent="0.25">
      <c r="A369" s="125" t="s">
        <v>84</v>
      </c>
      <c r="B369" s="122">
        <v>52</v>
      </c>
      <c r="C369" s="122">
        <v>0</v>
      </c>
      <c r="D369" s="3" t="s">
        <v>44</v>
      </c>
      <c r="E369" s="122">
        <v>852</v>
      </c>
      <c r="F369" s="3" t="s">
        <v>78</v>
      </c>
      <c r="G369" s="4" t="s">
        <v>44</v>
      </c>
      <c r="H369" s="3" t="s">
        <v>561</v>
      </c>
      <c r="I369" s="3" t="s">
        <v>85</v>
      </c>
      <c r="J369" s="15">
        <f>'2.ВС'!J396</f>
        <v>0</v>
      </c>
      <c r="K369" s="15">
        <f>'2.ВС'!K396</f>
        <v>0</v>
      </c>
      <c r="L369" s="15">
        <f>'2.ВС'!L396</f>
        <v>0</v>
      </c>
      <c r="M369" s="15">
        <f>'2.ВС'!M396</f>
        <v>0</v>
      </c>
      <c r="N369" s="15">
        <f>'2.ВС'!N396</f>
        <v>0</v>
      </c>
      <c r="O369" s="15">
        <f>'2.ВС'!O396</f>
        <v>0</v>
      </c>
      <c r="P369" s="15">
        <f>'2.ВС'!P396</f>
        <v>0</v>
      </c>
      <c r="Q369" s="15">
        <f>'2.ВС'!Q396</f>
        <v>0</v>
      </c>
      <c r="R369" s="15">
        <f>'2.ВС'!R396</f>
        <v>0</v>
      </c>
      <c r="S369" s="15">
        <f>'2.ВС'!S396</f>
        <v>0</v>
      </c>
      <c r="T369" s="15">
        <f>'2.ВС'!T396</f>
        <v>0</v>
      </c>
      <c r="U369" s="15">
        <f>'2.ВС'!U396</f>
        <v>0</v>
      </c>
      <c r="V369" s="15">
        <f>'2.ВС'!V396</f>
        <v>0</v>
      </c>
      <c r="W369" s="15">
        <f>'2.ВС'!W396</f>
        <v>0</v>
      </c>
      <c r="X369" s="15">
        <f>'2.ВС'!X396</f>
        <v>0</v>
      </c>
      <c r="Y369" s="15">
        <f>'2.ВС'!Y396</f>
        <v>0</v>
      </c>
      <c r="Z369" s="15">
        <f>'2.ВС'!Z396</f>
        <v>0</v>
      </c>
      <c r="AA369" s="15">
        <f>'2.ВС'!AA396</f>
        <v>0</v>
      </c>
      <c r="AB369" s="15">
        <f>'2.ВС'!AB396</f>
        <v>0</v>
      </c>
      <c r="AC369" s="15">
        <f>'2.ВС'!AC396</f>
        <v>0</v>
      </c>
      <c r="AD369" s="15">
        <f>'2.ВС'!AD396</f>
        <v>0</v>
      </c>
      <c r="AE369" s="15">
        <f>'2.ВС'!AE396</f>
        <v>0</v>
      </c>
      <c r="AF369" s="15">
        <f>'2.ВС'!AF396</f>
        <v>0</v>
      </c>
      <c r="AG369" s="15">
        <f>'2.ВС'!AG396</f>
        <v>0</v>
      </c>
      <c r="AH369" s="15">
        <f>'2.ВС'!AH396</f>
        <v>0</v>
      </c>
      <c r="AI369" s="15">
        <f>'2.ВС'!AI396</f>
        <v>0</v>
      </c>
      <c r="AJ369" s="15">
        <f>'2.ВС'!AJ396</f>
        <v>0</v>
      </c>
      <c r="AK369" s="15">
        <f>'2.ВС'!AK396</f>
        <v>0</v>
      </c>
      <c r="AL369" s="15"/>
      <c r="AM369" s="15">
        <f>'2.ВС'!AL396</f>
        <v>0</v>
      </c>
      <c r="AN369" s="15">
        <f>'2.ВС'!AM396</f>
        <v>0</v>
      </c>
      <c r="AO369" s="15">
        <f>'2.ВС'!AN396</f>
        <v>0</v>
      </c>
      <c r="AP369" s="15">
        <f>'2.ВС'!AO396</f>
        <v>0</v>
      </c>
      <c r="AQ369" s="15">
        <f>'2.ВС'!AP396</f>
        <v>0</v>
      </c>
      <c r="AR369" s="15">
        <f>'2.ВС'!AQ396</f>
        <v>0</v>
      </c>
      <c r="AS369" s="15">
        <f>'2.ВС'!AR396</f>
        <v>0</v>
      </c>
      <c r="AT369" s="15">
        <f>'2.ВС'!AS396</f>
        <v>0</v>
      </c>
      <c r="AU369" s="15">
        <f>'2.ВС'!AT396</f>
        <v>0</v>
      </c>
      <c r="AV369" s="15">
        <f>'2.ВС'!AU396</f>
        <v>0</v>
      </c>
      <c r="AW369" s="15">
        <f>'2.ВС'!AV396</f>
        <v>0</v>
      </c>
      <c r="AX369" s="15">
        <f>'2.ВС'!AW396</f>
        <v>0</v>
      </c>
      <c r="AY369" s="15">
        <f>'2.ВС'!AX396</f>
        <v>0</v>
      </c>
      <c r="AZ369" s="15">
        <f>'2.ВС'!AY396</f>
        <v>0</v>
      </c>
      <c r="BA369" s="15">
        <f>'2.ВС'!AZ396</f>
        <v>0</v>
      </c>
      <c r="BB369" s="15">
        <f>'2.ВС'!BA396</f>
        <v>0</v>
      </c>
      <c r="BC369" s="15">
        <f>'2.ВС'!BB396</f>
        <v>0</v>
      </c>
      <c r="BD369" s="15">
        <f>'2.ВС'!BC396</f>
        <v>0</v>
      </c>
      <c r="BE369" s="15">
        <f>'2.ВС'!BD396</f>
        <v>0</v>
      </c>
      <c r="BF369" s="15">
        <f>'2.ВС'!BE396</f>
        <v>0</v>
      </c>
      <c r="BG369" s="15">
        <f>'2.ВС'!BF396</f>
        <v>0</v>
      </c>
      <c r="BH369" s="15">
        <f>'2.ВС'!BG396</f>
        <v>0</v>
      </c>
      <c r="BI369" s="15">
        <f>'2.ВС'!BH396</f>
        <v>0</v>
      </c>
      <c r="BJ369" s="15">
        <f>'2.ВС'!BI396</f>
        <v>0</v>
      </c>
      <c r="BK369" s="19"/>
      <c r="BL369" s="19"/>
    </row>
    <row r="370" spans="1:64" ht="75" hidden="1" x14ac:dyDescent="0.25">
      <c r="A370" s="125" t="s">
        <v>558</v>
      </c>
      <c r="B370" s="122">
        <v>52</v>
      </c>
      <c r="C370" s="122">
        <v>0</v>
      </c>
      <c r="D370" s="4" t="s">
        <v>44</v>
      </c>
      <c r="E370" s="122">
        <v>852</v>
      </c>
      <c r="F370" s="3" t="s">
        <v>78</v>
      </c>
      <c r="G370" s="3" t="s">
        <v>44</v>
      </c>
      <c r="H370" s="3" t="s">
        <v>559</v>
      </c>
      <c r="I370" s="3"/>
      <c r="J370" s="15">
        <f t="shared" si="402"/>
        <v>5109180</v>
      </c>
      <c r="K370" s="15">
        <f t="shared" si="402"/>
        <v>4853721</v>
      </c>
      <c r="L370" s="15">
        <f t="shared" si="402"/>
        <v>255459</v>
      </c>
      <c r="M370" s="15">
        <f t="shared" si="402"/>
        <v>0</v>
      </c>
      <c r="N370" s="15">
        <f t="shared" si="402"/>
        <v>0</v>
      </c>
      <c r="O370" s="15">
        <f t="shared" si="402"/>
        <v>0</v>
      </c>
      <c r="P370" s="15">
        <f t="shared" si="402"/>
        <v>0</v>
      </c>
      <c r="Q370" s="15">
        <f t="shared" si="402"/>
        <v>0</v>
      </c>
      <c r="R370" s="15">
        <f t="shared" si="402"/>
        <v>5109180</v>
      </c>
      <c r="S370" s="15">
        <f t="shared" si="402"/>
        <v>4853721</v>
      </c>
      <c r="T370" s="15">
        <f t="shared" si="402"/>
        <v>255459</v>
      </c>
      <c r="U370" s="15">
        <f t="shared" si="402"/>
        <v>0</v>
      </c>
      <c r="V370" s="15">
        <f t="shared" si="402"/>
        <v>0</v>
      </c>
      <c r="W370" s="15">
        <f t="shared" si="402"/>
        <v>0</v>
      </c>
      <c r="X370" s="15">
        <f t="shared" si="402"/>
        <v>0</v>
      </c>
      <c r="Y370" s="15">
        <f t="shared" si="402"/>
        <v>0</v>
      </c>
      <c r="Z370" s="15">
        <f t="shared" si="402"/>
        <v>5109180</v>
      </c>
      <c r="AA370" s="15">
        <f t="shared" si="402"/>
        <v>4853721</v>
      </c>
      <c r="AB370" s="15">
        <f t="shared" si="402"/>
        <v>255459</v>
      </c>
      <c r="AC370" s="15">
        <f t="shared" si="402"/>
        <v>0</v>
      </c>
      <c r="AD370" s="15">
        <f t="shared" si="403"/>
        <v>0</v>
      </c>
      <c r="AE370" s="15">
        <f t="shared" si="403"/>
        <v>0</v>
      </c>
      <c r="AF370" s="15">
        <f t="shared" si="403"/>
        <v>0</v>
      </c>
      <c r="AG370" s="15">
        <f t="shared" si="403"/>
        <v>0</v>
      </c>
      <c r="AH370" s="15">
        <f t="shared" si="403"/>
        <v>5109180</v>
      </c>
      <c r="AI370" s="15">
        <f t="shared" si="403"/>
        <v>4853721</v>
      </c>
      <c r="AJ370" s="15">
        <f t="shared" si="403"/>
        <v>255459</v>
      </c>
      <c r="AK370" s="15">
        <f t="shared" si="403"/>
        <v>0</v>
      </c>
      <c r="AL370" s="15"/>
      <c r="AM370" s="15">
        <f t="shared" si="402"/>
        <v>5125942</v>
      </c>
      <c r="AN370" s="15">
        <f t="shared" si="402"/>
        <v>4869644</v>
      </c>
      <c r="AO370" s="15">
        <f t="shared" si="402"/>
        <v>256298</v>
      </c>
      <c r="AP370" s="15">
        <f t="shared" si="402"/>
        <v>0</v>
      </c>
      <c r="AQ370" s="15">
        <f t="shared" si="402"/>
        <v>-0.95</v>
      </c>
      <c r="AR370" s="15">
        <f t="shared" si="402"/>
        <v>0</v>
      </c>
      <c r="AS370" s="15">
        <f t="shared" si="402"/>
        <v>-0.95</v>
      </c>
      <c r="AT370" s="15">
        <f t="shared" si="402"/>
        <v>0</v>
      </c>
      <c r="AU370" s="15">
        <f t="shared" si="402"/>
        <v>5125941.05</v>
      </c>
      <c r="AV370" s="15">
        <f t="shared" si="402"/>
        <v>4869644</v>
      </c>
      <c r="AW370" s="15">
        <f t="shared" si="402"/>
        <v>256297.05</v>
      </c>
      <c r="AX370" s="15">
        <f t="shared" si="402"/>
        <v>0</v>
      </c>
      <c r="AY370" s="15">
        <f t="shared" si="402"/>
        <v>5150551</v>
      </c>
      <c r="AZ370" s="15">
        <f t="shared" si="402"/>
        <v>4893023</v>
      </c>
      <c r="BA370" s="15">
        <f t="shared" si="402"/>
        <v>257528</v>
      </c>
      <c r="BB370" s="15">
        <f t="shared" si="402"/>
        <v>0</v>
      </c>
      <c r="BC370" s="15">
        <f t="shared" si="404"/>
        <v>-0.47</v>
      </c>
      <c r="BD370" s="15">
        <f t="shared" si="404"/>
        <v>0</v>
      </c>
      <c r="BE370" s="15">
        <f t="shared" si="404"/>
        <v>-0.47</v>
      </c>
      <c r="BF370" s="15">
        <f t="shared" si="404"/>
        <v>0</v>
      </c>
      <c r="BG370" s="15">
        <f t="shared" si="404"/>
        <v>5150550.53</v>
      </c>
      <c r="BH370" s="15">
        <f t="shared" si="404"/>
        <v>4893023</v>
      </c>
      <c r="BI370" s="15">
        <f t="shared" si="404"/>
        <v>257527.53</v>
      </c>
      <c r="BJ370" s="15">
        <f t="shared" si="404"/>
        <v>0</v>
      </c>
      <c r="BK370" s="19"/>
      <c r="BL370" s="19"/>
    </row>
    <row r="371" spans="1:64" ht="45" hidden="1" x14ac:dyDescent="0.25">
      <c r="A371" s="125" t="s">
        <v>41</v>
      </c>
      <c r="B371" s="122">
        <v>52</v>
      </c>
      <c r="C371" s="122">
        <v>0</v>
      </c>
      <c r="D371" s="3" t="s">
        <v>44</v>
      </c>
      <c r="E371" s="122">
        <v>852</v>
      </c>
      <c r="F371" s="3" t="s">
        <v>78</v>
      </c>
      <c r="G371" s="4" t="s">
        <v>44</v>
      </c>
      <c r="H371" s="3" t="s">
        <v>559</v>
      </c>
      <c r="I371" s="3" t="s">
        <v>83</v>
      </c>
      <c r="J371" s="15">
        <f t="shared" si="402"/>
        <v>5109180</v>
      </c>
      <c r="K371" s="15">
        <f t="shared" si="402"/>
        <v>4853721</v>
      </c>
      <c r="L371" s="15">
        <f t="shared" si="402"/>
        <v>255459</v>
      </c>
      <c r="M371" s="15">
        <f t="shared" si="402"/>
        <v>0</v>
      </c>
      <c r="N371" s="15">
        <f t="shared" si="402"/>
        <v>0</v>
      </c>
      <c r="O371" s="15">
        <f t="shared" si="402"/>
        <v>0</v>
      </c>
      <c r="P371" s="15">
        <f t="shared" si="402"/>
        <v>0</v>
      </c>
      <c r="Q371" s="15">
        <f t="shared" si="402"/>
        <v>0</v>
      </c>
      <c r="R371" s="15">
        <f t="shared" si="402"/>
        <v>5109180</v>
      </c>
      <c r="S371" s="15">
        <f t="shared" si="402"/>
        <v>4853721</v>
      </c>
      <c r="T371" s="15">
        <f t="shared" si="402"/>
        <v>255459</v>
      </c>
      <c r="U371" s="15">
        <f t="shared" si="402"/>
        <v>0</v>
      </c>
      <c r="V371" s="15">
        <f t="shared" si="402"/>
        <v>0</v>
      </c>
      <c r="W371" s="15">
        <f t="shared" si="402"/>
        <v>0</v>
      </c>
      <c r="X371" s="15">
        <f t="shared" si="402"/>
        <v>0</v>
      </c>
      <c r="Y371" s="15">
        <f t="shared" si="402"/>
        <v>0</v>
      </c>
      <c r="Z371" s="15">
        <f t="shared" si="402"/>
        <v>5109180</v>
      </c>
      <c r="AA371" s="15">
        <f t="shared" si="402"/>
        <v>4853721</v>
      </c>
      <c r="AB371" s="15">
        <f t="shared" si="402"/>
        <v>255459</v>
      </c>
      <c r="AC371" s="15">
        <f t="shared" si="402"/>
        <v>0</v>
      </c>
      <c r="AD371" s="15">
        <f t="shared" si="403"/>
        <v>0</v>
      </c>
      <c r="AE371" s="15">
        <f t="shared" si="403"/>
        <v>0</v>
      </c>
      <c r="AF371" s="15">
        <f t="shared" si="403"/>
        <v>0</v>
      </c>
      <c r="AG371" s="15">
        <f t="shared" si="403"/>
        <v>0</v>
      </c>
      <c r="AH371" s="15">
        <f t="shared" si="403"/>
        <v>5109180</v>
      </c>
      <c r="AI371" s="15">
        <f t="shared" si="403"/>
        <v>4853721</v>
      </c>
      <c r="AJ371" s="15">
        <f t="shared" si="403"/>
        <v>255459</v>
      </c>
      <c r="AK371" s="15">
        <f t="shared" si="403"/>
        <v>0</v>
      </c>
      <c r="AL371" s="15"/>
      <c r="AM371" s="15">
        <f t="shared" si="402"/>
        <v>5125942</v>
      </c>
      <c r="AN371" s="15">
        <f t="shared" si="402"/>
        <v>4869644</v>
      </c>
      <c r="AO371" s="15">
        <f t="shared" si="402"/>
        <v>256298</v>
      </c>
      <c r="AP371" s="15">
        <f t="shared" si="402"/>
        <v>0</v>
      </c>
      <c r="AQ371" s="15">
        <f t="shared" si="402"/>
        <v>-0.95</v>
      </c>
      <c r="AR371" s="15">
        <f t="shared" si="402"/>
        <v>0</v>
      </c>
      <c r="AS371" s="15">
        <f t="shared" si="402"/>
        <v>-0.95</v>
      </c>
      <c r="AT371" s="15">
        <f t="shared" si="402"/>
        <v>0</v>
      </c>
      <c r="AU371" s="15">
        <f t="shared" si="402"/>
        <v>5125941.05</v>
      </c>
      <c r="AV371" s="15">
        <f t="shared" si="402"/>
        <v>4869644</v>
      </c>
      <c r="AW371" s="15">
        <f t="shared" si="402"/>
        <v>256297.05</v>
      </c>
      <c r="AX371" s="15">
        <f t="shared" si="402"/>
        <v>0</v>
      </c>
      <c r="AY371" s="15">
        <f t="shared" si="402"/>
        <v>5150551</v>
      </c>
      <c r="AZ371" s="15">
        <f t="shared" si="402"/>
        <v>4893023</v>
      </c>
      <c r="BA371" s="15">
        <f t="shared" si="402"/>
        <v>257528</v>
      </c>
      <c r="BB371" s="15">
        <f t="shared" si="402"/>
        <v>0</v>
      </c>
      <c r="BC371" s="15">
        <f t="shared" si="404"/>
        <v>-0.47</v>
      </c>
      <c r="BD371" s="15">
        <f t="shared" si="404"/>
        <v>0</v>
      </c>
      <c r="BE371" s="15">
        <f t="shared" si="404"/>
        <v>-0.47</v>
      </c>
      <c r="BF371" s="15">
        <f t="shared" si="404"/>
        <v>0</v>
      </c>
      <c r="BG371" s="15">
        <f t="shared" si="404"/>
        <v>5150550.53</v>
      </c>
      <c r="BH371" s="15">
        <f t="shared" si="404"/>
        <v>4893023</v>
      </c>
      <c r="BI371" s="15">
        <f t="shared" si="404"/>
        <v>257527.53</v>
      </c>
      <c r="BJ371" s="15">
        <f t="shared" si="404"/>
        <v>0</v>
      </c>
      <c r="BK371" s="19"/>
      <c r="BL371" s="19"/>
    </row>
    <row r="372" spans="1:64" hidden="1" x14ac:dyDescent="0.25">
      <c r="A372" s="125" t="s">
        <v>84</v>
      </c>
      <c r="B372" s="122">
        <v>52</v>
      </c>
      <c r="C372" s="122">
        <v>0</v>
      </c>
      <c r="D372" s="3" t="s">
        <v>44</v>
      </c>
      <c r="E372" s="122">
        <v>852</v>
      </c>
      <c r="F372" s="3" t="s">
        <v>78</v>
      </c>
      <c r="G372" s="4" t="s">
        <v>44</v>
      </c>
      <c r="H372" s="3" t="s">
        <v>559</v>
      </c>
      <c r="I372" s="3" t="s">
        <v>85</v>
      </c>
      <c r="J372" s="15">
        <f>'2.ВС'!J356</f>
        <v>5109180</v>
      </c>
      <c r="K372" s="15">
        <f>'2.ВС'!K356</f>
        <v>4853721</v>
      </c>
      <c r="L372" s="15">
        <f>'2.ВС'!L356</f>
        <v>255459</v>
      </c>
      <c r="M372" s="15">
        <f>'2.ВС'!M356</f>
        <v>0</v>
      </c>
      <c r="N372" s="15">
        <f>'2.ВС'!N356</f>
        <v>0</v>
      </c>
      <c r="O372" s="15">
        <f>'2.ВС'!O356</f>
        <v>0</v>
      </c>
      <c r="P372" s="15">
        <f>'2.ВС'!P356</f>
        <v>0</v>
      </c>
      <c r="Q372" s="15">
        <f>'2.ВС'!Q356</f>
        <v>0</v>
      </c>
      <c r="R372" s="15">
        <f>'2.ВС'!R356</f>
        <v>5109180</v>
      </c>
      <c r="S372" s="15">
        <f>'2.ВС'!S356</f>
        <v>4853721</v>
      </c>
      <c r="T372" s="15">
        <f>'2.ВС'!T356</f>
        <v>255459</v>
      </c>
      <c r="U372" s="15">
        <f>'2.ВС'!U356</f>
        <v>0</v>
      </c>
      <c r="V372" s="15">
        <f>'2.ВС'!V356</f>
        <v>0</v>
      </c>
      <c r="W372" s="15">
        <f>'2.ВС'!W356</f>
        <v>0</v>
      </c>
      <c r="X372" s="15">
        <f>'2.ВС'!X356</f>
        <v>0</v>
      </c>
      <c r="Y372" s="15">
        <f>'2.ВС'!Y356</f>
        <v>0</v>
      </c>
      <c r="Z372" s="15">
        <f>'2.ВС'!Z356</f>
        <v>5109180</v>
      </c>
      <c r="AA372" s="15">
        <f>'2.ВС'!AA356</f>
        <v>4853721</v>
      </c>
      <c r="AB372" s="15">
        <f>'2.ВС'!AB356</f>
        <v>255459</v>
      </c>
      <c r="AC372" s="15">
        <f>'2.ВС'!AC356</f>
        <v>0</v>
      </c>
      <c r="AD372" s="15">
        <f>'2.ВС'!AD356</f>
        <v>0</v>
      </c>
      <c r="AE372" s="15">
        <f>'2.ВС'!AE356</f>
        <v>0</v>
      </c>
      <c r="AF372" s="15">
        <f>'2.ВС'!AF356</f>
        <v>0</v>
      </c>
      <c r="AG372" s="15">
        <f>'2.ВС'!AG356</f>
        <v>0</v>
      </c>
      <c r="AH372" s="15">
        <f>'2.ВС'!AH356</f>
        <v>5109180</v>
      </c>
      <c r="AI372" s="15">
        <f>'2.ВС'!AI356</f>
        <v>4853721</v>
      </c>
      <c r="AJ372" s="15">
        <f>'2.ВС'!AJ356</f>
        <v>255459</v>
      </c>
      <c r="AK372" s="15">
        <f>'2.ВС'!AK356</f>
        <v>0</v>
      </c>
      <c r="AL372" s="15"/>
      <c r="AM372" s="15">
        <f>'2.ВС'!AL356</f>
        <v>5125942</v>
      </c>
      <c r="AN372" s="15">
        <f>'2.ВС'!AM356</f>
        <v>4869644</v>
      </c>
      <c r="AO372" s="15">
        <f>'2.ВС'!AN356</f>
        <v>256298</v>
      </c>
      <c r="AP372" s="15">
        <f>'2.ВС'!AO356</f>
        <v>0</v>
      </c>
      <c r="AQ372" s="15">
        <f>'2.ВС'!AP356</f>
        <v>-0.95</v>
      </c>
      <c r="AR372" s="15">
        <f>'2.ВС'!AQ356</f>
        <v>0</v>
      </c>
      <c r="AS372" s="15">
        <f>'2.ВС'!AR356</f>
        <v>-0.95</v>
      </c>
      <c r="AT372" s="15">
        <f>'2.ВС'!AS356</f>
        <v>0</v>
      </c>
      <c r="AU372" s="15">
        <f>'2.ВС'!AT356</f>
        <v>5125941.05</v>
      </c>
      <c r="AV372" s="15">
        <f>'2.ВС'!AU356</f>
        <v>4869644</v>
      </c>
      <c r="AW372" s="15">
        <f>'2.ВС'!AV356</f>
        <v>256297.05</v>
      </c>
      <c r="AX372" s="15">
        <f>'2.ВС'!AW356</f>
        <v>0</v>
      </c>
      <c r="AY372" s="15">
        <f>'2.ВС'!AX356</f>
        <v>5150551</v>
      </c>
      <c r="AZ372" s="15">
        <f>'2.ВС'!AY356</f>
        <v>4893023</v>
      </c>
      <c r="BA372" s="15">
        <f>'2.ВС'!AZ356</f>
        <v>257528</v>
      </c>
      <c r="BB372" s="15">
        <f>'2.ВС'!BA356</f>
        <v>0</v>
      </c>
      <c r="BC372" s="15">
        <f>'2.ВС'!BB356</f>
        <v>-0.47</v>
      </c>
      <c r="BD372" s="15">
        <f>'2.ВС'!BC356</f>
        <v>0</v>
      </c>
      <c r="BE372" s="15">
        <f>'2.ВС'!BD356</f>
        <v>-0.47</v>
      </c>
      <c r="BF372" s="15">
        <f>'2.ВС'!BE356</f>
        <v>0</v>
      </c>
      <c r="BG372" s="15">
        <f>'2.ВС'!BF356</f>
        <v>5150550.53</v>
      </c>
      <c r="BH372" s="15">
        <f>'2.ВС'!BG356</f>
        <v>4893023</v>
      </c>
      <c r="BI372" s="15">
        <f>'2.ВС'!BH356</f>
        <v>257527.53</v>
      </c>
      <c r="BJ372" s="15">
        <f>'2.ВС'!BI356</f>
        <v>0</v>
      </c>
      <c r="BK372" s="19"/>
      <c r="BL372" s="19"/>
    </row>
    <row r="373" spans="1:64" ht="60" hidden="1" x14ac:dyDescent="0.25">
      <c r="A373" s="125" t="s">
        <v>544</v>
      </c>
      <c r="B373" s="122">
        <v>52</v>
      </c>
      <c r="C373" s="122">
        <v>0</v>
      </c>
      <c r="D373" s="4" t="s">
        <v>44</v>
      </c>
      <c r="E373" s="122">
        <v>852</v>
      </c>
      <c r="F373" s="3"/>
      <c r="G373" s="3"/>
      <c r="H373" s="3" t="s">
        <v>543</v>
      </c>
      <c r="I373" s="3"/>
      <c r="J373" s="15">
        <f t="shared" ref="J373:BC374" si="407">J374</f>
        <v>236180</v>
      </c>
      <c r="K373" s="15">
        <f t="shared" si="407"/>
        <v>224370</v>
      </c>
      <c r="L373" s="15">
        <f t="shared" si="407"/>
        <v>11810</v>
      </c>
      <c r="M373" s="15">
        <f t="shared" si="407"/>
        <v>0</v>
      </c>
      <c r="N373" s="15">
        <f t="shared" si="407"/>
        <v>-1.04</v>
      </c>
      <c r="O373" s="15">
        <f t="shared" si="407"/>
        <v>0</v>
      </c>
      <c r="P373" s="15">
        <f t="shared" si="407"/>
        <v>-1.04</v>
      </c>
      <c r="Q373" s="15">
        <f t="shared" si="407"/>
        <v>0</v>
      </c>
      <c r="R373" s="15">
        <f t="shared" si="407"/>
        <v>236178.96</v>
      </c>
      <c r="S373" s="15">
        <f t="shared" si="407"/>
        <v>224370</v>
      </c>
      <c r="T373" s="15">
        <f t="shared" si="407"/>
        <v>11808.96</v>
      </c>
      <c r="U373" s="15">
        <f t="shared" si="407"/>
        <v>0</v>
      </c>
      <c r="V373" s="15">
        <f t="shared" si="407"/>
        <v>0</v>
      </c>
      <c r="W373" s="15">
        <f t="shared" si="407"/>
        <v>0</v>
      </c>
      <c r="X373" s="15">
        <f t="shared" si="407"/>
        <v>0</v>
      </c>
      <c r="Y373" s="15">
        <f t="shared" si="407"/>
        <v>0</v>
      </c>
      <c r="Z373" s="15">
        <f t="shared" si="407"/>
        <v>236178.96</v>
      </c>
      <c r="AA373" s="15">
        <f t="shared" si="407"/>
        <v>224370</v>
      </c>
      <c r="AB373" s="15">
        <f t="shared" si="407"/>
        <v>11808.96</v>
      </c>
      <c r="AC373" s="15">
        <f t="shared" si="407"/>
        <v>0</v>
      </c>
      <c r="AD373" s="15">
        <f t="shared" si="407"/>
        <v>0</v>
      </c>
      <c r="AE373" s="15">
        <f t="shared" si="407"/>
        <v>0</v>
      </c>
      <c r="AF373" s="15">
        <f t="shared" si="407"/>
        <v>0</v>
      </c>
      <c r="AG373" s="15">
        <f t="shared" si="407"/>
        <v>0</v>
      </c>
      <c r="AH373" s="15">
        <f t="shared" si="407"/>
        <v>236178.96</v>
      </c>
      <c r="AI373" s="15">
        <f t="shared" si="407"/>
        <v>224370</v>
      </c>
      <c r="AJ373" s="15">
        <f t="shared" si="407"/>
        <v>11808.96</v>
      </c>
      <c r="AK373" s="15">
        <f t="shared" si="407"/>
        <v>0</v>
      </c>
      <c r="AL373" s="15"/>
      <c r="AM373" s="15">
        <f t="shared" si="407"/>
        <v>181524</v>
      </c>
      <c r="AN373" s="15">
        <f t="shared" si="407"/>
        <v>172447</v>
      </c>
      <c r="AO373" s="15">
        <f t="shared" si="407"/>
        <v>9077</v>
      </c>
      <c r="AP373" s="15">
        <f t="shared" si="407"/>
        <v>0</v>
      </c>
      <c r="AQ373" s="15">
        <f t="shared" si="407"/>
        <v>-0.84</v>
      </c>
      <c r="AR373" s="15">
        <f t="shared" si="407"/>
        <v>0</v>
      </c>
      <c r="AS373" s="15">
        <f t="shared" si="407"/>
        <v>-0.84</v>
      </c>
      <c r="AT373" s="15">
        <f t="shared" si="407"/>
        <v>0</v>
      </c>
      <c r="AU373" s="15">
        <f t="shared" si="407"/>
        <v>181523.16</v>
      </c>
      <c r="AV373" s="15">
        <f t="shared" si="407"/>
        <v>172447</v>
      </c>
      <c r="AW373" s="15">
        <f t="shared" si="407"/>
        <v>9076.16</v>
      </c>
      <c r="AX373" s="15">
        <f t="shared" si="407"/>
        <v>0</v>
      </c>
      <c r="AY373" s="15">
        <f t="shared" si="407"/>
        <v>221047</v>
      </c>
      <c r="AZ373" s="15">
        <f t="shared" si="407"/>
        <v>209994</v>
      </c>
      <c r="BA373" s="15">
        <f t="shared" si="407"/>
        <v>11053</v>
      </c>
      <c r="BB373" s="15">
        <f t="shared" si="407"/>
        <v>0</v>
      </c>
      <c r="BC373" s="15">
        <f t="shared" si="407"/>
        <v>-0.68</v>
      </c>
      <c r="BD373" s="15">
        <f t="shared" ref="BC373:BJ374" si="408">BD374</f>
        <v>0</v>
      </c>
      <c r="BE373" s="15">
        <f t="shared" si="408"/>
        <v>-0.68</v>
      </c>
      <c r="BF373" s="15">
        <f t="shared" si="408"/>
        <v>0</v>
      </c>
      <c r="BG373" s="15">
        <f t="shared" si="408"/>
        <v>221046.32</v>
      </c>
      <c r="BH373" s="15">
        <f t="shared" si="408"/>
        <v>209994</v>
      </c>
      <c r="BI373" s="15">
        <f t="shared" si="408"/>
        <v>11052.32</v>
      </c>
      <c r="BJ373" s="15">
        <f t="shared" si="408"/>
        <v>0</v>
      </c>
      <c r="BK373" s="19"/>
      <c r="BL373" s="19"/>
    </row>
    <row r="374" spans="1:64" ht="45" hidden="1" x14ac:dyDescent="0.25">
      <c r="A374" s="125" t="s">
        <v>41</v>
      </c>
      <c r="B374" s="122">
        <v>52</v>
      </c>
      <c r="C374" s="122">
        <v>0</v>
      </c>
      <c r="D374" s="3" t="s">
        <v>44</v>
      </c>
      <c r="E374" s="122">
        <v>852</v>
      </c>
      <c r="F374" s="3"/>
      <c r="G374" s="3"/>
      <c r="H374" s="3" t="s">
        <v>543</v>
      </c>
      <c r="I374" s="3" t="s">
        <v>83</v>
      </c>
      <c r="J374" s="15">
        <f t="shared" si="407"/>
        <v>236180</v>
      </c>
      <c r="K374" s="15">
        <f t="shared" si="407"/>
        <v>224370</v>
      </c>
      <c r="L374" s="15">
        <f t="shared" si="407"/>
        <v>11810</v>
      </c>
      <c r="M374" s="15">
        <f t="shared" si="407"/>
        <v>0</v>
      </c>
      <c r="N374" s="15">
        <f t="shared" si="407"/>
        <v>-1.04</v>
      </c>
      <c r="O374" s="15">
        <f t="shared" si="407"/>
        <v>0</v>
      </c>
      <c r="P374" s="15">
        <f t="shared" si="407"/>
        <v>-1.04</v>
      </c>
      <c r="Q374" s="15">
        <f t="shared" si="407"/>
        <v>0</v>
      </c>
      <c r="R374" s="15">
        <f t="shared" si="407"/>
        <v>236178.96</v>
      </c>
      <c r="S374" s="15">
        <f t="shared" si="407"/>
        <v>224370</v>
      </c>
      <c r="T374" s="15">
        <f t="shared" si="407"/>
        <v>11808.96</v>
      </c>
      <c r="U374" s="15">
        <f t="shared" si="407"/>
        <v>0</v>
      </c>
      <c r="V374" s="15">
        <f t="shared" si="407"/>
        <v>0</v>
      </c>
      <c r="W374" s="15">
        <f t="shared" si="407"/>
        <v>0</v>
      </c>
      <c r="X374" s="15">
        <f t="shared" si="407"/>
        <v>0</v>
      </c>
      <c r="Y374" s="15">
        <f t="shared" si="407"/>
        <v>0</v>
      </c>
      <c r="Z374" s="15">
        <f t="shared" si="407"/>
        <v>236178.96</v>
      </c>
      <c r="AA374" s="15">
        <f t="shared" si="407"/>
        <v>224370</v>
      </c>
      <c r="AB374" s="15">
        <f t="shared" si="407"/>
        <v>11808.96</v>
      </c>
      <c r="AC374" s="15">
        <f t="shared" si="407"/>
        <v>0</v>
      </c>
      <c r="AD374" s="15">
        <f t="shared" si="407"/>
        <v>0</v>
      </c>
      <c r="AE374" s="15">
        <f t="shared" si="407"/>
        <v>0</v>
      </c>
      <c r="AF374" s="15">
        <f t="shared" si="407"/>
        <v>0</v>
      </c>
      <c r="AG374" s="15">
        <f t="shared" si="407"/>
        <v>0</v>
      </c>
      <c r="AH374" s="15">
        <f t="shared" si="407"/>
        <v>236178.96</v>
      </c>
      <c r="AI374" s="15">
        <f t="shared" si="407"/>
        <v>224370</v>
      </c>
      <c r="AJ374" s="15">
        <f t="shared" si="407"/>
        <v>11808.96</v>
      </c>
      <c r="AK374" s="15">
        <f t="shared" si="407"/>
        <v>0</v>
      </c>
      <c r="AL374" s="15"/>
      <c r="AM374" s="15">
        <f t="shared" si="407"/>
        <v>181524</v>
      </c>
      <c r="AN374" s="15">
        <f t="shared" si="407"/>
        <v>172447</v>
      </c>
      <c r="AO374" s="15">
        <f t="shared" si="407"/>
        <v>9077</v>
      </c>
      <c r="AP374" s="15">
        <f t="shared" si="407"/>
        <v>0</v>
      </c>
      <c r="AQ374" s="15">
        <f t="shared" si="407"/>
        <v>-0.84</v>
      </c>
      <c r="AR374" s="15">
        <f t="shared" si="407"/>
        <v>0</v>
      </c>
      <c r="AS374" s="15">
        <f t="shared" si="407"/>
        <v>-0.84</v>
      </c>
      <c r="AT374" s="15">
        <f t="shared" si="407"/>
        <v>0</v>
      </c>
      <c r="AU374" s="15">
        <f t="shared" si="407"/>
        <v>181523.16</v>
      </c>
      <c r="AV374" s="15">
        <f t="shared" si="407"/>
        <v>172447</v>
      </c>
      <c r="AW374" s="15">
        <f t="shared" si="407"/>
        <v>9076.16</v>
      </c>
      <c r="AX374" s="15">
        <f t="shared" si="407"/>
        <v>0</v>
      </c>
      <c r="AY374" s="15">
        <f t="shared" si="407"/>
        <v>221047</v>
      </c>
      <c r="AZ374" s="15">
        <f t="shared" si="407"/>
        <v>209994</v>
      </c>
      <c r="BA374" s="15">
        <f t="shared" si="407"/>
        <v>11053</v>
      </c>
      <c r="BB374" s="15">
        <f t="shared" si="407"/>
        <v>0</v>
      </c>
      <c r="BC374" s="15">
        <f t="shared" si="408"/>
        <v>-0.68</v>
      </c>
      <c r="BD374" s="15">
        <f t="shared" si="408"/>
        <v>0</v>
      </c>
      <c r="BE374" s="15">
        <f t="shared" si="408"/>
        <v>-0.68</v>
      </c>
      <c r="BF374" s="15">
        <f t="shared" si="408"/>
        <v>0</v>
      </c>
      <c r="BG374" s="15">
        <f t="shared" si="408"/>
        <v>221046.32</v>
      </c>
      <c r="BH374" s="15">
        <f t="shared" si="408"/>
        <v>209994</v>
      </c>
      <c r="BI374" s="15">
        <f t="shared" si="408"/>
        <v>11052.32</v>
      </c>
      <c r="BJ374" s="15">
        <f t="shared" si="408"/>
        <v>0</v>
      </c>
      <c r="BK374" s="19"/>
      <c r="BL374" s="19"/>
    </row>
    <row r="375" spans="1:64" hidden="1" x14ac:dyDescent="0.25">
      <c r="A375" s="125" t="s">
        <v>84</v>
      </c>
      <c r="B375" s="122">
        <v>52</v>
      </c>
      <c r="C375" s="122">
        <v>0</v>
      </c>
      <c r="D375" s="3" t="s">
        <v>44</v>
      </c>
      <c r="E375" s="122">
        <v>852</v>
      </c>
      <c r="F375" s="3"/>
      <c r="G375" s="3"/>
      <c r="H375" s="3" t="s">
        <v>543</v>
      </c>
      <c r="I375" s="3" t="s">
        <v>85</v>
      </c>
      <c r="J375" s="15">
        <f>'2.ВС'!J359</f>
        <v>236180</v>
      </c>
      <c r="K375" s="15">
        <f>'2.ВС'!K359</f>
        <v>224370</v>
      </c>
      <c r="L375" s="15">
        <f>'2.ВС'!L359</f>
        <v>11810</v>
      </c>
      <c r="M375" s="15">
        <f>'2.ВС'!M359</f>
        <v>0</v>
      </c>
      <c r="N375" s="15">
        <f>'2.ВС'!N359</f>
        <v>-1.04</v>
      </c>
      <c r="O375" s="15">
        <f>'2.ВС'!O359</f>
        <v>0</v>
      </c>
      <c r="P375" s="15">
        <f>'2.ВС'!P359</f>
        <v>-1.04</v>
      </c>
      <c r="Q375" s="15">
        <f>'2.ВС'!Q359</f>
        <v>0</v>
      </c>
      <c r="R375" s="15">
        <f>'2.ВС'!R359</f>
        <v>236178.96</v>
      </c>
      <c r="S375" s="15">
        <f>'2.ВС'!S359</f>
        <v>224370</v>
      </c>
      <c r="T375" s="15">
        <f>'2.ВС'!T359</f>
        <v>11808.96</v>
      </c>
      <c r="U375" s="15">
        <f>'2.ВС'!U359</f>
        <v>0</v>
      </c>
      <c r="V375" s="15">
        <f>'2.ВС'!V359</f>
        <v>0</v>
      </c>
      <c r="W375" s="15">
        <f>'2.ВС'!W359</f>
        <v>0</v>
      </c>
      <c r="X375" s="15">
        <f>'2.ВС'!X359</f>
        <v>0</v>
      </c>
      <c r="Y375" s="15">
        <f>'2.ВС'!Y359</f>
        <v>0</v>
      </c>
      <c r="Z375" s="15">
        <f>'2.ВС'!Z359</f>
        <v>236178.96</v>
      </c>
      <c r="AA375" s="15">
        <f>'2.ВС'!AA359</f>
        <v>224370</v>
      </c>
      <c r="AB375" s="15">
        <f>'2.ВС'!AB359</f>
        <v>11808.96</v>
      </c>
      <c r="AC375" s="15">
        <f>'2.ВС'!AC359</f>
        <v>0</v>
      </c>
      <c r="AD375" s="15">
        <f>'2.ВС'!AD359</f>
        <v>0</v>
      </c>
      <c r="AE375" s="15">
        <f>'2.ВС'!AE359</f>
        <v>0</v>
      </c>
      <c r="AF375" s="15">
        <f>'2.ВС'!AF359</f>
        <v>0</v>
      </c>
      <c r="AG375" s="15">
        <f>'2.ВС'!AG359</f>
        <v>0</v>
      </c>
      <c r="AH375" s="15">
        <f>'2.ВС'!AH359</f>
        <v>236178.96</v>
      </c>
      <c r="AI375" s="15">
        <f>'2.ВС'!AI359</f>
        <v>224370</v>
      </c>
      <c r="AJ375" s="15">
        <f>'2.ВС'!AJ359</f>
        <v>11808.96</v>
      </c>
      <c r="AK375" s="15">
        <f>'2.ВС'!AK359</f>
        <v>0</v>
      </c>
      <c r="AL375" s="15"/>
      <c r="AM375" s="15">
        <f>'2.ВС'!AL359</f>
        <v>181524</v>
      </c>
      <c r="AN375" s="15">
        <f>'2.ВС'!AM359</f>
        <v>172447</v>
      </c>
      <c r="AO375" s="15">
        <f>'2.ВС'!AN359</f>
        <v>9077</v>
      </c>
      <c r="AP375" s="15">
        <f>'2.ВС'!AO359</f>
        <v>0</v>
      </c>
      <c r="AQ375" s="15">
        <f>'2.ВС'!AP359</f>
        <v>-0.84</v>
      </c>
      <c r="AR375" s="15">
        <f>'2.ВС'!AQ359</f>
        <v>0</v>
      </c>
      <c r="AS375" s="15">
        <f>'2.ВС'!AR359</f>
        <v>-0.84</v>
      </c>
      <c r="AT375" s="15">
        <f>'2.ВС'!AS359</f>
        <v>0</v>
      </c>
      <c r="AU375" s="15">
        <f>'2.ВС'!AT359</f>
        <v>181523.16</v>
      </c>
      <c r="AV375" s="15">
        <f>'2.ВС'!AU359</f>
        <v>172447</v>
      </c>
      <c r="AW375" s="15">
        <f>'2.ВС'!AV359</f>
        <v>9076.16</v>
      </c>
      <c r="AX375" s="15">
        <f>'2.ВС'!AW359</f>
        <v>0</v>
      </c>
      <c r="AY375" s="15">
        <f>'2.ВС'!AX359</f>
        <v>221047</v>
      </c>
      <c r="AZ375" s="15">
        <f>'2.ВС'!AY359</f>
        <v>209994</v>
      </c>
      <c r="BA375" s="15">
        <f>'2.ВС'!AZ359</f>
        <v>11053</v>
      </c>
      <c r="BB375" s="15">
        <f>'2.ВС'!BA359</f>
        <v>0</v>
      </c>
      <c r="BC375" s="15">
        <f>'2.ВС'!BB359</f>
        <v>-0.68</v>
      </c>
      <c r="BD375" s="15">
        <f>'2.ВС'!BC359</f>
        <v>0</v>
      </c>
      <c r="BE375" s="15">
        <f>'2.ВС'!BD359</f>
        <v>-0.68</v>
      </c>
      <c r="BF375" s="15">
        <f>'2.ВС'!BE359</f>
        <v>0</v>
      </c>
      <c r="BG375" s="15">
        <f>'2.ВС'!BF359</f>
        <v>221046.32</v>
      </c>
      <c r="BH375" s="15">
        <f>'2.ВС'!BG359</f>
        <v>209994</v>
      </c>
      <c r="BI375" s="15">
        <f>'2.ВС'!BH359</f>
        <v>11052.32</v>
      </c>
      <c r="BJ375" s="15">
        <f>'2.ВС'!BI359</f>
        <v>0</v>
      </c>
      <c r="BK375" s="19"/>
      <c r="BL375" s="19"/>
    </row>
    <row r="376" spans="1:64" ht="45" hidden="1" x14ac:dyDescent="0.25">
      <c r="A376" s="125" t="s">
        <v>583</v>
      </c>
      <c r="B376" s="122">
        <v>52</v>
      </c>
      <c r="C376" s="122">
        <v>0</v>
      </c>
      <c r="D376" s="4" t="s">
        <v>44</v>
      </c>
      <c r="E376" s="122">
        <v>852</v>
      </c>
      <c r="F376" s="3"/>
      <c r="G376" s="3"/>
      <c r="H376" s="3" t="s">
        <v>542</v>
      </c>
      <c r="I376" s="3"/>
      <c r="J376" s="15">
        <f t="shared" ref="J376:BC377" si="409">J377</f>
        <v>164474</v>
      </c>
      <c r="K376" s="15">
        <f t="shared" si="409"/>
        <v>156250</v>
      </c>
      <c r="L376" s="15">
        <f t="shared" si="409"/>
        <v>8224</v>
      </c>
      <c r="M376" s="15">
        <f t="shared" si="409"/>
        <v>0</v>
      </c>
      <c r="N376" s="15">
        <f t="shared" si="409"/>
        <v>-0.32</v>
      </c>
      <c r="O376" s="15">
        <f t="shared" si="409"/>
        <v>0</v>
      </c>
      <c r="P376" s="15">
        <f t="shared" si="409"/>
        <v>-0.32</v>
      </c>
      <c r="Q376" s="15">
        <f t="shared" si="409"/>
        <v>0</v>
      </c>
      <c r="R376" s="15">
        <f t="shared" si="409"/>
        <v>164473.68</v>
      </c>
      <c r="S376" s="15">
        <f t="shared" si="409"/>
        <v>156250</v>
      </c>
      <c r="T376" s="15">
        <f t="shared" si="409"/>
        <v>8223.68</v>
      </c>
      <c r="U376" s="15">
        <f t="shared" si="409"/>
        <v>0</v>
      </c>
      <c r="V376" s="15">
        <f t="shared" si="409"/>
        <v>0</v>
      </c>
      <c r="W376" s="15">
        <f t="shared" si="409"/>
        <v>0</v>
      </c>
      <c r="X376" s="15">
        <f t="shared" si="409"/>
        <v>0</v>
      </c>
      <c r="Y376" s="15">
        <f t="shared" si="409"/>
        <v>0</v>
      </c>
      <c r="Z376" s="15">
        <f t="shared" si="409"/>
        <v>164473.68</v>
      </c>
      <c r="AA376" s="15">
        <f t="shared" si="409"/>
        <v>156250</v>
      </c>
      <c r="AB376" s="15">
        <f t="shared" si="409"/>
        <v>8223.68</v>
      </c>
      <c r="AC376" s="15">
        <f t="shared" si="409"/>
        <v>0</v>
      </c>
      <c r="AD376" s="15">
        <f t="shared" si="409"/>
        <v>0</v>
      </c>
      <c r="AE376" s="15">
        <f t="shared" si="409"/>
        <v>0</v>
      </c>
      <c r="AF376" s="15">
        <f t="shared" si="409"/>
        <v>0</v>
      </c>
      <c r="AG376" s="15">
        <f t="shared" si="409"/>
        <v>0</v>
      </c>
      <c r="AH376" s="15">
        <f t="shared" si="409"/>
        <v>164473.68</v>
      </c>
      <c r="AI376" s="15">
        <f t="shared" si="409"/>
        <v>156250</v>
      </c>
      <c r="AJ376" s="15">
        <f t="shared" si="409"/>
        <v>8223.68</v>
      </c>
      <c r="AK376" s="15">
        <f t="shared" si="409"/>
        <v>0</v>
      </c>
      <c r="AL376" s="15"/>
      <c r="AM376" s="15">
        <f t="shared" si="409"/>
        <v>328948</v>
      </c>
      <c r="AN376" s="15">
        <f t="shared" si="409"/>
        <v>312500</v>
      </c>
      <c r="AO376" s="15">
        <f t="shared" si="409"/>
        <v>16448</v>
      </c>
      <c r="AP376" s="15">
        <f t="shared" si="409"/>
        <v>0</v>
      </c>
      <c r="AQ376" s="15">
        <f t="shared" si="409"/>
        <v>-0.63</v>
      </c>
      <c r="AR376" s="15">
        <f t="shared" si="409"/>
        <v>0</v>
      </c>
      <c r="AS376" s="15">
        <f t="shared" si="409"/>
        <v>-0.63</v>
      </c>
      <c r="AT376" s="15">
        <f t="shared" si="409"/>
        <v>0</v>
      </c>
      <c r="AU376" s="15">
        <f t="shared" si="409"/>
        <v>328947.37</v>
      </c>
      <c r="AV376" s="15">
        <f t="shared" si="409"/>
        <v>312500</v>
      </c>
      <c r="AW376" s="15">
        <f t="shared" si="409"/>
        <v>16447.37</v>
      </c>
      <c r="AX376" s="15">
        <f t="shared" si="409"/>
        <v>0</v>
      </c>
      <c r="AY376" s="15">
        <f t="shared" si="409"/>
        <v>279958</v>
      </c>
      <c r="AZ376" s="15">
        <f t="shared" si="409"/>
        <v>265960</v>
      </c>
      <c r="BA376" s="15">
        <f t="shared" si="409"/>
        <v>13998</v>
      </c>
      <c r="BB376" s="15">
        <f t="shared" si="409"/>
        <v>0</v>
      </c>
      <c r="BC376" s="15">
        <f t="shared" si="409"/>
        <v>-0.11</v>
      </c>
      <c r="BD376" s="15">
        <f t="shared" ref="BC376:BJ377" si="410">BD377</f>
        <v>0</v>
      </c>
      <c r="BE376" s="15">
        <f t="shared" si="410"/>
        <v>-0.11</v>
      </c>
      <c r="BF376" s="15">
        <f t="shared" si="410"/>
        <v>0</v>
      </c>
      <c r="BG376" s="15">
        <f t="shared" si="410"/>
        <v>279957.89</v>
      </c>
      <c r="BH376" s="15">
        <f t="shared" si="410"/>
        <v>265960</v>
      </c>
      <c r="BI376" s="15">
        <f t="shared" si="410"/>
        <v>13997.89</v>
      </c>
      <c r="BJ376" s="15">
        <f t="shared" si="410"/>
        <v>0</v>
      </c>
      <c r="BK376" s="19"/>
      <c r="BL376" s="19"/>
    </row>
    <row r="377" spans="1:64" ht="45" hidden="1" x14ac:dyDescent="0.25">
      <c r="A377" s="125" t="s">
        <v>41</v>
      </c>
      <c r="B377" s="122">
        <v>52</v>
      </c>
      <c r="C377" s="122">
        <v>0</v>
      </c>
      <c r="D377" s="3" t="s">
        <v>44</v>
      </c>
      <c r="E377" s="122">
        <v>852</v>
      </c>
      <c r="F377" s="3"/>
      <c r="G377" s="3"/>
      <c r="H377" s="3" t="s">
        <v>542</v>
      </c>
      <c r="I377" s="3" t="s">
        <v>83</v>
      </c>
      <c r="J377" s="15">
        <f t="shared" si="409"/>
        <v>164474</v>
      </c>
      <c r="K377" s="15">
        <f t="shared" si="409"/>
        <v>156250</v>
      </c>
      <c r="L377" s="15">
        <f t="shared" si="409"/>
        <v>8224</v>
      </c>
      <c r="M377" s="15">
        <f t="shared" si="409"/>
        <v>0</v>
      </c>
      <c r="N377" s="15">
        <f t="shared" si="409"/>
        <v>-0.32</v>
      </c>
      <c r="O377" s="15">
        <f t="shared" si="409"/>
        <v>0</v>
      </c>
      <c r="P377" s="15">
        <f t="shared" si="409"/>
        <v>-0.32</v>
      </c>
      <c r="Q377" s="15">
        <f t="shared" si="409"/>
        <v>0</v>
      </c>
      <c r="R377" s="15">
        <f t="shared" si="409"/>
        <v>164473.68</v>
      </c>
      <c r="S377" s="15">
        <f t="shared" si="409"/>
        <v>156250</v>
      </c>
      <c r="T377" s="15">
        <f t="shared" si="409"/>
        <v>8223.68</v>
      </c>
      <c r="U377" s="15">
        <f t="shared" si="409"/>
        <v>0</v>
      </c>
      <c r="V377" s="15">
        <f t="shared" si="409"/>
        <v>0</v>
      </c>
      <c r="W377" s="15">
        <f t="shared" si="409"/>
        <v>0</v>
      </c>
      <c r="X377" s="15">
        <f t="shared" si="409"/>
        <v>0</v>
      </c>
      <c r="Y377" s="15">
        <f t="shared" si="409"/>
        <v>0</v>
      </c>
      <c r="Z377" s="15">
        <f t="shared" si="409"/>
        <v>164473.68</v>
      </c>
      <c r="AA377" s="15">
        <f t="shared" si="409"/>
        <v>156250</v>
      </c>
      <c r="AB377" s="15">
        <f t="shared" si="409"/>
        <v>8223.68</v>
      </c>
      <c r="AC377" s="15">
        <f t="shared" si="409"/>
        <v>0</v>
      </c>
      <c r="AD377" s="15">
        <f t="shared" si="409"/>
        <v>0</v>
      </c>
      <c r="AE377" s="15">
        <f t="shared" si="409"/>
        <v>0</v>
      </c>
      <c r="AF377" s="15">
        <f t="shared" si="409"/>
        <v>0</v>
      </c>
      <c r="AG377" s="15">
        <f t="shared" si="409"/>
        <v>0</v>
      </c>
      <c r="AH377" s="15">
        <f t="shared" si="409"/>
        <v>164473.68</v>
      </c>
      <c r="AI377" s="15">
        <f t="shared" si="409"/>
        <v>156250</v>
      </c>
      <c r="AJ377" s="15">
        <f t="shared" si="409"/>
        <v>8223.68</v>
      </c>
      <c r="AK377" s="15">
        <f t="shared" si="409"/>
        <v>0</v>
      </c>
      <c r="AL377" s="15"/>
      <c r="AM377" s="15">
        <f t="shared" si="409"/>
        <v>328948</v>
      </c>
      <c r="AN377" s="15">
        <f t="shared" si="409"/>
        <v>312500</v>
      </c>
      <c r="AO377" s="15">
        <f t="shared" si="409"/>
        <v>16448</v>
      </c>
      <c r="AP377" s="15">
        <f t="shared" si="409"/>
        <v>0</v>
      </c>
      <c r="AQ377" s="15">
        <f t="shared" si="409"/>
        <v>-0.63</v>
      </c>
      <c r="AR377" s="15">
        <f t="shared" si="409"/>
        <v>0</v>
      </c>
      <c r="AS377" s="15">
        <f t="shared" si="409"/>
        <v>-0.63</v>
      </c>
      <c r="AT377" s="15">
        <f t="shared" si="409"/>
        <v>0</v>
      </c>
      <c r="AU377" s="15">
        <f t="shared" si="409"/>
        <v>328947.37</v>
      </c>
      <c r="AV377" s="15">
        <f t="shared" si="409"/>
        <v>312500</v>
      </c>
      <c r="AW377" s="15">
        <f t="shared" si="409"/>
        <v>16447.37</v>
      </c>
      <c r="AX377" s="15">
        <f t="shared" si="409"/>
        <v>0</v>
      </c>
      <c r="AY377" s="15">
        <f t="shared" si="409"/>
        <v>279958</v>
      </c>
      <c r="AZ377" s="15">
        <f t="shared" si="409"/>
        <v>265960</v>
      </c>
      <c r="BA377" s="15">
        <f t="shared" si="409"/>
        <v>13998</v>
      </c>
      <c r="BB377" s="15">
        <f t="shared" si="409"/>
        <v>0</v>
      </c>
      <c r="BC377" s="15">
        <f t="shared" si="410"/>
        <v>-0.11</v>
      </c>
      <c r="BD377" s="15">
        <f t="shared" si="410"/>
        <v>0</v>
      </c>
      <c r="BE377" s="15">
        <f t="shared" si="410"/>
        <v>-0.11</v>
      </c>
      <c r="BF377" s="15">
        <f t="shared" si="410"/>
        <v>0</v>
      </c>
      <c r="BG377" s="15">
        <f t="shared" si="410"/>
        <v>279957.89</v>
      </c>
      <c r="BH377" s="15">
        <f t="shared" si="410"/>
        <v>265960</v>
      </c>
      <c r="BI377" s="15">
        <f t="shared" si="410"/>
        <v>13997.89</v>
      </c>
      <c r="BJ377" s="15">
        <f t="shared" si="410"/>
        <v>0</v>
      </c>
      <c r="BK377" s="19"/>
      <c r="BL377" s="19"/>
    </row>
    <row r="378" spans="1:64" hidden="1" x14ac:dyDescent="0.25">
      <c r="A378" s="125" t="s">
        <v>84</v>
      </c>
      <c r="B378" s="122">
        <v>52</v>
      </c>
      <c r="C378" s="122">
        <v>0</v>
      </c>
      <c r="D378" s="3" t="s">
        <v>44</v>
      </c>
      <c r="E378" s="122">
        <v>852</v>
      </c>
      <c r="F378" s="3"/>
      <c r="G378" s="3"/>
      <c r="H378" s="3" t="s">
        <v>542</v>
      </c>
      <c r="I378" s="3" t="s">
        <v>85</v>
      </c>
      <c r="J378" s="15">
        <f>'2.ВС'!J362</f>
        <v>164474</v>
      </c>
      <c r="K378" s="15">
        <f>'2.ВС'!K362</f>
        <v>156250</v>
      </c>
      <c r="L378" s="15">
        <f>'2.ВС'!L362</f>
        <v>8224</v>
      </c>
      <c r="M378" s="15">
        <f>'2.ВС'!M362</f>
        <v>0</v>
      </c>
      <c r="N378" s="15">
        <f>'2.ВС'!N362</f>
        <v>-0.32</v>
      </c>
      <c r="O378" s="15">
        <f>'2.ВС'!O362</f>
        <v>0</v>
      </c>
      <c r="P378" s="15">
        <f>'2.ВС'!P362</f>
        <v>-0.32</v>
      </c>
      <c r="Q378" s="15">
        <f>'2.ВС'!Q362</f>
        <v>0</v>
      </c>
      <c r="R378" s="15">
        <f>'2.ВС'!R362</f>
        <v>164473.68</v>
      </c>
      <c r="S378" s="15">
        <f>'2.ВС'!S362</f>
        <v>156250</v>
      </c>
      <c r="T378" s="15">
        <f>'2.ВС'!T362</f>
        <v>8223.68</v>
      </c>
      <c r="U378" s="15">
        <f>'2.ВС'!U362</f>
        <v>0</v>
      </c>
      <c r="V378" s="15">
        <f>'2.ВС'!V362</f>
        <v>0</v>
      </c>
      <c r="W378" s="15">
        <f>'2.ВС'!W362</f>
        <v>0</v>
      </c>
      <c r="X378" s="15">
        <f>'2.ВС'!X362</f>
        <v>0</v>
      </c>
      <c r="Y378" s="15">
        <f>'2.ВС'!Y362</f>
        <v>0</v>
      </c>
      <c r="Z378" s="15">
        <f>'2.ВС'!Z362</f>
        <v>164473.68</v>
      </c>
      <c r="AA378" s="15">
        <f>'2.ВС'!AA362</f>
        <v>156250</v>
      </c>
      <c r="AB378" s="15">
        <f>'2.ВС'!AB362</f>
        <v>8223.68</v>
      </c>
      <c r="AC378" s="15">
        <f>'2.ВС'!AC362</f>
        <v>0</v>
      </c>
      <c r="AD378" s="15">
        <f>'2.ВС'!AD362</f>
        <v>0</v>
      </c>
      <c r="AE378" s="15">
        <f>'2.ВС'!AE362</f>
        <v>0</v>
      </c>
      <c r="AF378" s="15">
        <f>'2.ВС'!AF362</f>
        <v>0</v>
      </c>
      <c r="AG378" s="15">
        <f>'2.ВС'!AG362</f>
        <v>0</v>
      </c>
      <c r="AH378" s="15">
        <f>'2.ВС'!AH362</f>
        <v>164473.68</v>
      </c>
      <c r="AI378" s="15">
        <f>'2.ВС'!AI362</f>
        <v>156250</v>
      </c>
      <c r="AJ378" s="15">
        <f>'2.ВС'!AJ362</f>
        <v>8223.68</v>
      </c>
      <c r="AK378" s="15">
        <f>'2.ВС'!AK362</f>
        <v>0</v>
      </c>
      <c r="AL378" s="15"/>
      <c r="AM378" s="15">
        <f>'2.ВС'!AL362</f>
        <v>328948</v>
      </c>
      <c r="AN378" s="15">
        <f>'2.ВС'!AM362</f>
        <v>312500</v>
      </c>
      <c r="AO378" s="15">
        <f>'2.ВС'!AN362</f>
        <v>16448</v>
      </c>
      <c r="AP378" s="15">
        <f>'2.ВС'!AO362</f>
        <v>0</v>
      </c>
      <c r="AQ378" s="15">
        <f>'2.ВС'!AP362</f>
        <v>-0.63</v>
      </c>
      <c r="AR378" s="15">
        <f>'2.ВС'!AQ362</f>
        <v>0</v>
      </c>
      <c r="AS378" s="15">
        <f>'2.ВС'!AR362</f>
        <v>-0.63</v>
      </c>
      <c r="AT378" s="15">
        <f>'2.ВС'!AS362</f>
        <v>0</v>
      </c>
      <c r="AU378" s="15">
        <f>'2.ВС'!AT362</f>
        <v>328947.37</v>
      </c>
      <c r="AV378" s="15">
        <f>'2.ВС'!AU362</f>
        <v>312500</v>
      </c>
      <c r="AW378" s="15">
        <f>'2.ВС'!AV362</f>
        <v>16447.37</v>
      </c>
      <c r="AX378" s="15">
        <f>'2.ВС'!AW362</f>
        <v>0</v>
      </c>
      <c r="AY378" s="15">
        <f>'2.ВС'!AX362</f>
        <v>279958</v>
      </c>
      <c r="AZ378" s="15">
        <f>'2.ВС'!AY362</f>
        <v>265960</v>
      </c>
      <c r="BA378" s="15">
        <f>'2.ВС'!AZ362</f>
        <v>13998</v>
      </c>
      <c r="BB378" s="15">
        <f>'2.ВС'!BA362</f>
        <v>0</v>
      </c>
      <c r="BC378" s="15">
        <f>'2.ВС'!BB362</f>
        <v>-0.11</v>
      </c>
      <c r="BD378" s="15">
        <f>'2.ВС'!BC362</f>
        <v>0</v>
      </c>
      <c r="BE378" s="15">
        <f>'2.ВС'!BD362</f>
        <v>-0.11</v>
      </c>
      <c r="BF378" s="15">
        <f>'2.ВС'!BE362</f>
        <v>0</v>
      </c>
      <c r="BG378" s="15">
        <f>'2.ВС'!BF362</f>
        <v>279957.89</v>
      </c>
      <c r="BH378" s="15">
        <f>'2.ВС'!BG362</f>
        <v>265960</v>
      </c>
      <c r="BI378" s="15">
        <f>'2.ВС'!BH362</f>
        <v>13997.89</v>
      </c>
      <c r="BJ378" s="15">
        <f>'2.ВС'!BI362</f>
        <v>0</v>
      </c>
      <c r="BK378" s="19"/>
      <c r="BL378" s="19"/>
    </row>
    <row r="379" spans="1:64" ht="27.6" hidden="1" customHeight="1" x14ac:dyDescent="0.25">
      <c r="A379" s="125" t="s">
        <v>540</v>
      </c>
      <c r="B379" s="122">
        <v>52</v>
      </c>
      <c r="C379" s="122">
        <v>0</v>
      </c>
      <c r="D379" s="4" t="s">
        <v>44</v>
      </c>
      <c r="E379" s="122">
        <v>852</v>
      </c>
      <c r="F379" s="3"/>
      <c r="G379" s="3"/>
      <c r="H379" s="3" t="s">
        <v>541</v>
      </c>
      <c r="I379" s="3"/>
      <c r="J379" s="15">
        <f t="shared" ref="J379:BC380" si="411">J380</f>
        <v>0</v>
      </c>
      <c r="K379" s="15">
        <f t="shared" si="411"/>
        <v>0</v>
      </c>
      <c r="L379" s="15">
        <f t="shared" si="411"/>
        <v>0</v>
      </c>
      <c r="M379" s="15">
        <f t="shared" si="411"/>
        <v>0</v>
      </c>
      <c r="N379" s="15">
        <f t="shared" si="411"/>
        <v>0</v>
      </c>
      <c r="O379" s="15">
        <f t="shared" si="411"/>
        <v>0</v>
      </c>
      <c r="P379" s="15">
        <f t="shared" si="411"/>
        <v>0</v>
      </c>
      <c r="Q379" s="15">
        <f t="shared" si="411"/>
        <v>0</v>
      </c>
      <c r="R379" s="15">
        <f t="shared" si="411"/>
        <v>0</v>
      </c>
      <c r="S379" s="15">
        <f t="shared" si="411"/>
        <v>0</v>
      </c>
      <c r="T379" s="15">
        <f t="shared" si="411"/>
        <v>0</v>
      </c>
      <c r="U379" s="15">
        <f t="shared" si="411"/>
        <v>0</v>
      </c>
      <c r="V379" s="15">
        <f t="shared" si="411"/>
        <v>0</v>
      </c>
      <c r="W379" s="15">
        <f t="shared" si="411"/>
        <v>0</v>
      </c>
      <c r="X379" s="15">
        <f t="shared" si="411"/>
        <v>0</v>
      </c>
      <c r="Y379" s="15">
        <f t="shared" si="411"/>
        <v>0</v>
      </c>
      <c r="Z379" s="15">
        <f t="shared" si="411"/>
        <v>0</v>
      </c>
      <c r="AA379" s="15">
        <f t="shared" si="411"/>
        <v>0</v>
      </c>
      <c r="AB379" s="15">
        <f t="shared" si="411"/>
        <v>0</v>
      </c>
      <c r="AC379" s="15">
        <f t="shared" si="411"/>
        <v>0</v>
      </c>
      <c r="AD379" s="15">
        <f t="shared" si="411"/>
        <v>0</v>
      </c>
      <c r="AE379" s="15">
        <f t="shared" si="411"/>
        <v>0</v>
      </c>
      <c r="AF379" s="15">
        <f t="shared" si="411"/>
        <v>0</v>
      </c>
      <c r="AG379" s="15">
        <f t="shared" si="411"/>
        <v>0</v>
      </c>
      <c r="AH379" s="15">
        <f t="shared" si="411"/>
        <v>0</v>
      </c>
      <c r="AI379" s="15">
        <f t="shared" si="411"/>
        <v>0</v>
      </c>
      <c r="AJ379" s="15">
        <f t="shared" si="411"/>
        <v>0</v>
      </c>
      <c r="AK379" s="15">
        <f t="shared" si="411"/>
        <v>0</v>
      </c>
      <c r="AL379" s="15"/>
      <c r="AM379" s="15">
        <f t="shared" si="411"/>
        <v>0</v>
      </c>
      <c r="AN379" s="15">
        <f t="shared" si="411"/>
        <v>0</v>
      </c>
      <c r="AO379" s="15">
        <f t="shared" si="411"/>
        <v>0</v>
      </c>
      <c r="AP379" s="15">
        <f t="shared" si="411"/>
        <v>0</v>
      </c>
      <c r="AQ379" s="15">
        <f t="shared" si="411"/>
        <v>0</v>
      </c>
      <c r="AR379" s="15">
        <f t="shared" si="411"/>
        <v>0</v>
      </c>
      <c r="AS379" s="15">
        <f t="shared" si="411"/>
        <v>0</v>
      </c>
      <c r="AT379" s="15">
        <f t="shared" si="411"/>
        <v>0</v>
      </c>
      <c r="AU379" s="15">
        <f t="shared" si="411"/>
        <v>0</v>
      </c>
      <c r="AV379" s="15">
        <f t="shared" si="411"/>
        <v>0</v>
      </c>
      <c r="AW379" s="15">
        <f t="shared" si="411"/>
        <v>0</v>
      </c>
      <c r="AX379" s="15">
        <f t="shared" si="411"/>
        <v>0</v>
      </c>
      <c r="AY379" s="15">
        <f t="shared" si="411"/>
        <v>0</v>
      </c>
      <c r="AZ379" s="15">
        <f t="shared" si="411"/>
        <v>0</v>
      </c>
      <c r="BA379" s="15">
        <f t="shared" si="411"/>
        <v>0</v>
      </c>
      <c r="BB379" s="15">
        <f t="shared" si="411"/>
        <v>0</v>
      </c>
      <c r="BC379" s="15">
        <f t="shared" si="411"/>
        <v>0</v>
      </c>
      <c r="BD379" s="15">
        <f t="shared" ref="BC379:BJ380" si="412">BD380</f>
        <v>0</v>
      </c>
      <c r="BE379" s="15">
        <f t="shared" si="412"/>
        <v>0</v>
      </c>
      <c r="BF379" s="15">
        <f t="shared" si="412"/>
        <v>0</v>
      </c>
      <c r="BG379" s="15">
        <f t="shared" si="412"/>
        <v>0</v>
      </c>
      <c r="BH379" s="15">
        <f t="shared" si="412"/>
        <v>0</v>
      </c>
      <c r="BI379" s="15">
        <f t="shared" si="412"/>
        <v>0</v>
      </c>
      <c r="BJ379" s="15">
        <f t="shared" si="412"/>
        <v>0</v>
      </c>
      <c r="BK379" s="19"/>
      <c r="BL379" s="19"/>
    </row>
    <row r="380" spans="1:64" ht="55.15" hidden="1" customHeight="1" x14ac:dyDescent="0.25">
      <c r="A380" s="125" t="s">
        <v>41</v>
      </c>
      <c r="B380" s="122">
        <v>52</v>
      </c>
      <c r="C380" s="122">
        <v>0</v>
      </c>
      <c r="D380" s="3" t="s">
        <v>44</v>
      </c>
      <c r="E380" s="122">
        <v>852</v>
      </c>
      <c r="F380" s="3"/>
      <c r="G380" s="3"/>
      <c r="H380" s="3" t="s">
        <v>541</v>
      </c>
      <c r="I380" s="3" t="s">
        <v>83</v>
      </c>
      <c r="J380" s="15">
        <f t="shared" si="411"/>
        <v>0</v>
      </c>
      <c r="K380" s="15">
        <f t="shared" si="411"/>
        <v>0</v>
      </c>
      <c r="L380" s="15">
        <f t="shared" si="411"/>
        <v>0</v>
      </c>
      <c r="M380" s="15">
        <f t="shared" si="411"/>
        <v>0</v>
      </c>
      <c r="N380" s="15">
        <f t="shared" si="411"/>
        <v>0</v>
      </c>
      <c r="O380" s="15">
        <f t="shared" si="411"/>
        <v>0</v>
      </c>
      <c r="P380" s="15">
        <f t="shared" si="411"/>
        <v>0</v>
      </c>
      <c r="Q380" s="15">
        <f t="shared" si="411"/>
        <v>0</v>
      </c>
      <c r="R380" s="15">
        <f t="shared" si="411"/>
        <v>0</v>
      </c>
      <c r="S380" s="15">
        <f t="shared" si="411"/>
        <v>0</v>
      </c>
      <c r="T380" s="15">
        <f t="shared" si="411"/>
        <v>0</v>
      </c>
      <c r="U380" s="15">
        <f t="shared" si="411"/>
        <v>0</v>
      </c>
      <c r="V380" s="15">
        <f t="shared" si="411"/>
        <v>0</v>
      </c>
      <c r="W380" s="15">
        <f t="shared" si="411"/>
        <v>0</v>
      </c>
      <c r="X380" s="15">
        <f t="shared" si="411"/>
        <v>0</v>
      </c>
      <c r="Y380" s="15">
        <f t="shared" si="411"/>
        <v>0</v>
      </c>
      <c r="Z380" s="15">
        <f t="shared" si="411"/>
        <v>0</v>
      </c>
      <c r="AA380" s="15">
        <f t="shared" si="411"/>
        <v>0</v>
      </c>
      <c r="AB380" s="15">
        <f t="shared" si="411"/>
        <v>0</v>
      </c>
      <c r="AC380" s="15">
        <f t="shared" si="411"/>
        <v>0</v>
      </c>
      <c r="AD380" s="15">
        <f t="shared" si="411"/>
        <v>0</v>
      </c>
      <c r="AE380" s="15">
        <f t="shared" si="411"/>
        <v>0</v>
      </c>
      <c r="AF380" s="15">
        <f t="shared" si="411"/>
        <v>0</v>
      </c>
      <c r="AG380" s="15">
        <f t="shared" si="411"/>
        <v>0</v>
      </c>
      <c r="AH380" s="15">
        <f t="shared" si="411"/>
        <v>0</v>
      </c>
      <c r="AI380" s="15">
        <f t="shared" si="411"/>
        <v>0</v>
      </c>
      <c r="AJ380" s="15">
        <f t="shared" si="411"/>
        <v>0</v>
      </c>
      <c r="AK380" s="15">
        <f t="shared" si="411"/>
        <v>0</v>
      </c>
      <c r="AL380" s="15"/>
      <c r="AM380" s="15">
        <f t="shared" si="411"/>
        <v>0</v>
      </c>
      <c r="AN380" s="15">
        <f t="shared" si="411"/>
        <v>0</v>
      </c>
      <c r="AO380" s="15">
        <f t="shared" si="411"/>
        <v>0</v>
      </c>
      <c r="AP380" s="15">
        <f t="shared" si="411"/>
        <v>0</v>
      </c>
      <c r="AQ380" s="15">
        <f t="shared" si="411"/>
        <v>0</v>
      </c>
      <c r="AR380" s="15">
        <f t="shared" si="411"/>
        <v>0</v>
      </c>
      <c r="AS380" s="15">
        <f t="shared" si="411"/>
        <v>0</v>
      </c>
      <c r="AT380" s="15">
        <f t="shared" si="411"/>
        <v>0</v>
      </c>
      <c r="AU380" s="15">
        <f t="shared" si="411"/>
        <v>0</v>
      </c>
      <c r="AV380" s="15">
        <f t="shared" si="411"/>
        <v>0</v>
      </c>
      <c r="AW380" s="15">
        <f t="shared" si="411"/>
        <v>0</v>
      </c>
      <c r="AX380" s="15">
        <f t="shared" si="411"/>
        <v>0</v>
      </c>
      <c r="AY380" s="15">
        <f t="shared" si="411"/>
        <v>0</v>
      </c>
      <c r="AZ380" s="15">
        <f t="shared" si="411"/>
        <v>0</v>
      </c>
      <c r="BA380" s="15">
        <f t="shared" si="411"/>
        <v>0</v>
      </c>
      <c r="BB380" s="15">
        <f t="shared" si="411"/>
        <v>0</v>
      </c>
      <c r="BC380" s="15">
        <f t="shared" si="412"/>
        <v>0</v>
      </c>
      <c r="BD380" s="15">
        <f t="shared" si="412"/>
        <v>0</v>
      </c>
      <c r="BE380" s="15">
        <f t="shared" si="412"/>
        <v>0</v>
      </c>
      <c r="BF380" s="15">
        <f t="shared" si="412"/>
        <v>0</v>
      </c>
      <c r="BG380" s="15">
        <f t="shared" si="412"/>
        <v>0</v>
      </c>
      <c r="BH380" s="15">
        <f t="shared" si="412"/>
        <v>0</v>
      </c>
      <c r="BI380" s="15">
        <f t="shared" si="412"/>
        <v>0</v>
      </c>
      <c r="BJ380" s="15">
        <f t="shared" si="412"/>
        <v>0</v>
      </c>
      <c r="BK380" s="19"/>
      <c r="BL380" s="19"/>
    </row>
    <row r="381" spans="1:64" ht="27.6" hidden="1" customHeight="1" x14ac:dyDescent="0.25">
      <c r="A381" s="125" t="s">
        <v>84</v>
      </c>
      <c r="B381" s="122">
        <v>52</v>
      </c>
      <c r="C381" s="122">
        <v>0</v>
      </c>
      <c r="D381" s="3" t="s">
        <v>44</v>
      </c>
      <c r="E381" s="122">
        <v>852</v>
      </c>
      <c r="F381" s="3"/>
      <c r="G381" s="3"/>
      <c r="H381" s="3" t="s">
        <v>541</v>
      </c>
      <c r="I381" s="3" t="s">
        <v>85</v>
      </c>
      <c r="J381" s="15">
        <f>'2.ВС'!J399</f>
        <v>0</v>
      </c>
      <c r="K381" s="15">
        <f>'2.ВС'!K399</f>
        <v>0</v>
      </c>
      <c r="L381" s="15">
        <f>'2.ВС'!L399</f>
        <v>0</v>
      </c>
      <c r="M381" s="15">
        <f>'2.ВС'!M399</f>
        <v>0</v>
      </c>
      <c r="N381" s="15">
        <f>'2.ВС'!N399</f>
        <v>0</v>
      </c>
      <c r="O381" s="15">
        <f>'2.ВС'!O399</f>
        <v>0</v>
      </c>
      <c r="P381" s="15">
        <f>'2.ВС'!P399</f>
        <v>0</v>
      </c>
      <c r="Q381" s="15">
        <f>'2.ВС'!Q399</f>
        <v>0</v>
      </c>
      <c r="R381" s="15">
        <f>'2.ВС'!R399</f>
        <v>0</v>
      </c>
      <c r="S381" s="15">
        <f>'2.ВС'!S399</f>
        <v>0</v>
      </c>
      <c r="T381" s="15">
        <f>'2.ВС'!T399</f>
        <v>0</v>
      </c>
      <c r="U381" s="15">
        <f>'2.ВС'!U399</f>
        <v>0</v>
      </c>
      <c r="V381" s="15">
        <f>'2.ВС'!V399</f>
        <v>0</v>
      </c>
      <c r="W381" s="15">
        <f>'2.ВС'!W399</f>
        <v>0</v>
      </c>
      <c r="X381" s="15">
        <f>'2.ВС'!X399</f>
        <v>0</v>
      </c>
      <c r="Y381" s="15">
        <f>'2.ВС'!Y399</f>
        <v>0</v>
      </c>
      <c r="Z381" s="15">
        <f>'2.ВС'!Z399</f>
        <v>0</v>
      </c>
      <c r="AA381" s="15">
        <f>'2.ВС'!AA399</f>
        <v>0</v>
      </c>
      <c r="AB381" s="15">
        <f>'2.ВС'!AB399</f>
        <v>0</v>
      </c>
      <c r="AC381" s="15">
        <f>'2.ВС'!AC399</f>
        <v>0</v>
      </c>
      <c r="AD381" s="15">
        <f>'2.ВС'!AD399</f>
        <v>0</v>
      </c>
      <c r="AE381" s="15">
        <f>'2.ВС'!AE399</f>
        <v>0</v>
      </c>
      <c r="AF381" s="15">
        <f>'2.ВС'!AF399</f>
        <v>0</v>
      </c>
      <c r="AG381" s="15">
        <f>'2.ВС'!AG399</f>
        <v>0</v>
      </c>
      <c r="AH381" s="15">
        <f>'2.ВС'!AH399</f>
        <v>0</v>
      </c>
      <c r="AI381" s="15">
        <f>'2.ВС'!AI399</f>
        <v>0</v>
      </c>
      <c r="AJ381" s="15">
        <f>'2.ВС'!AJ399</f>
        <v>0</v>
      </c>
      <c r="AK381" s="15">
        <f>'2.ВС'!AK399</f>
        <v>0</v>
      </c>
      <c r="AL381" s="15"/>
      <c r="AM381" s="15">
        <f>'2.ВС'!AL399</f>
        <v>0</v>
      </c>
      <c r="AN381" s="15">
        <f>'2.ВС'!AM399</f>
        <v>0</v>
      </c>
      <c r="AO381" s="15">
        <f>'2.ВС'!AN399</f>
        <v>0</v>
      </c>
      <c r="AP381" s="15">
        <f>'2.ВС'!AO399</f>
        <v>0</v>
      </c>
      <c r="AQ381" s="15">
        <f>'2.ВС'!AP399</f>
        <v>0</v>
      </c>
      <c r="AR381" s="15">
        <f>'2.ВС'!AQ399</f>
        <v>0</v>
      </c>
      <c r="AS381" s="15">
        <f>'2.ВС'!AR399</f>
        <v>0</v>
      </c>
      <c r="AT381" s="15">
        <f>'2.ВС'!AS399</f>
        <v>0</v>
      </c>
      <c r="AU381" s="15">
        <f>'2.ВС'!AT399</f>
        <v>0</v>
      </c>
      <c r="AV381" s="15">
        <f>'2.ВС'!AU399</f>
        <v>0</v>
      </c>
      <c r="AW381" s="15">
        <f>'2.ВС'!AV399</f>
        <v>0</v>
      </c>
      <c r="AX381" s="15">
        <f>'2.ВС'!AW399</f>
        <v>0</v>
      </c>
      <c r="AY381" s="15">
        <f>'2.ВС'!AX399</f>
        <v>0</v>
      </c>
      <c r="AZ381" s="15">
        <f>'2.ВС'!AY399</f>
        <v>0</v>
      </c>
      <c r="BA381" s="15">
        <f>'2.ВС'!AZ399</f>
        <v>0</v>
      </c>
      <c r="BB381" s="15">
        <f>'2.ВС'!BA399</f>
        <v>0</v>
      </c>
      <c r="BC381" s="15">
        <f>'2.ВС'!BB399</f>
        <v>0</v>
      </c>
      <c r="BD381" s="15">
        <f>'2.ВС'!BC399</f>
        <v>0</v>
      </c>
      <c r="BE381" s="15">
        <f>'2.ВС'!BD399</f>
        <v>0</v>
      </c>
      <c r="BF381" s="15">
        <f>'2.ВС'!BE399</f>
        <v>0</v>
      </c>
      <c r="BG381" s="15">
        <f>'2.ВС'!BF399</f>
        <v>0</v>
      </c>
      <c r="BH381" s="15">
        <f>'2.ВС'!BG399</f>
        <v>0</v>
      </c>
      <c r="BI381" s="15">
        <f>'2.ВС'!BH399</f>
        <v>0</v>
      </c>
      <c r="BJ381" s="15">
        <f>'2.ВС'!BI399</f>
        <v>0</v>
      </c>
      <c r="BK381" s="19"/>
      <c r="BL381" s="19"/>
    </row>
    <row r="382" spans="1:64" ht="60" hidden="1" x14ac:dyDescent="0.25">
      <c r="A382" s="125" t="s">
        <v>615</v>
      </c>
      <c r="B382" s="122">
        <v>52</v>
      </c>
      <c r="C382" s="122">
        <v>0</v>
      </c>
      <c r="D382" s="4" t="s">
        <v>44</v>
      </c>
      <c r="E382" s="122">
        <v>852</v>
      </c>
      <c r="F382" s="3"/>
      <c r="G382" s="3"/>
      <c r="H382" s="3" t="s">
        <v>616</v>
      </c>
      <c r="I382" s="3"/>
      <c r="J382" s="15">
        <f t="shared" ref="J382:BC383" si="413">J383</f>
        <v>10660</v>
      </c>
      <c r="K382" s="15">
        <f t="shared" si="413"/>
        <v>0</v>
      </c>
      <c r="L382" s="15">
        <f t="shared" si="413"/>
        <v>10660</v>
      </c>
      <c r="M382" s="15">
        <f t="shared" si="413"/>
        <v>0</v>
      </c>
      <c r="N382" s="15">
        <f t="shared" si="413"/>
        <v>0</v>
      </c>
      <c r="O382" s="15">
        <f t="shared" si="413"/>
        <v>0</v>
      </c>
      <c r="P382" s="15">
        <f t="shared" si="413"/>
        <v>0</v>
      </c>
      <c r="Q382" s="15">
        <f t="shared" si="413"/>
        <v>0</v>
      </c>
      <c r="R382" s="15">
        <f t="shared" si="413"/>
        <v>10660</v>
      </c>
      <c r="S382" s="15">
        <f t="shared" si="413"/>
        <v>0</v>
      </c>
      <c r="T382" s="15">
        <f t="shared" si="413"/>
        <v>10660</v>
      </c>
      <c r="U382" s="15">
        <f t="shared" si="413"/>
        <v>0</v>
      </c>
      <c r="V382" s="15">
        <f t="shared" si="413"/>
        <v>172463.16</v>
      </c>
      <c r="W382" s="15">
        <f t="shared" si="413"/>
        <v>173967</v>
      </c>
      <c r="X382" s="15">
        <f t="shared" si="413"/>
        <v>-1503.84</v>
      </c>
      <c r="Y382" s="15">
        <f t="shared" si="413"/>
        <v>0</v>
      </c>
      <c r="Z382" s="15">
        <f t="shared" si="413"/>
        <v>183123.16</v>
      </c>
      <c r="AA382" s="15">
        <f t="shared" si="413"/>
        <v>173967</v>
      </c>
      <c r="AB382" s="15">
        <f t="shared" si="413"/>
        <v>9156.16</v>
      </c>
      <c r="AC382" s="15">
        <f t="shared" si="413"/>
        <v>0</v>
      </c>
      <c r="AD382" s="15">
        <f t="shared" si="413"/>
        <v>0</v>
      </c>
      <c r="AE382" s="15">
        <f t="shared" si="413"/>
        <v>0</v>
      </c>
      <c r="AF382" s="15">
        <f t="shared" si="413"/>
        <v>0</v>
      </c>
      <c r="AG382" s="15">
        <f t="shared" si="413"/>
        <v>0</v>
      </c>
      <c r="AH382" s="15">
        <f t="shared" si="413"/>
        <v>183123.16</v>
      </c>
      <c r="AI382" s="15">
        <f t="shared" si="413"/>
        <v>173967</v>
      </c>
      <c r="AJ382" s="15">
        <f t="shared" si="413"/>
        <v>9156.16</v>
      </c>
      <c r="AK382" s="15">
        <f t="shared" si="413"/>
        <v>0</v>
      </c>
      <c r="AL382" s="15"/>
      <c r="AM382" s="15">
        <f t="shared" si="413"/>
        <v>0</v>
      </c>
      <c r="AN382" s="15">
        <f t="shared" si="413"/>
        <v>0</v>
      </c>
      <c r="AO382" s="15">
        <f t="shared" si="413"/>
        <v>0</v>
      </c>
      <c r="AP382" s="15">
        <f t="shared" si="413"/>
        <v>0</v>
      </c>
      <c r="AQ382" s="15">
        <f t="shared" si="413"/>
        <v>0</v>
      </c>
      <c r="AR382" s="15">
        <f t="shared" si="413"/>
        <v>0</v>
      </c>
      <c r="AS382" s="15">
        <f t="shared" si="413"/>
        <v>0</v>
      </c>
      <c r="AT382" s="15">
        <f t="shared" si="413"/>
        <v>0</v>
      </c>
      <c r="AU382" s="15">
        <f t="shared" si="413"/>
        <v>0</v>
      </c>
      <c r="AV382" s="15">
        <f t="shared" si="413"/>
        <v>0</v>
      </c>
      <c r="AW382" s="15">
        <f t="shared" si="413"/>
        <v>0</v>
      </c>
      <c r="AX382" s="15">
        <f t="shared" si="413"/>
        <v>0</v>
      </c>
      <c r="AY382" s="15">
        <f t="shared" si="413"/>
        <v>0</v>
      </c>
      <c r="AZ382" s="15">
        <f t="shared" si="413"/>
        <v>0</v>
      </c>
      <c r="BA382" s="15">
        <f t="shared" si="413"/>
        <v>0</v>
      </c>
      <c r="BB382" s="15">
        <f t="shared" si="413"/>
        <v>0</v>
      </c>
      <c r="BC382" s="15">
        <f t="shared" si="413"/>
        <v>0</v>
      </c>
      <c r="BD382" s="15">
        <f t="shared" ref="BC382:BJ383" si="414">BD383</f>
        <v>0</v>
      </c>
      <c r="BE382" s="15">
        <f t="shared" si="414"/>
        <v>0</v>
      </c>
      <c r="BF382" s="15">
        <f t="shared" si="414"/>
        <v>0</v>
      </c>
      <c r="BG382" s="15">
        <f t="shared" si="414"/>
        <v>0</v>
      </c>
      <c r="BH382" s="15">
        <f t="shared" si="414"/>
        <v>0</v>
      </c>
      <c r="BI382" s="15">
        <f t="shared" si="414"/>
        <v>0</v>
      </c>
      <c r="BJ382" s="15">
        <f t="shared" si="414"/>
        <v>0</v>
      </c>
      <c r="BK382" s="19"/>
      <c r="BL382" s="19"/>
    </row>
    <row r="383" spans="1:64" ht="45" hidden="1" x14ac:dyDescent="0.25">
      <c r="A383" s="125" t="s">
        <v>41</v>
      </c>
      <c r="B383" s="122">
        <v>52</v>
      </c>
      <c r="C383" s="122">
        <v>0</v>
      </c>
      <c r="D383" s="3" t="s">
        <v>44</v>
      </c>
      <c r="E383" s="122">
        <v>852</v>
      </c>
      <c r="F383" s="3"/>
      <c r="G383" s="3"/>
      <c r="H383" s="3" t="s">
        <v>616</v>
      </c>
      <c r="I383" s="3" t="s">
        <v>83</v>
      </c>
      <c r="J383" s="15">
        <f t="shared" si="413"/>
        <v>10660</v>
      </c>
      <c r="K383" s="15">
        <f t="shared" si="413"/>
        <v>0</v>
      </c>
      <c r="L383" s="15">
        <f t="shared" si="413"/>
        <v>10660</v>
      </c>
      <c r="M383" s="15">
        <f t="shared" si="413"/>
        <v>0</v>
      </c>
      <c r="N383" s="15">
        <f t="shared" si="413"/>
        <v>0</v>
      </c>
      <c r="O383" s="15">
        <f t="shared" si="413"/>
        <v>0</v>
      </c>
      <c r="P383" s="15">
        <f t="shared" si="413"/>
        <v>0</v>
      </c>
      <c r="Q383" s="15">
        <f t="shared" si="413"/>
        <v>0</v>
      </c>
      <c r="R383" s="15">
        <f t="shared" si="413"/>
        <v>10660</v>
      </c>
      <c r="S383" s="15">
        <f t="shared" si="413"/>
        <v>0</v>
      </c>
      <c r="T383" s="15">
        <f t="shared" si="413"/>
        <v>10660</v>
      </c>
      <c r="U383" s="15">
        <f t="shared" si="413"/>
        <v>0</v>
      </c>
      <c r="V383" s="15">
        <f t="shared" si="413"/>
        <v>172463.16</v>
      </c>
      <c r="W383" s="15">
        <f t="shared" si="413"/>
        <v>173967</v>
      </c>
      <c r="X383" s="15">
        <f t="shared" si="413"/>
        <v>-1503.84</v>
      </c>
      <c r="Y383" s="15">
        <f t="shared" si="413"/>
        <v>0</v>
      </c>
      <c r="Z383" s="15">
        <f t="shared" si="413"/>
        <v>183123.16</v>
      </c>
      <c r="AA383" s="15">
        <f t="shared" si="413"/>
        <v>173967</v>
      </c>
      <c r="AB383" s="15">
        <f t="shared" si="413"/>
        <v>9156.16</v>
      </c>
      <c r="AC383" s="15">
        <f t="shared" si="413"/>
        <v>0</v>
      </c>
      <c r="AD383" s="15">
        <f t="shared" si="413"/>
        <v>0</v>
      </c>
      <c r="AE383" s="15">
        <f t="shared" si="413"/>
        <v>0</v>
      </c>
      <c r="AF383" s="15">
        <f t="shared" si="413"/>
        <v>0</v>
      </c>
      <c r="AG383" s="15">
        <f t="shared" si="413"/>
        <v>0</v>
      </c>
      <c r="AH383" s="15">
        <f t="shared" si="413"/>
        <v>183123.16</v>
      </c>
      <c r="AI383" s="15">
        <f t="shared" si="413"/>
        <v>173967</v>
      </c>
      <c r="AJ383" s="15">
        <f t="shared" si="413"/>
        <v>9156.16</v>
      </c>
      <c r="AK383" s="15">
        <f t="shared" si="413"/>
        <v>0</v>
      </c>
      <c r="AL383" s="15"/>
      <c r="AM383" s="15">
        <f t="shared" si="413"/>
        <v>0</v>
      </c>
      <c r="AN383" s="15">
        <f t="shared" si="413"/>
        <v>0</v>
      </c>
      <c r="AO383" s="15">
        <f t="shared" si="413"/>
        <v>0</v>
      </c>
      <c r="AP383" s="15">
        <f t="shared" si="413"/>
        <v>0</v>
      </c>
      <c r="AQ383" s="15">
        <f t="shared" si="413"/>
        <v>0</v>
      </c>
      <c r="AR383" s="15">
        <f t="shared" si="413"/>
        <v>0</v>
      </c>
      <c r="AS383" s="15">
        <f t="shared" si="413"/>
        <v>0</v>
      </c>
      <c r="AT383" s="15">
        <f t="shared" si="413"/>
        <v>0</v>
      </c>
      <c r="AU383" s="15">
        <f t="shared" si="413"/>
        <v>0</v>
      </c>
      <c r="AV383" s="15">
        <f t="shared" si="413"/>
        <v>0</v>
      </c>
      <c r="AW383" s="15">
        <f t="shared" si="413"/>
        <v>0</v>
      </c>
      <c r="AX383" s="15">
        <f t="shared" si="413"/>
        <v>0</v>
      </c>
      <c r="AY383" s="15">
        <f t="shared" si="413"/>
        <v>0</v>
      </c>
      <c r="AZ383" s="15">
        <f t="shared" si="413"/>
        <v>0</v>
      </c>
      <c r="BA383" s="15">
        <f t="shared" si="413"/>
        <v>0</v>
      </c>
      <c r="BB383" s="15">
        <f t="shared" si="413"/>
        <v>0</v>
      </c>
      <c r="BC383" s="15">
        <f t="shared" si="414"/>
        <v>0</v>
      </c>
      <c r="BD383" s="15">
        <f t="shared" si="414"/>
        <v>0</v>
      </c>
      <c r="BE383" s="15">
        <f t="shared" si="414"/>
        <v>0</v>
      </c>
      <c r="BF383" s="15">
        <f t="shared" si="414"/>
        <v>0</v>
      </c>
      <c r="BG383" s="15">
        <f t="shared" si="414"/>
        <v>0</v>
      </c>
      <c r="BH383" s="15">
        <f t="shared" si="414"/>
        <v>0</v>
      </c>
      <c r="BI383" s="15">
        <f t="shared" si="414"/>
        <v>0</v>
      </c>
      <c r="BJ383" s="15">
        <f t="shared" si="414"/>
        <v>0</v>
      </c>
      <c r="BK383" s="19"/>
      <c r="BL383" s="19"/>
    </row>
    <row r="384" spans="1:64" hidden="1" x14ac:dyDescent="0.25">
      <c r="A384" s="125" t="s">
        <v>84</v>
      </c>
      <c r="B384" s="122">
        <v>52</v>
      </c>
      <c r="C384" s="122">
        <v>0</v>
      </c>
      <c r="D384" s="3" t="s">
        <v>44</v>
      </c>
      <c r="E384" s="122">
        <v>852</v>
      </c>
      <c r="F384" s="3"/>
      <c r="G384" s="3"/>
      <c r="H384" s="3" t="s">
        <v>616</v>
      </c>
      <c r="I384" s="3" t="s">
        <v>85</v>
      </c>
      <c r="J384" s="15">
        <f>'2.ВС'!J402</f>
        <v>10660</v>
      </c>
      <c r="K384" s="15">
        <f>'2.ВС'!K402</f>
        <v>0</v>
      </c>
      <c r="L384" s="15">
        <f>'2.ВС'!L402</f>
        <v>10660</v>
      </c>
      <c r="M384" s="15">
        <f>'2.ВС'!M402</f>
        <v>0</v>
      </c>
      <c r="N384" s="15">
        <f>'2.ВС'!N402</f>
        <v>0</v>
      </c>
      <c r="O384" s="15">
        <f>'2.ВС'!O402</f>
        <v>0</v>
      </c>
      <c r="P384" s="15">
        <f>'2.ВС'!P402</f>
        <v>0</v>
      </c>
      <c r="Q384" s="15">
        <f>'2.ВС'!Q402</f>
        <v>0</v>
      </c>
      <c r="R384" s="15">
        <f>'2.ВС'!R402</f>
        <v>10660</v>
      </c>
      <c r="S384" s="15">
        <f>'2.ВС'!S402</f>
        <v>0</v>
      </c>
      <c r="T384" s="15">
        <f>'2.ВС'!T402</f>
        <v>10660</v>
      </c>
      <c r="U384" s="15">
        <f>'2.ВС'!U402</f>
        <v>0</v>
      </c>
      <c r="V384" s="15">
        <f>'2.ВС'!V402</f>
        <v>172463.16</v>
      </c>
      <c r="W384" s="15">
        <f>'2.ВС'!W402</f>
        <v>173967</v>
      </c>
      <c r="X384" s="15">
        <f>'2.ВС'!X402</f>
        <v>-1503.84</v>
      </c>
      <c r="Y384" s="15">
        <f>'2.ВС'!Y402</f>
        <v>0</v>
      </c>
      <c r="Z384" s="15">
        <f>'2.ВС'!Z402</f>
        <v>183123.16</v>
      </c>
      <c r="AA384" s="15">
        <f>'2.ВС'!AA402</f>
        <v>173967</v>
      </c>
      <c r="AB384" s="15">
        <f>'2.ВС'!AB402</f>
        <v>9156.16</v>
      </c>
      <c r="AC384" s="15">
        <f>'2.ВС'!AC402</f>
        <v>0</v>
      </c>
      <c r="AD384" s="15">
        <f>'2.ВС'!AD402</f>
        <v>0</v>
      </c>
      <c r="AE384" s="15">
        <f>'2.ВС'!AE402</f>
        <v>0</v>
      </c>
      <c r="AF384" s="15">
        <f>'2.ВС'!AF402</f>
        <v>0</v>
      </c>
      <c r="AG384" s="15">
        <f>'2.ВС'!AG402</f>
        <v>0</v>
      </c>
      <c r="AH384" s="15">
        <f>'2.ВС'!AH402</f>
        <v>183123.16</v>
      </c>
      <c r="AI384" s="15">
        <f>'2.ВС'!AI402</f>
        <v>173967</v>
      </c>
      <c r="AJ384" s="15">
        <f>'2.ВС'!AJ402</f>
        <v>9156.16</v>
      </c>
      <c r="AK384" s="15">
        <f>'2.ВС'!AK402</f>
        <v>0</v>
      </c>
      <c r="AL384" s="15"/>
      <c r="AM384" s="15">
        <f>'2.ВС'!AL402</f>
        <v>0</v>
      </c>
      <c r="AN384" s="15">
        <f>'2.ВС'!AM402</f>
        <v>0</v>
      </c>
      <c r="AO384" s="15">
        <f>'2.ВС'!AN402</f>
        <v>0</v>
      </c>
      <c r="AP384" s="15">
        <f>'2.ВС'!AO402</f>
        <v>0</v>
      </c>
      <c r="AQ384" s="15">
        <f>'2.ВС'!AP402</f>
        <v>0</v>
      </c>
      <c r="AR384" s="15">
        <f>'2.ВС'!AQ402</f>
        <v>0</v>
      </c>
      <c r="AS384" s="15">
        <f>'2.ВС'!AR402</f>
        <v>0</v>
      </c>
      <c r="AT384" s="15">
        <f>'2.ВС'!AS402</f>
        <v>0</v>
      </c>
      <c r="AU384" s="15">
        <f>'2.ВС'!AT402</f>
        <v>0</v>
      </c>
      <c r="AV384" s="15">
        <f>'2.ВС'!AU402</f>
        <v>0</v>
      </c>
      <c r="AW384" s="15">
        <f>'2.ВС'!AV402</f>
        <v>0</v>
      </c>
      <c r="AX384" s="15">
        <f>'2.ВС'!AW402</f>
        <v>0</v>
      </c>
      <c r="AY384" s="15">
        <f>'2.ВС'!AX402</f>
        <v>0</v>
      </c>
      <c r="AZ384" s="15">
        <f>'2.ВС'!AY402</f>
        <v>0</v>
      </c>
      <c r="BA384" s="15">
        <f>'2.ВС'!AZ402</f>
        <v>0</v>
      </c>
      <c r="BB384" s="15">
        <f>'2.ВС'!BA402</f>
        <v>0</v>
      </c>
      <c r="BC384" s="15">
        <f>'2.ВС'!BB402</f>
        <v>0</v>
      </c>
      <c r="BD384" s="15">
        <f>'2.ВС'!BC402</f>
        <v>0</v>
      </c>
      <c r="BE384" s="15">
        <f>'2.ВС'!BD402</f>
        <v>0</v>
      </c>
      <c r="BF384" s="15">
        <f>'2.ВС'!BE402</f>
        <v>0</v>
      </c>
      <c r="BG384" s="15">
        <f>'2.ВС'!BF402</f>
        <v>0</v>
      </c>
      <c r="BH384" s="15">
        <f>'2.ВС'!BG402</f>
        <v>0</v>
      </c>
      <c r="BI384" s="15">
        <f>'2.ВС'!BH402</f>
        <v>0</v>
      </c>
      <c r="BJ384" s="15">
        <f>'2.ВС'!BI402</f>
        <v>0</v>
      </c>
      <c r="BK384" s="19"/>
      <c r="BL384" s="19"/>
    </row>
    <row r="385" spans="1:64" ht="30" hidden="1" x14ac:dyDescent="0.25">
      <c r="A385" s="124" t="s">
        <v>182</v>
      </c>
      <c r="B385" s="122">
        <v>52</v>
      </c>
      <c r="C385" s="122">
        <v>0</v>
      </c>
      <c r="D385" s="3" t="s">
        <v>46</v>
      </c>
      <c r="E385" s="122"/>
      <c r="F385" s="3"/>
      <c r="G385" s="3"/>
      <c r="H385" s="3"/>
      <c r="I385" s="3"/>
      <c r="J385" s="15">
        <f t="shared" ref="J385:BC386" si="415">J386</f>
        <v>3784800</v>
      </c>
      <c r="K385" s="15">
        <f t="shared" si="415"/>
        <v>3784800</v>
      </c>
      <c r="L385" s="15">
        <f t="shared" si="415"/>
        <v>0</v>
      </c>
      <c r="M385" s="15">
        <f t="shared" si="415"/>
        <v>0</v>
      </c>
      <c r="N385" s="15">
        <f t="shared" si="415"/>
        <v>0</v>
      </c>
      <c r="O385" s="15">
        <f t="shared" si="415"/>
        <v>0</v>
      </c>
      <c r="P385" s="15">
        <f t="shared" si="415"/>
        <v>0</v>
      </c>
      <c r="Q385" s="15">
        <f t="shared" si="415"/>
        <v>0</v>
      </c>
      <c r="R385" s="15">
        <f t="shared" si="415"/>
        <v>3784800</v>
      </c>
      <c r="S385" s="15">
        <f t="shared" si="415"/>
        <v>3784800</v>
      </c>
      <c r="T385" s="15">
        <f t="shared" si="415"/>
        <v>0</v>
      </c>
      <c r="U385" s="15">
        <f t="shared" si="415"/>
        <v>0</v>
      </c>
      <c r="V385" s="15">
        <f t="shared" si="415"/>
        <v>0</v>
      </c>
      <c r="W385" s="15">
        <f t="shared" si="415"/>
        <v>0</v>
      </c>
      <c r="X385" s="15">
        <f t="shared" si="415"/>
        <v>0</v>
      </c>
      <c r="Y385" s="15">
        <f t="shared" si="415"/>
        <v>0</v>
      </c>
      <c r="Z385" s="15">
        <f t="shared" si="415"/>
        <v>3784800</v>
      </c>
      <c r="AA385" s="15">
        <f t="shared" si="415"/>
        <v>3784800</v>
      </c>
      <c r="AB385" s="15">
        <f t="shared" si="415"/>
        <v>0</v>
      </c>
      <c r="AC385" s="15">
        <f t="shared" si="415"/>
        <v>0</v>
      </c>
      <c r="AD385" s="15">
        <f t="shared" si="415"/>
        <v>0</v>
      </c>
      <c r="AE385" s="15">
        <f t="shared" si="415"/>
        <v>0</v>
      </c>
      <c r="AF385" s="15">
        <f t="shared" si="415"/>
        <v>0</v>
      </c>
      <c r="AG385" s="15">
        <f t="shared" si="415"/>
        <v>0</v>
      </c>
      <c r="AH385" s="15">
        <f t="shared" si="415"/>
        <v>3784800</v>
      </c>
      <c r="AI385" s="15">
        <f t="shared" si="415"/>
        <v>3784800</v>
      </c>
      <c r="AJ385" s="15">
        <f t="shared" si="415"/>
        <v>0</v>
      </c>
      <c r="AK385" s="15">
        <f t="shared" si="415"/>
        <v>0</v>
      </c>
      <c r="AL385" s="15"/>
      <c r="AM385" s="15">
        <f t="shared" si="415"/>
        <v>3784800</v>
      </c>
      <c r="AN385" s="15">
        <f t="shared" si="415"/>
        <v>3784800</v>
      </c>
      <c r="AO385" s="15">
        <f t="shared" si="415"/>
        <v>0</v>
      </c>
      <c r="AP385" s="15">
        <f t="shared" si="415"/>
        <v>0</v>
      </c>
      <c r="AQ385" s="15">
        <f t="shared" si="415"/>
        <v>0</v>
      </c>
      <c r="AR385" s="15">
        <f t="shared" si="415"/>
        <v>0</v>
      </c>
      <c r="AS385" s="15">
        <f t="shared" si="415"/>
        <v>0</v>
      </c>
      <c r="AT385" s="15">
        <f t="shared" si="415"/>
        <v>0</v>
      </c>
      <c r="AU385" s="15">
        <f t="shared" si="415"/>
        <v>3784800</v>
      </c>
      <c r="AV385" s="15">
        <f t="shared" si="415"/>
        <v>3784800</v>
      </c>
      <c r="AW385" s="15">
        <f t="shared" si="415"/>
        <v>0</v>
      </c>
      <c r="AX385" s="15">
        <f t="shared" si="415"/>
        <v>0</v>
      </c>
      <c r="AY385" s="15">
        <f t="shared" si="415"/>
        <v>3784800</v>
      </c>
      <c r="AZ385" s="15">
        <f t="shared" si="415"/>
        <v>3784800</v>
      </c>
      <c r="BA385" s="15">
        <f t="shared" si="415"/>
        <v>0</v>
      </c>
      <c r="BB385" s="15">
        <f t="shared" si="415"/>
        <v>0</v>
      </c>
      <c r="BC385" s="15">
        <f t="shared" si="415"/>
        <v>0</v>
      </c>
      <c r="BD385" s="15">
        <f t="shared" ref="BC385:BJ386" si="416">BD386</f>
        <v>0</v>
      </c>
      <c r="BE385" s="15">
        <f t="shared" si="416"/>
        <v>0</v>
      </c>
      <c r="BF385" s="15">
        <f t="shared" si="416"/>
        <v>0</v>
      </c>
      <c r="BG385" s="15">
        <f t="shared" si="416"/>
        <v>3784800</v>
      </c>
      <c r="BH385" s="15">
        <f t="shared" si="416"/>
        <v>3784800</v>
      </c>
      <c r="BI385" s="15">
        <f t="shared" si="416"/>
        <v>0</v>
      </c>
      <c r="BJ385" s="15">
        <f t="shared" si="416"/>
        <v>0</v>
      </c>
      <c r="BK385" s="19"/>
      <c r="BL385" s="19"/>
    </row>
    <row r="386" spans="1:64" ht="30" hidden="1" x14ac:dyDescent="0.25">
      <c r="A386" s="124" t="s">
        <v>114</v>
      </c>
      <c r="B386" s="122">
        <v>52</v>
      </c>
      <c r="C386" s="122">
        <v>0</v>
      </c>
      <c r="D386" s="4" t="s">
        <v>46</v>
      </c>
      <c r="E386" s="122">
        <v>852</v>
      </c>
      <c r="F386" s="4"/>
      <c r="G386" s="4"/>
      <c r="H386" s="4"/>
      <c r="I386" s="3"/>
      <c r="J386" s="15">
        <f t="shared" si="415"/>
        <v>3784800</v>
      </c>
      <c r="K386" s="15">
        <f t="shared" si="415"/>
        <v>3784800</v>
      </c>
      <c r="L386" s="15">
        <f t="shared" si="415"/>
        <v>0</v>
      </c>
      <c r="M386" s="15">
        <f t="shared" si="415"/>
        <v>0</v>
      </c>
      <c r="N386" s="15">
        <f t="shared" si="415"/>
        <v>0</v>
      </c>
      <c r="O386" s="15">
        <f t="shared" si="415"/>
        <v>0</v>
      </c>
      <c r="P386" s="15">
        <f t="shared" si="415"/>
        <v>0</v>
      </c>
      <c r="Q386" s="15">
        <f t="shared" si="415"/>
        <v>0</v>
      </c>
      <c r="R386" s="15">
        <f t="shared" si="415"/>
        <v>3784800</v>
      </c>
      <c r="S386" s="15">
        <f t="shared" si="415"/>
        <v>3784800</v>
      </c>
      <c r="T386" s="15">
        <f t="shared" si="415"/>
        <v>0</v>
      </c>
      <c r="U386" s="15">
        <f t="shared" si="415"/>
        <v>0</v>
      </c>
      <c r="V386" s="15">
        <f t="shared" si="415"/>
        <v>0</v>
      </c>
      <c r="W386" s="15">
        <f t="shared" si="415"/>
        <v>0</v>
      </c>
      <c r="X386" s="15">
        <f t="shared" si="415"/>
        <v>0</v>
      </c>
      <c r="Y386" s="15">
        <f t="shared" si="415"/>
        <v>0</v>
      </c>
      <c r="Z386" s="15">
        <f t="shared" si="415"/>
        <v>3784800</v>
      </c>
      <c r="AA386" s="15">
        <f t="shared" si="415"/>
        <v>3784800</v>
      </c>
      <c r="AB386" s="15">
        <f t="shared" si="415"/>
        <v>0</v>
      </c>
      <c r="AC386" s="15">
        <f t="shared" si="415"/>
        <v>0</v>
      </c>
      <c r="AD386" s="15">
        <f t="shared" si="415"/>
        <v>0</v>
      </c>
      <c r="AE386" s="15">
        <f t="shared" si="415"/>
        <v>0</v>
      </c>
      <c r="AF386" s="15">
        <f t="shared" si="415"/>
        <v>0</v>
      </c>
      <c r="AG386" s="15">
        <f t="shared" si="415"/>
        <v>0</v>
      </c>
      <c r="AH386" s="15">
        <f t="shared" si="415"/>
        <v>3784800</v>
      </c>
      <c r="AI386" s="15">
        <f t="shared" si="415"/>
        <v>3784800</v>
      </c>
      <c r="AJ386" s="15">
        <f t="shared" si="415"/>
        <v>0</v>
      </c>
      <c r="AK386" s="15">
        <f t="shared" si="415"/>
        <v>0</v>
      </c>
      <c r="AL386" s="15"/>
      <c r="AM386" s="15">
        <f t="shared" si="415"/>
        <v>3784800</v>
      </c>
      <c r="AN386" s="15">
        <f t="shared" si="415"/>
        <v>3784800</v>
      </c>
      <c r="AO386" s="15">
        <f t="shared" si="415"/>
        <v>0</v>
      </c>
      <c r="AP386" s="15">
        <f t="shared" si="415"/>
        <v>0</v>
      </c>
      <c r="AQ386" s="15">
        <f t="shared" si="415"/>
        <v>0</v>
      </c>
      <c r="AR386" s="15">
        <f t="shared" si="415"/>
        <v>0</v>
      </c>
      <c r="AS386" s="15">
        <f t="shared" si="415"/>
        <v>0</v>
      </c>
      <c r="AT386" s="15">
        <f t="shared" si="415"/>
        <v>0</v>
      </c>
      <c r="AU386" s="15">
        <f t="shared" si="415"/>
        <v>3784800</v>
      </c>
      <c r="AV386" s="15">
        <f t="shared" si="415"/>
        <v>3784800</v>
      </c>
      <c r="AW386" s="15">
        <f t="shared" si="415"/>
        <v>0</v>
      </c>
      <c r="AX386" s="15">
        <f t="shared" si="415"/>
        <v>0</v>
      </c>
      <c r="AY386" s="15">
        <f t="shared" si="415"/>
        <v>3784800</v>
      </c>
      <c r="AZ386" s="15">
        <f t="shared" si="415"/>
        <v>3784800</v>
      </c>
      <c r="BA386" s="15">
        <f t="shared" si="415"/>
        <v>0</v>
      </c>
      <c r="BB386" s="15">
        <f t="shared" si="415"/>
        <v>0</v>
      </c>
      <c r="BC386" s="15">
        <f t="shared" si="416"/>
        <v>0</v>
      </c>
      <c r="BD386" s="15">
        <f t="shared" si="416"/>
        <v>0</v>
      </c>
      <c r="BE386" s="15">
        <f t="shared" si="416"/>
        <v>0</v>
      </c>
      <c r="BF386" s="15">
        <f t="shared" si="416"/>
        <v>0</v>
      </c>
      <c r="BG386" s="15">
        <f t="shared" si="416"/>
        <v>3784800</v>
      </c>
      <c r="BH386" s="15">
        <f t="shared" si="416"/>
        <v>3784800</v>
      </c>
      <c r="BI386" s="15">
        <f t="shared" si="416"/>
        <v>0</v>
      </c>
      <c r="BJ386" s="15">
        <f t="shared" si="416"/>
        <v>0</v>
      </c>
      <c r="BK386" s="19"/>
      <c r="BL386" s="19"/>
    </row>
    <row r="387" spans="1:64" ht="135" hidden="1" x14ac:dyDescent="0.25">
      <c r="A387" s="125" t="s">
        <v>531</v>
      </c>
      <c r="B387" s="122">
        <v>52</v>
      </c>
      <c r="C387" s="122">
        <v>0</v>
      </c>
      <c r="D387" s="3" t="s">
        <v>46</v>
      </c>
      <c r="E387" s="122">
        <v>852</v>
      </c>
      <c r="F387" s="3" t="s">
        <v>78</v>
      </c>
      <c r="G387" s="3" t="s">
        <v>183</v>
      </c>
      <c r="H387" s="3" t="s">
        <v>580</v>
      </c>
      <c r="I387" s="3"/>
      <c r="J387" s="15">
        <f t="shared" ref="J387" si="417">J388+J390</f>
        <v>3784800</v>
      </c>
      <c r="K387" s="15">
        <f t="shared" ref="K387:BB387" si="418">K388+K390</f>
        <v>3784800</v>
      </c>
      <c r="L387" s="15">
        <f t="shared" si="418"/>
        <v>0</v>
      </c>
      <c r="M387" s="15">
        <f t="shared" si="418"/>
        <v>0</v>
      </c>
      <c r="N387" s="15">
        <f t="shared" ref="N387:U387" si="419">N388+N390</f>
        <v>0</v>
      </c>
      <c r="O387" s="15">
        <f t="shared" si="419"/>
        <v>0</v>
      </c>
      <c r="P387" s="15">
        <f t="shared" si="419"/>
        <v>0</v>
      </c>
      <c r="Q387" s="15">
        <f t="shared" si="419"/>
        <v>0</v>
      </c>
      <c r="R387" s="15">
        <f t="shared" si="419"/>
        <v>3784800</v>
      </c>
      <c r="S387" s="15">
        <f t="shared" si="419"/>
        <v>3784800</v>
      </c>
      <c r="T387" s="15">
        <f t="shared" si="419"/>
        <v>0</v>
      </c>
      <c r="U387" s="15">
        <f t="shared" si="419"/>
        <v>0</v>
      </c>
      <c r="V387" s="15">
        <f t="shared" ref="V387:AC387" si="420">V388+V390</f>
        <v>0</v>
      </c>
      <c r="W387" s="15">
        <f t="shared" si="420"/>
        <v>0</v>
      </c>
      <c r="X387" s="15">
        <f t="shared" si="420"/>
        <v>0</v>
      </c>
      <c r="Y387" s="15">
        <f t="shared" si="420"/>
        <v>0</v>
      </c>
      <c r="Z387" s="15">
        <f t="shared" si="420"/>
        <v>3784800</v>
      </c>
      <c r="AA387" s="15">
        <f t="shared" si="420"/>
        <v>3784800</v>
      </c>
      <c r="AB387" s="15">
        <f t="shared" si="420"/>
        <v>0</v>
      </c>
      <c r="AC387" s="15">
        <f t="shared" si="420"/>
        <v>0</v>
      </c>
      <c r="AD387" s="15">
        <f t="shared" ref="AD387:AK387" si="421">AD388+AD390</f>
        <v>0</v>
      </c>
      <c r="AE387" s="15">
        <f t="shared" si="421"/>
        <v>0</v>
      </c>
      <c r="AF387" s="15">
        <f t="shared" si="421"/>
        <v>0</v>
      </c>
      <c r="AG387" s="15">
        <f t="shared" si="421"/>
        <v>0</v>
      </c>
      <c r="AH387" s="15">
        <f t="shared" si="421"/>
        <v>3784800</v>
      </c>
      <c r="AI387" s="15">
        <f t="shared" si="421"/>
        <v>3784800</v>
      </c>
      <c r="AJ387" s="15">
        <f t="shared" si="421"/>
        <v>0</v>
      </c>
      <c r="AK387" s="15">
        <f t="shared" si="421"/>
        <v>0</v>
      </c>
      <c r="AL387" s="15"/>
      <c r="AM387" s="15">
        <f t="shared" si="418"/>
        <v>3784800</v>
      </c>
      <c r="AN387" s="15">
        <f t="shared" si="418"/>
        <v>3784800</v>
      </c>
      <c r="AO387" s="15">
        <f t="shared" si="418"/>
        <v>0</v>
      </c>
      <c r="AP387" s="15">
        <f t="shared" si="418"/>
        <v>0</v>
      </c>
      <c r="AQ387" s="15">
        <f t="shared" ref="AQ387:AX387" si="422">AQ388+AQ390</f>
        <v>0</v>
      </c>
      <c r="AR387" s="15">
        <f t="shared" si="422"/>
        <v>0</v>
      </c>
      <c r="AS387" s="15">
        <f t="shared" si="422"/>
        <v>0</v>
      </c>
      <c r="AT387" s="15">
        <f t="shared" si="422"/>
        <v>0</v>
      </c>
      <c r="AU387" s="15">
        <f t="shared" si="422"/>
        <v>3784800</v>
      </c>
      <c r="AV387" s="15">
        <f t="shared" si="422"/>
        <v>3784800</v>
      </c>
      <c r="AW387" s="15">
        <f t="shared" si="422"/>
        <v>0</v>
      </c>
      <c r="AX387" s="15">
        <f t="shared" si="422"/>
        <v>0</v>
      </c>
      <c r="AY387" s="15">
        <f t="shared" si="418"/>
        <v>3784800</v>
      </c>
      <c r="AZ387" s="15">
        <f t="shared" si="418"/>
        <v>3784800</v>
      </c>
      <c r="BA387" s="15">
        <f t="shared" si="418"/>
        <v>0</v>
      </c>
      <c r="BB387" s="15">
        <f t="shared" si="418"/>
        <v>0</v>
      </c>
      <c r="BC387" s="15">
        <f t="shared" ref="BC387:BJ387" si="423">BC388+BC390</f>
        <v>0</v>
      </c>
      <c r="BD387" s="15">
        <f t="shared" si="423"/>
        <v>0</v>
      </c>
      <c r="BE387" s="15">
        <f t="shared" si="423"/>
        <v>0</v>
      </c>
      <c r="BF387" s="15">
        <f t="shared" si="423"/>
        <v>0</v>
      </c>
      <c r="BG387" s="15">
        <f t="shared" si="423"/>
        <v>3784800</v>
      </c>
      <c r="BH387" s="15">
        <f t="shared" si="423"/>
        <v>3784800</v>
      </c>
      <c r="BI387" s="15">
        <f t="shared" si="423"/>
        <v>0</v>
      </c>
      <c r="BJ387" s="15">
        <f t="shared" si="423"/>
        <v>0</v>
      </c>
      <c r="BK387" s="19"/>
      <c r="BL387" s="19"/>
    </row>
    <row r="388" spans="1:64" ht="45" hidden="1" x14ac:dyDescent="0.25">
      <c r="A388" s="125" t="s">
        <v>41</v>
      </c>
      <c r="B388" s="122">
        <v>52</v>
      </c>
      <c r="C388" s="122">
        <v>0</v>
      </c>
      <c r="D388" s="4" t="s">
        <v>46</v>
      </c>
      <c r="E388" s="122">
        <v>852</v>
      </c>
      <c r="F388" s="3" t="s">
        <v>78</v>
      </c>
      <c r="G388" s="3" t="s">
        <v>183</v>
      </c>
      <c r="H388" s="3" t="s">
        <v>580</v>
      </c>
      <c r="I388" s="3" t="s">
        <v>83</v>
      </c>
      <c r="J388" s="15">
        <f t="shared" ref="J388:BJ388" si="424">J389</f>
        <v>2398800</v>
      </c>
      <c r="K388" s="15">
        <f t="shared" si="424"/>
        <v>2398800</v>
      </c>
      <c r="L388" s="15">
        <f t="shared" si="424"/>
        <v>0</v>
      </c>
      <c r="M388" s="15">
        <f t="shared" si="424"/>
        <v>0</v>
      </c>
      <c r="N388" s="15">
        <f t="shared" si="424"/>
        <v>0</v>
      </c>
      <c r="O388" s="15">
        <f t="shared" si="424"/>
        <v>0</v>
      </c>
      <c r="P388" s="15">
        <f t="shared" si="424"/>
        <v>0</v>
      </c>
      <c r="Q388" s="15">
        <f t="shared" si="424"/>
        <v>0</v>
      </c>
      <c r="R388" s="15">
        <f t="shared" si="424"/>
        <v>2398800</v>
      </c>
      <c r="S388" s="15">
        <f t="shared" si="424"/>
        <v>2398800</v>
      </c>
      <c r="T388" s="15">
        <f t="shared" si="424"/>
        <v>0</v>
      </c>
      <c r="U388" s="15">
        <f t="shared" si="424"/>
        <v>0</v>
      </c>
      <c r="V388" s="15">
        <f t="shared" si="424"/>
        <v>0</v>
      </c>
      <c r="W388" s="15">
        <f t="shared" si="424"/>
        <v>0</v>
      </c>
      <c r="X388" s="15">
        <f t="shared" si="424"/>
        <v>0</v>
      </c>
      <c r="Y388" s="15">
        <f t="shared" si="424"/>
        <v>0</v>
      </c>
      <c r="Z388" s="15">
        <f t="shared" si="424"/>
        <v>2398800</v>
      </c>
      <c r="AA388" s="15">
        <f t="shared" si="424"/>
        <v>2398800</v>
      </c>
      <c r="AB388" s="15">
        <f t="shared" si="424"/>
        <v>0</v>
      </c>
      <c r="AC388" s="15">
        <f t="shared" si="424"/>
        <v>0</v>
      </c>
      <c r="AD388" s="15">
        <f t="shared" si="424"/>
        <v>0</v>
      </c>
      <c r="AE388" s="15">
        <f t="shared" si="424"/>
        <v>0</v>
      </c>
      <c r="AF388" s="15">
        <f t="shared" si="424"/>
        <v>0</v>
      </c>
      <c r="AG388" s="15">
        <f t="shared" si="424"/>
        <v>0</v>
      </c>
      <c r="AH388" s="15">
        <f t="shared" si="424"/>
        <v>2398800</v>
      </c>
      <c r="AI388" s="15">
        <f t="shared" si="424"/>
        <v>2398800</v>
      </c>
      <c r="AJ388" s="15">
        <f t="shared" si="424"/>
        <v>0</v>
      </c>
      <c r="AK388" s="15">
        <f t="shared" si="424"/>
        <v>0</v>
      </c>
      <c r="AL388" s="15"/>
      <c r="AM388" s="15">
        <f t="shared" si="424"/>
        <v>2398800</v>
      </c>
      <c r="AN388" s="15">
        <f t="shared" si="424"/>
        <v>2398800</v>
      </c>
      <c r="AO388" s="15">
        <f t="shared" si="424"/>
        <v>0</v>
      </c>
      <c r="AP388" s="15">
        <f t="shared" si="424"/>
        <v>0</v>
      </c>
      <c r="AQ388" s="15">
        <f t="shared" si="424"/>
        <v>0</v>
      </c>
      <c r="AR388" s="15">
        <f t="shared" si="424"/>
        <v>0</v>
      </c>
      <c r="AS388" s="15">
        <f t="shared" si="424"/>
        <v>0</v>
      </c>
      <c r="AT388" s="15">
        <f t="shared" si="424"/>
        <v>0</v>
      </c>
      <c r="AU388" s="15">
        <f t="shared" si="424"/>
        <v>2398800</v>
      </c>
      <c r="AV388" s="15">
        <f t="shared" si="424"/>
        <v>2398800</v>
      </c>
      <c r="AW388" s="15">
        <f t="shared" si="424"/>
        <v>0</v>
      </c>
      <c r="AX388" s="15">
        <f t="shared" si="424"/>
        <v>0</v>
      </c>
      <c r="AY388" s="15">
        <f t="shared" si="424"/>
        <v>2398800</v>
      </c>
      <c r="AZ388" s="15">
        <f t="shared" si="424"/>
        <v>2398800</v>
      </c>
      <c r="BA388" s="15">
        <f t="shared" si="424"/>
        <v>0</v>
      </c>
      <c r="BB388" s="15">
        <f t="shared" si="424"/>
        <v>0</v>
      </c>
      <c r="BC388" s="15">
        <f t="shared" si="424"/>
        <v>0</v>
      </c>
      <c r="BD388" s="15">
        <f t="shared" si="424"/>
        <v>0</v>
      </c>
      <c r="BE388" s="15">
        <f t="shared" si="424"/>
        <v>0</v>
      </c>
      <c r="BF388" s="15">
        <f t="shared" si="424"/>
        <v>0</v>
      </c>
      <c r="BG388" s="15">
        <f t="shared" si="424"/>
        <v>2398800</v>
      </c>
      <c r="BH388" s="15">
        <f t="shared" si="424"/>
        <v>2398800</v>
      </c>
      <c r="BI388" s="15">
        <f t="shared" si="424"/>
        <v>0</v>
      </c>
      <c r="BJ388" s="15">
        <f t="shared" si="424"/>
        <v>0</v>
      </c>
      <c r="BK388" s="19"/>
      <c r="BL388" s="19"/>
    </row>
    <row r="389" spans="1:64" hidden="1" x14ac:dyDescent="0.25">
      <c r="A389" s="125" t="s">
        <v>84</v>
      </c>
      <c r="B389" s="122">
        <v>52</v>
      </c>
      <c r="C389" s="122">
        <v>0</v>
      </c>
      <c r="D389" s="3" t="s">
        <v>46</v>
      </c>
      <c r="E389" s="122">
        <v>852</v>
      </c>
      <c r="F389" s="3" t="s">
        <v>78</v>
      </c>
      <c r="G389" s="3" t="s">
        <v>11</v>
      </c>
      <c r="H389" s="3" t="s">
        <v>580</v>
      </c>
      <c r="I389" s="3" t="s">
        <v>85</v>
      </c>
      <c r="J389" s="15">
        <f>'2.ВС'!J405+'2.ВС'!J365+'2.ВС'!J322</f>
        <v>2398800</v>
      </c>
      <c r="K389" s="15">
        <f>'2.ВС'!K405+'2.ВС'!K365+'2.ВС'!K322</f>
        <v>2398800</v>
      </c>
      <c r="L389" s="15">
        <f>'2.ВС'!L405+'2.ВС'!L365+'2.ВС'!L322</f>
        <v>0</v>
      </c>
      <c r="M389" s="15">
        <f>'2.ВС'!M405+'2.ВС'!M365+'2.ВС'!M322</f>
        <v>0</v>
      </c>
      <c r="N389" s="15">
        <f>'2.ВС'!N405+'2.ВС'!N365+'2.ВС'!N322</f>
        <v>0</v>
      </c>
      <c r="O389" s="15">
        <f>'2.ВС'!O405+'2.ВС'!O365+'2.ВС'!O322</f>
        <v>0</v>
      </c>
      <c r="P389" s="15">
        <f>'2.ВС'!P405+'2.ВС'!P365+'2.ВС'!P322</f>
        <v>0</v>
      </c>
      <c r="Q389" s="15">
        <f>'2.ВС'!Q405+'2.ВС'!Q365+'2.ВС'!Q322</f>
        <v>0</v>
      </c>
      <c r="R389" s="15">
        <f>'2.ВС'!R405+'2.ВС'!R365+'2.ВС'!R322</f>
        <v>2398800</v>
      </c>
      <c r="S389" s="15">
        <f>'2.ВС'!S405+'2.ВС'!S365+'2.ВС'!S322</f>
        <v>2398800</v>
      </c>
      <c r="T389" s="15">
        <f>'2.ВС'!T405+'2.ВС'!T365+'2.ВС'!T322</f>
        <v>0</v>
      </c>
      <c r="U389" s="15">
        <f>'2.ВС'!U405+'2.ВС'!U365+'2.ВС'!U322</f>
        <v>0</v>
      </c>
      <c r="V389" s="15">
        <f>'2.ВС'!V405+'2.ВС'!V365+'2.ВС'!V322</f>
        <v>0</v>
      </c>
      <c r="W389" s="15">
        <f>'2.ВС'!W405+'2.ВС'!W365+'2.ВС'!W322</f>
        <v>0</v>
      </c>
      <c r="X389" s="15">
        <f>'2.ВС'!X405+'2.ВС'!X365+'2.ВС'!X322</f>
        <v>0</v>
      </c>
      <c r="Y389" s="15">
        <f>'2.ВС'!Y405+'2.ВС'!Y365+'2.ВС'!Y322</f>
        <v>0</v>
      </c>
      <c r="Z389" s="15">
        <f>'2.ВС'!Z405+'2.ВС'!Z365+'2.ВС'!Z322</f>
        <v>2398800</v>
      </c>
      <c r="AA389" s="15">
        <f>'2.ВС'!AA405+'2.ВС'!AA365+'2.ВС'!AA322</f>
        <v>2398800</v>
      </c>
      <c r="AB389" s="15">
        <f>'2.ВС'!AB405+'2.ВС'!AB365+'2.ВС'!AB322</f>
        <v>0</v>
      </c>
      <c r="AC389" s="15">
        <f>'2.ВС'!AC405+'2.ВС'!AC365+'2.ВС'!AC322</f>
        <v>0</v>
      </c>
      <c r="AD389" s="15">
        <f>'2.ВС'!AD405+'2.ВС'!AD365+'2.ВС'!AD322</f>
        <v>0</v>
      </c>
      <c r="AE389" s="15">
        <f>'2.ВС'!AE405+'2.ВС'!AE365+'2.ВС'!AE322</f>
        <v>0</v>
      </c>
      <c r="AF389" s="15">
        <f>'2.ВС'!AF405+'2.ВС'!AF365+'2.ВС'!AF322</f>
        <v>0</v>
      </c>
      <c r="AG389" s="15">
        <f>'2.ВС'!AG405+'2.ВС'!AG365+'2.ВС'!AG322</f>
        <v>0</v>
      </c>
      <c r="AH389" s="15">
        <f>'2.ВС'!AH405+'2.ВС'!AH365+'2.ВС'!AH322</f>
        <v>2398800</v>
      </c>
      <c r="AI389" s="15">
        <f>'2.ВС'!AI405+'2.ВС'!AI365+'2.ВС'!AI322</f>
        <v>2398800</v>
      </c>
      <c r="AJ389" s="15">
        <f>'2.ВС'!AJ405+'2.ВС'!AJ365+'2.ВС'!AJ322</f>
        <v>0</v>
      </c>
      <c r="AK389" s="15">
        <f>'2.ВС'!AK405+'2.ВС'!AK365+'2.ВС'!AK322</f>
        <v>0</v>
      </c>
      <c r="AL389" s="15"/>
      <c r="AM389" s="15">
        <f>'2.ВС'!AL405+'2.ВС'!AL365+'2.ВС'!AL322</f>
        <v>2398800</v>
      </c>
      <c r="AN389" s="15">
        <f>'2.ВС'!AM405+'2.ВС'!AM365+'2.ВС'!AM322</f>
        <v>2398800</v>
      </c>
      <c r="AO389" s="15">
        <f>'2.ВС'!AN405+'2.ВС'!AN365+'2.ВС'!AN322</f>
        <v>0</v>
      </c>
      <c r="AP389" s="15">
        <f>'2.ВС'!AO405+'2.ВС'!AO365+'2.ВС'!AO322</f>
        <v>0</v>
      </c>
      <c r="AQ389" s="15">
        <f>'2.ВС'!AP405+'2.ВС'!AP365+'2.ВС'!AP322</f>
        <v>0</v>
      </c>
      <c r="AR389" s="15">
        <f>'2.ВС'!AQ405+'2.ВС'!AQ365+'2.ВС'!AQ322</f>
        <v>0</v>
      </c>
      <c r="AS389" s="15">
        <f>'2.ВС'!AR405+'2.ВС'!AR365+'2.ВС'!AR322</f>
        <v>0</v>
      </c>
      <c r="AT389" s="15">
        <f>'2.ВС'!AS405+'2.ВС'!AS365+'2.ВС'!AS322</f>
        <v>0</v>
      </c>
      <c r="AU389" s="15">
        <f>'2.ВС'!AT405+'2.ВС'!AT365+'2.ВС'!AT322</f>
        <v>2398800</v>
      </c>
      <c r="AV389" s="15">
        <f>'2.ВС'!AU405+'2.ВС'!AU365+'2.ВС'!AU322</f>
        <v>2398800</v>
      </c>
      <c r="AW389" s="15">
        <f>'2.ВС'!AV405+'2.ВС'!AV365+'2.ВС'!AV322</f>
        <v>0</v>
      </c>
      <c r="AX389" s="15">
        <f>'2.ВС'!AW405+'2.ВС'!AW365+'2.ВС'!AW322</f>
        <v>0</v>
      </c>
      <c r="AY389" s="15">
        <f>'2.ВС'!AX405+'2.ВС'!AX365+'2.ВС'!AX322</f>
        <v>2398800</v>
      </c>
      <c r="AZ389" s="15">
        <f>'2.ВС'!AY405+'2.ВС'!AY365+'2.ВС'!AY322</f>
        <v>2398800</v>
      </c>
      <c r="BA389" s="15">
        <f>'2.ВС'!AZ405+'2.ВС'!AZ365+'2.ВС'!AZ322</f>
        <v>0</v>
      </c>
      <c r="BB389" s="15">
        <f>'2.ВС'!BA405+'2.ВС'!BA365+'2.ВС'!BA322</f>
        <v>0</v>
      </c>
      <c r="BC389" s="15">
        <f>'2.ВС'!BB405+'2.ВС'!BB365+'2.ВС'!BB322</f>
        <v>0</v>
      </c>
      <c r="BD389" s="15">
        <f>'2.ВС'!BC405+'2.ВС'!BC365+'2.ВС'!BC322</f>
        <v>0</v>
      </c>
      <c r="BE389" s="15">
        <f>'2.ВС'!BD405+'2.ВС'!BD365+'2.ВС'!BD322</f>
        <v>0</v>
      </c>
      <c r="BF389" s="15">
        <f>'2.ВС'!BE405+'2.ВС'!BE365+'2.ВС'!BE322</f>
        <v>0</v>
      </c>
      <c r="BG389" s="15">
        <f>'2.ВС'!BF405+'2.ВС'!BF365+'2.ВС'!BF322</f>
        <v>2398800</v>
      </c>
      <c r="BH389" s="15">
        <f>'2.ВС'!BG405+'2.ВС'!BG365+'2.ВС'!BG322</f>
        <v>2398800</v>
      </c>
      <c r="BI389" s="15">
        <f>'2.ВС'!BH405+'2.ВС'!BH365+'2.ВС'!BH322</f>
        <v>0</v>
      </c>
      <c r="BJ389" s="15">
        <f>'2.ВС'!BI405+'2.ВС'!BI365+'2.ВС'!BI322</f>
        <v>0</v>
      </c>
      <c r="BK389" s="19"/>
      <c r="BL389" s="19"/>
    </row>
    <row r="390" spans="1:64" ht="30" hidden="1" x14ac:dyDescent="0.25">
      <c r="A390" s="124" t="s">
        <v>96</v>
      </c>
      <c r="B390" s="122">
        <v>52</v>
      </c>
      <c r="C390" s="122">
        <v>0</v>
      </c>
      <c r="D390" s="4" t="s">
        <v>46</v>
      </c>
      <c r="E390" s="122">
        <v>852</v>
      </c>
      <c r="F390" s="3" t="s">
        <v>78</v>
      </c>
      <c r="G390" s="3" t="s">
        <v>50</v>
      </c>
      <c r="H390" s="3" t="s">
        <v>580</v>
      </c>
      <c r="I390" s="3" t="s">
        <v>97</v>
      </c>
      <c r="J390" s="15">
        <f t="shared" ref="J390:BJ390" si="425">J391</f>
        <v>1386000</v>
      </c>
      <c r="K390" s="15">
        <f t="shared" si="425"/>
        <v>1386000</v>
      </c>
      <c r="L390" s="15">
        <f t="shared" si="425"/>
        <v>0</v>
      </c>
      <c r="M390" s="15">
        <f t="shared" si="425"/>
        <v>0</v>
      </c>
      <c r="N390" s="15">
        <f t="shared" si="425"/>
        <v>0</v>
      </c>
      <c r="O390" s="15">
        <f t="shared" si="425"/>
        <v>0</v>
      </c>
      <c r="P390" s="15">
        <f t="shared" si="425"/>
        <v>0</v>
      </c>
      <c r="Q390" s="15">
        <f t="shared" si="425"/>
        <v>0</v>
      </c>
      <c r="R390" s="15">
        <f t="shared" si="425"/>
        <v>1386000</v>
      </c>
      <c r="S390" s="15">
        <f t="shared" si="425"/>
        <v>1386000</v>
      </c>
      <c r="T390" s="15">
        <f t="shared" si="425"/>
        <v>0</v>
      </c>
      <c r="U390" s="15">
        <f t="shared" si="425"/>
        <v>0</v>
      </c>
      <c r="V390" s="15">
        <f t="shared" si="425"/>
        <v>0</v>
      </c>
      <c r="W390" s="15">
        <f t="shared" si="425"/>
        <v>0</v>
      </c>
      <c r="X390" s="15">
        <f t="shared" si="425"/>
        <v>0</v>
      </c>
      <c r="Y390" s="15">
        <f t="shared" si="425"/>
        <v>0</v>
      </c>
      <c r="Z390" s="15">
        <f t="shared" si="425"/>
        <v>1386000</v>
      </c>
      <c r="AA390" s="15">
        <f t="shared" si="425"/>
        <v>1386000</v>
      </c>
      <c r="AB390" s="15">
        <f t="shared" si="425"/>
        <v>0</v>
      </c>
      <c r="AC390" s="15">
        <f t="shared" si="425"/>
        <v>0</v>
      </c>
      <c r="AD390" s="15">
        <f t="shared" si="425"/>
        <v>0</v>
      </c>
      <c r="AE390" s="15">
        <f t="shared" si="425"/>
        <v>0</v>
      </c>
      <c r="AF390" s="15">
        <f t="shared" si="425"/>
        <v>0</v>
      </c>
      <c r="AG390" s="15">
        <f t="shared" si="425"/>
        <v>0</v>
      </c>
      <c r="AH390" s="15">
        <f t="shared" si="425"/>
        <v>1386000</v>
      </c>
      <c r="AI390" s="15">
        <f t="shared" si="425"/>
        <v>1386000</v>
      </c>
      <c r="AJ390" s="15">
        <f t="shared" si="425"/>
        <v>0</v>
      </c>
      <c r="AK390" s="15">
        <f t="shared" si="425"/>
        <v>0</v>
      </c>
      <c r="AL390" s="15"/>
      <c r="AM390" s="15">
        <f t="shared" si="425"/>
        <v>1386000</v>
      </c>
      <c r="AN390" s="15">
        <f t="shared" si="425"/>
        <v>1386000</v>
      </c>
      <c r="AO390" s="15">
        <f t="shared" si="425"/>
        <v>0</v>
      </c>
      <c r="AP390" s="15">
        <f t="shared" si="425"/>
        <v>0</v>
      </c>
      <c r="AQ390" s="15">
        <f t="shared" si="425"/>
        <v>0</v>
      </c>
      <c r="AR390" s="15">
        <f t="shared" si="425"/>
        <v>0</v>
      </c>
      <c r="AS390" s="15">
        <f t="shared" si="425"/>
        <v>0</v>
      </c>
      <c r="AT390" s="15">
        <f t="shared" si="425"/>
        <v>0</v>
      </c>
      <c r="AU390" s="15">
        <f t="shared" si="425"/>
        <v>1386000</v>
      </c>
      <c r="AV390" s="15">
        <f t="shared" si="425"/>
        <v>1386000</v>
      </c>
      <c r="AW390" s="15">
        <f t="shared" si="425"/>
        <v>0</v>
      </c>
      <c r="AX390" s="15">
        <f t="shared" si="425"/>
        <v>0</v>
      </c>
      <c r="AY390" s="15">
        <f t="shared" si="425"/>
        <v>1386000</v>
      </c>
      <c r="AZ390" s="15">
        <f t="shared" si="425"/>
        <v>1386000</v>
      </c>
      <c r="BA390" s="15">
        <f t="shared" si="425"/>
        <v>0</v>
      </c>
      <c r="BB390" s="15">
        <f t="shared" si="425"/>
        <v>0</v>
      </c>
      <c r="BC390" s="15">
        <f t="shared" si="425"/>
        <v>0</v>
      </c>
      <c r="BD390" s="15">
        <f t="shared" si="425"/>
        <v>0</v>
      </c>
      <c r="BE390" s="15">
        <f t="shared" si="425"/>
        <v>0</v>
      </c>
      <c r="BF390" s="15">
        <f t="shared" si="425"/>
        <v>0</v>
      </c>
      <c r="BG390" s="15">
        <f t="shared" si="425"/>
        <v>1386000</v>
      </c>
      <c r="BH390" s="15">
        <f t="shared" si="425"/>
        <v>1386000</v>
      </c>
      <c r="BI390" s="15">
        <f t="shared" si="425"/>
        <v>0</v>
      </c>
      <c r="BJ390" s="15">
        <f t="shared" si="425"/>
        <v>0</v>
      </c>
      <c r="BK390" s="19"/>
      <c r="BL390" s="19"/>
    </row>
    <row r="391" spans="1:64" ht="45" hidden="1" x14ac:dyDescent="0.25">
      <c r="A391" s="124" t="s">
        <v>98</v>
      </c>
      <c r="B391" s="122">
        <v>52</v>
      </c>
      <c r="C391" s="122">
        <v>0</v>
      </c>
      <c r="D391" s="3" t="s">
        <v>46</v>
      </c>
      <c r="E391" s="122">
        <v>852</v>
      </c>
      <c r="F391" s="3" t="s">
        <v>93</v>
      </c>
      <c r="G391" s="3" t="s">
        <v>46</v>
      </c>
      <c r="H391" s="3" t="s">
        <v>580</v>
      </c>
      <c r="I391" s="3" t="s">
        <v>99</v>
      </c>
      <c r="J391" s="15">
        <f>'2.ВС'!J430</f>
        <v>1386000</v>
      </c>
      <c r="K391" s="15">
        <f>'2.ВС'!K430</f>
        <v>1386000</v>
      </c>
      <c r="L391" s="15">
        <f>'2.ВС'!L430</f>
        <v>0</v>
      </c>
      <c r="M391" s="15">
        <f>'2.ВС'!M430</f>
        <v>0</v>
      </c>
      <c r="N391" s="15">
        <f>'2.ВС'!N430</f>
        <v>0</v>
      </c>
      <c r="O391" s="15">
        <f>'2.ВС'!O430</f>
        <v>0</v>
      </c>
      <c r="P391" s="15">
        <f>'2.ВС'!P430</f>
        <v>0</v>
      </c>
      <c r="Q391" s="15">
        <f>'2.ВС'!Q430</f>
        <v>0</v>
      </c>
      <c r="R391" s="15">
        <f>'2.ВС'!R430</f>
        <v>1386000</v>
      </c>
      <c r="S391" s="15">
        <f>'2.ВС'!S430</f>
        <v>1386000</v>
      </c>
      <c r="T391" s="15">
        <f>'2.ВС'!T430</f>
        <v>0</v>
      </c>
      <c r="U391" s="15">
        <f>'2.ВС'!U430</f>
        <v>0</v>
      </c>
      <c r="V391" s="15">
        <f>'2.ВС'!V430</f>
        <v>0</v>
      </c>
      <c r="W391" s="15">
        <f>'2.ВС'!W430</f>
        <v>0</v>
      </c>
      <c r="X391" s="15">
        <f>'2.ВС'!X430</f>
        <v>0</v>
      </c>
      <c r="Y391" s="15">
        <f>'2.ВС'!Y430</f>
        <v>0</v>
      </c>
      <c r="Z391" s="15">
        <f>'2.ВС'!Z430</f>
        <v>1386000</v>
      </c>
      <c r="AA391" s="15">
        <f>'2.ВС'!AA430</f>
        <v>1386000</v>
      </c>
      <c r="AB391" s="15">
        <f>'2.ВС'!AB430</f>
        <v>0</v>
      </c>
      <c r="AC391" s="15">
        <f>'2.ВС'!AC430</f>
        <v>0</v>
      </c>
      <c r="AD391" s="15">
        <f>'2.ВС'!AD430</f>
        <v>0</v>
      </c>
      <c r="AE391" s="15">
        <f>'2.ВС'!AE430</f>
        <v>0</v>
      </c>
      <c r="AF391" s="15">
        <f>'2.ВС'!AF430</f>
        <v>0</v>
      </c>
      <c r="AG391" s="15">
        <f>'2.ВС'!AG430</f>
        <v>0</v>
      </c>
      <c r="AH391" s="15">
        <f>'2.ВС'!AH430</f>
        <v>1386000</v>
      </c>
      <c r="AI391" s="15">
        <f>'2.ВС'!AI430</f>
        <v>1386000</v>
      </c>
      <c r="AJ391" s="15">
        <f>'2.ВС'!AJ430</f>
        <v>0</v>
      </c>
      <c r="AK391" s="15">
        <f>'2.ВС'!AK430</f>
        <v>0</v>
      </c>
      <c r="AL391" s="15"/>
      <c r="AM391" s="15">
        <f>'2.ВС'!AL430</f>
        <v>1386000</v>
      </c>
      <c r="AN391" s="15">
        <f>'2.ВС'!AM430</f>
        <v>1386000</v>
      </c>
      <c r="AO391" s="15">
        <f>'2.ВС'!AN430</f>
        <v>0</v>
      </c>
      <c r="AP391" s="15">
        <f>'2.ВС'!AO430</f>
        <v>0</v>
      </c>
      <c r="AQ391" s="15">
        <f>'2.ВС'!AP430</f>
        <v>0</v>
      </c>
      <c r="AR391" s="15">
        <f>'2.ВС'!AQ430</f>
        <v>0</v>
      </c>
      <c r="AS391" s="15">
        <f>'2.ВС'!AR430</f>
        <v>0</v>
      </c>
      <c r="AT391" s="15">
        <f>'2.ВС'!AS430</f>
        <v>0</v>
      </c>
      <c r="AU391" s="15">
        <f>'2.ВС'!AT430</f>
        <v>1386000</v>
      </c>
      <c r="AV391" s="15">
        <f>'2.ВС'!AU430</f>
        <v>1386000</v>
      </c>
      <c r="AW391" s="15">
        <f>'2.ВС'!AV430</f>
        <v>0</v>
      </c>
      <c r="AX391" s="15">
        <f>'2.ВС'!AW430</f>
        <v>0</v>
      </c>
      <c r="AY391" s="15">
        <f>'2.ВС'!AX430</f>
        <v>1386000</v>
      </c>
      <c r="AZ391" s="15">
        <f>'2.ВС'!AY430</f>
        <v>1386000</v>
      </c>
      <c r="BA391" s="15">
        <f>'2.ВС'!AZ430</f>
        <v>0</v>
      </c>
      <c r="BB391" s="15">
        <f>'2.ВС'!BA430</f>
        <v>0</v>
      </c>
      <c r="BC391" s="15">
        <f>'2.ВС'!BB430</f>
        <v>0</v>
      </c>
      <c r="BD391" s="15">
        <f>'2.ВС'!BC430</f>
        <v>0</v>
      </c>
      <c r="BE391" s="15">
        <f>'2.ВС'!BD430</f>
        <v>0</v>
      </c>
      <c r="BF391" s="15">
        <f>'2.ВС'!BE430</f>
        <v>0</v>
      </c>
      <c r="BG391" s="15">
        <f>'2.ВС'!BF430</f>
        <v>1386000</v>
      </c>
      <c r="BH391" s="15">
        <f>'2.ВС'!BG430</f>
        <v>1386000</v>
      </c>
      <c r="BI391" s="15">
        <f>'2.ВС'!BH430</f>
        <v>0</v>
      </c>
      <c r="BJ391" s="15">
        <f>'2.ВС'!BI430</f>
        <v>0</v>
      </c>
      <c r="BK391" s="19"/>
      <c r="BL391" s="19"/>
    </row>
    <row r="392" spans="1:64" ht="30" hidden="1" x14ac:dyDescent="0.25">
      <c r="A392" s="124" t="s">
        <v>739</v>
      </c>
      <c r="B392" s="122">
        <v>52</v>
      </c>
      <c r="C392" s="122">
        <v>0</v>
      </c>
      <c r="D392" s="3" t="s">
        <v>13</v>
      </c>
      <c r="E392" s="122"/>
      <c r="F392" s="3"/>
      <c r="G392" s="3"/>
      <c r="H392" s="3"/>
      <c r="I392" s="3"/>
      <c r="J392" s="15">
        <f t="shared" ref="J392:BC395" si="426">J393</f>
        <v>7733880</v>
      </c>
      <c r="K392" s="15">
        <f t="shared" si="426"/>
        <v>7733880</v>
      </c>
      <c r="L392" s="15">
        <f t="shared" si="426"/>
        <v>0</v>
      </c>
      <c r="M392" s="15">
        <f t="shared" si="426"/>
        <v>0</v>
      </c>
      <c r="N392" s="15">
        <f t="shared" si="426"/>
        <v>0</v>
      </c>
      <c r="O392" s="15">
        <f t="shared" si="426"/>
        <v>0</v>
      </c>
      <c r="P392" s="15">
        <f t="shared" si="426"/>
        <v>0</v>
      </c>
      <c r="Q392" s="15">
        <f t="shared" si="426"/>
        <v>0</v>
      </c>
      <c r="R392" s="15">
        <f t="shared" si="426"/>
        <v>7733880</v>
      </c>
      <c r="S392" s="15">
        <f t="shared" si="426"/>
        <v>7733880</v>
      </c>
      <c r="T392" s="15">
        <f t="shared" si="426"/>
        <v>0</v>
      </c>
      <c r="U392" s="15">
        <f t="shared" si="426"/>
        <v>0</v>
      </c>
      <c r="V392" s="15">
        <f t="shared" si="426"/>
        <v>0</v>
      </c>
      <c r="W392" s="15">
        <f t="shared" si="426"/>
        <v>0</v>
      </c>
      <c r="X392" s="15">
        <f t="shared" si="426"/>
        <v>0</v>
      </c>
      <c r="Y392" s="15">
        <f t="shared" si="426"/>
        <v>0</v>
      </c>
      <c r="Z392" s="15">
        <f t="shared" si="426"/>
        <v>7733880</v>
      </c>
      <c r="AA392" s="15">
        <f t="shared" si="426"/>
        <v>7733880</v>
      </c>
      <c r="AB392" s="15">
        <f t="shared" si="426"/>
        <v>0</v>
      </c>
      <c r="AC392" s="15">
        <f t="shared" si="426"/>
        <v>0</v>
      </c>
      <c r="AD392" s="15">
        <f t="shared" si="426"/>
        <v>0</v>
      </c>
      <c r="AE392" s="15">
        <f t="shared" si="426"/>
        <v>0</v>
      </c>
      <c r="AF392" s="15">
        <f t="shared" si="426"/>
        <v>0</v>
      </c>
      <c r="AG392" s="15">
        <f t="shared" si="426"/>
        <v>0</v>
      </c>
      <c r="AH392" s="15">
        <f t="shared" si="426"/>
        <v>7733880</v>
      </c>
      <c r="AI392" s="15">
        <f t="shared" si="426"/>
        <v>7733880</v>
      </c>
      <c r="AJ392" s="15">
        <f t="shared" si="426"/>
        <v>0</v>
      </c>
      <c r="AK392" s="15">
        <f t="shared" si="426"/>
        <v>0</v>
      </c>
      <c r="AL392" s="15"/>
      <c r="AM392" s="15">
        <f t="shared" si="426"/>
        <v>7499520</v>
      </c>
      <c r="AN392" s="15">
        <f t="shared" si="426"/>
        <v>7499520</v>
      </c>
      <c r="AO392" s="15">
        <f t="shared" si="426"/>
        <v>0</v>
      </c>
      <c r="AP392" s="15">
        <f t="shared" si="426"/>
        <v>0</v>
      </c>
      <c r="AQ392" s="15">
        <f t="shared" si="426"/>
        <v>0</v>
      </c>
      <c r="AR392" s="15">
        <f t="shared" si="426"/>
        <v>0</v>
      </c>
      <c r="AS392" s="15">
        <f t="shared" si="426"/>
        <v>0</v>
      </c>
      <c r="AT392" s="15">
        <f t="shared" si="426"/>
        <v>0</v>
      </c>
      <c r="AU392" s="15">
        <f t="shared" si="426"/>
        <v>7499520</v>
      </c>
      <c r="AV392" s="15">
        <f t="shared" si="426"/>
        <v>7499520</v>
      </c>
      <c r="AW392" s="15">
        <f t="shared" si="426"/>
        <v>0</v>
      </c>
      <c r="AX392" s="15">
        <f t="shared" si="426"/>
        <v>0</v>
      </c>
      <c r="AY392" s="15">
        <f t="shared" si="426"/>
        <v>7499520</v>
      </c>
      <c r="AZ392" s="15">
        <f t="shared" si="426"/>
        <v>7499520</v>
      </c>
      <c r="BA392" s="15">
        <f t="shared" si="426"/>
        <v>0</v>
      </c>
      <c r="BB392" s="15">
        <f t="shared" si="426"/>
        <v>0</v>
      </c>
      <c r="BC392" s="15">
        <f t="shared" si="426"/>
        <v>0</v>
      </c>
      <c r="BD392" s="15">
        <f t="shared" ref="BC392:BJ395" si="427">BD393</f>
        <v>0</v>
      </c>
      <c r="BE392" s="15">
        <f t="shared" si="427"/>
        <v>0</v>
      </c>
      <c r="BF392" s="15">
        <f t="shared" si="427"/>
        <v>0</v>
      </c>
      <c r="BG392" s="15">
        <f t="shared" si="427"/>
        <v>7499520</v>
      </c>
      <c r="BH392" s="15">
        <f t="shared" si="427"/>
        <v>7499520</v>
      </c>
      <c r="BI392" s="15">
        <f t="shared" si="427"/>
        <v>0</v>
      </c>
      <c r="BJ392" s="15">
        <f t="shared" si="427"/>
        <v>0</v>
      </c>
      <c r="BK392" s="19"/>
      <c r="BL392" s="19"/>
    </row>
    <row r="393" spans="1:64" ht="30" hidden="1" x14ac:dyDescent="0.25">
      <c r="A393" s="124" t="s">
        <v>114</v>
      </c>
      <c r="B393" s="122">
        <v>52</v>
      </c>
      <c r="C393" s="122">
        <v>0</v>
      </c>
      <c r="D393" s="4" t="s">
        <v>13</v>
      </c>
      <c r="E393" s="122">
        <v>852</v>
      </c>
      <c r="F393" s="4"/>
      <c r="G393" s="4"/>
      <c r="H393" s="4"/>
      <c r="I393" s="3"/>
      <c r="J393" s="15">
        <f t="shared" si="426"/>
        <v>7733880</v>
      </c>
      <c r="K393" s="15">
        <f t="shared" si="426"/>
        <v>7733880</v>
      </c>
      <c r="L393" s="15">
        <f t="shared" si="426"/>
        <v>0</v>
      </c>
      <c r="M393" s="15">
        <f t="shared" si="426"/>
        <v>0</v>
      </c>
      <c r="N393" s="15">
        <f t="shared" si="426"/>
        <v>0</v>
      </c>
      <c r="O393" s="15">
        <f t="shared" si="426"/>
        <v>0</v>
      </c>
      <c r="P393" s="15">
        <f t="shared" si="426"/>
        <v>0</v>
      </c>
      <c r="Q393" s="15">
        <f t="shared" si="426"/>
        <v>0</v>
      </c>
      <c r="R393" s="15">
        <f t="shared" si="426"/>
        <v>7733880</v>
      </c>
      <c r="S393" s="15">
        <f t="shared" si="426"/>
        <v>7733880</v>
      </c>
      <c r="T393" s="15">
        <f t="shared" si="426"/>
        <v>0</v>
      </c>
      <c r="U393" s="15">
        <f t="shared" si="426"/>
        <v>0</v>
      </c>
      <c r="V393" s="15">
        <f t="shared" si="426"/>
        <v>0</v>
      </c>
      <c r="W393" s="15">
        <f t="shared" si="426"/>
        <v>0</v>
      </c>
      <c r="X393" s="15">
        <f t="shared" si="426"/>
        <v>0</v>
      </c>
      <c r="Y393" s="15">
        <f t="shared" si="426"/>
        <v>0</v>
      </c>
      <c r="Z393" s="15">
        <f t="shared" si="426"/>
        <v>7733880</v>
      </c>
      <c r="AA393" s="15">
        <f t="shared" si="426"/>
        <v>7733880</v>
      </c>
      <c r="AB393" s="15">
        <f t="shared" si="426"/>
        <v>0</v>
      </c>
      <c r="AC393" s="15">
        <f t="shared" si="426"/>
        <v>0</v>
      </c>
      <c r="AD393" s="15">
        <f t="shared" si="426"/>
        <v>0</v>
      </c>
      <c r="AE393" s="15">
        <f t="shared" si="426"/>
        <v>0</v>
      </c>
      <c r="AF393" s="15">
        <f t="shared" si="426"/>
        <v>0</v>
      </c>
      <c r="AG393" s="15">
        <f t="shared" si="426"/>
        <v>0</v>
      </c>
      <c r="AH393" s="15">
        <f t="shared" si="426"/>
        <v>7733880</v>
      </c>
      <c r="AI393" s="15">
        <f t="shared" si="426"/>
        <v>7733880</v>
      </c>
      <c r="AJ393" s="15">
        <f t="shared" si="426"/>
        <v>0</v>
      </c>
      <c r="AK393" s="15">
        <f t="shared" si="426"/>
        <v>0</v>
      </c>
      <c r="AL393" s="15"/>
      <c r="AM393" s="15">
        <f t="shared" si="426"/>
        <v>7499520</v>
      </c>
      <c r="AN393" s="15">
        <f t="shared" si="426"/>
        <v>7499520</v>
      </c>
      <c r="AO393" s="15">
        <f t="shared" si="426"/>
        <v>0</v>
      </c>
      <c r="AP393" s="15">
        <f t="shared" si="426"/>
        <v>0</v>
      </c>
      <c r="AQ393" s="15">
        <f t="shared" si="426"/>
        <v>0</v>
      </c>
      <c r="AR393" s="15">
        <f t="shared" si="426"/>
        <v>0</v>
      </c>
      <c r="AS393" s="15">
        <f t="shared" si="426"/>
        <v>0</v>
      </c>
      <c r="AT393" s="15">
        <f t="shared" si="426"/>
        <v>0</v>
      </c>
      <c r="AU393" s="15">
        <f t="shared" si="426"/>
        <v>7499520</v>
      </c>
      <c r="AV393" s="15">
        <f t="shared" si="426"/>
        <v>7499520</v>
      </c>
      <c r="AW393" s="15">
        <f t="shared" si="426"/>
        <v>0</v>
      </c>
      <c r="AX393" s="15">
        <f t="shared" si="426"/>
        <v>0</v>
      </c>
      <c r="AY393" s="15">
        <f t="shared" si="426"/>
        <v>7499520</v>
      </c>
      <c r="AZ393" s="15">
        <f t="shared" si="426"/>
        <v>7499520</v>
      </c>
      <c r="BA393" s="15">
        <f t="shared" si="426"/>
        <v>0</v>
      </c>
      <c r="BB393" s="15">
        <f t="shared" si="426"/>
        <v>0</v>
      </c>
      <c r="BC393" s="15">
        <f t="shared" si="427"/>
        <v>0</v>
      </c>
      <c r="BD393" s="15">
        <f t="shared" si="427"/>
        <v>0</v>
      </c>
      <c r="BE393" s="15">
        <f t="shared" si="427"/>
        <v>0</v>
      </c>
      <c r="BF393" s="15">
        <f t="shared" si="427"/>
        <v>0</v>
      </c>
      <c r="BG393" s="15">
        <f t="shared" si="427"/>
        <v>7499520</v>
      </c>
      <c r="BH393" s="15">
        <f t="shared" si="427"/>
        <v>7499520</v>
      </c>
      <c r="BI393" s="15">
        <f t="shared" si="427"/>
        <v>0</v>
      </c>
      <c r="BJ393" s="15">
        <f t="shared" si="427"/>
        <v>0</v>
      </c>
      <c r="BK393" s="19"/>
      <c r="BL393" s="19"/>
    </row>
    <row r="394" spans="1:64" ht="75" hidden="1" x14ac:dyDescent="0.25">
      <c r="A394" s="125" t="s">
        <v>555</v>
      </c>
      <c r="B394" s="122">
        <v>52</v>
      </c>
      <c r="C394" s="122">
        <v>0</v>
      </c>
      <c r="D394" s="3" t="s">
        <v>13</v>
      </c>
      <c r="E394" s="122">
        <v>852</v>
      </c>
      <c r="F394" s="3"/>
      <c r="G394" s="3"/>
      <c r="H394" s="3" t="s">
        <v>556</v>
      </c>
      <c r="I394" s="3"/>
      <c r="J394" s="15">
        <f t="shared" si="426"/>
        <v>7733880</v>
      </c>
      <c r="K394" s="15">
        <f t="shared" si="426"/>
        <v>7733880</v>
      </c>
      <c r="L394" s="15">
        <f t="shared" si="426"/>
        <v>0</v>
      </c>
      <c r="M394" s="15">
        <f t="shared" si="426"/>
        <v>0</v>
      </c>
      <c r="N394" s="15">
        <f t="shared" si="426"/>
        <v>0</v>
      </c>
      <c r="O394" s="15">
        <f t="shared" si="426"/>
        <v>0</v>
      </c>
      <c r="P394" s="15">
        <f t="shared" si="426"/>
        <v>0</v>
      </c>
      <c r="Q394" s="15">
        <f t="shared" si="426"/>
        <v>0</v>
      </c>
      <c r="R394" s="15">
        <f t="shared" si="426"/>
        <v>7733880</v>
      </c>
      <c r="S394" s="15">
        <f t="shared" si="426"/>
        <v>7733880</v>
      </c>
      <c r="T394" s="15">
        <f t="shared" si="426"/>
        <v>0</v>
      </c>
      <c r="U394" s="15">
        <f t="shared" si="426"/>
        <v>0</v>
      </c>
      <c r="V394" s="15">
        <f t="shared" si="426"/>
        <v>0</v>
      </c>
      <c r="W394" s="15">
        <f t="shared" si="426"/>
        <v>0</v>
      </c>
      <c r="X394" s="15">
        <f t="shared" si="426"/>
        <v>0</v>
      </c>
      <c r="Y394" s="15">
        <f t="shared" si="426"/>
        <v>0</v>
      </c>
      <c r="Z394" s="15">
        <f t="shared" si="426"/>
        <v>7733880</v>
      </c>
      <c r="AA394" s="15">
        <f t="shared" si="426"/>
        <v>7733880</v>
      </c>
      <c r="AB394" s="15">
        <f t="shared" si="426"/>
        <v>0</v>
      </c>
      <c r="AC394" s="15">
        <f t="shared" si="426"/>
        <v>0</v>
      </c>
      <c r="AD394" s="15">
        <f t="shared" si="426"/>
        <v>0</v>
      </c>
      <c r="AE394" s="15">
        <f t="shared" si="426"/>
        <v>0</v>
      </c>
      <c r="AF394" s="15">
        <f t="shared" si="426"/>
        <v>0</v>
      </c>
      <c r="AG394" s="15">
        <f t="shared" si="426"/>
        <v>0</v>
      </c>
      <c r="AH394" s="15">
        <f t="shared" si="426"/>
        <v>7733880</v>
      </c>
      <c r="AI394" s="15">
        <f t="shared" si="426"/>
        <v>7733880</v>
      </c>
      <c r="AJ394" s="15">
        <f t="shared" si="426"/>
        <v>0</v>
      </c>
      <c r="AK394" s="15">
        <f t="shared" si="426"/>
        <v>0</v>
      </c>
      <c r="AL394" s="15"/>
      <c r="AM394" s="15">
        <f t="shared" si="426"/>
        <v>7499520</v>
      </c>
      <c r="AN394" s="15">
        <f t="shared" si="426"/>
        <v>7499520</v>
      </c>
      <c r="AO394" s="15">
        <f t="shared" si="426"/>
        <v>0</v>
      </c>
      <c r="AP394" s="15">
        <f t="shared" si="426"/>
        <v>0</v>
      </c>
      <c r="AQ394" s="15">
        <f t="shared" si="426"/>
        <v>0</v>
      </c>
      <c r="AR394" s="15">
        <f t="shared" si="426"/>
        <v>0</v>
      </c>
      <c r="AS394" s="15">
        <f t="shared" si="426"/>
        <v>0</v>
      </c>
      <c r="AT394" s="15">
        <f t="shared" si="426"/>
        <v>0</v>
      </c>
      <c r="AU394" s="15">
        <f t="shared" si="426"/>
        <v>7499520</v>
      </c>
      <c r="AV394" s="15">
        <f t="shared" si="426"/>
        <v>7499520</v>
      </c>
      <c r="AW394" s="15">
        <f t="shared" si="426"/>
        <v>0</v>
      </c>
      <c r="AX394" s="15">
        <f t="shared" si="426"/>
        <v>0</v>
      </c>
      <c r="AY394" s="15">
        <f t="shared" si="426"/>
        <v>7499520</v>
      </c>
      <c r="AZ394" s="15">
        <f t="shared" si="426"/>
        <v>7499520</v>
      </c>
      <c r="BA394" s="15">
        <f t="shared" si="426"/>
        <v>0</v>
      </c>
      <c r="BB394" s="15">
        <f t="shared" si="426"/>
        <v>0</v>
      </c>
      <c r="BC394" s="15">
        <f t="shared" si="427"/>
        <v>0</v>
      </c>
      <c r="BD394" s="15">
        <f t="shared" si="427"/>
        <v>0</v>
      </c>
      <c r="BE394" s="15">
        <f t="shared" si="427"/>
        <v>0</v>
      </c>
      <c r="BF394" s="15">
        <f t="shared" si="427"/>
        <v>0</v>
      </c>
      <c r="BG394" s="15">
        <f t="shared" si="427"/>
        <v>7499520</v>
      </c>
      <c r="BH394" s="15">
        <f t="shared" si="427"/>
        <v>7499520</v>
      </c>
      <c r="BI394" s="15">
        <f t="shared" si="427"/>
        <v>0</v>
      </c>
      <c r="BJ394" s="15">
        <f t="shared" si="427"/>
        <v>0</v>
      </c>
      <c r="BK394" s="19"/>
      <c r="BL394" s="19"/>
    </row>
    <row r="395" spans="1:64" ht="45" hidden="1" x14ac:dyDescent="0.25">
      <c r="A395" s="125" t="s">
        <v>41</v>
      </c>
      <c r="B395" s="122">
        <v>52</v>
      </c>
      <c r="C395" s="122">
        <v>0</v>
      </c>
      <c r="D395" s="3" t="s">
        <v>13</v>
      </c>
      <c r="E395" s="122">
        <v>852</v>
      </c>
      <c r="F395" s="3"/>
      <c r="G395" s="3"/>
      <c r="H395" s="3" t="s">
        <v>556</v>
      </c>
      <c r="I395" s="3" t="s">
        <v>83</v>
      </c>
      <c r="J395" s="15">
        <f t="shared" si="426"/>
        <v>7733880</v>
      </c>
      <c r="K395" s="15">
        <f t="shared" si="426"/>
        <v>7733880</v>
      </c>
      <c r="L395" s="15">
        <f t="shared" si="426"/>
        <v>0</v>
      </c>
      <c r="M395" s="15">
        <f t="shared" si="426"/>
        <v>0</v>
      </c>
      <c r="N395" s="15">
        <f t="shared" si="426"/>
        <v>0</v>
      </c>
      <c r="O395" s="15">
        <f t="shared" si="426"/>
        <v>0</v>
      </c>
      <c r="P395" s="15">
        <f t="shared" si="426"/>
        <v>0</v>
      </c>
      <c r="Q395" s="15">
        <f t="shared" si="426"/>
        <v>0</v>
      </c>
      <c r="R395" s="15">
        <f t="shared" si="426"/>
        <v>7733880</v>
      </c>
      <c r="S395" s="15">
        <f t="shared" si="426"/>
        <v>7733880</v>
      </c>
      <c r="T395" s="15">
        <f t="shared" si="426"/>
        <v>0</v>
      </c>
      <c r="U395" s="15">
        <f t="shared" si="426"/>
        <v>0</v>
      </c>
      <c r="V395" s="15">
        <f t="shared" si="426"/>
        <v>0</v>
      </c>
      <c r="W395" s="15">
        <f t="shared" si="426"/>
        <v>0</v>
      </c>
      <c r="X395" s="15">
        <f t="shared" si="426"/>
        <v>0</v>
      </c>
      <c r="Y395" s="15">
        <f t="shared" si="426"/>
        <v>0</v>
      </c>
      <c r="Z395" s="15">
        <f t="shared" si="426"/>
        <v>7733880</v>
      </c>
      <c r="AA395" s="15">
        <f t="shared" si="426"/>
        <v>7733880</v>
      </c>
      <c r="AB395" s="15">
        <f t="shared" si="426"/>
        <v>0</v>
      </c>
      <c r="AC395" s="15">
        <f t="shared" si="426"/>
        <v>0</v>
      </c>
      <c r="AD395" s="15">
        <f t="shared" si="426"/>
        <v>0</v>
      </c>
      <c r="AE395" s="15">
        <f t="shared" si="426"/>
        <v>0</v>
      </c>
      <c r="AF395" s="15">
        <f t="shared" si="426"/>
        <v>0</v>
      </c>
      <c r="AG395" s="15">
        <f t="shared" si="426"/>
        <v>0</v>
      </c>
      <c r="AH395" s="15">
        <f t="shared" si="426"/>
        <v>7733880</v>
      </c>
      <c r="AI395" s="15">
        <f t="shared" si="426"/>
        <v>7733880</v>
      </c>
      <c r="AJ395" s="15">
        <f t="shared" si="426"/>
        <v>0</v>
      </c>
      <c r="AK395" s="15">
        <f t="shared" si="426"/>
        <v>0</v>
      </c>
      <c r="AL395" s="15"/>
      <c r="AM395" s="15">
        <f t="shared" si="426"/>
        <v>7499520</v>
      </c>
      <c r="AN395" s="15">
        <f t="shared" si="426"/>
        <v>7499520</v>
      </c>
      <c r="AO395" s="15">
        <f t="shared" si="426"/>
        <v>0</v>
      </c>
      <c r="AP395" s="15">
        <f t="shared" si="426"/>
        <v>0</v>
      </c>
      <c r="AQ395" s="15">
        <f t="shared" si="426"/>
        <v>0</v>
      </c>
      <c r="AR395" s="15">
        <f t="shared" si="426"/>
        <v>0</v>
      </c>
      <c r="AS395" s="15">
        <f t="shared" si="426"/>
        <v>0</v>
      </c>
      <c r="AT395" s="15">
        <f t="shared" si="426"/>
        <v>0</v>
      </c>
      <c r="AU395" s="15">
        <f t="shared" si="426"/>
        <v>7499520</v>
      </c>
      <c r="AV395" s="15">
        <f t="shared" si="426"/>
        <v>7499520</v>
      </c>
      <c r="AW395" s="15">
        <f t="shared" si="426"/>
        <v>0</v>
      </c>
      <c r="AX395" s="15">
        <f t="shared" si="426"/>
        <v>0</v>
      </c>
      <c r="AY395" s="15">
        <f t="shared" si="426"/>
        <v>7499520</v>
      </c>
      <c r="AZ395" s="15">
        <f t="shared" si="426"/>
        <v>7499520</v>
      </c>
      <c r="BA395" s="15">
        <f t="shared" si="426"/>
        <v>0</v>
      </c>
      <c r="BB395" s="15">
        <f t="shared" si="426"/>
        <v>0</v>
      </c>
      <c r="BC395" s="15">
        <f t="shared" si="427"/>
        <v>0</v>
      </c>
      <c r="BD395" s="15">
        <f t="shared" si="427"/>
        <v>0</v>
      </c>
      <c r="BE395" s="15">
        <f t="shared" si="427"/>
        <v>0</v>
      </c>
      <c r="BF395" s="15">
        <f t="shared" si="427"/>
        <v>0</v>
      </c>
      <c r="BG395" s="15">
        <f t="shared" si="427"/>
        <v>7499520</v>
      </c>
      <c r="BH395" s="15">
        <f t="shared" si="427"/>
        <v>7499520</v>
      </c>
      <c r="BI395" s="15">
        <f t="shared" si="427"/>
        <v>0</v>
      </c>
      <c r="BJ395" s="15">
        <f t="shared" si="427"/>
        <v>0</v>
      </c>
      <c r="BK395" s="19"/>
      <c r="BL395" s="19"/>
    </row>
    <row r="396" spans="1:64" hidden="1" x14ac:dyDescent="0.25">
      <c r="A396" s="125" t="s">
        <v>84</v>
      </c>
      <c r="B396" s="122">
        <v>52</v>
      </c>
      <c r="C396" s="122">
        <v>0</v>
      </c>
      <c r="D396" s="3" t="s">
        <v>13</v>
      </c>
      <c r="E396" s="122">
        <v>852</v>
      </c>
      <c r="F396" s="3"/>
      <c r="G396" s="3"/>
      <c r="H396" s="3" t="s">
        <v>556</v>
      </c>
      <c r="I396" s="3" t="s">
        <v>85</v>
      </c>
      <c r="J396" s="15">
        <f>'2.ВС'!J368</f>
        <v>7733880</v>
      </c>
      <c r="K396" s="15">
        <f>'2.ВС'!K368</f>
        <v>7733880</v>
      </c>
      <c r="L396" s="15">
        <f>'2.ВС'!L368</f>
        <v>0</v>
      </c>
      <c r="M396" s="15">
        <f>'2.ВС'!M368</f>
        <v>0</v>
      </c>
      <c r="N396" s="15">
        <f>'2.ВС'!N368</f>
        <v>0</v>
      </c>
      <c r="O396" s="15">
        <f>'2.ВС'!O368</f>
        <v>0</v>
      </c>
      <c r="P396" s="15">
        <f>'2.ВС'!P368</f>
        <v>0</v>
      </c>
      <c r="Q396" s="15">
        <f>'2.ВС'!Q368</f>
        <v>0</v>
      </c>
      <c r="R396" s="15">
        <f>'2.ВС'!R368</f>
        <v>7733880</v>
      </c>
      <c r="S396" s="15">
        <f>'2.ВС'!S368</f>
        <v>7733880</v>
      </c>
      <c r="T396" s="15">
        <f>'2.ВС'!T368</f>
        <v>0</v>
      </c>
      <c r="U396" s="15">
        <f>'2.ВС'!U368</f>
        <v>0</v>
      </c>
      <c r="V396" s="15">
        <f>'2.ВС'!V368</f>
        <v>0</v>
      </c>
      <c r="W396" s="15">
        <f>'2.ВС'!W368</f>
        <v>0</v>
      </c>
      <c r="X396" s="15">
        <f>'2.ВС'!X368</f>
        <v>0</v>
      </c>
      <c r="Y396" s="15">
        <f>'2.ВС'!Y368</f>
        <v>0</v>
      </c>
      <c r="Z396" s="15">
        <f>'2.ВС'!Z368</f>
        <v>7733880</v>
      </c>
      <c r="AA396" s="15">
        <f>'2.ВС'!AA368</f>
        <v>7733880</v>
      </c>
      <c r="AB396" s="15">
        <f>'2.ВС'!AB368</f>
        <v>0</v>
      </c>
      <c r="AC396" s="15">
        <f>'2.ВС'!AC368</f>
        <v>0</v>
      </c>
      <c r="AD396" s="15">
        <f>'2.ВС'!AD368</f>
        <v>0</v>
      </c>
      <c r="AE396" s="15">
        <f>'2.ВС'!AE368</f>
        <v>0</v>
      </c>
      <c r="AF396" s="15">
        <f>'2.ВС'!AF368</f>
        <v>0</v>
      </c>
      <c r="AG396" s="15">
        <f>'2.ВС'!AG368</f>
        <v>0</v>
      </c>
      <c r="AH396" s="15">
        <f>'2.ВС'!AH368</f>
        <v>7733880</v>
      </c>
      <c r="AI396" s="15">
        <f>'2.ВС'!AI368</f>
        <v>7733880</v>
      </c>
      <c r="AJ396" s="15">
        <f>'2.ВС'!AJ368</f>
        <v>0</v>
      </c>
      <c r="AK396" s="15">
        <f>'2.ВС'!AK368</f>
        <v>0</v>
      </c>
      <c r="AL396" s="15"/>
      <c r="AM396" s="15">
        <f>'2.ВС'!AL368</f>
        <v>7499520</v>
      </c>
      <c r="AN396" s="15">
        <f>'2.ВС'!AM368</f>
        <v>7499520</v>
      </c>
      <c r="AO396" s="15">
        <f>'2.ВС'!AN368</f>
        <v>0</v>
      </c>
      <c r="AP396" s="15">
        <f>'2.ВС'!AO368</f>
        <v>0</v>
      </c>
      <c r="AQ396" s="15">
        <f>'2.ВС'!AP368</f>
        <v>0</v>
      </c>
      <c r="AR396" s="15">
        <f>'2.ВС'!AQ368</f>
        <v>0</v>
      </c>
      <c r="AS396" s="15">
        <f>'2.ВС'!AR368</f>
        <v>0</v>
      </c>
      <c r="AT396" s="15">
        <f>'2.ВС'!AS368</f>
        <v>0</v>
      </c>
      <c r="AU396" s="15">
        <f>'2.ВС'!AT368</f>
        <v>7499520</v>
      </c>
      <c r="AV396" s="15">
        <f>'2.ВС'!AU368</f>
        <v>7499520</v>
      </c>
      <c r="AW396" s="15">
        <f>'2.ВС'!AV368</f>
        <v>0</v>
      </c>
      <c r="AX396" s="15">
        <f>'2.ВС'!AW368</f>
        <v>0</v>
      </c>
      <c r="AY396" s="15">
        <f>'2.ВС'!AX368</f>
        <v>7499520</v>
      </c>
      <c r="AZ396" s="15">
        <f>'2.ВС'!AY368</f>
        <v>7499520</v>
      </c>
      <c r="BA396" s="15">
        <f>'2.ВС'!AZ368</f>
        <v>0</v>
      </c>
      <c r="BB396" s="15">
        <f>'2.ВС'!BA368</f>
        <v>0</v>
      </c>
      <c r="BC396" s="15">
        <f>'2.ВС'!BB368</f>
        <v>0</v>
      </c>
      <c r="BD396" s="15">
        <f>'2.ВС'!BC368</f>
        <v>0</v>
      </c>
      <c r="BE396" s="15">
        <f>'2.ВС'!BD368</f>
        <v>0</v>
      </c>
      <c r="BF396" s="15">
        <f>'2.ВС'!BE368</f>
        <v>0</v>
      </c>
      <c r="BG396" s="15">
        <f>'2.ВС'!BF368</f>
        <v>7499520</v>
      </c>
      <c r="BH396" s="15">
        <f>'2.ВС'!BG368</f>
        <v>7499520</v>
      </c>
      <c r="BI396" s="15">
        <f>'2.ВС'!BH368</f>
        <v>0</v>
      </c>
      <c r="BJ396" s="15">
        <f>'2.ВС'!BI368</f>
        <v>0</v>
      </c>
      <c r="BK396" s="19"/>
      <c r="BL396" s="19"/>
    </row>
    <row r="397" spans="1:64" ht="45" hidden="1" x14ac:dyDescent="0.25">
      <c r="A397" s="124" t="s">
        <v>738</v>
      </c>
      <c r="B397" s="122">
        <v>52</v>
      </c>
      <c r="C397" s="122">
        <v>0</v>
      </c>
      <c r="D397" s="3" t="s">
        <v>30</v>
      </c>
      <c r="E397" s="122"/>
      <c r="F397" s="3"/>
      <c r="G397" s="3"/>
      <c r="H397" s="3"/>
      <c r="I397" s="3"/>
      <c r="J397" s="15">
        <f t="shared" ref="J397:BJ397" si="428">J398</f>
        <v>3000000</v>
      </c>
      <c r="K397" s="15">
        <f t="shared" si="428"/>
        <v>2850000</v>
      </c>
      <c r="L397" s="15">
        <f t="shared" si="428"/>
        <v>150000</v>
      </c>
      <c r="M397" s="15">
        <f t="shared" si="428"/>
        <v>0</v>
      </c>
      <c r="N397" s="15">
        <f t="shared" si="428"/>
        <v>51828764.290000007</v>
      </c>
      <c r="O397" s="15">
        <f t="shared" si="428"/>
        <v>49215740.410000004</v>
      </c>
      <c r="P397" s="15">
        <f t="shared" si="428"/>
        <v>2613023.8800000004</v>
      </c>
      <c r="Q397" s="15">
        <f t="shared" si="428"/>
        <v>0</v>
      </c>
      <c r="R397" s="15">
        <f t="shared" si="428"/>
        <v>54828764.290000007</v>
      </c>
      <c r="S397" s="15">
        <f t="shared" si="428"/>
        <v>52065740.410000004</v>
      </c>
      <c r="T397" s="15">
        <f t="shared" si="428"/>
        <v>2763023.8800000004</v>
      </c>
      <c r="U397" s="15">
        <f t="shared" si="428"/>
        <v>0</v>
      </c>
      <c r="V397" s="15">
        <f t="shared" si="428"/>
        <v>670000</v>
      </c>
      <c r="W397" s="15">
        <f t="shared" si="428"/>
        <v>636500</v>
      </c>
      <c r="X397" s="15">
        <f t="shared" si="428"/>
        <v>33500</v>
      </c>
      <c r="Y397" s="15">
        <f t="shared" si="428"/>
        <v>0</v>
      </c>
      <c r="Z397" s="15">
        <f t="shared" si="428"/>
        <v>55498764.290000007</v>
      </c>
      <c r="AA397" s="15">
        <f t="shared" si="428"/>
        <v>52702240.410000004</v>
      </c>
      <c r="AB397" s="15">
        <f t="shared" si="428"/>
        <v>2796523.8800000004</v>
      </c>
      <c r="AC397" s="15">
        <f t="shared" si="428"/>
        <v>0</v>
      </c>
      <c r="AD397" s="15">
        <f t="shared" si="428"/>
        <v>0</v>
      </c>
      <c r="AE397" s="15">
        <f t="shared" si="428"/>
        <v>0</v>
      </c>
      <c r="AF397" s="15">
        <f t="shared" si="428"/>
        <v>0</v>
      </c>
      <c r="AG397" s="15">
        <f t="shared" si="428"/>
        <v>0</v>
      </c>
      <c r="AH397" s="15">
        <f t="shared" si="428"/>
        <v>55498764.290000007</v>
      </c>
      <c r="AI397" s="15">
        <f t="shared" si="428"/>
        <v>52702240.410000004</v>
      </c>
      <c r="AJ397" s="15">
        <f t="shared" si="428"/>
        <v>2796523.8800000004</v>
      </c>
      <c r="AK397" s="15">
        <f t="shared" si="428"/>
        <v>0</v>
      </c>
      <c r="AL397" s="15"/>
      <c r="AM397" s="15">
        <f t="shared" si="428"/>
        <v>0</v>
      </c>
      <c r="AN397" s="15">
        <f t="shared" si="428"/>
        <v>0</v>
      </c>
      <c r="AO397" s="15">
        <f t="shared" si="428"/>
        <v>0</v>
      </c>
      <c r="AP397" s="15">
        <f t="shared" si="428"/>
        <v>0</v>
      </c>
      <c r="AQ397" s="15">
        <f t="shared" si="428"/>
        <v>0</v>
      </c>
      <c r="AR397" s="15">
        <f t="shared" si="428"/>
        <v>0</v>
      </c>
      <c r="AS397" s="15">
        <f t="shared" si="428"/>
        <v>0</v>
      </c>
      <c r="AT397" s="15">
        <f t="shared" si="428"/>
        <v>0</v>
      </c>
      <c r="AU397" s="15">
        <f t="shared" si="428"/>
        <v>0</v>
      </c>
      <c r="AV397" s="15">
        <f t="shared" si="428"/>
        <v>0</v>
      </c>
      <c r="AW397" s="15">
        <f t="shared" si="428"/>
        <v>0</v>
      </c>
      <c r="AX397" s="15">
        <f t="shared" si="428"/>
        <v>0</v>
      </c>
      <c r="AY397" s="15">
        <f t="shared" si="428"/>
        <v>0</v>
      </c>
      <c r="AZ397" s="15">
        <f t="shared" si="428"/>
        <v>0</v>
      </c>
      <c r="BA397" s="15">
        <f t="shared" si="428"/>
        <v>0</v>
      </c>
      <c r="BB397" s="15">
        <f t="shared" si="428"/>
        <v>0</v>
      </c>
      <c r="BC397" s="15">
        <f t="shared" si="428"/>
        <v>0</v>
      </c>
      <c r="BD397" s="15">
        <f t="shared" si="428"/>
        <v>0</v>
      </c>
      <c r="BE397" s="15">
        <f t="shared" si="428"/>
        <v>0</v>
      </c>
      <c r="BF397" s="15">
        <f t="shared" si="428"/>
        <v>0</v>
      </c>
      <c r="BG397" s="15">
        <f t="shared" si="428"/>
        <v>0</v>
      </c>
      <c r="BH397" s="15">
        <f t="shared" si="428"/>
        <v>0</v>
      </c>
      <c r="BI397" s="15">
        <f t="shared" si="428"/>
        <v>0</v>
      </c>
      <c r="BJ397" s="15">
        <f t="shared" si="428"/>
        <v>0</v>
      </c>
      <c r="BK397" s="19"/>
      <c r="BL397" s="19"/>
    </row>
    <row r="398" spans="1:64" ht="30" hidden="1" x14ac:dyDescent="0.25">
      <c r="A398" s="124" t="s">
        <v>114</v>
      </c>
      <c r="B398" s="122">
        <v>52</v>
      </c>
      <c r="C398" s="122">
        <v>0</v>
      </c>
      <c r="D398" s="4" t="s">
        <v>30</v>
      </c>
      <c r="E398" s="122">
        <v>852</v>
      </c>
      <c r="F398" s="4"/>
      <c r="G398" s="4"/>
      <c r="H398" s="4"/>
      <c r="I398" s="3"/>
      <c r="J398" s="15">
        <f>J399+J402+J405+J408+J411</f>
        <v>3000000</v>
      </c>
      <c r="K398" s="15">
        <f t="shared" ref="K398:BI398" si="429">K399+K402+K405+K408+K411</f>
        <v>2850000</v>
      </c>
      <c r="L398" s="15">
        <f t="shared" si="429"/>
        <v>150000</v>
      </c>
      <c r="M398" s="15">
        <f t="shared" si="429"/>
        <v>0</v>
      </c>
      <c r="N398" s="15">
        <f t="shared" si="429"/>
        <v>51828764.290000007</v>
      </c>
      <c r="O398" s="15">
        <f t="shared" si="429"/>
        <v>49215740.410000004</v>
      </c>
      <c r="P398" s="15">
        <f t="shared" si="429"/>
        <v>2613023.8800000004</v>
      </c>
      <c r="Q398" s="15">
        <f t="shared" si="429"/>
        <v>0</v>
      </c>
      <c r="R398" s="15">
        <f t="shared" si="429"/>
        <v>54828764.290000007</v>
      </c>
      <c r="S398" s="15">
        <f t="shared" si="429"/>
        <v>52065740.410000004</v>
      </c>
      <c r="T398" s="15">
        <f t="shared" si="429"/>
        <v>2763023.8800000004</v>
      </c>
      <c r="U398" s="15">
        <f t="shared" si="429"/>
        <v>0</v>
      </c>
      <c r="V398" s="15">
        <f t="shared" ref="V398:AC398" si="430">V399+V402+V405+V408+V411</f>
        <v>670000</v>
      </c>
      <c r="W398" s="15">
        <f t="shared" si="430"/>
        <v>636500</v>
      </c>
      <c r="X398" s="15">
        <f t="shared" si="430"/>
        <v>33500</v>
      </c>
      <c r="Y398" s="15">
        <f t="shared" si="430"/>
        <v>0</v>
      </c>
      <c r="Z398" s="15">
        <f t="shared" si="430"/>
        <v>55498764.290000007</v>
      </c>
      <c r="AA398" s="15">
        <f t="shared" si="430"/>
        <v>52702240.410000004</v>
      </c>
      <c r="AB398" s="15">
        <f t="shared" si="430"/>
        <v>2796523.8800000004</v>
      </c>
      <c r="AC398" s="15">
        <f t="shared" si="430"/>
        <v>0</v>
      </c>
      <c r="AD398" s="15">
        <f t="shared" ref="AD398:AK398" si="431">AD399+AD402+AD405+AD408+AD411</f>
        <v>0</v>
      </c>
      <c r="AE398" s="15">
        <f t="shared" si="431"/>
        <v>0</v>
      </c>
      <c r="AF398" s="15">
        <f t="shared" si="431"/>
        <v>0</v>
      </c>
      <c r="AG398" s="15">
        <f t="shared" si="431"/>
        <v>0</v>
      </c>
      <c r="AH398" s="15">
        <f t="shared" si="431"/>
        <v>55498764.290000007</v>
      </c>
      <c r="AI398" s="15">
        <f t="shared" si="431"/>
        <v>52702240.410000004</v>
      </c>
      <c r="AJ398" s="15">
        <f t="shared" si="431"/>
        <v>2796523.8800000004</v>
      </c>
      <c r="AK398" s="15">
        <f t="shared" si="431"/>
        <v>0</v>
      </c>
      <c r="AL398" s="15"/>
      <c r="AM398" s="15">
        <f t="shared" si="429"/>
        <v>0</v>
      </c>
      <c r="AN398" s="15">
        <f t="shared" si="429"/>
        <v>0</v>
      </c>
      <c r="AO398" s="15">
        <f t="shared" si="429"/>
        <v>0</v>
      </c>
      <c r="AP398" s="15">
        <f t="shared" si="429"/>
        <v>0</v>
      </c>
      <c r="AQ398" s="15">
        <f t="shared" si="429"/>
        <v>0</v>
      </c>
      <c r="AR398" s="15">
        <f t="shared" si="429"/>
        <v>0</v>
      </c>
      <c r="AS398" s="15">
        <f t="shared" si="429"/>
        <v>0</v>
      </c>
      <c r="AT398" s="15">
        <f t="shared" si="429"/>
        <v>0</v>
      </c>
      <c r="AU398" s="15">
        <f t="shared" si="429"/>
        <v>0</v>
      </c>
      <c r="AV398" s="15">
        <f t="shared" si="429"/>
        <v>0</v>
      </c>
      <c r="AW398" s="15">
        <f t="shared" si="429"/>
        <v>0</v>
      </c>
      <c r="AX398" s="15">
        <f t="shared" si="429"/>
        <v>0</v>
      </c>
      <c r="AY398" s="15">
        <f t="shared" si="429"/>
        <v>0</v>
      </c>
      <c r="AZ398" s="15">
        <f t="shared" si="429"/>
        <v>0</v>
      </c>
      <c r="BA398" s="15">
        <f t="shared" si="429"/>
        <v>0</v>
      </c>
      <c r="BB398" s="15">
        <f t="shared" si="429"/>
        <v>0</v>
      </c>
      <c r="BC398" s="15">
        <f t="shared" si="429"/>
        <v>0</v>
      </c>
      <c r="BD398" s="15">
        <f t="shared" si="429"/>
        <v>0</v>
      </c>
      <c r="BE398" s="15">
        <f t="shared" si="429"/>
        <v>0</v>
      </c>
      <c r="BF398" s="15">
        <f t="shared" si="429"/>
        <v>0</v>
      </c>
      <c r="BG398" s="15">
        <f t="shared" si="429"/>
        <v>0</v>
      </c>
      <c r="BH398" s="15">
        <f t="shared" si="429"/>
        <v>0</v>
      </c>
      <c r="BI398" s="15">
        <f t="shared" si="429"/>
        <v>0</v>
      </c>
      <c r="BJ398" s="15">
        <f>BJ399+BJ402+BJ405+BJ408+BJ411</f>
        <v>0</v>
      </c>
      <c r="BK398" s="19"/>
      <c r="BL398" s="19"/>
    </row>
    <row r="399" spans="1:64" ht="60" hidden="1" customHeight="1" x14ac:dyDescent="0.25">
      <c r="A399" s="124" t="s">
        <v>818</v>
      </c>
      <c r="B399" s="122">
        <v>52</v>
      </c>
      <c r="C399" s="122">
        <v>0</v>
      </c>
      <c r="D399" s="4" t="s">
        <v>30</v>
      </c>
      <c r="E399" s="122">
        <v>852</v>
      </c>
      <c r="F399" s="4"/>
      <c r="G399" s="4"/>
      <c r="H399" s="4" t="s">
        <v>819</v>
      </c>
      <c r="I399" s="3"/>
      <c r="J399" s="15">
        <f t="shared" ref="J399:Y403" si="432">J400</f>
        <v>0</v>
      </c>
      <c r="K399" s="15">
        <f t="shared" si="432"/>
        <v>0</v>
      </c>
      <c r="L399" s="15">
        <f t="shared" si="432"/>
        <v>0</v>
      </c>
      <c r="M399" s="15">
        <f t="shared" si="432"/>
        <v>0</v>
      </c>
      <c r="N399" s="15">
        <f t="shared" si="432"/>
        <v>2574341</v>
      </c>
      <c r="O399" s="15">
        <f t="shared" si="432"/>
        <v>2424038.2799999998</v>
      </c>
      <c r="P399" s="15">
        <f t="shared" si="432"/>
        <v>150302.72</v>
      </c>
      <c r="Q399" s="15">
        <f t="shared" si="432"/>
        <v>0</v>
      </c>
      <c r="R399" s="15">
        <f t="shared" si="432"/>
        <v>2574341</v>
      </c>
      <c r="S399" s="15">
        <f t="shared" si="432"/>
        <v>2424038.2799999998</v>
      </c>
      <c r="T399" s="15">
        <f t="shared" si="432"/>
        <v>150302.72</v>
      </c>
      <c r="U399" s="15">
        <f t="shared" si="432"/>
        <v>0</v>
      </c>
      <c r="V399" s="15">
        <f t="shared" si="432"/>
        <v>0</v>
      </c>
      <c r="W399" s="15">
        <f t="shared" si="432"/>
        <v>0</v>
      </c>
      <c r="X399" s="15">
        <f t="shared" si="432"/>
        <v>0</v>
      </c>
      <c r="Y399" s="15">
        <f t="shared" si="432"/>
        <v>0</v>
      </c>
      <c r="Z399" s="15">
        <f t="shared" ref="V399:AK403" si="433">Z400</f>
        <v>2574341</v>
      </c>
      <c r="AA399" s="15">
        <f t="shared" si="433"/>
        <v>2424038.2799999998</v>
      </c>
      <c r="AB399" s="15">
        <f t="shared" si="433"/>
        <v>150302.72</v>
      </c>
      <c r="AC399" s="15">
        <f t="shared" si="433"/>
        <v>0</v>
      </c>
      <c r="AD399" s="15">
        <f t="shared" si="433"/>
        <v>0</v>
      </c>
      <c r="AE399" s="15">
        <f t="shared" si="433"/>
        <v>0</v>
      </c>
      <c r="AF399" s="15">
        <f t="shared" si="433"/>
        <v>0</v>
      </c>
      <c r="AG399" s="15">
        <f t="shared" si="433"/>
        <v>0</v>
      </c>
      <c r="AH399" s="15">
        <f t="shared" si="433"/>
        <v>2574341</v>
      </c>
      <c r="AI399" s="15">
        <f t="shared" si="433"/>
        <v>2424038.2799999998</v>
      </c>
      <c r="AJ399" s="15">
        <f t="shared" si="433"/>
        <v>150302.72</v>
      </c>
      <c r="AK399" s="15">
        <f t="shared" si="433"/>
        <v>0</v>
      </c>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9"/>
      <c r="BL399" s="19"/>
    </row>
    <row r="400" spans="1:64" ht="45" hidden="1" x14ac:dyDescent="0.25">
      <c r="A400" s="125" t="s">
        <v>41</v>
      </c>
      <c r="B400" s="122">
        <v>52</v>
      </c>
      <c r="C400" s="122">
        <v>0</v>
      </c>
      <c r="D400" s="4" t="s">
        <v>30</v>
      </c>
      <c r="E400" s="122">
        <v>852</v>
      </c>
      <c r="F400" s="4"/>
      <c r="G400" s="4"/>
      <c r="H400" s="4" t="s">
        <v>819</v>
      </c>
      <c r="I400" s="3" t="s">
        <v>83</v>
      </c>
      <c r="J400" s="15">
        <f>J401</f>
        <v>0</v>
      </c>
      <c r="K400" s="15">
        <f t="shared" si="432"/>
        <v>0</v>
      </c>
      <c r="L400" s="15">
        <f t="shared" si="432"/>
        <v>0</v>
      </c>
      <c r="M400" s="15">
        <f t="shared" si="432"/>
        <v>0</v>
      </c>
      <c r="N400" s="15">
        <f t="shared" si="432"/>
        <v>2574341</v>
      </c>
      <c r="O400" s="15">
        <f t="shared" si="432"/>
        <v>2424038.2799999998</v>
      </c>
      <c r="P400" s="15">
        <f t="shared" si="432"/>
        <v>150302.72</v>
      </c>
      <c r="Q400" s="15">
        <f t="shared" si="432"/>
        <v>0</v>
      </c>
      <c r="R400" s="15">
        <f t="shared" si="432"/>
        <v>2574341</v>
      </c>
      <c r="S400" s="15">
        <f t="shared" si="432"/>
        <v>2424038.2799999998</v>
      </c>
      <c r="T400" s="15">
        <f t="shared" si="432"/>
        <v>150302.72</v>
      </c>
      <c r="U400" s="15">
        <f t="shared" si="432"/>
        <v>0</v>
      </c>
      <c r="V400" s="15">
        <f t="shared" si="433"/>
        <v>0</v>
      </c>
      <c r="W400" s="15">
        <f t="shared" si="433"/>
        <v>0</v>
      </c>
      <c r="X400" s="15">
        <f t="shared" si="433"/>
        <v>0</v>
      </c>
      <c r="Y400" s="15">
        <f t="shared" si="433"/>
        <v>0</v>
      </c>
      <c r="Z400" s="15">
        <f t="shared" si="433"/>
        <v>2574341</v>
      </c>
      <c r="AA400" s="15">
        <f t="shared" si="433"/>
        <v>2424038.2799999998</v>
      </c>
      <c r="AB400" s="15">
        <f t="shared" si="433"/>
        <v>150302.72</v>
      </c>
      <c r="AC400" s="15">
        <f t="shared" si="433"/>
        <v>0</v>
      </c>
      <c r="AD400" s="15">
        <f t="shared" si="433"/>
        <v>0</v>
      </c>
      <c r="AE400" s="15">
        <f t="shared" si="433"/>
        <v>0</v>
      </c>
      <c r="AF400" s="15">
        <f t="shared" si="433"/>
        <v>0</v>
      </c>
      <c r="AG400" s="15">
        <f t="shared" si="433"/>
        <v>0</v>
      </c>
      <c r="AH400" s="15">
        <f t="shared" si="433"/>
        <v>2574341</v>
      </c>
      <c r="AI400" s="15">
        <f t="shared" si="433"/>
        <v>2424038.2799999998</v>
      </c>
      <c r="AJ400" s="15">
        <f t="shared" si="433"/>
        <v>150302.72</v>
      </c>
      <c r="AK400" s="15">
        <f t="shared" si="433"/>
        <v>0</v>
      </c>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9"/>
      <c r="BL400" s="19"/>
    </row>
    <row r="401" spans="1:64" hidden="1" x14ac:dyDescent="0.25">
      <c r="A401" s="125" t="s">
        <v>84</v>
      </c>
      <c r="B401" s="122">
        <v>52</v>
      </c>
      <c r="C401" s="122">
        <v>0</v>
      </c>
      <c r="D401" s="4" t="s">
        <v>30</v>
      </c>
      <c r="E401" s="122">
        <v>852</v>
      </c>
      <c r="F401" s="4"/>
      <c r="G401" s="4"/>
      <c r="H401" s="4" t="s">
        <v>819</v>
      </c>
      <c r="I401" s="3" t="s">
        <v>85</v>
      </c>
      <c r="J401" s="15">
        <f>'2.ВС'!J332</f>
        <v>0</v>
      </c>
      <c r="K401" s="15">
        <f>'2.ВС'!K332</f>
        <v>0</v>
      </c>
      <c r="L401" s="15">
        <f>'2.ВС'!L332</f>
        <v>0</v>
      </c>
      <c r="M401" s="15">
        <f>'2.ВС'!M332</f>
        <v>0</v>
      </c>
      <c r="N401" s="15">
        <f>'2.ВС'!N332</f>
        <v>2574341</v>
      </c>
      <c r="O401" s="15">
        <f>'2.ВС'!O332</f>
        <v>2424038.2799999998</v>
      </c>
      <c r="P401" s="15">
        <f>'2.ВС'!P332</f>
        <v>150302.72</v>
      </c>
      <c r="Q401" s="15">
        <f>'2.ВС'!Q332</f>
        <v>0</v>
      </c>
      <c r="R401" s="15">
        <f>'2.ВС'!R332</f>
        <v>2574341</v>
      </c>
      <c r="S401" s="15">
        <f>'2.ВС'!S332</f>
        <v>2424038.2799999998</v>
      </c>
      <c r="T401" s="15">
        <f>'2.ВС'!T332</f>
        <v>150302.72</v>
      </c>
      <c r="U401" s="15">
        <f>'2.ВС'!U332</f>
        <v>0</v>
      </c>
      <c r="V401" s="15">
        <f>'2.ВС'!V332</f>
        <v>0</v>
      </c>
      <c r="W401" s="15">
        <f>'2.ВС'!W332</f>
        <v>0</v>
      </c>
      <c r="X401" s="15">
        <f>'2.ВС'!X332</f>
        <v>0</v>
      </c>
      <c r="Y401" s="15">
        <f>'2.ВС'!Y332</f>
        <v>0</v>
      </c>
      <c r="Z401" s="15">
        <f>'2.ВС'!Z332</f>
        <v>2574341</v>
      </c>
      <c r="AA401" s="15">
        <f>'2.ВС'!AA332</f>
        <v>2424038.2799999998</v>
      </c>
      <c r="AB401" s="15">
        <f>'2.ВС'!AB332</f>
        <v>150302.72</v>
      </c>
      <c r="AC401" s="15">
        <f>'2.ВС'!AC332</f>
        <v>0</v>
      </c>
      <c r="AD401" s="15">
        <f>'2.ВС'!AD332</f>
        <v>0</v>
      </c>
      <c r="AE401" s="15">
        <f>'2.ВС'!AE332</f>
        <v>0</v>
      </c>
      <c r="AF401" s="15">
        <f>'2.ВС'!AF332</f>
        <v>0</v>
      </c>
      <c r="AG401" s="15">
        <f>'2.ВС'!AG332</f>
        <v>0</v>
      </c>
      <c r="AH401" s="15">
        <f>'2.ВС'!AH332</f>
        <v>2574341</v>
      </c>
      <c r="AI401" s="15">
        <f>'2.ВС'!AI332</f>
        <v>2424038.2799999998</v>
      </c>
      <c r="AJ401" s="15">
        <f>'2.ВС'!AJ332</f>
        <v>150302.72</v>
      </c>
      <c r="AK401" s="15">
        <f>'2.ВС'!AK332</f>
        <v>0</v>
      </c>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9"/>
      <c r="BL401" s="19"/>
    </row>
    <row r="402" spans="1:64" ht="30" hidden="1" x14ac:dyDescent="0.25">
      <c r="A402" s="125" t="s">
        <v>815</v>
      </c>
      <c r="B402" s="122">
        <v>52</v>
      </c>
      <c r="C402" s="122">
        <v>0</v>
      </c>
      <c r="D402" s="4" t="s">
        <v>30</v>
      </c>
      <c r="E402" s="122">
        <v>852</v>
      </c>
      <c r="F402" s="4"/>
      <c r="G402" s="4"/>
      <c r="H402" s="4" t="s">
        <v>816</v>
      </c>
      <c r="I402" s="3"/>
      <c r="J402" s="15">
        <f t="shared" si="432"/>
        <v>0</v>
      </c>
      <c r="K402" s="15">
        <f t="shared" si="432"/>
        <v>0</v>
      </c>
      <c r="L402" s="15">
        <f t="shared" si="432"/>
        <v>0</v>
      </c>
      <c r="M402" s="15">
        <f t="shared" si="432"/>
        <v>0</v>
      </c>
      <c r="N402" s="15">
        <f t="shared" si="432"/>
        <v>49254423.290000007</v>
      </c>
      <c r="O402" s="15">
        <f t="shared" si="432"/>
        <v>46791702.130000003</v>
      </c>
      <c r="P402" s="15">
        <f t="shared" si="432"/>
        <v>2462721.16</v>
      </c>
      <c r="Q402" s="15">
        <f t="shared" si="432"/>
        <v>0</v>
      </c>
      <c r="R402" s="15">
        <f t="shared" si="432"/>
        <v>49254423.290000007</v>
      </c>
      <c r="S402" s="15">
        <f t="shared" si="432"/>
        <v>46791702.130000003</v>
      </c>
      <c r="T402" s="15">
        <f t="shared" si="432"/>
        <v>2462721.16</v>
      </c>
      <c r="U402" s="15">
        <f t="shared" si="432"/>
        <v>0</v>
      </c>
      <c r="V402" s="15">
        <f t="shared" si="433"/>
        <v>0</v>
      </c>
      <c r="W402" s="15">
        <f t="shared" si="433"/>
        <v>0</v>
      </c>
      <c r="X402" s="15">
        <f t="shared" si="433"/>
        <v>0</v>
      </c>
      <c r="Y402" s="15">
        <f t="shared" si="433"/>
        <v>0</v>
      </c>
      <c r="Z402" s="15">
        <f t="shared" si="433"/>
        <v>49254423.290000007</v>
      </c>
      <c r="AA402" s="15">
        <f t="shared" si="433"/>
        <v>46791702.130000003</v>
      </c>
      <c r="AB402" s="15">
        <f t="shared" si="433"/>
        <v>2462721.16</v>
      </c>
      <c r="AC402" s="15">
        <f t="shared" si="433"/>
        <v>0</v>
      </c>
      <c r="AD402" s="15">
        <f t="shared" si="433"/>
        <v>0</v>
      </c>
      <c r="AE402" s="15">
        <f t="shared" si="433"/>
        <v>0</v>
      </c>
      <c r="AF402" s="15">
        <f t="shared" si="433"/>
        <v>0</v>
      </c>
      <c r="AG402" s="15">
        <f t="shared" si="433"/>
        <v>0</v>
      </c>
      <c r="AH402" s="15">
        <f t="shared" si="433"/>
        <v>49254423.290000007</v>
      </c>
      <c r="AI402" s="15">
        <f t="shared" si="433"/>
        <v>46791702.130000003</v>
      </c>
      <c r="AJ402" s="15">
        <f t="shared" si="433"/>
        <v>2462721.16</v>
      </c>
      <c r="AK402" s="15">
        <f t="shared" si="433"/>
        <v>0</v>
      </c>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9"/>
      <c r="BL402" s="19"/>
    </row>
    <row r="403" spans="1:64" ht="45" hidden="1" x14ac:dyDescent="0.25">
      <c r="A403" s="125" t="s">
        <v>41</v>
      </c>
      <c r="B403" s="122">
        <v>52</v>
      </c>
      <c r="C403" s="122">
        <v>0</v>
      </c>
      <c r="D403" s="4" t="s">
        <v>30</v>
      </c>
      <c r="E403" s="122">
        <v>852</v>
      </c>
      <c r="F403" s="4"/>
      <c r="G403" s="4"/>
      <c r="H403" s="4" t="s">
        <v>816</v>
      </c>
      <c r="I403" s="3" t="s">
        <v>83</v>
      </c>
      <c r="J403" s="15">
        <f>J404</f>
        <v>0</v>
      </c>
      <c r="K403" s="15">
        <f t="shared" si="432"/>
        <v>0</v>
      </c>
      <c r="L403" s="15">
        <f t="shared" si="432"/>
        <v>0</v>
      </c>
      <c r="M403" s="15">
        <f t="shared" si="432"/>
        <v>0</v>
      </c>
      <c r="N403" s="15">
        <f t="shared" si="432"/>
        <v>49254423.290000007</v>
      </c>
      <c r="O403" s="15">
        <f t="shared" si="432"/>
        <v>46791702.130000003</v>
      </c>
      <c r="P403" s="15">
        <f t="shared" si="432"/>
        <v>2462721.16</v>
      </c>
      <c r="Q403" s="15">
        <f t="shared" si="432"/>
        <v>0</v>
      </c>
      <c r="R403" s="15">
        <f t="shared" si="432"/>
        <v>49254423.290000007</v>
      </c>
      <c r="S403" s="15">
        <f t="shared" si="432"/>
        <v>46791702.130000003</v>
      </c>
      <c r="T403" s="15">
        <f t="shared" si="432"/>
        <v>2462721.16</v>
      </c>
      <c r="U403" s="15">
        <f t="shared" si="432"/>
        <v>0</v>
      </c>
      <c r="V403" s="15">
        <f t="shared" si="433"/>
        <v>0</v>
      </c>
      <c r="W403" s="15">
        <f t="shared" si="433"/>
        <v>0</v>
      </c>
      <c r="X403" s="15">
        <f t="shared" si="433"/>
        <v>0</v>
      </c>
      <c r="Y403" s="15">
        <f t="shared" si="433"/>
        <v>0</v>
      </c>
      <c r="Z403" s="15">
        <f t="shared" si="433"/>
        <v>49254423.290000007</v>
      </c>
      <c r="AA403" s="15">
        <f t="shared" si="433"/>
        <v>46791702.130000003</v>
      </c>
      <c r="AB403" s="15">
        <f t="shared" si="433"/>
        <v>2462721.16</v>
      </c>
      <c r="AC403" s="15">
        <f t="shared" si="433"/>
        <v>0</v>
      </c>
      <c r="AD403" s="15">
        <f t="shared" si="433"/>
        <v>0</v>
      </c>
      <c r="AE403" s="15">
        <f t="shared" si="433"/>
        <v>0</v>
      </c>
      <c r="AF403" s="15">
        <f t="shared" si="433"/>
        <v>0</v>
      </c>
      <c r="AG403" s="15">
        <f t="shared" si="433"/>
        <v>0</v>
      </c>
      <c r="AH403" s="15">
        <f t="shared" si="433"/>
        <v>49254423.290000007</v>
      </c>
      <c r="AI403" s="15">
        <f t="shared" si="433"/>
        <v>46791702.130000003</v>
      </c>
      <c r="AJ403" s="15">
        <f t="shared" si="433"/>
        <v>2462721.16</v>
      </c>
      <c r="AK403" s="15">
        <f t="shared" si="433"/>
        <v>0</v>
      </c>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9"/>
      <c r="BL403" s="19"/>
    </row>
    <row r="404" spans="1:64" hidden="1" x14ac:dyDescent="0.25">
      <c r="A404" s="125" t="s">
        <v>84</v>
      </c>
      <c r="B404" s="122">
        <v>52</v>
      </c>
      <c r="C404" s="122">
        <v>0</v>
      </c>
      <c r="D404" s="4" t="s">
        <v>30</v>
      </c>
      <c r="E404" s="122">
        <v>852</v>
      </c>
      <c r="F404" s="4"/>
      <c r="G404" s="4"/>
      <c r="H404" s="4" t="s">
        <v>816</v>
      </c>
      <c r="I404" s="3" t="s">
        <v>85</v>
      </c>
      <c r="J404" s="15">
        <f>'2.ВС'!J335</f>
        <v>0</v>
      </c>
      <c r="K404" s="15">
        <f>'2.ВС'!K335</f>
        <v>0</v>
      </c>
      <c r="L404" s="15">
        <f>'2.ВС'!L335</f>
        <v>0</v>
      </c>
      <c r="M404" s="15">
        <f>'2.ВС'!M335</f>
        <v>0</v>
      </c>
      <c r="N404" s="15">
        <f>'2.ВС'!N335</f>
        <v>49254423.290000007</v>
      </c>
      <c r="O404" s="15">
        <f>'2.ВС'!O335</f>
        <v>46791702.130000003</v>
      </c>
      <c r="P404" s="15">
        <f>'2.ВС'!P335</f>
        <v>2462721.16</v>
      </c>
      <c r="Q404" s="15">
        <f>'2.ВС'!Q335</f>
        <v>0</v>
      </c>
      <c r="R404" s="15">
        <f>'2.ВС'!R335</f>
        <v>49254423.290000007</v>
      </c>
      <c r="S404" s="15">
        <f>'2.ВС'!S335</f>
        <v>46791702.130000003</v>
      </c>
      <c r="T404" s="15">
        <f>'2.ВС'!T335</f>
        <v>2462721.16</v>
      </c>
      <c r="U404" s="15">
        <f>'2.ВС'!U335</f>
        <v>0</v>
      </c>
      <c r="V404" s="15">
        <f>'2.ВС'!V335</f>
        <v>0</v>
      </c>
      <c r="W404" s="15">
        <f>'2.ВС'!W335</f>
        <v>0</v>
      </c>
      <c r="X404" s="15">
        <f>'2.ВС'!X335</f>
        <v>0</v>
      </c>
      <c r="Y404" s="15">
        <f>'2.ВС'!Y335</f>
        <v>0</v>
      </c>
      <c r="Z404" s="15">
        <f>'2.ВС'!Z335</f>
        <v>49254423.290000007</v>
      </c>
      <c r="AA404" s="15">
        <f>'2.ВС'!AA335</f>
        <v>46791702.130000003</v>
      </c>
      <c r="AB404" s="15">
        <f>'2.ВС'!AB335</f>
        <v>2462721.16</v>
      </c>
      <c r="AC404" s="15">
        <f>'2.ВС'!AC335</f>
        <v>0</v>
      </c>
      <c r="AD404" s="15">
        <f>'2.ВС'!AD335</f>
        <v>0</v>
      </c>
      <c r="AE404" s="15">
        <f>'2.ВС'!AE335</f>
        <v>0</v>
      </c>
      <c r="AF404" s="15">
        <f>'2.ВС'!AF335</f>
        <v>0</v>
      </c>
      <c r="AG404" s="15">
        <f>'2.ВС'!AG335</f>
        <v>0</v>
      </c>
      <c r="AH404" s="15">
        <f>'2.ВС'!AH335</f>
        <v>49254423.290000007</v>
      </c>
      <c r="AI404" s="15">
        <f>'2.ВС'!AI335</f>
        <v>46791702.130000003</v>
      </c>
      <c r="AJ404" s="15">
        <f>'2.ВС'!AJ335</f>
        <v>2462721.16</v>
      </c>
      <c r="AK404" s="15">
        <f>'2.ВС'!AK335</f>
        <v>0</v>
      </c>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9"/>
      <c r="BL404" s="19"/>
    </row>
    <row r="405" spans="1:64" ht="45" hidden="1" x14ac:dyDescent="0.25">
      <c r="A405" s="125" t="s">
        <v>621</v>
      </c>
      <c r="B405" s="122">
        <v>52</v>
      </c>
      <c r="C405" s="122">
        <v>0</v>
      </c>
      <c r="D405" s="3" t="s">
        <v>30</v>
      </c>
      <c r="E405" s="122">
        <v>852</v>
      </c>
      <c r="F405" s="3"/>
      <c r="G405" s="4"/>
      <c r="H405" s="3" t="s">
        <v>622</v>
      </c>
      <c r="I405" s="3"/>
      <c r="J405" s="15">
        <f t="shared" ref="J405:BC406" si="434">J406</f>
        <v>0</v>
      </c>
      <c r="K405" s="15">
        <f t="shared" si="434"/>
        <v>0</v>
      </c>
      <c r="L405" s="15">
        <f t="shared" si="434"/>
        <v>0</v>
      </c>
      <c r="M405" s="15">
        <f t="shared" si="434"/>
        <v>0</v>
      </c>
      <c r="N405" s="15">
        <f t="shared" si="434"/>
        <v>0</v>
      </c>
      <c r="O405" s="15">
        <f t="shared" si="434"/>
        <v>0</v>
      </c>
      <c r="P405" s="15">
        <f t="shared" si="434"/>
        <v>0</v>
      </c>
      <c r="Q405" s="15">
        <f t="shared" si="434"/>
        <v>0</v>
      </c>
      <c r="R405" s="15">
        <f t="shared" si="434"/>
        <v>0</v>
      </c>
      <c r="S405" s="15">
        <f t="shared" si="434"/>
        <v>0</v>
      </c>
      <c r="T405" s="15">
        <f t="shared" si="434"/>
        <v>0</v>
      </c>
      <c r="U405" s="15">
        <f t="shared" si="434"/>
        <v>0</v>
      </c>
      <c r="V405" s="15">
        <f t="shared" si="434"/>
        <v>670000</v>
      </c>
      <c r="W405" s="15">
        <f t="shared" si="434"/>
        <v>636500</v>
      </c>
      <c r="X405" s="15">
        <f t="shared" si="434"/>
        <v>33500</v>
      </c>
      <c r="Y405" s="15">
        <f t="shared" si="434"/>
        <v>0</v>
      </c>
      <c r="Z405" s="15">
        <f t="shared" si="434"/>
        <v>670000</v>
      </c>
      <c r="AA405" s="15">
        <f t="shared" si="434"/>
        <v>636500</v>
      </c>
      <c r="AB405" s="15">
        <f t="shared" si="434"/>
        <v>33500</v>
      </c>
      <c r="AC405" s="15">
        <f t="shared" si="434"/>
        <v>0</v>
      </c>
      <c r="AD405" s="15">
        <f t="shared" si="434"/>
        <v>0</v>
      </c>
      <c r="AE405" s="15">
        <f t="shared" si="434"/>
        <v>0</v>
      </c>
      <c r="AF405" s="15">
        <f t="shared" si="434"/>
        <v>0</v>
      </c>
      <c r="AG405" s="15">
        <f t="shared" si="434"/>
        <v>0</v>
      </c>
      <c r="AH405" s="15">
        <f t="shared" si="434"/>
        <v>670000</v>
      </c>
      <c r="AI405" s="15">
        <f t="shared" si="434"/>
        <v>636500</v>
      </c>
      <c r="AJ405" s="15">
        <f t="shared" si="434"/>
        <v>33500</v>
      </c>
      <c r="AK405" s="15">
        <f t="shared" si="434"/>
        <v>0</v>
      </c>
      <c r="AL405" s="15"/>
      <c r="AM405" s="15">
        <f t="shared" si="434"/>
        <v>0</v>
      </c>
      <c r="AN405" s="15">
        <f t="shared" si="434"/>
        <v>0</v>
      </c>
      <c r="AO405" s="15">
        <f t="shared" si="434"/>
        <v>0</v>
      </c>
      <c r="AP405" s="15">
        <f t="shared" si="434"/>
        <v>0</v>
      </c>
      <c r="AQ405" s="15">
        <f t="shared" si="434"/>
        <v>0</v>
      </c>
      <c r="AR405" s="15">
        <f t="shared" si="434"/>
        <v>0</v>
      </c>
      <c r="AS405" s="15">
        <f t="shared" si="434"/>
        <v>0</v>
      </c>
      <c r="AT405" s="15">
        <f t="shared" si="434"/>
        <v>0</v>
      </c>
      <c r="AU405" s="15">
        <f t="shared" si="434"/>
        <v>0</v>
      </c>
      <c r="AV405" s="15">
        <f t="shared" si="434"/>
        <v>0</v>
      </c>
      <c r="AW405" s="15">
        <f t="shared" si="434"/>
        <v>0</v>
      </c>
      <c r="AX405" s="15">
        <f t="shared" si="434"/>
        <v>0</v>
      </c>
      <c r="AY405" s="15">
        <f t="shared" si="434"/>
        <v>0</v>
      </c>
      <c r="AZ405" s="15">
        <f t="shared" si="434"/>
        <v>0</v>
      </c>
      <c r="BA405" s="15">
        <f t="shared" si="434"/>
        <v>0</v>
      </c>
      <c r="BB405" s="15">
        <f t="shared" si="434"/>
        <v>0</v>
      </c>
      <c r="BC405" s="15">
        <f t="shared" si="434"/>
        <v>0</v>
      </c>
      <c r="BD405" s="15">
        <f t="shared" ref="BC405:BJ406" si="435">BD406</f>
        <v>0</v>
      </c>
      <c r="BE405" s="15">
        <f t="shared" si="435"/>
        <v>0</v>
      </c>
      <c r="BF405" s="15">
        <f t="shared" si="435"/>
        <v>0</v>
      </c>
      <c r="BG405" s="15">
        <f t="shared" si="435"/>
        <v>0</v>
      </c>
      <c r="BH405" s="15">
        <f t="shared" si="435"/>
        <v>0</v>
      </c>
      <c r="BI405" s="15">
        <f t="shared" si="435"/>
        <v>0</v>
      </c>
      <c r="BJ405" s="15">
        <f t="shared" si="435"/>
        <v>0</v>
      </c>
      <c r="BK405" s="19"/>
      <c r="BL405" s="19"/>
    </row>
    <row r="406" spans="1:64" ht="45" hidden="1" x14ac:dyDescent="0.25">
      <c r="A406" s="125" t="s">
        <v>41</v>
      </c>
      <c r="B406" s="122">
        <v>52</v>
      </c>
      <c r="C406" s="122">
        <v>0</v>
      </c>
      <c r="D406" s="4" t="s">
        <v>30</v>
      </c>
      <c r="E406" s="122">
        <v>852</v>
      </c>
      <c r="F406" s="3"/>
      <c r="G406" s="4"/>
      <c r="H406" s="3" t="s">
        <v>622</v>
      </c>
      <c r="I406" s="3" t="s">
        <v>83</v>
      </c>
      <c r="J406" s="15">
        <f t="shared" si="434"/>
        <v>0</v>
      </c>
      <c r="K406" s="15">
        <f t="shared" si="434"/>
        <v>0</v>
      </c>
      <c r="L406" s="15">
        <f t="shared" si="434"/>
        <v>0</v>
      </c>
      <c r="M406" s="15">
        <f t="shared" si="434"/>
        <v>0</v>
      </c>
      <c r="N406" s="15">
        <f t="shared" si="434"/>
        <v>0</v>
      </c>
      <c r="O406" s="15">
        <f t="shared" si="434"/>
        <v>0</v>
      </c>
      <c r="P406" s="15">
        <f t="shared" si="434"/>
        <v>0</v>
      </c>
      <c r="Q406" s="15">
        <f t="shared" si="434"/>
        <v>0</v>
      </c>
      <c r="R406" s="15">
        <f t="shared" si="434"/>
        <v>0</v>
      </c>
      <c r="S406" s="15">
        <f t="shared" si="434"/>
        <v>0</v>
      </c>
      <c r="T406" s="15">
        <f t="shared" si="434"/>
        <v>0</v>
      </c>
      <c r="U406" s="15">
        <f t="shared" si="434"/>
        <v>0</v>
      </c>
      <c r="V406" s="15">
        <f t="shared" si="434"/>
        <v>670000</v>
      </c>
      <c r="W406" s="15">
        <f t="shared" si="434"/>
        <v>636500</v>
      </c>
      <c r="X406" s="15">
        <f t="shared" si="434"/>
        <v>33500</v>
      </c>
      <c r="Y406" s="15">
        <f t="shared" si="434"/>
        <v>0</v>
      </c>
      <c r="Z406" s="15">
        <f t="shared" si="434"/>
        <v>670000</v>
      </c>
      <c r="AA406" s="15">
        <f t="shared" si="434"/>
        <v>636500</v>
      </c>
      <c r="AB406" s="15">
        <f t="shared" si="434"/>
        <v>33500</v>
      </c>
      <c r="AC406" s="15">
        <f t="shared" si="434"/>
        <v>0</v>
      </c>
      <c r="AD406" s="15">
        <f t="shared" si="434"/>
        <v>0</v>
      </c>
      <c r="AE406" s="15">
        <f t="shared" si="434"/>
        <v>0</v>
      </c>
      <c r="AF406" s="15">
        <f t="shared" si="434"/>
        <v>0</v>
      </c>
      <c r="AG406" s="15">
        <f t="shared" si="434"/>
        <v>0</v>
      </c>
      <c r="AH406" s="15">
        <f t="shared" si="434"/>
        <v>670000</v>
      </c>
      <c r="AI406" s="15">
        <f t="shared" si="434"/>
        <v>636500</v>
      </c>
      <c r="AJ406" s="15">
        <f t="shared" si="434"/>
        <v>33500</v>
      </c>
      <c r="AK406" s="15">
        <f t="shared" si="434"/>
        <v>0</v>
      </c>
      <c r="AL406" s="15"/>
      <c r="AM406" s="15">
        <f t="shared" si="434"/>
        <v>0</v>
      </c>
      <c r="AN406" s="15">
        <f t="shared" si="434"/>
        <v>0</v>
      </c>
      <c r="AO406" s="15">
        <f t="shared" si="434"/>
        <v>0</v>
      </c>
      <c r="AP406" s="15">
        <f t="shared" si="434"/>
        <v>0</v>
      </c>
      <c r="AQ406" s="15">
        <f t="shared" si="434"/>
        <v>0</v>
      </c>
      <c r="AR406" s="15">
        <f t="shared" si="434"/>
        <v>0</v>
      </c>
      <c r="AS406" s="15">
        <f t="shared" si="434"/>
        <v>0</v>
      </c>
      <c r="AT406" s="15">
        <f t="shared" si="434"/>
        <v>0</v>
      </c>
      <c r="AU406" s="15">
        <f t="shared" si="434"/>
        <v>0</v>
      </c>
      <c r="AV406" s="15">
        <f t="shared" si="434"/>
        <v>0</v>
      </c>
      <c r="AW406" s="15">
        <f t="shared" si="434"/>
        <v>0</v>
      </c>
      <c r="AX406" s="15">
        <f t="shared" si="434"/>
        <v>0</v>
      </c>
      <c r="AY406" s="15">
        <f t="shared" si="434"/>
        <v>0</v>
      </c>
      <c r="AZ406" s="15">
        <f t="shared" si="434"/>
        <v>0</v>
      </c>
      <c r="BA406" s="15">
        <f t="shared" si="434"/>
        <v>0</v>
      </c>
      <c r="BB406" s="15">
        <f t="shared" si="434"/>
        <v>0</v>
      </c>
      <c r="BC406" s="15">
        <f t="shared" si="435"/>
        <v>0</v>
      </c>
      <c r="BD406" s="15">
        <f t="shared" si="435"/>
        <v>0</v>
      </c>
      <c r="BE406" s="15">
        <f t="shared" si="435"/>
        <v>0</v>
      </c>
      <c r="BF406" s="15">
        <f t="shared" si="435"/>
        <v>0</v>
      </c>
      <c r="BG406" s="15">
        <f t="shared" si="435"/>
        <v>0</v>
      </c>
      <c r="BH406" s="15">
        <f t="shared" si="435"/>
        <v>0</v>
      </c>
      <c r="BI406" s="15">
        <f t="shared" si="435"/>
        <v>0</v>
      </c>
      <c r="BJ406" s="15">
        <f t="shared" si="435"/>
        <v>0</v>
      </c>
      <c r="BK406" s="19"/>
      <c r="BL406" s="19"/>
    </row>
    <row r="407" spans="1:64" hidden="1" x14ac:dyDescent="0.25">
      <c r="A407" s="125" t="s">
        <v>84</v>
      </c>
      <c r="B407" s="122">
        <v>52</v>
      </c>
      <c r="C407" s="122">
        <v>0</v>
      </c>
      <c r="D407" s="4" t="s">
        <v>30</v>
      </c>
      <c r="E407" s="122">
        <v>852</v>
      </c>
      <c r="F407" s="3"/>
      <c r="G407" s="4"/>
      <c r="H407" s="3" t="s">
        <v>622</v>
      </c>
      <c r="I407" s="3" t="s">
        <v>85</v>
      </c>
      <c r="J407" s="15">
        <f>'2.ВС'!J371</f>
        <v>0</v>
      </c>
      <c r="K407" s="15">
        <f>'2.ВС'!K371</f>
        <v>0</v>
      </c>
      <c r="L407" s="15">
        <f>'2.ВС'!L371</f>
        <v>0</v>
      </c>
      <c r="M407" s="15">
        <f>'2.ВС'!M371</f>
        <v>0</v>
      </c>
      <c r="N407" s="15">
        <f>'2.ВС'!N371</f>
        <v>0</v>
      </c>
      <c r="O407" s="15">
        <f>'2.ВС'!O371</f>
        <v>0</v>
      </c>
      <c r="P407" s="15">
        <f>'2.ВС'!P371</f>
        <v>0</v>
      </c>
      <c r="Q407" s="15">
        <f>'2.ВС'!Q371</f>
        <v>0</v>
      </c>
      <c r="R407" s="15">
        <f>'2.ВС'!R371</f>
        <v>0</v>
      </c>
      <c r="S407" s="15">
        <f>'2.ВС'!S371</f>
        <v>0</v>
      </c>
      <c r="T407" s="15">
        <f>'2.ВС'!T371</f>
        <v>0</v>
      </c>
      <c r="U407" s="15">
        <f>'2.ВС'!U371</f>
        <v>0</v>
      </c>
      <c r="V407" s="15">
        <f>'2.ВС'!V371</f>
        <v>670000</v>
      </c>
      <c r="W407" s="15">
        <f>'2.ВС'!W371</f>
        <v>636500</v>
      </c>
      <c r="X407" s="15">
        <f>'2.ВС'!X371</f>
        <v>33500</v>
      </c>
      <c r="Y407" s="15">
        <f>'2.ВС'!Y371</f>
        <v>0</v>
      </c>
      <c r="Z407" s="15">
        <f>'2.ВС'!Z371</f>
        <v>670000</v>
      </c>
      <c r="AA407" s="15">
        <f>'2.ВС'!AA371</f>
        <v>636500</v>
      </c>
      <c r="AB407" s="15">
        <f>'2.ВС'!AB371</f>
        <v>33500</v>
      </c>
      <c r="AC407" s="15">
        <f>'2.ВС'!AC371</f>
        <v>0</v>
      </c>
      <c r="AD407" s="15">
        <f>'2.ВС'!AD371</f>
        <v>0</v>
      </c>
      <c r="AE407" s="15">
        <f>'2.ВС'!AE371</f>
        <v>0</v>
      </c>
      <c r="AF407" s="15">
        <f>'2.ВС'!AF371</f>
        <v>0</v>
      </c>
      <c r="AG407" s="15">
        <f>'2.ВС'!AG371</f>
        <v>0</v>
      </c>
      <c r="AH407" s="15">
        <f>'2.ВС'!AH371</f>
        <v>670000</v>
      </c>
      <c r="AI407" s="15">
        <f>'2.ВС'!AI371</f>
        <v>636500</v>
      </c>
      <c r="AJ407" s="15">
        <f>'2.ВС'!AJ371</f>
        <v>33500</v>
      </c>
      <c r="AK407" s="15">
        <f>'2.ВС'!AK371</f>
        <v>0</v>
      </c>
      <c r="AL407" s="15"/>
      <c r="AM407" s="15">
        <f>'2.ВС'!AL371</f>
        <v>0</v>
      </c>
      <c r="AN407" s="15">
        <f>'2.ВС'!AM371</f>
        <v>0</v>
      </c>
      <c r="AO407" s="15">
        <f>'2.ВС'!AN371</f>
        <v>0</v>
      </c>
      <c r="AP407" s="15">
        <f>'2.ВС'!AO371</f>
        <v>0</v>
      </c>
      <c r="AQ407" s="15">
        <f>'2.ВС'!AP371</f>
        <v>0</v>
      </c>
      <c r="AR407" s="15">
        <f>'2.ВС'!AQ371</f>
        <v>0</v>
      </c>
      <c r="AS407" s="15">
        <f>'2.ВС'!AR371</f>
        <v>0</v>
      </c>
      <c r="AT407" s="15">
        <f>'2.ВС'!AS371</f>
        <v>0</v>
      </c>
      <c r="AU407" s="15">
        <f>'2.ВС'!AT371</f>
        <v>0</v>
      </c>
      <c r="AV407" s="15">
        <f>'2.ВС'!AU371</f>
        <v>0</v>
      </c>
      <c r="AW407" s="15">
        <f>'2.ВС'!AV371</f>
        <v>0</v>
      </c>
      <c r="AX407" s="15">
        <f>'2.ВС'!AW371</f>
        <v>0</v>
      </c>
      <c r="AY407" s="15">
        <f>'2.ВС'!AX371</f>
        <v>0</v>
      </c>
      <c r="AZ407" s="15">
        <f>'2.ВС'!AY371</f>
        <v>0</v>
      </c>
      <c r="BA407" s="15">
        <f>'2.ВС'!AZ371</f>
        <v>0</v>
      </c>
      <c r="BB407" s="15">
        <f>'2.ВС'!BA371</f>
        <v>0</v>
      </c>
      <c r="BC407" s="15">
        <f>'2.ВС'!BB371</f>
        <v>0</v>
      </c>
      <c r="BD407" s="15">
        <f>'2.ВС'!BC371</f>
        <v>0</v>
      </c>
      <c r="BE407" s="15">
        <f>'2.ВС'!BD371</f>
        <v>0</v>
      </c>
      <c r="BF407" s="15">
        <f>'2.ВС'!BE371</f>
        <v>0</v>
      </c>
      <c r="BG407" s="15">
        <f>'2.ВС'!BF371</f>
        <v>0</v>
      </c>
      <c r="BH407" s="15">
        <f>'2.ВС'!BG371</f>
        <v>0</v>
      </c>
      <c r="BI407" s="15">
        <f>'2.ВС'!BH371</f>
        <v>0</v>
      </c>
      <c r="BJ407" s="15">
        <f>'2.ВС'!BI371</f>
        <v>0</v>
      </c>
      <c r="BK407" s="19"/>
      <c r="BL407" s="19"/>
    </row>
    <row r="408" spans="1:64" ht="45" hidden="1" x14ac:dyDescent="0.25">
      <c r="A408" s="125" t="s">
        <v>277</v>
      </c>
      <c r="B408" s="122">
        <v>52</v>
      </c>
      <c r="C408" s="122">
        <v>0</v>
      </c>
      <c r="D408" s="3" t="s">
        <v>30</v>
      </c>
      <c r="E408" s="122">
        <v>852</v>
      </c>
      <c r="F408" s="3"/>
      <c r="G408" s="3"/>
      <c r="H408" s="3" t="s">
        <v>278</v>
      </c>
      <c r="I408" s="3"/>
      <c r="J408" s="15">
        <f t="shared" ref="J408:BC412" si="436">J409</f>
        <v>0</v>
      </c>
      <c r="K408" s="15">
        <f t="shared" si="436"/>
        <v>0</v>
      </c>
      <c r="L408" s="15">
        <f t="shared" si="436"/>
        <v>0</v>
      </c>
      <c r="M408" s="15">
        <f t="shared" si="436"/>
        <v>0</v>
      </c>
      <c r="N408" s="15">
        <f t="shared" si="436"/>
        <v>0</v>
      </c>
      <c r="O408" s="15">
        <f t="shared" si="436"/>
        <v>0</v>
      </c>
      <c r="P408" s="15">
        <f t="shared" si="436"/>
        <v>0</v>
      </c>
      <c r="Q408" s="15">
        <f t="shared" si="436"/>
        <v>0</v>
      </c>
      <c r="R408" s="15">
        <f t="shared" si="436"/>
        <v>0</v>
      </c>
      <c r="S408" s="15">
        <f t="shared" si="436"/>
        <v>0</v>
      </c>
      <c r="T408" s="15">
        <f t="shared" si="436"/>
        <v>0</v>
      </c>
      <c r="U408" s="15">
        <f t="shared" si="436"/>
        <v>0</v>
      </c>
      <c r="V408" s="15">
        <f t="shared" si="436"/>
        <v>0</v>
      </c>
      <c r="W408" s="15">
        <f t="shared" si="436"/>
        <v>0</v>
      </c>
      <c r="X408" s="15">
        <f t="shared" si="436"/>
        <v>0</v>
      </c>
      <c r="Y408" s="15">
        <f t="shared" si="436"/>
        <v>0</v>
      </c>
      <c r="Z408" s="15">
        <f t="shared" si="436"/>
        <v>0</v>
      </c>
      <c r="AA408" s="15">
        <f t="shared" si="436"/>
        <v>0</v>
      </c>
      <c r="AB408" s="15">
        <f t="shared" si="436"/>
        <v>0</v>
      </c>
      <c r="AC408" s="15">
        <f t="shared" si="436"/>
        <v>0</v>
      </c>
      <c r="AD408" s="15">
        <f t="shared" si="436"/>
        <v>0</v>
      </c>
      <c r="AE408" s="15">
        <f t="shared" si="436"/>
        <v>0</v>
      </c>
      <c r="AF408" s="15">
        <f t="shared" si="436"/>
        <v>0</v>
      </c>
      <c r="AG408" s="15">
        <f t="shared" si="436"/>
        <v>0</v>
      </c>
      <c r="AH408" s="15">
        <f t="shared" si="436"/>
        <v>0</v>
      </c>
      <c r="AI408" s="15">
        <f t="shared" si="436"/>
        <v>0</v>
      </c>
      <c r="AJ408" s="15">
        <f t="shared" si="436"/>
        <v>0</v>
      </c>
      <c r="AK408" s="15">
        <f t="shared" si="436"/>
        <v>0</v>
      </c>
      <c r="AL408" s="15"/>
      <c r="AM408" s="15">
        <f t="shared" si="436"/>
        <v>0</v>
      </c>
      <c r="AN408" s="15">
        <f t="shared" si="436"/>
        <v>0</v>
      </c>
      <c r="AO408" s="15">
        <f t="shared" si="436"/>
        <v>0</v>
      </c>
      <c r="AP408" s="15">
        <f t="shared" si="436"/>
        <v>0</v>
      </c>
      <c r="AQ408" s="15">
        <f t="shared" si="436"/>
        <v>0</v>
      </c>
      <c r="AR408" s="15">
        <f t="shared" si="436"/>
        <v>0</v>
      </c>
      <c r="AS408" s="15">
        <f t="shared" si="436"/>
        <v>0</v>
      </c>
      <c r="AT408" s="15">
        <f t="shared" si="436"/>
        <v>0</v>
      </c>
      <c r="AU408" s="15">
        <f t="shared" si="436"/>
        <v>0</v>
      </c>
      <c r="AV408" s="15">
        <f t="shared" si="436"/>
        <v>0</v>
      </c>
      <c r="AW408" s="15">
        <f t="shared" si="436"/>
        <v>0</v>
      </c>
      <c r="AX408" s="15">
        <f t="shared" si="436"/>
        <v>0</v>
      </c>
      <c r="AY408" s="15">
        <f t="shared" si="436"/>
        <v>0</v>
      </c>
      <c r="AZ408" s="15">
        <f t="shared" si="436"/>
        <v>0</v>
      </c>
      <c r="BA408" s="15">
        <f t="shared" si="436"/>
        <v>0</v>
      </c>
      <c r="BB408" s="15">
        <f t="shared" si="436"/>
        <v>0</v>
      </c>
      <c r="BC408" s="15">
        <f t="shared" si="436"/>
        <v>0</v>
      </c>
      <c r="BD408" s="15">
        <f t="shared" ref="BC408:BJ412" si="437">BD409</f>
        <v>0</v>
      </c>
      <c r="BE408" s="15">
        <f t="shared" si="437"/>
        <v>0</v>
      </c>
      <c r="BF408" s="15">
        <f t="shared" si="437"/>
        <v>0</v>
      </c>
      <c r="BG408" s="15">
        <f t="shared" si="437"/>
        <v>0</v>
      </c>
      <c r="BH408" s="15">
        <f t="shared" si="437"/>
        <v>0</v>
      </c>
      <c r="BI408" s="15">
        <f t="shared" si="437"/>
        <v>0</v>
      </c>
      <c r="BJ408" s="15">
        <f t="shared" si="437"/>
        <v>0</v>
      </c>
      <c r="BK408" s="19"/>
      <c r="BL408" s="19"/>
    </row>
    <row r="409" spans="1:64" ht="45" hidden="1" x14ac:dyDescent="0.25">
      <c r="A409" s="125" t="s">
        <v>41</v>
      </c>
      <c r="B409" s="122">
        <v>52</v>
      </c>
      <c r="C409" s="122">
        <v>0</v>
      </c>
      <c r="D409" s="4" t="s">
        <v>30</v>
      </c>
      <c r="E409" s="122">
        <v>852</v>
      </c>
      <c r="F409" s="3"/>
      <c r="G409" s="3"/>
      <c r="H409" s="3" t="s">
        <v>278</v>
      </c>
      <c r="I409" s="3" t="s">
        <v>83</v>
      </c>
      <c r="J409" s="15">
        <f t="shared" si="436"/>
        <v>0</v>
      </c>
      <c r="K409" s="15">
        <f t="shared" si="436"/>
        <v>0</v>
      </c>
      <c r="L409" s="15">
        <f t="shared" si="436"/>
        <v>0</v>
      </c>
      <c r="M409" s="15">
        <f t="shared" si="436"/>
        <v>0</v>
      </c>
      <c r="N409" s="15">
        <f t="shared" si="436"/>
        <v>0</v>
      </c>
      <c r="O409" s="15">
        <f t="shared" si="436"/>
        <v>0</v>
      </c>
      <c r="P409" s="15">
        <f t="shared" si="436"/>
        <v>0</v>
      </c>
      <c r="Q409" s="15">
        <f t="shared" si="436"/>
        <v>0</v>
      </c>
      <c r="R409" s="15">
        <f t="shared" si="436"/>
        <v>0</v>
      </c>
      <c r="S409" s="15">
        <f t="shared" si="436"/>
        <v>0</v>
      </c>
      <c r="T409" s="15">
        <f t="shared" si="436"/>
        <v>0</v>
      </c>
      <c r="U409" s="15">
        <f t="shared" si="436"/>
        <v>0</v>
      </c>
      <c r="V409" s="15">
        <f t="shared" si="436"/>
        <v>0</v>
      </c>
      <c r="W409" s="15">
        <f t="shared" si="436"/>
        <v>0</v>
      </c>
      <c r="X409" s="15">
        <f t="shared" si="436"/>
        <v>0</v>
      </c>
      <c r="Y409" s="15">
        <f t="shared" si="436"/>
        <v>0</v>
      </c>
      <c r="Z409" s="15">
        <f t="shared" si="436"/>
        <v>0</v>
      </c>
      <c r="AA409" s="15">
        <f t="shared" si="436"/>
        <v>0</v>
      </c>
      <c r="AB409" s="15">
        <f t="shared" si="436"/>
        <v>0</v>
      </c>
      <c r="AC409" s="15">
        <f t="shared" si="436"/>
        <v>0</v>
      </c>
      <c r="AD409" s="15">
        <f t="shared" si="436"/>
        <v>0</v>
      </c>
      <c r="AE409" s="15">
        <f t="shared" si="436"/>
        <v>0</v>
      </c>
      <c r="AF409" s="15">
        <f t="shared" si="436"/>
        <v>0</v>
      </c>
      <c r="AG409" s="15">
        <f t="shared" si="436"/>
        <v>0</v>
      </c>
      <c r="AH409" s="15">
        <f t="shared" si="436"/>
        <v>0</v>
      </c>
      <c r="AI409" s="15">
        <f t="shared" si="436"/>
        <v>0</v>
      </c>
      <c r="AJ409" s="15">
        <f t="shared" si="436"/>
        <v>0</v>
      </c>
      <c r="AK409" s="15">
        <f t="shared" si="436"/>
        <v>0</v>
      </c>
      <c r="AL409" s="15"/>
      <c r="AM409" s="15">
        <f t="shared" si="436"/>
        <v>0</v>
      </c>
      <c r="AN409" s="15">
        <f t="shared" si="436"/>
        <v>0</v>
      </c>
      <c r="AO409" s="15">
        <f t="shared" si="436"/>
        <v>0</v>
      </c>
      <c r="AP409" s="15">
        <f t="shared" si="436"/>
        <v>0</v>
      </c>
      <c r="AQ409" s="15">
        <f t="shared" si="436"/>
        <v>0</v>
      </c>
      <c r="AR409" s="15">
        <f t="shared" si="436"/>
        <v>0</v>
      </c>
      <c r="AS409" s="15">
        <f t="shared" si="436"/>
        <v>0</v>
      </c>
      <c r="AT409" s="15">
        <f t="shared" si="436"/>
        <v>0</v>
      </c>
      <c r="AU409" s="15">
        <f t="shared" si="436"/>
        <v>0</v>
      </c>
      <c r="AV409" s="15">
        <f t="shared" si="436"/>
        <v>0</v>
      </c>
      <c r="AW409" s="15">
        <f t="shared" si="436"/>
        <v>0</v>
      </c>
      <c r="AX409" s="15">
        <f t="shared" si="436"/>
        <v>0</v>
      </c>
      <c r="AY409" s="15">
        <f t="shared" si="436"/>
        <v>0</v>
      </c>
      <c r="AZ409" s="15">
        <f t="shared" si="436"/>
        <v>0</v>
      </c>
      <c r="BA409" s="15">
        <f t="shared" si="436"/>
        <v>0</v>
      </c>
      <c r="BB409" s="15">
        <f t="shared" si="436"/>
        <v>0</v>
      </c>
      <c r="BC409" s="15">
        <f t="shared" si="437"/>
        <v>0</v>
      </c>
      <c r="BD409" s="15">
        <f t="shared" si="437"/>
        <v>0</v>
      </c>
      <c r="BE409" s="15">
        <f t="shared" si="437"/>
        <v>0</v>
      </c>
      <c r="BF409" s="15">
        <f t="shared" si="437"/>
        <v>0</v>
      </c>
      <c r="BG409" s="15">
        <f t="shared" si="437"/>
        <v>0</v>
      </c>
      <c r="BH409" s="15">
        <f t="shared" si="437"/>
        <v>0</v>
      </c>
      <c r="BI409" s="15">
        <f t="shared" si="437"/>
        <v>0</v>
      </c>
      <c r="BJ409" s="15">
        <f t="shared" si="437"/>
        <v>0</v>
      </c>
      <c r="BK409" s="19"/>
      <c r="BL409" s="19"/>
    </row>
    <row r="410" spans="1:64" hidden="1" x14ac:dyDescent="0.25">
      <c r="A410" s="125" t="s">
        <v>42</v>
      </c>
      <c r="B410" s="122">
        <v>52</v>
      </c>
      <c r="C410" s="122">
        <v>0</v>
      </c>
      <c r="D410" s="4" t="s">
        <v>30</v>
      </c>
      <c r="E410" s="122">
        <v>852</v>
      </c>
      <c r="F410" s="3"/>
      <c r="G410" s="3"/>
      <c r="H410" s="3" t="s">
        <v>278</v>
      </c>
      <c r="I410" s="3" t="s">
        <v>85</v>
      </c>
      <c r="J410" s="15">
        <f>'2.ВС'!J374+'2.ВС'!J325</f>
        <v>0</v>
      </c>
      <c r="K410" s="15">
        <f>'2.ВС'!K374+'2.ВС'!K325</f>
        <v>0</v>
      </c>
      <c r="L410" s="15">
        <f>'2.ВС'!L374+'2.ВС'!L325</f>
        <v>0</v>
      </c>
      <c r="M410" s="15">
        <f>'2.ВС'!M374+'2.ВС'!M325</f>
        <v>0</v>
      </c>
      <c r="N410" s="15">
        <f>'2.ВС'!N374+'2.ВС'!N325</f>
        <v>0</v>
      </c>
      <c r="O410" s="15">
        <f>'2.ВС'!O374+'2.ВС'!O325</f>
        <v>0</v>
      </c>
      <c r="P410" s="15">
        <f>'2.ВС'!P374+'2.ВС'!P325</f>
        <v>0</v>
      </c>
      <c r="Q410" s="15">
        <f>'2.ВС'!Q374+'2.ВС'!Q325</f>
        <v>0</v>
      </c>
      <c r="R410" s="15">
        <f>'2.ВС'!R374+'2.ВС'!R325</f>
        <v>0</v>
      </c>
      <c r="S410" s="15">
        <f>'2.ВС'!S374+'2.ВС'!S325</f>
        <v>0</v>
      </c>
      <c r="T410" s="15">
        <f>'2.ВС'!T374+'2.ВС'!T325</f>
        <v>0</v>
      </c>
      <c r="U410" s="15">
        <f>'2.ВС'!U374+'2.ВС'!U325</f>
        <v>0</v>
      </c>
      <c r="V410" s="15">
        <f>'2.ВС'!V374+'2.ВС'!V325</f>
        <v>0</v>
      </c>
      <c r="W410" s="15">
        <f>'2.ВС'!W374+'2.ВС'!W325</f>
        <v>0</v>
      </c>
      <c r="X410" s="15">
        <f>'2.ВС'!X374+'2.ВС'!X325</f>
        <v>0</v>
      </c>
      <c r="Y410" s="15">
        <f>'2.ВС'!Y374+'2.ВС'!Y325</f>
        <v>0</v>
      </c>
      <c r="Z410" s="15">
        <f>'2.ВС'!Z374+'2.ВС'!Z325</f>
        <v>0</v>
      </c>
      <c r="AA410" s="15">
        <f>'2.ВС'!AA374+'2.ВС'!AA325</f>
        <v>0</v>
      </c>
      <c r="AB410" s="15">
        <f>'2.ВС'!AB374+'2.ВС'!AB325</f>
        <v>0</v>
      </c>
      <c r="AC410" s="15">
        <f>'2.ВС'!AC374+'2.ВС'!AC325</f>
        <v>0</v>
      </c>
      <c r="AD410" s="15">
        <f>'2.ВС'!AD374+'2.ВС'!AD325</f>
        <v>0</v>
      </c>
      <c r="AE410" s="15">
        <f>'2.ВС'!AE374+'2.ВС'!AE325</f>
        <v>0</v>
      </c>
      <c r="AF410" s="15">
        <f>'2.ВС'!AF374+'2.ВС'!AF325</f>
        <v>0</v>
      </c>
      <c r="AG410" s="15">
        <f>'2.ВС'!AG374+'2.ВС'!AG325</f>
        <v>0</v>
      </c>
      <c r="AH410" s="15">
        <f>'2.ВС'!AH374+'2.ВС'!AH325</f>
        <v>0</v>
      </c>
      <c r="AI410" s="15">
        <f>'2.ВС'!AI374+'2.ВС'!AI325</f>
        <v>0</v>
      </c>
      <c r="AJ410" s="15">
        <f>'2.ВС'!AJ374+'2.ВС'!AJ325</f>
        <v>0</v>
      </c>
      <c r="AK410" s="15">
        <f>'2.ВС'!AK374+'2.ВС'!AK325</f>
        <v>0</v>
      </c>
      <c r="AL410" s="15"/>
      <c r="AM410" s="15">
        <f>'2.ВС'!AL374+'2.ВС'!AL325</f>
        <v>0</v>
      </c>
      <c r="AN410" s="15">
        <f>'2.ВС'!AM374+'2.ВС'!AM325</f>
        <v>0</v>
      </c>
      <c r="AO410" s="15">
        <f>'2.ВС'!AN374+'2.ВС'!AN325</f>
        <v>0</v>
      </c>
      <c r="AP410" s="15">
        <f>'2.ВС'!AO374+'2.ВС'!AO325</f>
        <v>0</v>
      </c>
      <c r="AQ410" s="15">
        <f>'2.ВС'!AP374+'2.ВС'!AP325</f>
        <v>0</v>
      </c>
      <c r="AR410" s="15">
        <f>'2.ВС'!AQ374+'2.ВС'!AQ325</f>
        <v>0</v>
      </c>
      <c r="AS410" s="15">
        <f>'2.ВС'!AR374+'2.ВС'!AR325</f>
        <v>0</v>
      </c>
      <c r="AT410" s="15">
        <f>'2.ВС'!AS374+'2.ВС'!AS325</f>
        <v>0</v>
      </c>
      <c r="AU410" s="15">
        <f>'2.ВС'!AT374+'2.ВС'!AT325</f>
        <v>0</v>
      </c>
      <c r="AV410" s="15">
        <f>'2.ВС'!AU374+'2.ВС'!AU325</f>
        <v>0</v>
      </c>
      <c r="AW410" s="15">
        <f>'2.ВС'!AV374+'2.ВС'!AV325</f>
        <v>0</v>
      </c>
      <c r="AX410" s="15">
        <f>'2.ВС'!AW374+'2.ВС'!AW325</f>
        <v>0</v>
      </c>
      <c r="AY410" s="15">
        <f>'2.ВС'!AX374+'2.ВС'!AX325</f>
        <v>0</v>
      </c>
      <c r="AZ410" s="15">
        <f>'2.ВС'!AY374+'2.ВС'!AY325</f>
        <v>0</v>
      </c>
      <c r="BA410" s="15">
        <f>'2.ВС'!AZ374+'2.ВС'!AZ325</f>
        <v>0</v>
      </c>
      <c r="BB410" s="15">
        <f>'2.ВС'!BA374+'2.ВС'!BA325</f>
        <v>0</v>
      </c>
      <c r="BC410" s="15">
        <f>'2.ВС'!BB374+'2.ВС'!BB325</f>
        <v>0</v>
      </c>
      <c r="BD410" s="15">
        <f>'2.ВС'!BC374+'2.ВС'!BC325</f>
        <v>0</v>
      </c>
      <c r="BE410" s="15">
        <f>'2.ВС'!BD374+'2.ВС'!BD325</f>
        <v>0</v>
      </c>
      <c r="BF410" s="15">
        <f>'2.ВС'!BE374+'2.ВС'!BE325</f>
        <v>0</v>
      </c>
      <c r="BG410" s="15">
        <f>'2.ВС'!BF374+'2.ВС'!BF325</f>
        <v>0</v>
      </c>
      <c r="BH410" s="15">
        <f>'2.ВС'!BG374+'2.ВС'!BG325</f>
        <v>0</v>
      </c>
      <c r="BI410" s="15">
        <f>'2.ВС'!BH374+'2.ВС'!BH325</f>
        <v>0</v>
      </c>
      <c r="BJ410" s="15">
        <f>'2.ВС'!BI374+'2.ВС'!BI325</f>
        <v>0</v>
      </c>
      <c r="BK410" s="19"/>
      <c r="BL410" s="19"/>
    </row>
    <row r="411" spans="1:64" ht="45" hidden="1" x14ac:dyDescent="0.25">
      <c r="A411" s="125" t="s">
        <v>521</v>
      </c>
      <c r="B411" s="122">
        <v>52</v>
      </c>
      <c r="C411" s="122">
        <v>0</v>
      </c>
      <c r="D411" s="3" t="s">
        <v>30</v>
      </c>
      <c r="E411" s="122">
        <v>852</v>
      </c>
      <c r="F411" s="3"/>
      <c r="G411" s="3"/>
      <c r="H411" s="3" t="s">
        <v>535</v>
      </c>
      <c r="I411" s="3"/>
      <c r="J411" s="15">
        <f t="shared" si="436"/>
        <v>3000000</v>
      </c>
      <c r="K411" s="15">
        <f t="shared" si="436"/>
        <v>2850000</v>
      </c>
      <c r="L411" s="15">
        <f t="shared" si="436"/>
        <v>150000</v>
      </c>
      <c r="M411" s="15">
        <f t="shared" si="436"/>
        <v>0</v>
      </c>
      <c r="N411" s="15">
        <f t="shared" si="436"/>
        <v>0</v>
      </c>
      <c r="O411" s="15">
        <f t="shared" si="436"/>
        <v>0</v>
      </c>
      <c r="P411" s="15">
        <f t="shared" si="436"/>
        <v>0</v>
      </c>
      <c r="Q411" s="15">
        <f t="shared" si="436"/>
        <v>0</v>
      </c>
      <c r="R411" s="15">
        <f t="shared" si="436"/>
        <v>3000000</v>
      </c>
      <c r="S411" s="15">
        <f t="shared" si="436"/>
        <v>2850000</v>
      </c>
      <c r="T411" s="15">
        <f t="shared" si="436"/>
        <v>150000</v>
      </c>
      <c r="U411" s="15">
        <f t="shared" si="436"/>
        <v>0</v>
      </c>
      <c r="V411" s="15">
        <f t="shared" si="436"/>
        <v>0</v>
      </c>
      <c r="W411" s="15">
        <f t="shared" si="436"/>
        <v>0</v>
      </c>
      <c r="X411" s="15">
        <f t="shared" si="436"/>
        <v>0</v>
      </c>
      <c r="Y411" s="15">
        <f t="shared" si="436"/>
        <v>0</v>
      </c>
      <c r="Z411" s="15">
        <f t="shared" si="436"/>
        <v>3000000</v>
      </c>
      <c r="AA411" s="15">
        <f t="shared" si="436"/>
        <v>2850000</v>
      </c>
      <c r="AB411" s="15">
        <f t="shared" si="436"/>
        <v>150000</v>
      </c>
      <c r="AC411" s="15">
        <f t="shared" si="436"/>
        <v>0</v>
      </c>
      <c r="AD411" s="15">
        <f t="shared" si="436"/>
        <v>0</v>
      </c>
      <c r="AE411" s="15">
        <f t="shared" si="436"/>
        <v>0</v>
      </c>
      <c r="AF411" s="15">
        <f t="shared" si="436"/>
        <v>0</v>
      </c>
      <c r="AG411" s="15">
        <f t="shared" si="436"/>
        <v>0</v>
      </c>
      <c r="AH411" s="15">
        <f t="shared" si="436"/>
        <v>3000000</v>
      </c>
      <c r="AI411" s="15">
        <f t="shared" si="436"/>
        <v>2850000</v>
      </c>
      <c r="AJ411" s="15">
        <f t="shared" si="436"/>
        <v>150000</v>
      </c>
      <c r="AK411" s="15">
        <f t="shared" si="436"/>
        <v>0</v>
      </c>
      <c r="AL411" s="15"/>
      <c r="AM411" s="15">
        <f t="shared" si="436"/>
        <v>0</v>
      </c>
      <c r="AN411" s="15">
        <f t="shared" si="436"/>
        <v>0</v>
      </c>
      <c r="AO411" s="15">
        <f t="shared" si="436"/>
        <v>0</v>
      </c>
      <c r="AP411" s="15">
        <f t="shared" si="436"/>
        <v>0</v>
      </c>
      <c r="AQ411" s="15">
        <f t="shared" si="436"/>
        <v>0</v>
      </c>
      <c r="AR411" s="15">
        <f t="shared" si="436"/>
        <v>0</v>
      </c>
      <c r="AS411" s="15">
        <f t="shared" si="436"/>
        <v>0</v>
      </c>
      <c r="AT411" s="15">
        <f t="shared" si="436"/>
        <v>0</v>
      </c>
      <c r="AU411" s="15">
        <f t="shared" si="436"/>
        <v>0</v>
      </c>
      <c r="AV411" s="15">
        <f t="shared" si="436"/>
        <v>0</v>
      </c>
      <c r="AW411" s="15">
        <f t="shared" si="436"/>
        <v>0</v>
      </c>
      <c r="AX411" s="15">
        <f t="shared" si="436"/>
        <v>0</v>
      </c>
      <c r="AY411" s="15">
        <f t="shared" si="436"/>
        <v>0</v>
      </c>
      <c r="AZ411" s="15">
        <f t="shared" si="436"/>
        <v>0</v>
      </c>
      <c r="BA411" s="15">
        <f t="shared" si="436"/>
        <v>0</v>
      </c>
      <c r="BB411" s="15">
        <f t="shared" si="436"/>
        <v>0</v>
      </c>
      <c r="BC411" s="15">
        <f t="shared" si="437"/>
        <v>0</v>
      </c>
      <c r="BD411" s="15">
        <f t="shared" si="437"/>
        <v>0</v>
      </c>
      <c r="BE411" s="15">
        <f t="shared" si="437"/>
        <v>0</v>
      </c>
      <c r="BF411" s="15">
        <f t="shared" si="437"/>
        <v>0</v>
      </c>
      <c r="BG411" s="15">
        <f t="shared" si="437"/>
        <v>0</v>
      </c>
      <c r="BH411" s="15">
        <f t="shared" si="437"/>
        <v>0</v>
      </c>
      <c r="BI411" s="15">
        <f t="shared" si="437"/>
        <v>0</v>
      </c>
      <c r="BJ411" s="15">
        <f t="shared" si="437"/>
        <v>0</v>
      </c>
      <c r="BK411" s="19"/>
      <c r="BL411" s="19"/>
    </row>
    <row r="412" spans="1:64" ht="45" hidden="1" x14ac:dyDescent="0.25">
      <c r="A412" s="125" t="s">
        <v>41</v>
      </c>
      <c r="B412" s="122">
        <v>52</v>
      </c>
      <c r="C412" s="122">
        <v>0</v>
      </c>
      <c r="D412" s="4" t="s">
        <v>30</v>
      </c>
      <c r="E412" s="122">
        <v>852</v>
      </c>
      <c r="F412" s="3"/>
      <c r="G412" s="3"/>
      <c r="H412" s="3" t="s">
        <v>535</v>
      </c>
      <c r="I412" s="3" t="s">
        <v>83</v>
      </c>
      <c r="J412" s="15">
        <f t="shared" si="436"/>
        <v>3000000</v>
      </c>
      <c r="K412" s="15">
        <f t="shared" si="436"/>
        <v>2850000</v>
      </c>
      <c r="L412" s="15">
        <f t="shared" si="436"/>
        <v>150000</v>
      </c>
      <c r="M412" s="15">
        <f t="shared" si="436"/>
        <v>0</v>
      </c>
      <c r="N412" s="15">
        <f t="shared" si="436"/>
        <v>0</v>
      </c>
      <c r="O412" s="15">
        <f t="shared" si="436"/>
        <v>0</v>
      </c>
      <c r="P412" s="15">
        <f t="shared" si="436"/>
        <v>0</v>
      </c>
      <c r="Q412" s="15">
        <f t="shared" si="436"/>
        <v>0</v>
      </c>
      <c r="R412" s="15">
        <f t="shared" si="436"/>
        <v>3000000</v>
      </c>
      <c r="S412" s="15">
        <f t="shared" si="436"/>
        <v>2850000</v>
      </c>
      <c r="T412" s="15">
        <f t="shared" si="436"/>
        <v>150000</v>
      </c>
      <c r="U412" s="15">
        <f t="shared" si="436"/>
        <v>0</v>
      </c>
      <c r="V412" s="15">
        <f t="shared" si="436"/>
        <v>0</v>
      </c>
      <c r="W412" s="15">
        <f t="shared" si="436"/>
        <v>0</v>
      </c>
      <c r="X412" s="15">
        <f t="shared" si="436"/>
        <v>0</v>
      </c>
      <c r="Y412" s="15">
        <f t="shared" si="436"/>
        <v>0</v>
      </c>
      <c r="Z412" s="15">
        <f t="shared" si="436"/>
        <v>3000000</v>
      </c>
      <c r="AA412" s="15">
        <f t="shared" si="436"/>
        <v>2850000</v>
      </c>
      <c r="AB412" s="15">
        <f t="shared" si="436"/>
        <v>150000</v>
      </c>
      <c r="AC412" s="15">
        <f t="shared" si="436"/>
        <v>0</v>
      </c>
      <c r="AD412" s="15">
        <f t="shared" si="436"/>
        <v>0</v>
      </c>
      <c r="AE412" s="15">
        <f t="shared" si="436"/>
        <v>0</v>
      </c>
      <c r="AF412" s="15">
        <f t="shared" si="436"/>
        <v>0</v>
      </c>
      <c r="AG412" s="15">
        <f t="shared" si="436"/>
        <v>0</v>
      </c>
      <c r="AH412" s="15">
        <f t="shared" si="436"/>
        <v>3000000</v>
      </c>
      <c r="AI412" s="15">
        <f t="shared" si="436"/>
        <v>2850000</v>
      </c>
      <c r="AJ412" s="15">
        <f t="shared" si="436"/>
        <v>150000</v>
      </c>
      <c r="AK412" s="15">
        <f t="shared" si="436"/>
        <v>0</v>
      </c>
      <c r="AL412" s="15"/>
      <c r="AM412" s="15">
        <f t="shared" si="436"/>
        <v>0</v>
      </c>
      <c r="AN412" s="15">
        <f t="shared" si="436"/>
        <v>0</v>
      </c>
      <c r="AO412" s="15">
        <f t="shared" si="436"/>
        <v>0</v>
      </c>
      <c r="AP412" s="15">
        <f t="shared" si="436"/>
        <v>0</v>
      </c>
      <c r="AQ412" s="15">
        <f t="shared" si="436"/>
        <v>0</v>
      </c>
      <c r="AR412" s="15">
        <f t="shared" si="436"/>
        <v>0</v>
      </c>
      <c r="AS412" s="15">
        <f t="shared" si="436"/>
        <v>0</v>
      </c>
      <c r="AT412" s="15">
        <f t="shared" si="436"/>
        <v>0</v>
      </c>
      <c r="AU412" s="15">
        <f t="shared" si="436"/>
        <v>0</v>
      </c>
      <c r="AV412" s="15">
        <f t="shared" si="436"/>
        <v>0</v>
      </c>
      <c r="AW412" s="15">
        <f t="shared" si="436"/>
        <v>0</v>
      </c>
      <c r="AX412" s="15">
        <f t="shared" si="436"/>
        <v>0</v>
      </c>
      <c r="AY412" s="15">
        <f t="shared" si="436"/>
        <v>0</v>
      </c>
      <c r="AZ412" s="15">
        <f t="shared" si="436"/>
        <v>0</v>
      </c>
      <c r="BA412" s="15">
        <f t="shared" si="436"/>
        <v>0</v>
      </c>
      <c r="BB412" s="15">
        <f t="shared" si="436"/>
        <v>0</v>
      </c>
      <c r="BC412" s="15">
        <f t="shared" si="437"/>
        <v>0</v>
      </c>
      <c r="BD412" s="15">
        <f t="shared" si="437"/>
        <v>0</v>
      </c>
      <c r="BE412" s="15">
        <f t="shared" si="437"/>
        <v>0</v>
      </c>
      <c r="BF412" s="15">
        <f t="shared" si="437"/>
        <v>0</v>
      </c>
      <c r="BG412" s="15">
        <f t="shared" si="437"/>
        <v>0</v>
      </c>
      <c r="BH412" s="15">
        <f t="shared" si="437"/>
        <v>0</v>
      </c>
      <c r="BI412" s="15">
        <f t="shared" si="437"/>
        <v>0</v>
      </c>
      <c r="BJ412" s="15">
        <f t="shared" si="437"/>
        <v>0</v>
      </c>
      <c r="BK412" s="19"/>
      <c r="BL412" s="19"/>
    </row>
    <row r="413" spans="1:64" hidden="1" x14ac:dyDescent="0.25">
      <c r="A413" s="125" t="s">
        <v>42</v>
      </c>
      <c r="B413" s="122">
        <v>52</v>
      </c>
      <c r="C413" s="122">
        <v>0</v>
      </c>
      <c r="D413" s="4" t="s">
        <v>30</v>
      </c>
      <c r="E413" s="122">
        <v>852</v>
      </c>
      <c r="F413" s="3"/>
      <c r="G413" s="3"/>
      <c r="H413" s="3" t="s">
        <v>535</v>
      </c>
      <c r="I413" s="3" t="s">
        <v>85</v>
      </c>
      <c r="J413" s="15">
        <f>'2.ВС'!J328+'2.ВС'!J377</f>
        <v>3000000</v>
      </c>
      <c r="K413" s="15">
        <f>'2.ВС'!K328+'2.ВС'!K377</f>
        <v>2850000</v>
      </c>
      <c r="L413" s="15">
        <f>'2.ВС'!L328+'2.ВС'!L377</f>
        <v>150000</v>
      </c>
      <c r="M413" s="15">
        <f>'2.ВС'!M328+'2.ВС'!M377</f>
        <v>0</v>
      </c>
      <c r="N413" s="15">
        <f>'2.ВС'!N328+'2.ВС'!N377</f>
        <v>0</v>
      </c>
      <c r="O413" s="15">
        <f>'2.ВС'!O328+'2.ВС'!O377</f>
        <v>0</v>
      </c>
      <c r="P413" s="15">
        <f>'2.ВС'!P328+'2.ВС'!P377</f>
        <v>0</v>
      </c>
      <c r="Q413" s="15">
        <f>'2.ВС'!Q328+'2.ВС'!Q377</f>
        <v>0</v>
      </c>
      <c r="R413" s="15">
        <f>'2.ВС'!R328+'2.ВС'!R377</f>
        <v>3000000</v>
      </c>
      <c r="S413" s="15">
        <f>'2.ВС'!S328+'2.ВС'!S377</f>
        <v>2850000</v>
      </c>
      <c r="T413" s="15">
        <f>'2.ВС'!T328+'2.ВС'!T377</f>
        <v>150000</v>
      </c>
      <c r="U413" s="15">
        <f>'2.ВС'!U328+'2.ВС'!U377</f>
        <v>0</v>
      </c>
      <c r="V413" s="15">
        <f>'2.ВС'!V328+'2.ВС'!V377</f>
        <v>0</v>
      </c>
      <c r="W413" s="15">
        <f>'2.ВС'!W328+'2.ВС'!W377</f>
        <v>0</v>
      </c>
      <c r="X413" s="15">
        <f>'2.ВС'!X328+'2.ВС'!X377</f>
        <v>0</v>
      </c>
      <c r="Y413" s="15">
        <f>'2.ВС'!Y328+'2.ВС'!Y377</f>
        <v>0</v>
      </c>
      <c r="Z413" s="15">
        <f>'2.ВС'!Z328+'2.ВС'!Z377</f>
        <v>3000000</v>
      </c>
      <c r="AA413" s="15">
        <f>'2.ВС'!AA328+'2.ВС'!AA377</f>
        <v>2850000</v>
      </c>
      <c r="AB413" s="15">
        <f>'2.ВС'!AB328+'2.ВС'!AB377</f>
        <v>150000</v>
      </c>
      <c r="AC413" s="15">
        <f>'2.ВС'!AC328+'2.ВС'!AC377</f>
        <v>0</v>
      </c>
      <c r="AD413" s="15">
        <f>'2.ВС'!AD328+'2.ВС'!AD377</f>
        <v>0</v>
      </c>
      <c r="AE413" s="15">
        <f>'2.ВС'!AE328+'2.ВС'!AE377</f>
        <v>0</v>
      </c>
      <c r="AF413" s="15">
        <f>'2.ВС'!AF328+'2.ВС'!AF377</f>
        <v>0</v>
      </c>
      <c r="AG413" s="15">
        <f>'2.ВС'!AG328+'2.ВС'!AG377</f>
        <v>0</v>
      </c>
      <c r="AH413" s="15">
        <f>'2.ВС'!AH328+'2.ВС'!AH377</f>
        <v>3000000</v>
      </c>
      <c r="AI413" s="15">
        <f>'2.ВС'!AI328+'2.ВС'!AI377</f>
        <v>2850000</v>
      </c>
      <c r="AJ413" s="15">
        <f>'2.ВС'!AJ328+'2.ВС'!AJ377</f>
        <v>150000</v>
      </c>
      <c r="AK413" s="15">
        <f>'2.ВС'!AK328+'2.ВС'!AK377</f>
        <v>0</v>
      </c>
      <c r="AL413" s="15"/>
      <c r="AM413" s="15">
        <f>'2.ВС'!AL328+'2.ВС'!AL377</f>
        <v>0</v>
      </c>
      <c r="AN413" s="15">
        <f>'2.ВС'!AM328+'2.ВС'!AM377</f>
        <v>0</v>
      </c>
      <c r="AO413" s="15">
        <f>'2.ВС'!AN328+'2.ВС'!AN377</f>
        <v>0</v>
      </c>
      <c r="AP413" s="15">
        <f>'2.ВС'!AO328+'2.ВС'!AO377</f>
        <v>0</v>
      </c>
      <c r="AQ413" s="15">
        <f>'2.ВС'!AP328+'2.ВС'!AP377</f>
        <v>0</v>
      </c>
      <c r="AR413" s="15">
        <f>'2.ВС'!AQ328+'2.ВС'!AQ377</f>
        <v>0</v>
      </c>
      <c r="AS413" s="15">
        <f>'2.ВС'!AR328+'2.ВС'!AR377</f>
        <v>0</v>
      </c>
      <c r="AT413" s="15">
        <f>'2.ВС'!AS328+'2.ВС'!AS377</f>
        <v>0</v>
      </c>
      <c r="AU413" s="15">
        <f>'2.ВС'!AT328+'2.ВС'!AT377</f>
        <v>0</v>
      </c>
      <c r="AV413" s="15">
        <f>'2.ВС'!AU328+'2.ВС'!AU377</f>
        <v>0</v>
      </c>
      <c r="AW413" s="15">
        <f>'2.ВС'!AV328+'2.ВС'!AV377</f>
        <v>0</v>
      </c>
      <c r="AX413" s="15">
        <f>'2.ВС'!AW328+'2.ВС'!AW377</f>
        <v>0</v>
      </c>
      <c r="AY413" s="15">
        <f>'2.ВС'!AX328+'2.ВС'!AX377</f>
        <v>0</v>
      </c>
      <c r="AZ413" s="15">
        <f>'2.ВС'!AY328+'2.ВС'!AY377</f>
        <v>0</v>
      </c>
      <c r="BA413" s="15">
        <f>'2.ВС'!AZ328+'2.ВС'!AZ377</f>
        <v>0</v>
      </c>
      <c r="BB413" s="15">
        <f>'2.ВС'!BA328+'2.ВС'!BA377</f>
        <v>0</v>
      </c>
      <c r="BC413" s="15">
        <f>'2.ВС'!BB328+'2.ВС'!BB377</f>
        <v>0</v>
      </c>
      <c r="BD413" s="15">
        <f>'2.ВС'!BC328+'2.ВС'!BC377</f>
        <v>0</v>
      </c>
      <c r="BE413" s="15">
        <f>'2.ВС'!BD328+'2.ВС'!BD377</f>
        <v>0</v>
      </c>
      <c r="BF413" s="15">
        <f>'2.ВС'!BE328+'2.ВС'!BE377</f>
        <v>0</v>
      </c>
      <c r="BG413" s="15">
        <f>'2.ВС'!BF328+'2.ВС'!BF377</f>
        <v>0</v>
      </c>
      <c r="BH413" s="15">
        <f>'2.ВС'!BG328+'2.ВС'!BG377</f>
        <v>0</v>
      </c>
      <c r="BI413" s="15">
        <f>'2.ВС'!BH328+'2.ВС'!BH377</f>
        <v>0</v>
      </c>
      <c r="BJ413" s="15">
        <f>'2.ВС'!BI328+'2.ВС'!BI377</f>
        <v>0</v>
      </c>
      <c r="BK413" s="19"/>
      <c r="BL413" s="19"/>
    </row>
    <row r="414" spans="1:64" ht="30" hidden="1" x14ac:dyDescent="0.25">
      <c r="A414" s="124" t="s">
        <v>188</v>
      </c>
      <c r="B414" s="122">
        <v>52</v>
      </c>
      <c r="C414" s="122">
        <v>0</v>
      </c>
      <c r="D414" s="3" t="s">
        <v>104</v>
      </c>
      <c r="E414" s="122"/>
      <c r="F414" s="3"/>
      <c r="G414" s="3"/>
      <c r="H414" s="3"/>
      <c r="I414" s="3"/>
      <c r="J414" s="15">
        <f t="shared" ref="J414:BC417" si="438">J415</f>
        <v>523980</v>
      </c>
      <c r="K414" s="15">
        <f t="shared" si="438"/>
        <v>332280</v>
      </c>
      <c r="L414" s="15">
        <f t="shared" si="438"/>
        <v>191700</v>
      </c>
      <c r="M414" s="15">
        <f t="shared" si="438"/>
        <v>0</v>
      </c>
      <c r="N414" s="15">
        <f t="shared" si="438"/>
        <v>0</v>
      </c>
      <c r="O414" s="15">
        <f t="shared" si="438"/>
        <v>0</v>
      </c>
      <c r="P414" s="15">
        <f t="shared" si="438"/>
        <v>0</v>
      </c>
      <c r="Q414" s="15">
        <f t="shared" si="438"/>
        <v>0</v>
      </c>
      <c r="R414" s="15">
        <f t="shared" si="438"/>
        <v>523980</v>
      </c>
      <c r="S414" s="15">
        <f t="shared" si="438"/>
        <v>332280</v>
      </c>
      <c r="T414" s="15">
        <f t="shared" si="438"/>
        <v>191700</v>
      </c>
      <c r="U414" s="15">
        <f t="shared" si="438"/>
        <v>0</v>
      </c>
      <c r="V414" s="15">
        <f t="shared" si="438"/>
        <v>0</v>
      </c>
      <c r="W414" s="15">
        <f t="shared" si="438"/>
        <v>0</v>
      </c>
      <c r="X414" s="15">
        <f t="shared" si="438"/>
        <v>0</v>
      </c>
      <c r="Y414" s="15">
        <f t="shared" si="438"/>
        <v>0</v>
      </c>
      <c r="Z414" s="15">
        <f t="shared" si="438"/>
        <v>523980</v>
      </c>
      <c r="AA414" s="15">
        <f t="shared" si="438"/>
        <v>332280</v>
      </c>
      <c r="AB414" s="15">
        <f t="shared" si="438"/>
        <v>191700</v>
      </c>
      <c r="AC414" s="15">
        <f t="shared" si="438"/>
        <v>0</v>
      </c>
      <c r="AD414" s="15">
        <f t="shared" si="438"/>
        <v>0</v>
      </c>
      <c r="AE414" s="15">
        <f t="shared" si="438"/>
        <v>0</v>
      </c>
      <c r="AF414" s="15">
        <f t="shared" si="438"/>
        <v>0</v>
      </c>
      <c r="AG414" s="15">
        <f t="shared" si="438"/>
        <v>0</v>
      </c>
      <c r="AH414" s="15">
        <f t="shared" si="438"/>
        <v>523980</v>
      </c>
      <c r="AI414" s="15">
        <f t="shared" si="438"/>
        <v>332280</v>
      </c>
      <c r="AJ414" s="15">
        <f t="shared" si="438"/>
        <v>191700</v>
      </c>
      <c r="AK414" s="15">
        <f t="shared" si="438"/>
        <v>0</v>
      </c>
      <c r="AL414" s="15"/>
      <c r="AM414" s="15">
        <f t="shared" si="438"/>
        <v>523980</v>
      </c>
      <c r="AN414" s="15">
        <f t="shared" si="438"/>
        <v>332280</v>
      </c>
      <c r="AO414" s="15">
        <f t="shared" si="438"/>
        <v>191700</v>
      </c>
      <c r="AP414" s="15">
        <f t="shared" si="438"/>
        <v>0</v>
      </c>
      <c r="AQ414" s="15">
        <f t="shared" si="438"/>
        <v>0</v>
      </c>
      <c r="AR414" s="15">
        <f t="shared" si="438"/>
        <v>0</v>
      </c>
      <c r="AS414" s="15">
        <f t="shared" si="438"/>
        <v>0</v>
      </c>
      <c r="AT414" s="15">
        <f t="shared" si="438"/>
        <v>0</v>
      </c>
      <c r="AU414" s="15">
        <f t="shared" si="438"/>
        <v>523980</v>
      </c>
      <c r="AV414" s="15">
        <f t="shared" si="438"/>
        <v>332280</v>
      </c>
      <c r="AW414" s="15">
        <f t="shared" si="438"/>
        <v>191700</v>
      </c>
      <c r="AX414" s="15">
        <f t="shared" si="438"/>
        <v>0</v>
      </c>
      <c r="AY414" s="15">
        <f t="shared" si="438"/>
        <v>523980</v>
      </c>
      <c r="AZ414" s="15">
        <f t="shared" si="438"/>
        <v>332280</v>
      </c>
      <c r="BA414" s="15">
        <f t="shared" si="438"/>
        <v>191700</v>
      </c>
      <c r="BB414" s="15">
        <f t="shared" si="438"/>
        <v>0</v>
      </c>
      <c r="BC414" s="15">
        <f t="shared" si="438"/>
        <v>0</v>
      </c>
      <c r="BD414" s="15">
        <f t="shared" ref="BC414:BJ417" si="439">BD415</f>
        <v>0</v>
      </c>
      <c r="BE414" s="15">
        <f t="shared" si="439"/>
        <v>0</v>
      </c>
      <c r="BF414" s="15">
        <f t="shared" si="439"/>
        <v>0</v>
      </c>
      <c r="BG414" s="15">
        <f t="shared" si="439"/>
        <v>523980</v>
      </c>
      <c r="BH414" s="15">
        <f t="shared" si="439"/>
        <v>332280</v>
      </c>
      <c r="BI414" s="15">
        <f t="shared" si="439"/>
        <v>191700</v>
      </c>
      <c r="BJ414" s="15">
        <f t="shared" si="439"/>
        <v>0</v>
      </c>
      <c r="BK414" s="19"/>
      <c r="BL414" s="19"/>
    </row>
    <row r="415" spans="1:64" s="2" customFormat="1" ht="30" hidden="1" x14ac:dyDescent="0.25">
      <c r="A415" s="124" t="s">
        <v>114</v>
      </c>
      <c r="B415" s="122">
        <v>52</v>
      </c>
      <c r="C415" s="122">
        <v>0</v>
      </c>
      <c r="D415" s="4" t="s">
        <v>104</v>
      </c>
      <c r="E415" s="122">
        <v>852</v>
      </c>
      <c r="F415" s="4"/>
      <c r="G415" s="4"/>
      <c r="H415" s="4"/>
      <c r="I415" s="3"/>
      <c r="J415" s="15">
        <f t="shared" si="438"/>
        <v>523980</v>
      </c>
      <c r="K415" s="15">
        <f t="shared" si="438"/>
        <v>332280</v>
      </c>
      <c r="L415" s="15">
        <f t="shared" si="438"/>
        <v>191700</v>
      </c>
      <c r="M415" s="15">
        <f t="shared" si="438"/>
        <v>0</v>
      </c>
      <c r="N415" s="15">
        <f t="shared" si="438"/>
        <v>0</v>
      </c>
      <c r="O415" s="15">
        <f t="shared" si="438"/>
        <v>0</v>
      </c>
      <c r="P415" s="15">
        <f t="shared" si="438"/>
        <v>0</v>
      </c>
      <c r="Q415" s="15">
        <f t="shared" si="438"/>
        <v>0</v>
      </c>
      <c r="R415" s="15">
        <f t="shared" si="438"/>
        <v>523980</v>
      </c>
      <c r="S415" s="15">
        <f t="shared" si="438"/>
        <v>332280</v>
      </c>
      <c r="T415" s="15">
        <f t="shared" si="438"/>
        <v>191700</v>
      </c>
      <c r="U415" s="15">
        <f t="shared" si="438"/>
        <v>0</v>
      </c>
      <c r="V415" s="15">
        <f t="shared" si="438"/>
        <v>0</v>
      </c>
      <c r="W415" s="15">
        <f t="shared" si="438"/>
        <v>0</v>
      </c>
      <c r="X415" s="15">
        <f t="shared" si="438"/>
        <v>0</v>
      </c>
      <c r="Y415" s="15">
        <f t="shared" si="438"/>
        <v>0</v>
      </c>
      <c r="Z415" s="15">
        <f t="shared" si="438"/>
        <v>523980</v>
      </c>
      <c r="AA415" s="15">
        <f t="shared" si="438"/>
        <v>332280</v>
      </c>
      <c r="AB415" s="15">
        <f t="shared" si="438"/>
        <v>191700</v>
      </c>
      <c r="AC415" s="15">
        <f t="shared" si="438"/>
        <v>0</v>
      </c>
      <c r="AD415" s="15">
        <f t="shared" si="438"/>
        <v>0</v>
      </c>
      <c r="AE415" s="15">
        <f t="shared" si="438"/>
        <v>0</v>
      </c>
      <c r="AF415" s="15">
        <f t="shared" si="438"/>
        <v>0</v>
      </c>
      <c r="AG415" s="15">
        <f t="shared" si="438"/>
        <v>0</v>
      </c>
      <c r="AH415" s="15">
        <f t="shared" si="438"/>
        <v>523980</v>
      </c>
      <c r="AI415" s="15">
        <f t="shared" si="438"/>
        <v>332280</v>
      </c>
      <c r="AJ415" s="15">
        <f t="shared" si="438"/>
        <v>191700</v>
      </c>
      <c r="AK415" s="15">
        <f t="shared" si="438"/>
        <v>0</v>
      </c>
      <c r="AL415" s="15"/>
      <c r="AM415" s="15">
        <f t="shared" si="438"/>
        <v>523980</v>
      </c>
      <c r="AN415" s="15">
        <f t="shared" si="438"/>
        <v>332280</v>
      </c>
      <c r="AO415" s="15">
        <f t="shared" si="438"/>
        <v>191700</v>
      </c>
      <c r="AP415" s="15">
        <f t="shared" si="438"/>
        <v>0</v>
      </c>
      <c r="AQ415" s="15">
        <f t="shared" si="438"/>
        <v>0</v>
      </c>
      <c r="AR415" s="15">
        <f t="shared" si="438"/>
        <v>0</v>
      </c>
      <c r="AS415" s="15">
        <f t="shared" si="438"/>
        <v>0</v>
      </c>
      <c r="AT415" s="15">
        <f t="shared" si="438"/>
        <v>0</v>
      </c>
      <c r="AU415" s="15">
        <f t="shared" si="438"/>
        <v>523980</v>
      </c>
      <c r="AV415" s="15">
        <f t="shared" si="438"/>
        <v>332280</v>
      </c>
      <c r="AW415" s="15">
        <f t="shared" si="438"/>
        <v>191700</v>
      </c>
      <c r="AX415" s="15">
        <f t="shared" si="438"/>
        <v>0</v>
      </c>
      <c r="AY415" s="15">
        <f t="shared" si="438"/>
        <v>523980</v>
      </c>
      <c r="AZ415" s="15">
        <f t="shared" si="438"/>
        <v>332280</v>
      </c>
      <c r="BA415" s="15">
        <f t="shared" si="438"/>
        <v>191700</v>
      </c>
      <c r="BB415" s="15">
        <f t="shared" si="438"/>
        <v>0</v>
      </c>
      <c r="BC415" s="15">
        <f t="shared" si="439"/>
        <v>0</v>
      </c>
      <c r="BD415" s="15">
        <f t="shared" si="439"/>
        <v>0</v>
      </c>
      <c r="BE415" s="15">
        <f t="shared" si="439"/>
        <v>0</v>
      </c>
      <c r="BF415" s="15">
        <f t="shared" si="439"/>
        <v>0</v>
      </c>
      <c r="BG415" s="15">
        <f t="shared" si="439"/>
        <v>523980</v>
      </c>
      <c r="BH415" s="15">
        <f t="shared" si="439"/>
        <v>332280</v>
      </c>
      <c r="BI415" s="15">
        <f t="shared" si="439"/>
        <v>191700</v>
      </c>
      <c r="BJ415" s="15">
        <f t="shared" si="439"/>
        <v>0</v>
      </c>
      <c r="BK415" s="124"/>
      <c r="BL415" s="124"/>
    </row>
    <row r="416" spans="1:64" ht="30" hidden="1" x14ac:dyDescent="0.25">
      <c r="A416" s="124" t="s">
        <v>121</v>
      </c>
      <c r="B416" s="122">
        <v>52</v>
      </c>
      <c r="C416" s="122">
        <v>0</v>
      </c>
      <c r="D416" s="3" t="s">
        <v>104</v>
      </c>
      <c r="E416" s="122">
        <v>852</v>
      </c>
      <c r="F416" s="3" t="s">
        <v>78</v>
      </c>
      <c r="G416" s="3" t="s">
        <v>44</v>
      </c>
      <c r="H416" s="3" t="s">
        <v>189</v>
      </c>
      <c r="I416" s="3"/>
      <c r="J416" s="15">
        <f t="shared" si="438"/>
        <v>523980</v>
      </c>
      <c r="K416" s="15">
        <f t="shared" si="438"/>
        <v>332280</v>
      </c>
      <c r="L416" s="15">
        <f t="shared" si="438"/>
        <v>191700</v>
      </c>
      <c r="M416" s="15">
        <f t="shared" si="438"/>
        <v>0</v>
      </c>
      <c r="N416" s="15">
        <f t="shared" si="438"/>
        <v>0</v>
      </c>
      <c r="O416" s="15">
        <f t="shared" si="438"/>
        <v>0</v>
      </c>
      <c r="P416" s="15">
        <f t="shared" si="438"/>
        <v>0</v>
      </c>
      <c r="Q416" s="15">
        <f t="shared" si="438"/>
        <v>0</v>
      </c>
      <c r="R416" s="15">
        <f t="shared" si="438"/>
        <v>523980</v>
      </c>
      <c r="S416" s="15">
        <f t="shared" si="438"/>
        <v>332280</v>
      </c>
      <c r="T416" s="15">
        <f t="shared" si="438"/>
        <v>191700</v>
      </c>
      <c r="U416" s="15">
        <f t="shared" si="438"/>
        <v>0</v>
      </c>
      <c r="V416" s="15">
        <f t="shared" si="438"/>
        <v>0</v>
      </c>
      <c r="W416" s="15">
        <f t="shared" si="438"/>
        <v>0</v>
      </c>
      <c r="X416" s="15">
        <f t="shared" si="438"/>
        <v>0</v>
      </c>
      <c r="Y416" s="15">
        <f t="shared" si="438"/>
        <v>0</v>
      </c>
      <c r="Z416" s="15">
        <f t="shared" si="438"/>
        <v>523980</v>
      </c>
      <c r="AA416" s="15">
        <f t="shared" si="438"/>
        <v>332280</v>
      </c>
      <c r="AB416" s="15">
        <f t="shared" si="438"/>
        <v>191700</v>
      </c>
      <c r="AC416" s="15">
        <f t="shared" si="438"/>
        <v>0</v>
      </c>
      <c r="AD416" s="15">
        <f t="shared" si="438"/>
        <v>0</v>
      </c>
      <c r="AE416" s="15">
        <f t="shared" si="438"/>
        <v>0</v>
      </c>
      <c r="AF416" s="15">
        <f t="shared" si="438"/>
        <v>0</v>
      </c>
      <c r="AG416" s="15">
        <f t="shared" si="438"/>
        <v>0</v>
      </c>
      <c r="AH416" s="15">
        <f t="shared" si="438"/>
        <v>523980</v>
      </c>
      <c r="AI416" s="15">
        <f t="shared" si="438"/>
        <v>332280</v>
      </c>
      <c r="AJ416" s="15">
        <f t="shared" si="438"/>
        <v>191700</v>
      </c>
      <c r="AK416" s="15">
        <f t="shared" si="438"/>
        <v>0</v>
      </c>
      <c r="AL416" s="15"/>
      <c r="AM416" s="15">
        <f t="shared" si="438"/>
        <v>523980</v>
      </c>
      <c r="AN416" s="15">
        <f t="shared" si="438"/>
        <v>332280</v>
      </c>
      <c r="AO416" s="15">
        <f t="shared" si="438"/>
        <v>191700</v>
      </c>
      <c r="AP416" s="15">
        <f t="shared" si="438"/>
        <v>0</v>
      </c>
      <c r="AQ416" s="15">
        <f t="shared" si="438"/>
        <v>0</v>
      </c>
      <c r="AR416" s="15">
        <f t="shared" si="438"/>
        <v>0</v>
      </c>
      <c r="AS416" s="15">
        <f t="shared" si="438"/>
        <v>0</v>
      </c>
      <c r="AT416" s="15">
        <f t="shared" si="438"/>
        <v>0</v>
      </c>
      <c r="AU416" s="15">
        <f t="shared" si="438"/>
        <v>523980</v>
      </c>
      <c r="AV416" s="15">
        <f t="shared" si="438"/>
        <v>332280</v>
      </c>
      <c r="AW416" s="15">
        <f t="shared" si="438"/>
        <v>191700</v>
      </c>
      <c r="AX416" s="15">
        <f t="shared" si="438"/>
        <v>0</v>
      </c>
      <c r="AY416" s="15">
        <f t="shared" si="438"/>
        <v>523980</v>
      </c>
      <c r="AZ416" s="15">
        <f t="shared" si="438"/>
        <v>332280</v>
      </c>
      <c r="BA416" s="15">
        <f t="shared" si="438"/>
        <v>191700</v>
      </c>
      <c r="BB416" s="15">
        <f t="shared" si="438"/>
        <v>0</v>
      </c>
      <c r="BC416" s="15">
        <f t="shared" si="439"/>
        <v>0</v>
      </c>
      <c r="BD416" s="15">
        <f t="shared" si="439"/>
        <v>0</v>
      </c>
      <c r="BE416" s="15">
        <f t="shared" si="439"/>
        <v>0</v>
      </c>
      <c r="BF416" s="15">
        <f t="shared" si="439"/>
        <v>0</v>
      </c>
      <c r="BG416" s="15">
        <f t="shared" si="439"/>
        <v>523980</v>
      </c>
      <c r="BH416" s="15">
        <f t="shared" si="439"/>
        <v>332280</v>
      </c>
      <c r="BI416" s="15">
        <f t="shared" si="439"/>
        <v>191700</v>
      </c>
      <c r="BJ416" s="15">
        <f t="shared" si="439"/>
        <v>0</v>
      </c>
      <c r="BK416" s="19"/>
      <c r="BL416" s="19"/>
    </row>
    <row r="417" spans="1:64" ht="45" hidden="1" x14ac:dyDescent="0.25">
      <c r="A417" s="125" t="s">
        <v>41</v>
      </c>
      <c r="B417" s="122">
        <v>52</v>
      </c>
      <c r="C417" s="122">
        <v>0</v>
      </c>
      <c r="D417" s="3" t="s">
        <v>104</v>
      </c>
      <c r="E417" s="122">
        <v>852</v>
      </c>
      <c r="F417" s="3" t="s">
        <v>78</v>
      </c>
      <c r="G417" s="3" t="s">
        <v>44</v>
      </c>
      <c r="H417" s="3" t="s">
        <v>189</v>
      </c>
      <c r="I417" s="3" t="s">
        <v>83</v>
      </c>
      <c r="J417" s="15">
        <f t="shared" si="438"/>
        <v>523980</v>
      </c>
      <c r="K417" s="15">
        <f t="shared" si="438"/>
        <v>332280</v>
      </c>
      <c r="L417" s="15">
        <f t="shared" si="438"/>
        <v>191700</v>
      </c>
      <c r="M417" s="15">
        <f t="shared" si="438"/>
        <v>0</v>
      </c>
      <c r="N417" s="15">
        <f t="shared" si="438"/>
        <v>0</v>
      </c>
      <c r="O417" s="15">
        <f t="shared" si="438"/>
        <v>0</v>
      </c>
      <c r="P417" s="15">
        <f t="shared" si="438"/>
        <v>0</v>
      </c>
      <c r="Q417" s="15">
        <f t="shared" si="438"/>
        <v>0</v>
      </c>
      <c r="R417" s="15">
        <f t="shared" si="438"/>
        <v>523980</v>
      </c>
      <c r="S417" s="15">
        <f t="shared" si="438"/>
        <v>332280</v>
      </c>
      <c r="T417" s="15">
        <f t="shared" si="438"/>
        <v>191700</v>
      </c>
      <c r="U417" s="15">
        <f t="shared" si="438"/>
        <v>0</v>
      </c>
      <c r="V417" s="15">
        <f t="shared" si="438"/>
        <v>0</v>
      </c>
      <c r="W417" s="15">
        <f t="shared" si="438"/>
        <v>0</v>
      </c>
      <c r="X417" s="15">
        <f t="shared" si="438"/>
        <v>0</v>
      </c>
      <c r="Y417" s="15">
        <f t="shared" si="438"/>
        <v>0</v>
      </c>
      <c r="Z417" s="15">
        <f t="shared" si="438"/>
        <v>523980</v>
      </c>
      <c r="AA417" s="15">
        <f t="shared" si="438"/>
        <v>332280</v>
      </c>
      <c r="AB417" s="15">
        <f t="shared" si="438"/>
        <v>191700</v>
      </c>
      <c r="AC417" s="15">
        <f t="shared" si="438"/>
        <v>0</v>
      </c>
      <c r="AD417" s="15">
        <f t="shared" si="438"/>
        <v>0</v>
      </c>
      <c r="AE417" s="15">
        <f t="shared" si="438"/>
        <v>0</v>
      </c>
      <c r="AF417" s="15">
        <f t="shared" si="438"/>
        <v>0</v>
      </c>
      <c r="AG417" s="15">
        <f t="shared" si="438"/>
        <v>0</v>
      </c>
      <c r="AH417" s="15">
        <f t="shared" si="438"/>
        <v>523980</v>
      </c>
      <c r="AI417" s="15">
        <f t="shared" si="438"/>
        <v>332280</v>
      </c>
      <c r="AJ417" s="15">
        <f t="shared" si="438"/>
        <v>191700</v>
      </c>
      <c r="AK417" s="15">
        <f t="shared" si="438"/>
        <v>0</v>
      </c>
      <c r="AL417" s="15"/>
      <c r="AM417" s="15">
        <f t="shared" si="438"/>
        <v>523980</v>
      </c>
      <c r="AN417" s="15">
        <f t="shared" si="438"/>
        <v>332280</v>
      </c>
      <c r="AO417" s="15">
        <f t="shared" si="438"/>
        <v>191700</v>
      </c>
      <c r="AP417" s="15">
        <f t="shared" si="438"/>
        <v>0</v>
      </c>
      <c r="AQ417" s="15">
        <f t="shared" si="438"/>
        <v>0</v>
      </c>
      <c r="AR417" s="15">
        <f t="shared" si="438"/>
        <v>0</v>
      </c>
      <c r="AS417" s="15">
        <f t="shared" si="438"/>
        <v>0</v>
      </c>
      <c r="AT417" s="15">
        <f t="shared" si="438"/>
        <v>0</v>
      </c>
      <c r="AU417" s="15">
        <f t="shared" si="438"/>
        <v>523980</v>
      </c>
      <c r="AV417" s="15">
        <f t="shared" si="438"/>
        <v>332280</v>
      </c>
      <c r="AW417" s="15">
        <f t="shared" si="438"/>
        <v>191700</v>
      </c>
      <c r="AX417" s="15">
        <f t="shared" si="438"/>
        <v>0</v>
      </c>
      <c r="AY417" s="15">
        <f t="shared" si="438"/>
        <v>523980</v>
      </c>
      <c r="AZ417" s="15">
        <f t="shared" si="438"/>
        <v>332280</v>
      </c>
      <c r="BA417" s="15">
        <f t="shared" si="438"/>
        <v>191700</v>
      </c>
      <c r="BB417" s="15">
        <f t="shared" si="438"/>
        <v>0</v>
      </c>
      <c r="BC417" s="15">
        <f t="shared" si="439"/>
        <v>0</v>
      </c>
      <c r="BD417" s="15">
        <f t="shared" si="439"/>
        <v>0</v>
      </c>
      <c r="BE417" s="15">
        <f t="shared" si="439"/>
        <v>0</v>
      </c>
      <c r="BF417" s="15">
        <f t="shared" si="439"/>
        <v>0</v>
      </c>
      <c r="BG417" s="15">
        <f t="shared" si="439"/>
        <v>523980</v>
      </c>
      <c r="BH417" s="15">
        <f t="shared" si="439"/>
        <v>332280</v>
      </c>
      <c r="BI417" s="15">
        <f t="shared" si="439"/>
        <v>191700</v>
      </c>
      <c r="BJ417" s="15">
        <f t="shared" si="439"/>
        <v>0</v>
      </c>
      <c r="BK417" s="19"/>
      <c r="BL417" s="19"/>
    </row>
    <row r="418" spans="1:64" hidden="1" x14ac:dyDescent="0.25">
      <c r="A418" s="125" t="s">
        <v>84</v>
      </c>
      <c r="B418" s="122">
        <v>52</v>
      </c>
      <c r="C418" s="122">
        <v>0</v>
      </c>
      <c r="D418" s="3" t="s">
        <v>104</v>
      </c>
      <c r="E418" s="122">
        <v>852</v>
      </c>
      <c r="F418" s="3" t="s">
        <v>78</v>
      </c>
      <c r="G418" s="3" t="s">
        <v>44</v>
      </c>
      <c r="H418" s="3" t="s">
        <v>189</v>
      </c>
      <c r="I418" s="3" t="s">
        <v>85</v>
      </c>
      <c r="J418" s="15">
        <f>'2.ВС'!J380</f>
        <v>523980</v>
      </c>
      <c r="K418" s="15">
        <f>'2.ВС'!K380</f>
        <v>332280</v>
      </c>
      <c r="L418" s="15">
        <f>'2.ВС'!L380</f>
        <v>191700</v>
      </c>
      <c r="M418" s="15">
        <f>'2.ВС'!M380</f>
        <v>0</v>
      </c>
      <c r="N418" s="15">
        <f>'2.ВС'!N380</f>
        <v>0</v>
      </c>
      <c r="O418" s="15">
        <f>'2.ВС'!O380</f>
        <v>0</v>
      </c>
      <c r="P418" s="15">
        <f>'2.ВС'!P380</f>
        <v>0</v>
      </c>
      <c r="Q418" s="15">
        <f>'2.ВС'!Q380</f>
        <v>0</v>
      </c>
      <c r="R418" s="15">
        <f>'2.ВС'!R380</f>
        <v>523980</v>
      </c>
      <c r="S418" s="15">
        <f>'2.ВС'!S380</f>
        <v>332280</v>
      </c>
      <c r="T418" s="15">
        <f>'2.ВС'!T380</f>
        <v>191700</v>
      </c>
      <c r="U418" s="15">
        <f>'2.ВС'!U380</f>
        <v>0</v>
      </c>
      <c r="V418" s="15">
        <f>'2.ВС'!V380</f>
        <v>0</v>
      </c>
      <c r="W418" s="15">
        <f>'2.ВС'!W380</f>
        <v>0</v>
      </c>
      <c r="X418" s="15">
        <f>'2.ВС'!X380</f>
        <v>0</v>
      </c>
      <c r="Y418" s="15">
        <f>'2.ВС'!Y380</f>
        <v>0</v>
      </c>
      <c r="Z418" s="15">
        <f>'2.ВС'!Z380</f>
        <v>523980</v>
      </c>
      <c r="AA418" s="15">
        <f>'2.ВС'!AA380</f>
        <v>332280</v>
      </c>
      <c r="AB418" s="15">
        <f>'2.ВС'!AB380</f>
        <v>191700</v>
      </c>
      <c r="AC418" s="15">
        <f>'2.ВС'!AC380</f>
        <v>0</v>
      </c>
      <c r="AD418" s="15">
        <f>'2.ВС'!AD380</f>
        <v>0</v>
      </c>
      <c r="AE418" s="15">
        <f>'2.ВС'!AE380</f>
        <v>0</v>
      </c>
      <c r="AF418" s="15">
        <f>'2.ВС'!AF380</f>
        <v>0</v>
      </c>
      <c r="AG418" s="15">
        <f>'2.ВС'!AG380</f>
        <v>0</v>
      </c>
      <c r="AH418" s="15">
        <f>'2.ВС'!AH380</f>
        <v>523980</v>
      </c>
      <c r="AI418" s="15">
        <f>'2.ВС'!AI380</f>
        <v>332280</v>
      </c>
      <c r="AJ418" s="15">
        <f>'2.ВС'!AJ380</f>
        <v>191700</v>
      </c>
      <c r="AK418" s="15">
        <f>'2.ВС'!AK380</f>
        <v>0</v>
      </c>
      <c r="AL418" s="15"/>
      <c r="AM418" s="15">
        <f>'2.ВС'!AL380</f>
        <v>523980</v>
      </c>
      <c r="AN418" s="15">
        <f>'2.ВС'!AM380</f>
        <v>332280</v>
      </c>
      <c r="AO418" s="15">
        <f>'2.ВС'!AN380</f>
        <v>191700</v>
      </c>
      <c r="AP418" s="15">
        <f>'2.ВС'!AO380</f>
        <v>0</v>
      </c>
      <c r="AQ418" s="15">
        <f>'2.ВС'!AP380</f>
        <v>0</v>
      </c>
      <c r="AR418" s="15">
        <f>'2.ВС'!AQ380</f>
        <v>0</v>
      </c>
      <c r="AS418" s="15">
        <f>'2.ВС'!AR380</f>
        <v>0</v>
      </c>
      <c r="AT418" s="15">
        <f>'2.ВС'!AS380</f>
        <v>0</v>
      </c>
      <c r="AU418" s="15">
        <f>'2.ВС'!AT380</f>
        <v>523980</v>
      </c>
      <c r="AV418" s="15">
        <f>'2.ВС'!AU380</f>
        <v>332280</v>
      </c>
      <c r="AW418" s="15">
        <f>'2.ВС'!AV380</f>
        <v>191700</v>
      </c>
      <c r="AX418" s="15">
        <f>'2.ВС'!AW380</f>
        <v>0</v>
      </c>
      <c r="AY418" s="15">
        <f>'2.ВС'!AX380</f>
        <v>523980</v>
      </c>
      <c r="AZ418" s="15">
        <f>'2.ВС'!AY380</f>
        <v>332280</v>
      </c>
      <c r="BA418" s="15">
        <f>'2.ВС'!AZ380</f>
        <v>191700</v>
      </c>
      <c r="BB418" s="15">
        <f>'2.ВС'!BA380</f>
        <v>0</v>
      </c>
      <c r="BC418" s="15">
        <f>'2.ВС'!BB380</f>
        <v>0</v>
      </c>
      <c r="BD418" s="15">
        <f>'2.ВС'!BC380</f>
        <v>0</v>
      </c>
      <c r="BE418" s="15">
        <f>'2.ВС'!BD380</f>
        <v>0</v>
      </c>
      <c r="BF418" s="15">
        <f>'2.ВС'!BE380</f>
        <v>0</v>
      </c>
      <c r="BG418" s="15">
        <f>'2.ВС'!BF380</f>
        <v>523980</v>
      </c>
      <c r="BH418" s="15">
        <f>'2.ВС'!BG380</f>
        <v>332280</v>
      </c>
      <c r="BI418" s="15">
        <f>'2.ВС'!BH380</f>
        <v>191700</v>
      </c>
      <c r="BJ418" s="15">
        <f>'2.ВС'!BI380</f>
        <v>0</v>
      </c>
      <c r="BK418" s="19"/>
      <c r="BL418" s="19"/>
    </row>
    <row r="419" spans="1:64" ht="30" hidden="1" x14ac:dyDescent="0.25">
      <c r="A419" s="124" t="s">
        <v>187</v>
      </c>
      <c r="B419" s="122">
        <v>52</v>
      </c>
      <c r="C419" s="122">
        <v>0</v>
      </c>
      <c r="D419" s="3" t="s">
        <v>78</v>
      </c>
      <c r="E419" s="122"/>
      <c r="F419" s="3"/>
      <c r="G419" s="3"/>
      <c r="H419" s="3"/>
      <c r="I419" s="3"/>
      <c r="J419" s="15">
        <f t="shared" ref="J419:BC424" si="440">J420</f>
        <v>123400</v>
      </c>
      <c r="K419" s="15">
        <f t="shared" si="440"/>
        <v>0</v>
      </c>
      <c r="L419" s="15">
        <f t="shared" si="440"/>
        <v>123400</v>
      </c>
      <c r="M419" s="15">
        <f t="shared" si="440"/>
        <v>0</v>
      </c>
      <c r="N419" s="15">
        <f t="shared" si="440"/>
        <v>0</v>
      </c>
      <c r="O419" s="15">
        <f t="shared" si="440"/>
        <v>0</v>
      </c>
      <c r="P419" s="15">
        <f t="shared" si="440"/>
        <v>0</v>
      </c>
      <c r="Q419" s="15">
        <f t="shared" si="440"/>
        <v>0</v>
      </c>
      <c r="R419" s="15">
        <f t="shared" si="440"/>
        <v>123400</v>
      </c>
      <c r="S419" s="15">
        <f t="shared" si="440"/>
        <v>0</v>
      </c>
      <c r="T419" s="15">
        <f t="shared" si="440"/>
        <v>123400</v>
      </c>
      <c r="U419" s="15">
        <f t="shared" si="440"/>
        <v>0</v>
      </c>
      <c r="V419" s="15">
        <f t="shared" si="440"/>
        <v>0</v>
      </c>
      <c r="W419" s="15">
        <f t="shared" si="440"/>
        <v>0</v>
      </c>
      <c r="X419" s="15">
        <f t="shared" si="440"/>
        <v>0</v>
      </c>
      <c r="Y419" s="15">
        <f t="shared" si="440"/>
        <v>0</v>
      </c>
      <c r="Z419" s="15">
        <f t="shared" si="440"/>
        <v>123400</v>
      </c>
      <c r="AA419" s="15">
        <f t="shared" si="440"/>
        <v>0</v>
      </c>
      <c r="AB419" s="15">
        <f t="shared" si="440"/>
        <v>123400</v>
      </c>
      <c r="AC419" s="15">
        <f t="shared" si="440"/>
        <v>0</v>
      </c>
      <c r="AD419" s="15">
        <f t="shared" si="440"/>
        <v>0</v>
      </c>
      <c r="AE419" s="15">
        <f t="shared" si="440"/>
        <v>0</v>
      </c>
      <c r="AF419" s="15">
        <f t="shared" si="440"/>
        <v>0</v>
      </c>
      <c r="AG419" s="15">
        <f t="shared" si="440"/>
        <v>0</v>
      </c>
      <c r="AH419" s="15">
        <f t="shared" si="440"/>
        <v>123400</v>
      </c>
      <c r="AI419" s="15">
        <f t="shared" si="440"/>
        <v>0</v>
      </c>
      <c r="AJ419" s="15">
        <f t="shared" si="440"/>
        <v>123400</v>
      </c>
      <c r="AK419" s="15">
        <f t="shared" si="440"/>
        <v>0</v>
      </c>
      <c r="AL419" s="15"/>
      <c r="AM419" s="15">
        <f t="shared" si="440"/>
        <v>0</v>
      </c>
      <c r="AN419" s="15">
        <f t="shared" si="440"/>
        <v>0</v>
      </c>
      <c r="AO419" s="15">
        <f t="shared" si="440"/>
        <v>0</v>
      </c>
      <c r="AP419" s="15">
        <f t="shared" si="440"/>
        <v>0</v>
      </c>
      <c r="AQ419" s="15">
        <f t="shared" si="440"/>
        <v>0</v>
      </c>
      <c r="AR419" s="15">
        <f t="shared" si="440"/>
        <v>0</v>
      </c>
      <c r="AS419" s="15">
        <f t="shared" si="440"/>
        <v>0</v>
      </c>
      <c r="AT419" s="15">
        <f t="shared" si="440"/>
        <v>0</v>
      </c>
      <c r="AU419" s="15">
        <f t="shared" si="440"/>
        <v>0</v>
      </c>
      <c r="AV419" s="15">
        <f t="shared" si="440"/>
        <v>0</v>
      </c>
      <c r="AW419" s="15">
        <f t="shared" si="440"/>
        <v>0</v>
      </c>
      <c r="AX419" s="15">
        <f t="shared" si="440"/>
        <v>0</v>
      </c>
      <c r="AY419" s="15">
        <f t="shared" si="440"/>
        <v>0</v>
      </c>
      <c r="AZ419" s="15">
        <f t="shared" si="440"/>
        <v>0</v>
      </c>
      <c r="BA419" s="15">
        <f t="shared" si="440"/>
        <v>0</v>
      </c>
      <c r="BB419" s="15">
        <f t="shared" si="440"/>
        <v>0</v>
      </c>
      <c r="BC419" s="15">
        <f t="shared" si="440"/>
        <v>0</v>
      </c>
      <c r="BD419" s="15">
        <f t="shared" ref="BC419:BJ424" si="441">BD420</f>
        <v>0</v>
      </c>
      <c r="BE419" s="15">
        <f t="shared" si="441"/>
        <v>0</v>
      </c>
      <c r="BF419" s="15">
        <f t="shared" si="441"/>
        <v>0</v>
      </c>
      <c r="BG419" s="15">
        <f t="shared" si="441"/>
        <v>0</v>
      </c>
      <c r="BH419" s="15">
        <f t="shared" si="441"/>
        <v>0</v>
      </c>
      <c r="BI419" s="15">
        <f t="shared" si="441"/>
        <v>0</v>
      </c>
      <c r="BJ419" s="15">
        <f t="shared" si="441"/>
        <v>0</v>
      </c>
      <c r="BK419" s="19"/>
      <c r="BL419" s="19"/>
    </row>
    <row r="420" spans="1:64" ht="30" hidden="1" x14ac:dyDescent="0.25">
      <c r="A420" s="124" t="s">
        <v>114</v>
      </c>
      <c r="B420" s="122">
        <v>52</v>
      </c>
      <c r="C420" s="122">
        <v>0</v>
      </c>
      <c r="D420" s="4" t="s">
        <v>78</v>
      </c>
      <c r="E420" s="122">
        <v>852</v>
      </c>
      <c r="F420" s="4"/>
      <c r="G420" s="4"/>
      <c r="H420" s="4"/>
      <c r="I420" s="3"/>
      <c r="J420" s="15">
        <f t="shared" si="440"/>
        <v>123400</v>
      </c>
      <c r="K420" s="15">
        <f t="shared" si="440"/>
        <v>0</v>
      </c>
      <c r="L420" s="15">
        <f t="shared" si="440"/>
        <v>123400</v>
      </c>
      <c r="M420" s="15">
        <f t="shared" si="440"/>
        <v>0</v>
      </c>
      <c r="N420" s="15">
        <f t="shared" si="440"/>
        <v>0</v>
      </c>
      <c r="O420" s="15">
        <f t="shared" si="440"/>
        <v>0</v>
      </c>
      <c r="P420" s="15">
        <f t="shared" si="440"/>
        <v>0</v>
      </c>
      <c r="Q420" s="15">
        <f t="shared" si="440"/>
        <v>0</v>
      </c>
      <c r="R420" s="15">
        <f t="shared" si="440"/>
        <v>123400</v>
      </c>
      <c r="S420" s="15">
        <f t="shared" si="440"/>
        <v>0</v>
      </c>
      <c r="T420" s="15">
        <f t="shared" si="440"/>
        <v>123400</v>
      </c>
      <c r="U420" s="15">
        <f t="shared" si="440"/>
        <v>0</v>
      </c>
      <c r="V420" s="15">
        <f t="shared" si="440"/>
        <v>0</v>
      </c>
      <c r="W420" s="15">
        <f t="shared" si="440"/>
        <v>0</v>
      </c>
      <c r="X420" s="15">
        <f t="shared" si="440"/>
        <v>0</v>
      </c>
      <c r="Y420" s="15">
        <f t="shared" si="440"/>
        <v>0</v>
      </c>
      <c r="Z420" s="15">
        <f t="shared" si="440"/>
        <v>123400</v>
      </c>
      <c r="AA420" s="15">
        <f t="shared" si="440"/>
        <v>0</v>
      </c>
      <c r="AB420" s="15">
        <f t="shared" si="440"/>
        <v>123400</v>
      </c>
      <c r="AC420" s="15">
        <f t="shared" si="440"/>
        <v>0</v>
      </c>
      <c r="AD420" s="15">
        <f t="shared" si="440"/>
        <v>0</v>
      </c>
      <c r="AE420" s="15">
        <f t="shared" si="440"/>
        <v>0</v>
      </c>
      <c r="AF420" s="15">
        <f t="shared" si="440"/>
        <v>0</v>
      </c>
      <c r="AG420" s="15">
        <f t="shared" si="440"/>
        <v>0</v>
      </c>
      <c r="AH420" s="15">
        <f t="shared" si="440"/>
        <v>123400</v>
      </c>
      <c r="AI420" s="15">
        <f t="shared" si="440"/>
        <v>0</v>
      </c>
      <c r="AJ420" s="15">
        <f t="shared" si="440"/>
        <v>123400</v>
      </c>
      <c r="AK420" s="15">
        <f t="shared" si="440"/>
        <v>0</v>
      </c>
      <c r="AL420" s="15"/>
      <c r="AM420" s="15">
        <f t="shared" si="440"/>
        <v>0</v>
      </c>
      <c r="AN420" s="15">
        <f t="shared" si="440"/>
        <v>0</v>
      </c>
      <c r="AO420" s="15">
        <f t="shared" si="440"/>
        <v>0</v>
      </c>
      <c r="AP420" s="15">
        <f t="shared" si="440"/>
        <v>0</v>
      </c>
      <c r="AQ420" s="15">
        <f t="shared" si="440"/>
        <v>0</v>
      </c>
      <c r="AR420" s="15">
        <f t="shared" si="440"/>
        <v>0</v>
      </c>
      <c r="AS420" s="15">
        <f t="shared" si="440"/>
        <v>0</v>
      </c>
      <c r="AT420" s="15">
        <f t="shared" si="440"/>
        <v>0</v>
      </c>
      <c r="AU420" s="15">
        <f t="shared" si="440"/>
        <v>0</v>
      </c>
      <c r="AV420" s="15">
        <f t="shared" si="440"/>
        <v>0</v>
      </c>
      <c r="AW420" s="15">
        <f t="shared" si="440"/>
        <v>0</v>
      </c>
      <c r="AX420" s="15">
        <f t="shared" si="440"/>
        <v>0</v>
      </c>
      <c r="AY420" s="15">
        <f t="shared" si="440"/>
        <v>0</v>
      </c>
      <c r="AZ420" s="15">
        <f t="shared" si="440"/>
        <v>0</v>
      </c>
      <c r="BA420" s="15">
        <f t="shared" si="440"/>
        <v>0</v>
      </c>
      <c r="BB420" s="15">
        <f t="shared" si="440"/>
        <v>0</v>
      </c>
      <c r="BC420" s="15">
        <f t="shared" si="441"/>
        <v>0</v>
      </c>
      <c r="BD420" s="15">
        <f t="shared" si="441"/>
        <v>0</v>
      </c>
      <c r="BE420" s="15">
        <f t="shared" si="441"/>
        <v>0</v>
      </c>
      <c r="BF420" s="15">
        <f t="shared" si="441"/>
        <v>0</v>
      </c>
      <c r="BG420" s="15">
        <f t="shared" si="441"/>
        <v>0</v>
      </c>
      <c r="BH420" s="15">
        <f t="shared" si="441"/>
        <v>0</v>
      </c>
      <c r="BI420" s="15">
        <f t="shared" si="441"/>
        <v>0</v>
      </c>
      <c r="BJ420" s="15">
        <f t="shared" si="441"/>
        <v>0</v>
      </c>
      <c r="BK420" s="19"/>
      <c r="BL420" s="19"/>
    </row>
    <row r="421" spans="1:64" ht="30" hidden="1" x14ac:dyDescent="0.25">
      <c r="A421" s="124" t="s">
        <v>125</v>
      </c>
      <c r="B421" s="122">
        <v>52</v>
      </c>
      <c r="C421" s="122">
        <v>0</v>
      </c>
      <c r="D421" s="3" t="s">
        <v>78</v>
      </c>
      <c r="E421" s="122">
        <v>852</v>
      </c>
      <c r="F421" s="3" t="s">
        <v>78</v>
      </c>
      <c r="G421" s="3" t="s">
        <v>78</v>
      </c>
      <c r="H421" s="3" t="s">
        <v>229</v>
      </c>
      <c r="I421" s="3"/>
      <c r="J421" s="15">
        <f t="shared" ref="J421" si="442">J422+J424</f>
        <v>123400</v>
      </c>
      <c r="K421" s="15">
        <f t="shared" ref="K421:BB421" si="443">K422+K424</f>
        <v>0</v>
      </c>
      <c r="L421" s="15">
        <f t="shared" si="443"/>
        <v>123400</v>
      </c>
      <c r="M421" s="15">
        <f t="shared" si="443"/>
        <v>0</v>
      </c>
      <c r="N421" s="15">
        <f t="shared" ref="N421:U421" si="444">N422+N424</f>
        <v>0</v>
      </c>
      <c r="O421" s="15">
        <f t="shared" si="444"/>
        <v>0</v>
      </c>
      <c r="P421" s="15">
        <f t="shared" si="444"/>
        <v>0</v>
      </c>
      <c r="Q421" s="15">
        <f t="shared" si="444"/>
        <v>0</v>
      </c>
      <c r="R421" s="15">
        <f t="shared" si="444"/>
        <v>123400</v>
      </c>
      <c r="S421" s="15">
        <f t="shared" si="444"/>
        <v>0</v>
      </c>
      <c r="T421" s="15">
        <f t="shared" si="444"/>
        <v>123400</v>
      </c>
      <c r="U421" s="15">
        <f t="shared" si="444"/>
        <v>0</v>
      </c>
      <c r="V421" s="15">
        <f t="shared" ref="V421:AC421" si="445">V422+V424</f>
        <v>0</v>
      </c>
      <c r="W421" s="15">
        <f t="shared" si="445"/>
        <v>0</v>
      </c>
      <c r="X421" s="15">
        <f t="shared" si="445"/>
        <v>0</v>
      </c>
      <c r="Y421" s="15">
        <f t="shared" si="445"/>
        <v>0</v>
      </c>
      <c r="Z421" s="15">
        <f t="shared" si="445"/>
        <v>123400</v>
      </c>
      <c r="AA421" s="15">
        <f t="shared" si="445"/>
        <v>0</v>
      </c>
      <c r="AB421" s="15">
        <f t="shared" si="445"/>
        <v>123400</v>
      </c>
      <c r="AC421" s="15">
        <f t="shared" si="445"/>
        <v>0</v>
      </c>
      <c r="AD421" s="15">
        <f t="shared" ref="AD421:AK421" si="446">AD422+AD424</f>
        <v>0</v>
      </c>
      <c r="AE421" s="15">
        <f t="shared" si="446"/>
        <v>0</v>
      </c>
      <c r="AF421" s="15">
        <f t="shared" si="446"/>
        <v>0</v>
      </c>
      <c r="AG421" s="15">
        <f t="shared" si="446"/>
        <v>0</v>
      </c>
      <c r="AH421" s="15">
        <f t="shared" si="446"/>
        <v>123400</v>
      </c>
      <c r="AI421" s="15">
        <f t="shared" si="446"/>
        <v>0</v>
      </c>
      <c r="AJ421" s="15">
        <f t="shared" si="446"/>
        <v>123400</v>
      </c>
      <c r="AK421" s="15">
        <f t="shared" si="446"/>
        <v>0</v>
      </c>
      <c r="AL421" s="15"/>
      <c r="AM421" s="15">
        <f t="shared" si="443"/>
        <v>0</v>
      </c>
      <c r="AN421" s="15">
        <f t="shared" si="443"/>
        <v>0</v>
      </c>
      <c r="AO421" s="15">
        <f t="shared" si="443"/>
        <v>0</v>
      </c>
      <c r="AP421" s="15">
        <f t="shared" si="443"/>
        <v>0</v>
      </c>
      <c r="AQ421" s="15">
        <f t="shared" ref="AQ421:AX421" si="447">AQ422+AQ424</f>
        <v>0</v>
      </c>
      <c r="AR421" s="15">
        <f t="shared" si="447"/>
        <v>0</v>
      </c>
      <c r="AS421" s="15">
        <f t="shared" si="447"/>
        <v>0</v>
      </c>
      <c r="AT421" s="15">
        <f t="shared" si="447"/>
        <v>0</v>
      </c>
      <c r="AU421" s="15">
        <f t="shared" si="447"/>
        <v>0</v>
      </c>
      <c r="AV421" s="15">
        <f t="shared" si="447"/>
        <v>0</v>
      </c>
      <c r="AW421" s="15">
        <f t="shared" si="447"/>
        <v>0</v>
      </c>
      <c r="AX421" s="15">
        <f t="shared" si="447"/>
        <v>0</v>
      </c>
      <c r="AY421" s="15">
        <f t="shared" si="443"/>
        <v>0</v>
      </c>
      <c r="AZ421" s="15">
        <f t="shared" si="443"/>
        <v>0</v>
      </c>
      <c r="BA421" s="15">
        <f t="shared" si="443"/>
        <v>0</v>
      </c>
      <c r="BB421" s="15">
        <f t="shared" si="443"/>
        <v>0</v>
      </c>
      <c r="BC421" s="15">
        <f t="shared" ref="BC421:BJ421" si="448">BC422+BC424</f>
        <v>0</v>
      </c>
      <c r="BD421" s="15">
        <f t="shared" si="448"/>
        <v>0</v>
      </c>
      <c r="BE421" s="15">
        <f t="shared" si="448"/>
        <v>0</v>
      </c>
      <c r="BF421" s="15">
        <f t="shared" si="448"/>
        <v>0</v>
      </c>
      <c r="BG421" s="15">
        <f t="shared" si="448"/>
        <v>0</v>
      </c>
      <c r="BH421" s="15">
        <f t="shared" si="448"/>
        <v>0</v>
      </c>
      <c r="BI421" s="15">
        <f t="shared" si="448"/>
        <v>0</v>
      </c>
      <c r="BJ421" s="15">
        <f t="shared" si="448"/>
        <v>0</v>
      </c>
      <c r="BK421" s="19"/>
      <c r="BL421" s="19"/>
    </row>
    <row r="422" spans="1:64" ht="90" hidden="1" x14ac:dyDescent="0.25">
      <c r="A422" s="124" t="s">
        <v>15</v>
      </c>
      <c r="B422" s="122">
        <v>52</v>
      </c>
      <c r="C422" s="122">
        <v>0</v>
      </c>
      <c r="D422" s="3" t="s">
        <v>78</v>
      </c>
      <c r="E422" s="122">
        <v>852</v>
      </c>
      <c r="F422" s="3" t="s">
        <v>78</v>
      </c>
      <c r="G422" s="3" t="s">
        <v>78</v>
      </c>
      <c r="H422" s="3" t="s">
        <v>229</v>
      </c>
      <c r="I422" s="3" t="s">
        <v>17</v>
      </c>
      <c r="J422" s="15">
        <f t="shared" ref="J422:BJ422" si="449">J423</f>
        <v>16900</v>
      </c>
      <c r="K422" s="15">
        <f t="shared" si="449"/>
        <v>0</v>
      </c>
      <c r="L422" s="15">
        <f t="shared" si="449"/>
        <v>16900</v>
      </c>
      <c r="M422" s="15">
        <f t="shared" si="449"/>
        <v>0</v>
      </c>
      <c r="N422" s="15">
        <f t="shared" si="449"/>
        <v>0</v>
      </c>
      <c r="O422" s="15">
        <f t="shared" si="449"/>
        <v>0</v>
      </c>
      <c r="P422" s="15">
        <f t="shared" si="449"/>
        <v>0</v>
      </c>
      <c r="Q422" s="15">
        <f t="shared" si="449"/>
        <v>0</v>
      </c>
      <c r="R422" s="15">
        <f t="shared" si="449"/>
        <v>16900</v>
      </c>
      <c r="S422" s="15">
        <f t="shared" si="449"/>
        <v>0</v>
      </c>
      <c r="T422" s="15">
        <f t="shared" si="449"/>
        <v>16900</v>
      </c>
      <c r="U422" s="15">
        <f t="shared" si="449"/>
        <v>0</v>
      </c>
      <c r="V422" s="15">
        <f t="shared" si="449"/>
        <v>0</v>
      </c>
      <c r="W422" s="15">
        <f t="shared" si="449"/>
        <v>0</v>
      </c>
      <c r="X422" s="15">
        <f t="shared" si="449"/>
        <v>0</v>
      </c>
      <c r="Y422" s="15">
        <f t="shared" si="449"/>
        <v>0</v>
      </c>
      <c r="Z422" s="15">
        <f t="shared" si="449"/>
        <v>16900</v>
      </c>
      <c r="AA422" s="15">
        <f t="shared" si="449"/>
        <v>0</v>
      </c>
      <c r="AB422" s="15">
        <f t="shared" si="449"/>
        <v>16900</v>
      </c>
      <c r="AC422" s="15">
        <f t="shared" si="449"/>
        <v>0</v>
      </c>
      <c r="AD422" s="15">
        <f t="shared" si="449"/>
        <v>0</v>
      </c>
      <c r="AE422" s="15">
        <f t="shared" si="449"/>
        <v>0</v>
      </c>
      <c r="AF422" s="15">
        <f t="shared" si="449"/>
        <v>0</v>
      </c>
      <c r="AG422" s="15">
        <f t="shared" si="449"/>
        <v>0</v>
      </c>
      <c r="AH422" s="15">
        <f t="shared" si="449"/>
        <v>16900</v>
      </c>
      <c r="AI422" s="15">
        <f t="shared" si="449"/>
        <v>0</v>
      </c>
      <c r="AJ422" s="15">
        <f t="shared" si="449"/>
        <v>16900</v>
      </c>
      <c r="AK422" s="15">
        <f t="shared" si="449"/>
        <v>0</v>
      </c>
      <c r="AL422" s="15"/>
      <c r="AM422" s="15">
        <f t="shared" si="449"/>
        <v>0</v>
      </c>
      <c r="AN422" s="15">
        <f t="shared" si="449"/>
        <v>0</v>
      </c>
      <c r="AO422" s="15">
        <f t="shared" si="449"/>
        <v>0</v>
      </c>
      <c r="AP422" s="15">
        <f t="shared" si="449"/>
        <v>0</v>
      </c>
      <c r="AQ422" s="15">
        <f t="shared" si="449"/>
        <v>0</v>
      </c>
      <c r="AR422" s="15">
        <f t="shared" si="449"/>
        <v>0</v>
      </c>
      <c r="AS422" s="15">
        <f t="shared" si="449"/>
        <v>0</v>
      </c>
      <c r="AT422" s="15">
        <f t="shared" si="449"/>
        <v>0</v>
      </c>
      <c r="AU422" s="15">
        <f t="shared" si="449"/>
        <v>0</v>
      </c>
      <c r="AV422" s="15">
        <f t="shared" si="449"/>
        <v>0</v>
      </c>
      <c r="AW422" s="15">
        <f t="shared" si="449"/>
        <v>0</v>
      </c>
      <c r="AX422" s="15">
        <f t="shared" si="449"/>
        <v>0</v>
      </c>
      <c r="AY422" s="15">
        <f t="shared" si="449"/>
        <v>0</v>
      </c>
      <c r="AZ422" s="15">
        <f t="shared" si="449"/>
        <v>0</v>
      </c>
      <c r="BA422" s="15">
        <f t="shared" si="449"/>
        <v>0</v>
      </c>
      <c r="BB422" s="15">
        <f t="shared" si="449"/>
        <v>0</v>
      </c>
      <c r="BC422" s="15">
        <f t="shared" si="449"/>
        <v>0</v>
      </c>
      <c r="BD422" s="15">
        <f t="shared" si="449"/>
        <v>0</v>
      </c>
      <c r="BE422" s="15">
        <f t="shared" si="449"/>
        <v>0</v>
      </c>
      <c r="BF422" s="15">
        <f t="shared" si="449"/>
        <v>0</v>
      </c>
      <c r="BG422" s="15">
        <f t="shared" si="449"/>
        <v>0</v>
      </c>
      <c r="BH422" s="15">
        <f t="shared" si="449"/>
        <v>0</v>
      </c>
      <c r="BI422" s="15">
        <f t="shared" si="449"/>
        <v>0</v>
      </c>
      <c r="BJ422" s="15">
        <f t="shared" si="449"/>
        <v>0</v>
      </c>
      <c r="BK422" s="19"/>
      <c r="BL422" s="19"/>
    </row>
    <row r="423" spans="1:64" ht="30" hidden="1" x14ac:dyDescent="0.25">
      <c r="A423" s="125" t="s">
        <v>7</v>
      </c>
      <c r="B423" s="122">
        <v>52</v>
      </c>
      <c r="C423" s="122">
        <v>0</v>
      </c>
      <c r="D423" s="3" t="s">
        <v>78</v>
      </c>
      <c r="E423" s="122">
        <v>852</v>
      </c>
      <c r="F423" s="3" t="s">
        <v>78</v>
      </c>
      <c r="G423" s="3" t="s">
        <v>78</v>
      </c>
      <c r="H423" s="3" t="s">
        <v>229</v>
      </c>
      <c r="I423" s="3" t="s">
        <v>52</v>
      </c>
      <c r="J423" s="15">
        <f>'2.ВС'!J409</f>
        <v>16900</v>
      </c>
      <c r="K423" s="15">
        <f>'2.ВС'!K409</f>
        <v>0</v>
      </c>
      <c r="L423" s="15">
        <f>'2.ВС'!L409</f>
        <v>16900</v>
      </c>
      <c r="M423" s="15">
        <f>'2.ВС'!M409</f>
        <v>0</v>
      </c>
      <c r="N423" s="15">
        <f>'2.ВС'!N409</f>
        <v>0</v>
      </c>
      <c r="O423" s="15">
        <f>'2.ВС'!O409</f>
        <v>0</v>
      </c>
      <c r="P423" s="15">
        <f>'2.ВС'!P409</f>
        <v>0</v>
      </c>
      <c r="Q423" s="15">
        <f>'2.ВС'!Q409</f>
        <v>0</v>
      </c>
      <c r="R423" s="15">
        <f>'2.ВС'!R409</f>
        <v>16900</v>
      </c>
      <c r="S423" s="15">
        <f>'2.ВС'!S409</f>
        <v>0</v>
      </c>
      <c r="T423" s="15">
        <f>'2.ВС'!T409</f>
        <v>16900</v>
      </c>
      <c r="U423" s="15">
        <f>'2.ВС'!U409</f>
        <v>0</v>
      </c>
      <c r="V423" s="15">
        <f>'2.ВС'!V409</f>
        <v>0</v>
      </c>
      <c r="W423" s="15">
        <f>'2.ВС'!W409</f>
        <v>0</v>
      </c>
      <c r="X423" s="15">
        <f>'2.ВС'!X409</f>
        <v>0</v>
      </c>
      <c r="Y423" s="15">
        <f>'2.ВС'!Y409</f>
        <v>0</v>
      </c>
      <c r="Z423" s="15">
        <f>'2.ВС'!Z409</f>
        <v>16900</v>
      </c>
      <c r="AA423" s="15">
        <f>'2.ВС'!AA409</f>
        <v>0</v>
      </c>
      <c r="AB423" s="15">
        <f>'2.ВС'!AB409</f>
        <v>16900</v>
      </c>
      <c r="AC423" s="15">
        <f>'2.ВС'!AC409</f>
        <v>0</v>
      </c>
      <c r="AD423" s="15">
        <f>'2.ВС'!AD409</f>
        <v>0</v>
      </c>
      <c r="AE423" s="15">
        <f>'2.ВС'!AE409</f>
        <v>0</v>
      </c>
      <c r="AF423" s="15">
        <f>'2.ВС'!AF409</f>
        <v>0</v>
      </c>
      <c r="AG423" s="15">
        <f>'2.ВС'!AG409</f>
        <v>0</v>
      </c>
      <c r="AH423" s="15">
        <f>'2.ВС'!AH409</f>
        <v>16900</v>
      </c>
      <c r="AI423" s="15">
        <f>'2.ВС'!AI409</f>
        <v>0</v>
      </c>
      <c r="AJ423" s="15">
        <f>'2.ВС'!AJ409</f>
        <v>16900</v>
      </c>
      <c r="AK423" s="15">
        <f>'2.ВС'!AK409</f>
        <v>0</v>
      </c>
      <c r="AL423" s="15"/>
      <c r="AM423" s="15">
        <f>'2.ВС'!AL409</f>
        <v>0</v>
      </c>
      <c r="AN423" s="15">
        <f>'2.ВС'!AM409</f>
        <v>0</v>
      </c>
      <c r="AO423" s="15">
        <f>'2.ВС'!AN409</f>
        <v>0</v>
      </c>
      <c r="AP423" s="15">
        <f>'2.ВС'!AO409</f>
        <v>0</v>
      </c>
      <c r="AQ423" s="15">
        <f>'2.ВС'!AP409</f>
        <v>0</v>
      </c>
      <c r="AR423" s="15">
        <f>'2.ВС'!AQ409</f>
        <v>0</v>
      </c>
      <c r="AS423" s="15">
        <f>'2.ВС'!AR409</f>
        <v>0</v>
      </c>
      <c r="AT423" s="15">
        <f>'2.ВС'!AS409</f>
        <v>0</v>
      </c>
      <c r="AU423" s="15">
        <f>'2.ВС'!AT409</f>
        <v>0</v>
      </c>
      <c r="AV423" s="15">
        <f>'2.ВС'!AU409</f>
        <v>0</v>
      </c>
      <c r="AW423" s="15">
        <f>'2.ВС'!AV409</f>
        <v>0</v>
      </c>
      <c r="AX423" s="15">
        <f>'2.ВС'!AW409</f>
        <v>0</v>
      </c>
      <c r="AY423" s="15">
        <f>'2.ВС'!AX409</f>
        <v>0</v>
      </c>
      <c r="AZ423" s="15">
        <f>'2.ВС'!AY409</f>
        <v>0</v>
      </c>
      <c r="BA423" s="15">
        <f>'2.ВС'!AZ409</f>
        <v>0</v>
      </c>
      <c r="BB423" s="15">
        <f>'2.ВС'!BA409</f>
        <v>0</v>
      </c>
      <c r="BC423" s="15">
        <f>'2.ВС'!BB409</f>
        <v>0</v>
      </c>
      <c r="BD423" s="15">
        <f>'2.ВС'!BC409</f>
        <v>0</v>
      </c>
      <c r="BE423" s="15">
        <f>'2.ВС'!BD409</f>
        <v>0</v>
      </c>
      <c r="BF423" s="15">
        <f>'2.ВС'!BE409</f>
        <v>0</v>
      </c>
      <c r="BG423" s="15">
        <f>'2.ВС'!BF409</f>
        <v>0</v>
      </c>
      <c r="BH423" s="15">
        <f>'2.ВС'!BG409</f>
        <v>0</v>
      </c>
      <c r="BI423" s="15">
        <f>'2.ВС'!BH409</f>
        <v>0</v>
      </c>
      <c r="BJ423" s="15">
        <f>'2.ВС'!BI409</f>
        <v>0</v>
      </c>
      <c r="BK423" s="19"/>
      <c r="BL423" s="19"/>
    </row>
    <row r="424" spans="1:64" ht="45" hidden="1" x14ac:dyDescent="0.25">
      <c r="A424" s="125" t="s">
        <v>20</v>
      </c>
      <c r="B424" s="122">
        <v>52</v>
      </c>
      <c r="C424" s="122">
        <v>0</v>
      </c>
      <c r="D424" s="3" t="s">
        <v>78</v>
      </c>
      <c r="E424" s="122">
        <v>852</v>
      </c>
      <c r="F424" s="3" t="s">
        <v>78</v>
      </c>
      <c r="G424" s="3" t="s">
        <v>78</v>
      </c>
      <c r="H424" s="3" t="s">
        <v>229</v>
      </c>
      <c r="I424" s="3" t="s">
        <v>21</v>
      </c>
      <c r="J424" s="15">
        <f t="shared" si="440"/>
        <v>106500</v>
      </c>
      <c r="K424" s="15">
        <f t="shared" si="440"/>
        <v>0</v>
      </c>
      <c r="L424" s="15">
        <f t="shared" si="440"/>
        <v>106500</v>
      </c>
      <c r="M424" s="15">
        <f t="shared" si="440"/>
        <v>0</v>
      </c>
      <c r="N424" s="15">
        <f t="shared" si="440"/>
        <v>0</v>
      </c>
      <c r="O424" s="15">
        <f t="shared" si="440"/>
        <v>0</v>
      </c>
      <c r="P424" s="15">
        <f t="shared" si="440"/>
        <v>0</v>
      </c>
      <c r="Q424" s="15">
        <f t="shared" si="440"/>
        <v>0</v>
      </c>
      <c r="R424" s="15">
        <f t="shared" si="440"/>
        <v>106500</v>
      </c>
      <c r="S424" s="15">
        <f t="shared" si="440"/>
        <v>0</v>
      </c>
      <c r="T424" s="15">
        <f t="shared" si="440"/>
        <v>106500</v>
      </c>
      <c r="U424" s="15">
        <f t="shared" si="440"/>
        <v>0</v>
      </c>
      <c r="V424" s="15">
        <f t="shared" si="440"/>
        <v>0</v>
      </c>
      <c r="W424" s="15">
        <f t="shared" si="440"/>
        <v>0</v>
      </c>
      <c r="X424" s="15">
        <f t="shared" si="440"/>
        <v>0</v>
      </c>
      <c r="Y424" s="15">
        <f t="shared" si="440"/>
        <v>0</v>
      </c>
      <c r="Z424" s="15">
        <f t="shared" si="440"/>
        <v>106500</v>
      </c>
      <c r="AA424" s="15">
        <f t="shared" si="440"/>
        <v>0</v>
      </c>
      <c r="AB424" s="15">
        <f t="shared" si="440"/>
        <v>106500</v>
      </c>
      <c r="AC424" s="15">
        <f t="shared" si="440"/>
        <v>0</v>
      </c>
      <c r="AD424" s="15">
        <f t="shared" si="440"/>
        <v>0</v>
      </c>
      <c r="AE424" s="15">
        <f t="shared" si="440"/>
        <v>0</v>
      </c>
      <c r="AF424" s="15">
        <f t="shared" si="440"/>
        <v>0</v>
      </c>
      <c r="AG424" s="15">
        <f t="shared" si="440"/>
        <v>0</v>
      </c>
      <c r="AH424" s="15">
        <f t="shared" si="440"/>
        <v>106500</v>
      </c>
      <c r="AI424" s="15">
        <f t="shared" si="440"/>
        <v>0</v>
      </c>
      <c r="AJ424" s="15">
        <f t="shared" si="440"/>
        <v>106500</v>
      </c>
      <c r="AK424" s="15">
        <f t="shared" si="440"/>
        <v>0</v>
      </c>
      <c r="AL424" s="15"/>
      <c r="AM424" s="15">
        <f t="shared" si="440"/>
        <v>0</v>
      </c>
      <c r="AN424" s="15">
        <f t="shared" si="440"/>
        <v>0</v>
      </c>
      <c r="AO424" s="15">
        <f t="shared" si="440"/>
        <v>0</v>
      </c>
      <c r="AP424" s="15">
        <f t="shared" si="440"/>
        <v>0</v>
      </c>
      <c r="AQ424" s="15">
        <f t="shared" si="440"/>
        <v>0</v>
      </c>
      <c r="AR424" s="15">
        <f t="shared" si="440"/>
        <v>0</v>
      </c>
      <c r="AS424" s="15">
        <f t="shared" si="440"/>
        <v>0</v>
      </c>
      <c r="AT424" s="15">
        <f t="shared" si="440"/>
        <v>0</v>
      </c>
      <c r="AU424" s="15">
        <f t="shared" si="440"/>
        <v>0</v>
      </c>
      <c r="AV424" s="15">
        <f t="shared" si="440"/>
        <v>0</v>
      </c>
      <c r="AW424" s="15">
        <f t="shared" si="440"/>
        <v>0</v>
      </c>
      <c r="AX424" s="15">
        <f t="shared" si="440"/>
        <v>0</v>
      </c>
      <c r="AY424" s="15">
        <f t="shared" si="440"/>
        <v>0</v>
      </c>
      <c r="AZ424" s="15">
        <f t="shared" si="440"/>
        <v>0</v>
      </c>
      <c r="BA424" s="15">
        <f t="shared" si="440"/>
        <v>0</v>
      </c>
      <c r="BB424" s="15">
        <f t="shared" si="440"/>
        <v>0</v>
      </c>
      <c r="BC424" s="15">
        <f t="shared" si="441"/>
        <v>0</v>
      </c>
      <c r="BD424" s="15">
        <f t="shared" si="441"/>
        <v>0</v>
      </c>
      <c r="BE424" s="15">
        <f t="shared" si="441"/>
        <v>0</v>
      </c>
      <c r="BF424" s="15">
        <f t="shared" si="441"/>
        <v>0</v>
      </c>
      <c r="BG424" s="15">
        <f t="shared" si="441"/>
        <v>0</v>
      </c>
      <c r="BH424" s="15">
        <f t="shared" si="441"/>
        <v>0</v>
      </c>
      <c r="BI424" s="15">
        <f t="shared" si="441"/>
        <v>0</v>
      </c>
      <c r="BJ424" s="15">
        <f t="shared" si="441"/>
        <v>0</v>
      </c>
      <c r="BK424" s="19"/>
      <c r="BL424" s="19"/>
    </row>
    <row r="425" spans="1:64" ht="45" hidden="1" x14ac:dyDescent="0.25">
      <c r="A425" s="125" t="s">
        <v>9</v>
      </c>
      <c r="B425" s="122">
        <v>52</v>
      </c>
      <c r="C425" s="122">
        <v>0</v>
      </c>
      <c r="D425" s="3" t="s">
        <v>78</v>
      </c>
      <c r="E425" s="122">
        <v>852</v>
      </c>
      <c r="F425" s="3" t="s">
        <v>78</v>
      </c>
      <c r="G425" s="3" t="s">
        <v>78</v>
      </c>
      <c r="H425" s="3" t="s">
        <v>229</v>
      </c>
      <c r="I425" s="3" t="s">
        <v>22</v>
      </c>
      <c r="J425" s="15">
        <f>'2.ВС'!J411</f>
        <v>106500</v>
      </c>
      <c r="K425" s="15">
        <f>'2.ВС'!K411</f>
        <v>0</v>
      </c>
      <c r="L425" s="15">
        <f>'2.ВС'!L411</f>
        <v>106500</v>
      </c>
      <c r="M425" s="15">
        <f>'2.ВС'!M411</f>
        <v>0</v>
      </c>
      <c r="N425" s="15">
        <f>'2.ВС'!N411</f>
        <v>0</v>
      </c>
      <c r="O425" s="15">
        <f>'2.ВС'!O411</f>
        <v>0</v>
      </c>
      <c r="P425" s="15">
        <f>'2.ВС'!P411</f>
        <v>0</v>
      </c>
      <c r="Q425" s="15">
        <f>'2.ВС'!Q411</f>
        <v>0</v>
      </c>
      <c r="R425" s="15">
        <f>'2.ВС'!R411</f>
        <v>106500</v>
      </c>
      <c r="S425" s="15">
        <f>'2.ВС'!S411</f>
        <v>0</v>
      </c>
      <c r="T425" s="15">
        <f>'2.ВС'!T411</f>
        <v>106500</v>
      </c>
      <c r="U425" s="15">
        <f>'2.ВС'!U411</f>
        <v>0</v>
      </c>
      <c r="V425" s="15">
        <f>'2.ВС'!V411</f>
        <v>0</v>
      </c>
      <c r="W425" s="15">
        <f>'2.ВС'!W411</f>
        <v>0</v>
      </c>
      <c r="X425" s="15">
        <f>'2.ВС'!X411</f>
        <v>0</v>
      </c>
      <c r="Y425" s="15">
        <f>'2.ВС'!Y411</f>
        <v>0</v>
      </c>
      <c r="Z425" s="15">
        <f>'2.ВС'!Z411</f>
        <v>106500</v>
      </c>
      <c r="AA425" s="15">
        <f>'2.ВС'!AA411</f>
        <v>0</v>
      </c>
      <c r="AB425" s="15">
        <f>'2.ВС'!AB411</f>
        <v>106500</v>
      </c>
      <c r="AC425" s="15">
        <f>'2.ВС'!AC411</f>
        <v>0</v>
      </c>
      <c r="AD425" s="15">
        <f>'2.ВС'!AD411</f>
        <v>0</v>
      </c>
      <c r="AE425" s="15">
        <f>'2.ВС'!AE411</f>
        <v>0</v>
      </c>
      <c r="AF425" s="15">
        <f>'2.ВС'!AF411</f>
        <v>0</v>
      </c>
      <c r="AG425" s="15">
        <f>'2.ВС'!AG411</f>
        <v>0</v>
      </c>
      <c r="AH425" s="15">
        <f>'2.ВС'!AH411</f>
        <v>106500</v>
      </c>
      <c r="AI425" s="15">
        <f>'2.ВС'!AI411</f>
        <v>0</v>
      </c>
      <c r="AJ425" s="15">
        <f>'2.ВС'!AJ411</f>
        <v>106500</v>
      </c>
      <c r="AK425" s="15">
        <f>'2.ВС'!AK411</f>
        <v>0</v>
      </c>
      <c r="AL425" s="15"/>
      <c r="AM425" s="15">
        <f>'2.ВС'!AL411</f>
        <v>0</v>
      </c>
      <c r="AN425" s="15">
        <f>'2.ВС'!AM411</f>
        <v>0</v>
      </c>
      <c r="AO425" s="15">
        <f>'2.ВС'!AN411</f>
        <v>0</v>
      </c>
      <c r="AP425" s="15">
        <f>'2.ВС'!AO411</f>
        <v>0</v>
      </c>
      <c r="AQ425" s="15">
        <f>'2.ВС'!AP411</f>
        <v>0</v>
      </c>
      <c r="AR425" s="15">
        <f>'2.ВС'!AQ411</f>
        <v>0</v>
      </c>
      <c r="AS425" s="15">
        <f>'2.ВС'!AR411</f>
        <v>0</v>
      </c>
      <c r="AT425" s="15">
        <f>'2.ВС'!AS411</f>
        <v>0</v>
      </c>
      <c r="AU425" s="15">
        <f>'2.ВС'!AT411</f>
        <v>0</v>
      </c>
      <c r="AV425" s="15">
        <f>'2.ВС'!AU411</f>
        <v>0</v>
      </c>
      <c r="AW425" s="15">
        <f>'2.ВС'!AV411</f>
        <v>0</v>
      </c>
      <c r="AX425" s="15">
        <f>'2.ВС'!AW411</f>
        <v>0</v>
      </c>
      <c r="AY425" s="15">
        <f>'2.ВС'!AX411</f>
        <v>0</v>
      </c>
      <c r="AZ425" s="15">
        <f>'2.ВС'!AY411</f>
        <v>0</v>
      </c>
      <c r="BA425" s="15">
        <f>'2.ВС'!AZ411</f>
        <v>0</v>
      </c>
      <c r="BB425" s="15">
        <f>'2.ВС'!BA411</f>
        <v>0</v>
      </c>
      <c r="BC425" s="15">
        <f>'2.ВС'!BB411</f>
        <v>0</v>
      </c>
      <c r="BD425" s="15">
        <f>'2.ВС'!BC411</f>
        <v>0</v>
      </c>
      <c r="BE425" s="15">
        <f>'2.ВС'!BD411</f>
        <v>0</v>
      </c>
      <c r="BF425" s="15">
        <f>'2.ВС'!BE411</f>
        <v>0</v>
      </c>
      <c r="BG425" s="15">
        <f>'2.ВС'!BF411</f>
        <v>0</v>
      </c>
      <c r="BH425" s="15">
        <f>'2.ВС'!BG411</f>
        <v>0</v>
      </c>
      <c r="BI425" s="15">
        <f>'2.ВС'!BH411</f>
        <v>0</v>
      </c>
      <c r="BJ425" s="15">
        <f>'2.ВС'!BI411</f>
        <v>0</v>
      </c>
      <c r="BK425" s="19"/>
      <c r="BL425" s="19"/>
    </row>
    <row r="426" spans="1:64" ht="45.6" customHeight="1" x14ac:dyDescent="0.25">
      <c r="A426" s="124" t="s">
        <v>740</v>
      </c>
      <c r="B426" s="122">
        <v>52</v>
      </c>
      <c r="C426" s="122">
        <v>0</v>
      </c>
      <c r="D426" s="3" t="s">
        <v>58</v>
      </c>
      <c r="E426" s="122"/>
      <c r="F426" s="3"/>
      <c r="G426" s="3"/>
      <c r="H426" s="3"/>
      <c r="I426" s="3"/>
      <c r="J426" s="15">
        <f t="shared" ref="J426:BJ426" si="450">J427</f>
        <v>7861140</v>
      </c>
      <c r="K426" s="15">
        <f t="shared" si="450"/>
        <v>7861140</v>
      </c>
      <c r="L426" s="15">
        <f t="shared" si="450"/>
        <v>0</v>
      </c>
      <c r="M426" s="15">
        <f t="shared" si="450"/>
        <v>0</v>
      </c>
      <c r="N426" s="15">
        <f t="shared" si="450"/>
        <v>0</v>
      </c>
      <c r="O426" s="15">
        <f t="shared" si="450"/>
        <v>0</v>
      </c>
      <c r="P426" s="15">
        <f t="shared" si="450"/>
        <v>0</v>
      </c>
      <c r="Q426" s="15">
        <f t="shared" si="450"/>
        <v>0</v>
      </c>
      <c r="R426" s="15">
        <f t="shared" si="450"/>
        <v>7861140</v>
      </c>
      <c r="S426" s="15">
        <f t="shared" si="450"/>
        <v>7861140</v>
      </c>
      <c r="T426" s="15">
        <f t="shared" si="450"/>
        <v>0</v>
      </c>
      <c r="U426" s="15">
        <f t="shared" si="450"/>
        <v>0</v>
      </c>
      <c r="V426" s="15">
        <f t="shared" si="450"/>
        <v>-2495600</v>
      </c>
      <c r="W426" s="15">
        <f t="shared" si="450"/>
        <v>-2495600</v>
      </c>
      <c r="X426" s="15">
        <f t="shared" si="450"/>
        <v>0</v>
      </c>
      <c r="Y426" s="15">
        <f t="shared" si="450"/>
        <v>0</v>
      </c>
      <c r="Z426" s="15">
        <f t="shared" si="450"/>
        <v>5365540</v>
      </c>
      <c r="AA426" s="15">
        <f t="shared" si="450"/>
        <v>5365540</v>
      </c>
      <c r="AB426" s="15">
        <f t="shared" si="450"/>
        <v>0</v>
      </c>
      <c r="AC426" s="15">
        <f t="shared" si="450"/>
        <v>0</v>
      </c>
      <c r="AD426" s="15">
        <f t="shared" si="450"/>
        <v>-8000</v>
      </c>
      <c r="AE426" s="15">
        <f t="shared" si="450"/>
        <v>-8000</v>
      </c>
      <c r="AF426" s="15">
        <f t="shared" si="450"/>
        <v>0</v>
      </c>
      <c r="AG426" s="15">
        <f t="shared" si="450"/>
        <v>0</v>
      </c>
      <c r="AH426" s="15">
        <f t="shared" si="450"/>
        <v>5357540</v>
      </c>
      <c r="AI426" s="15">
        <f t="shared" si="450"/>
        <v>5357540</v>
      </c>
      <c r="AJ426" s="15">
        <f t="shared" si="450"/>
        <v>0</v>
      </c>
      <c r="AK426" s="15">
        <f t="shared" si="450"/>
        <v>0</v>
      </c>
      <c r="AL426" s="15"/>
      <c r="AM426" s="15">
        <f t="shared" si="450"/>
        <v>9314340</v>
      </c>
      <c r="AN426" s="15">
        <f t="shared" si="450"/>
        <v>9314340</v>
      </c>
      <c r="AO426" s="15">
        <f t="shared" si="450"/>
        <v>0</v>
      </c>
      <c r="AP426" s="15">
        <f t="shared" si="450"/>
        <v>0</v>
      </c>
      <c r="AQ426" s="15">
        <f t="shared" si="450"/>
        <v>0</v>
      </c>
      <c r="AR426" s="15">
        <f t="shared" si="450"/>
        <v>0</v>
      </c>
      <c r="AS426" s="15">
        <f t="shared" si="450"/>
        <v>0</v>
      </c>
      <c r="AT426" s="15">
        <f t="shared" si="450"/>
        <v>0</v>
      </c>
      <c r="AU426" s="15">
        <f t="shared" si="450"/>
        <v>9314340</v>
      </c>
      <c r="AV426" s="15">
        <f t="shared" si="450"/>
        <v>9314340</v>
      </c>
      <c r="AW426" s="15">
        <f t="shared" si="450"/>
        <v>0</v>
      </c>
      <c r="AX426" s="15">
        <f t="shared" si="450"/>
        <v>0</v>
      </c>
      <c r="AY426" s="15">
        <f t="shared" si="450"/>
        <v>10665840</v>
      </c>
      <c r="AZ426" s="15">
        <f t="shared" si="450"/>
        <v>10665840</v>
      </c>
      <c r="BA426" s="15">
        <f t="shared" si="450"/>
        <v>0</v>
      </c>
      <c r="BB426" s="15">
        <f t="shared" si="450"/>
        <v>0</v>
      </c>
      <c r="BC426" s="15">
        <f t="shared" si="450"/>
        <v>0</v>
      </c>
      <c r="BD426" s="15">
        <f t="shared" si="450"/>
        <v>0</v>
      </c>
      <c r="BE426" s="15">
        <f t="shared" si="450"/>
        <v>0</v>
      </c>
      <c r="BF426" s="15">
        <f t="shared" si="450"/>
        <v>0</v>
      </c>
      <c r="BG426" s="15">
        <f t="shared" si="450"/>
        <v>10665840</v>
      </c>
      <c r="BH426" s="15">
        <f t="shared" si="450"/>
        <v>10665840</v>
      </c>
      <c r="BI426" s="15">
        <f t="shared" si="450"/>
        <v>0</v>
      </c>
      <c r="BJ426" s="15">
        <f t="shared" si="450"/>
        <v>0</v>
      </c>
      <c r="BK426" s="19"/>
      <c r="BL426" s="19"/>
    </row>
    <row r="427" spans="1:64" ht="33" customHeight="1" x14ac:dyDescent="0.25">
      <c r="A427" s="124" t="s">
        <v>114</v>
      </c>
      <c r="B427" s="122">
        <v>52</v>
      </c>
      <c r="C427" s="122">
        <v>0</v>
      </c>
      <c r="D427" s="4" t="s">
        <v>58</v>
      </c>
      <c r="E427" s="122">
        <v>852</v>
      </c>
      <c r="F427" s="4"/>
      <c r="G427" s="4"/>
      <c r="H427" s="4"/>
      <c r="I427" s="3"/>
      <c r="J427" s="15">
        <f>J428+J431+J434+J438</f>
        <v>7861140</v>
      </c>
      <c r="K427" s="15">
        <f t="shared" ref="K427:BB427" si="451">K428+K431+K434+K438</f>
        <v>7861140</v>
      </c>
      <c r="L427" s="15">
        <f t="shared" si="451"/>
        <v>0</v>
      </c>
      <c r="M427" s="15">
        <f t="shared" si="451"/>
        <v>0</v>
      </c>
      <c r="N427" s="15">
        <f t="shared" ref="N427:U427" si="452">N428+N431+N434+N438</f>
        <v>0</v>
      </c>
      <c r="O427" s="15">
        <f t="shared" si="452"/>
        <v>0</v>
      </c>
      <c r="P427" s="15">
        <f t="shared" si="452"/>
        <v>0</v>
      </c>
      <c r="Q427" s="15">
        <f t="shared" si="452"/>
        <v>0</v>
      </c>
      <c r="R427" s="15">
        <f t="shared" si="452"/>
        <v>7861140</v>
      </c>
      <c r="S427" s="15">
        <f t="shared" si="452"/>
        <v>7861140</v>
      </c>
      <c r="T427" s="15">
        <f t="shared" si="452"/>
        <v>0</v>
      </c>
      <c r="U427" s="15">
        <f t="shared" si="452"/>
        <v>0</v>
      </c>
      <c r="V427" s="15">
        <f t="shared" ref="V427:AC427" si="453">V428+V431+V434+V438</f>
        <v>-2495600</v>
      </c>
      <c r="W427" s="15">
        <f t="shared" si="453"/>
        <v>-2495600</v>
      </c>
      <c r="X427" s="15">
        <f t="shared" si="453"/>
        <v>0</v>
      </c>
      <c r="Y427" s="15">
        <f t="shared" si="453"/>
        <v>0</v>
      </c>
      <c r="Z427" s="15">
        <f t="shared" si="453"/>
        <v>5365540</v>
      </c>
      <c r="AA427" s="15">
        <f t="shared" si="453"/>
        <v>5365540</v>
      </c>
      <c r="AB427" s="15">
        <f t="shared" si="453"/>
        <v>0</v>
      </c>
      <c r="AC427" s="15">
        <f t="shared" si="453"/>
        <v>0</v>
      </c>
      <c r="AD427" s="15">
        <f t="shared" ref="AD427:AK427" si="454">AD428+AD431+AD434+AD438</f>
        <v>-8000</v>
      </c>
      <c r="AE427" s="15">
        <f t="shared" si="454"/>
        <v>-8000</v>
      </c>
      <c r="AF427" s="15">
        <f t="shared" si="454"/>
        <v>0</v>
      </c>
      <c r="AG427" s="15">
        <f t="shared" si="454"/>
        <v>0</v>
      </c>
      <c r="AH427" s="15">
        <f t="shared" si="454"/>
        <v>5357540</v>
      </c>
      <c r="AI427" s="15">
        <f t="shared" si="454"/>
        <v>5357540</v>
      </c>
      <c r="AJ427" s="15">
        <f t="shared" si="454"/>
        <v>0</v>
      </c>
      <c r="AK427" s="15">
        <f t="shared" si="454"/>
        <v>0</v>
      </c>
      <c r="AL427" s="15"/>
      <c r="AM427" s="15">
        <f t="shared" si="451"/>
        <v>9314340</v>
      </c>
      <c r="AN427" s="15">
        <f t="shared" si="451"/>
        <v>9314340</v>
      </c>
      <c r="AO427" s="15">
        <f t="shared" si="451"/>
        <v>0</v>
      </c>
      <c r="AP427" s="15">
        <f t="shared" si="451"/>
        <v>0</v>
      </c>
      <c r="AQ427" s="15">
        <f t="shared" ref="AQ427:AX427" si="455">AQ428+AQ431+AQ434+AQ438</f>
        <v>0</v>
      </c>
      <c r="AR427" s="15">
        <f t="shared" si="455"/>
        <v>0</v>
      </c>
      <c r="AS427" s="15">
        <f t="shared" si="455"/>
        <v>0</v>
      </c>
      <c r="AT427" s="15">
        <f t="shared" si="455"/>
        <v>0</v>
      </c>
      <c r="AU427" s="15">
        <f t="shared" si="455"/>
        <v>9314340</v>
      </c>
      <c r="AV427" s="15">
        <f t="shared" si="455"/>
        <v>9314340</v>
      </c>
      <c r="AW427" s="15">
        <f t="shared" si="455"/>
        <v>0</v>
      </c>
      <c r="AX427" s="15">
        <f t="shared" si="455"/>
        <v>0</v>
      </c>
      <c r="AY427" s="15">
        <f t="shared" si="451"/>
        <v>10665840</v>
      </c>
      <c r="AZ427" s="15">
        <f t="shared" si="451"/>
        <v>10665840</v>
      </c>
      <c r="BA427" s="15">
        <f t="shared" si="451"/>
        <v>0</v>
      </c>
      <c r="BB427" s="15">
        <f t="shared" si="451"/>
        <v>0</v>
      </c>
      <c r="BC427" s="15">
        <f t="shared" ref="BC427:BJ427" si="456">BC428+BC431+BC434+BC438</f>
        <v>0</v>
      </c>
      <c r="BD427" s="15">
        <f t="shared" si="456"/>
        <v>0</v>
      </c>
      <c r="BE427" s="15">
        <f t="shared" si="456"/>
        <v>0</v>
      </c>
      <c r="BF427" s="15">
        <f t="shared" si="456"/>
        <v>0</v>
      </c>
      <c r="BG427" s="15">
        <f t="shared" si="456"/>
        <v>10665840</v>
      </c>
      <c r="BH427" s="15">
        <f t="shared" si="456"/>
        <v>10665840</v>
      </c>
      <c r="BI427" s="15">
        <f t="shared" si="456"/>
        <v>0</v>
      </c>
      <c r="BJ427" s="15">
        <f t="shared" si="456"/>
        <v>0</v>
      </c>
      <c r="BK427" s="19"/>
      <c r="BL427" s="19"/>
    </row>
    <row r="428" spans="1:64" ht="47.25" customHeight="1" x14ac:dyDescent="0.25">
      <c r="A428" s="124" t="s">
        <v>128</v>
      </c>
      <c r="B428" s="122">
        <v>52</v>
      </c>
      <c r="C428" s="122">
        <v>0</v>
      </c>
      <c r="D428" s="3" t="s">
        <v>58</v>
      </c>
      <c r="E428" s="122">
        <v>852</v>
      </c>
      <c r="F428" s="3" t="s">
        <v>93</v>
      </c>
      <c r="G428" s="3" t="s">
        <v>46</v>
      </c>
      <c r="H428" s="3" t="s">
        <v>184</v>
      </c>
      <c r="I428" s="3"/>
      <c r="J428" s="15">
        <f t="shared" ref="J428:BC429" si="457">J429</f>
        <v>267600</v>
      </c>
      <c r="K428" s="15">
        <f t="shared" si="457"/>
        <v>267600</v>
      </c>
      <c r="L428" s="15">
        <f t="shared" si="457"/>
        <v>0</v>
      </c>
      <c r="M428" s="15">
        <f t="shared" si="457"/>
        <v>0</v>
      </c>
      <c r="N428" s="15">
        <f t="shared" si="457"/>
        <v>0</v>
      </c>
      <c r="O428" s="15">
        <f t="shared" si="457"/>
        <v>0</v>
      </c>
      <c r="P428" s="15">
        <f t="shared" si="457"/>
        <v>0</v>
      </c>
      <c r="Q428" s="15">
        <f t="shared" si="457"/>
        <v>0</v>
      </c>
      <c r="R428" s="15">
        <f t="shared" si="457"/>
        <v>267600</v>
      </c>
      <c r="S428" s="15">
        <f t="shared" si="457"/>
        <v>267600</v>
      </c>
      <c r="T428" s="15">
        <f t="shared" si="457"/>
        <v>0</v>
      </c>
      <c r="U428" s="15">
        <f t="shared" si="457"/>
        <v>0</v>
      </c>
      <c r="V428" s="15">
        <f t="shared" si="457"/>
        <v>0</v>
      </c>
      <c r="W428" s="15">
        <f t="shared" si="457"/>
        <v>0</v>
      </c>
      <c r="X428" s="15">
        <f t="shared" si="457"/>
        <v>0</v>
      </c>
      <c r="Y428" s="15">
        <f t="shared" si="457"/>
        <v>0</v>
      </c>
      <c r="Z428" s="15">
        <f t="shared" si="457"/>
        <v>267600</v>
      </c>
      <c r="AA428" s="15">
        <f t="shared" si="457"/>
        <v>267600</v>
      </c>
      <c r="AB428" s="15">
        <f t="shared" si="457"/>
        <v>0</v>
      </c>
      <c r="AC428" s="15">
        <f t="shared" si="457"/>
        <v>0</v>
      </c>
      <c r="AD428" s="15">
        <f t="shared" si="457"/>
        <v>-8000</v>
      </c>
      <c r="AE428" s="15">
        <f t="shared" si="457"/>
        <v>-8000</v>
      </c>
      <c r="AF428" s="15">
        <f t="shared" si="457"/>
        <v>0</v>
      </c>
      <c r="AG428" s="15">
        <f t="shared" si="457"/>
        <v>0</v>
      </c>
      <c r="AH428" s="15">
        <f t="shared" si="457"/>
        <v>259600</v>
      </c>
      <c r="AI428" s="15">
        <f t="shared" si="457"/>
        <v>259600</v>
      </c>
      <c r="AJ428" s="15">
        <f t="shared" si="457"/>
        <v>0</v>
      </c>
      <c r="AK428" s="15">
        <f t="shared" si="457"/>
        <v>0</v>
      </c>
      <c r="AL428" s="15"/>
      <c r="AM428" s="15">
        <f t="shared" si="457"/>
        <v>267600</v>
      </c>
      <c r="AN428" s="15">
        <f t="shared" si="457"/>
        <v>267600</v>
      </c>
      <c r="AO428" s="15">
        <f t="shared" si="457"/>
        <v>0</v>
      </c>
      <c r="AP428" s="15">
        <f t="shared" si="457"/>
        <v>0</v>
      </c>
      <c r="AQ428" s="15">
        <f t="shared" si="457"/>
        <v>0</v>
      </c>
      <c r="AR428" s="15">
        <f t="shared" si="457"/>
        <v>0</v>
      </c>
      <c r="AS428" s="15">
        <f t="shared" si="457"/>
        <v>0</v>
      </c>
      <c r="AT428" s="15">
        <f t="shared" si="457"/>
        <v>0</v>
      </c>
      <c r="AU428" s="15">
        <f t="shared" si="457"/>
        <v>267600</v>
      </c>
      <c r="AV428" s="15">
        <f t="shared" si="457"/>
        <v>267600</v>
      </c>
      <c r="AW428" s="15">
        <f t="shared" si="457"/>
        <v>0</v>
      </c>
      <c r="AX428" s="15">
        <f t="shared" si="457"/>
        <v>0</v>
      </c>
      <c r="AY428" s="15">
        <f t="shared" si="457"/>
        <v>267600</v>
      </c>
      <c r="AZ428" s="15">
        <f t="shared" si="457"/>
        <v>267600</v>
      </c>
      <c r="BA428" s="15">
        <f t="shared" si="457"/>
        <v>0</v>
      </c>
      <c r="BB428" s="15">
        <f t="shared" si="457"/>
        <v>0</v>
      </c>
      <c r="BC428" s="15">
        <f t="shared" si="457"/>
        <v>0</v>
      </c>
      <c r="BD428" s="15">
        <f t="shared" ref="BC428:BJ429" si="458">BD429</f>
        <v>0</v>
      </c>
      <c r="BE428" s="15">
        <f t="shared" si="458"/>
        <v>0</v>
      </c>
      <c r="BF428" s="15">
        <f t="shared" si="458"/>
        <v>0</v>
      </c>
      <c r="BG428" s="15">
        <f t="shared" si="458"/>
        <v>267600</v>
      </c>
      <c r="BH428" s="15">
        <f t="shared" si="458"/>
        <v>267600</v>
      </c>
      <c r="BI428" s="15">
        <f t="shared" si="458"/>
        <v>0</v>
      </c>
      <c r="BJ428" s="15">
        <f t="shared" si="458"/>
        <v>0</v>
      </c>
      <c r="BK428" s="19"/>
      <c r="BL428" s="19"/>
    </row>
    <row r="429" spans="1:64" ht="30" x14ac:dyDescent="0.25">
      <c r="A429" s="124" t="s">
        <v>96</v>
      </c>
      <c r="B429" s="122">
        <v>52</v>
      </c>
      <c r="C429" s="122">
        <v>0</v>
      </c>
      <c r="D429" s="3" t="s">
        <v>58</v>
      </c>
      <c r="E429" s="122">
        <v>852</v>
      </c>
      <c r="F429" s="3" t="s">
        <v>93</v>
      </c>
      <c r="G429" s="3" t="s">
        <v>46</v>
      </c>
      <c r="H429" s="3" t="s">
        <v>184</v>
      </c>
      <c r="I429" s="3" t="s">
        <v>97</v>
      </c>
      <c r="J429" s="15">
        <f t="shared" si="457"/>
        <v>267600</v>
      </c>
      <c r="K429" s="15">
        <f t="shared" si="457"/>
        <v>267600</v>
      </c>
      <c r="L429" s="15">
        <f t="shared" si="457"/>
        <v>0</v>
      </c>
      <c r="M429" s="15">
        <f t="shared" si="457"/>
        <v>0</v>
      </c>
      <c r="N429" s="15">
        <f t="shared" si="457"/>
        <v>0</v>
      </c>
      <c r="O429" s="15">
        <f t="shared" si="457"/>
        <v>0</v>
      </c>
      <c r="P429" s="15">
        <f t="shared" si="457"/>
        <v>0</v>
      </c>
      <c r="Q429" s="15">
        <f t="shared" si="457"/>
        <v>0</v>
      </c>
      <c r="R429" s="15">
        <f t="shared" si="457"/>
        <v>267600</v>
      </c>
      <c r="S429" s="15">
        <f t="shared" si="457"/>
        <v>267600</v>
      </c>
      <c r="T429" s="15">
        <f t="shared" si="457"/>
        <v>0</v>
      </c>
      <c r="U429" s="15">
        <f t="shared" si="457"/>
        <v>0</v>
      </c>
      <c r="V429" s="15">
        <f t="shared" si="457"/>
        <v>0</v>
      </c>
      <c r="W429" s="15">
        <f t="shared" si="457"/>
        <v>0</v>
      </c>
      <c r="X429" s="15">
        <f t="shared" si="457"/>
        <v>0</v>
      </c>
      <c r="Y429" s="15">
        <f t="shared" si="457"/>
        <v>0</v>
      </c>
      <c r="Z429" s="15">
        <f t="shared" si="457"/>
        <v>267600</v>
      </c>
      <c r="AA429" s="15">
        <f t="shared" si="457"/>
        <v>267600</v>
      </c>
      <c r="AB429" s="15">
        <f t="shared" si="457"/>
        <v>0</v>
      </c>
      <c r="AC429" s="15">
        <f t="shared" si="457"/>
        <v>0</v>
      </c>
      <c r="AD429" s="15">
        <f t="shared" si="457"/>
        <v>-8000</v>
      </c>
      <c r="AE429" s="15">
        <f t="shared" si="457"/>
        <v>-8000</v>
      </c>
      <c r="AF429" s="15">
        <f t="shared" si="457"/>
        <v>0</v>
      </c>
      <c r="AG429" s="15">
        <f t="shared" si="457"/>
        <v>0</v>
      </c>
      <c r="AH429" s="15">
        <f t="shared" si="457"/>
        <v>259600</v>
      </c>
      <c r="AI429" s="15">
        <f t="shared" si="457"/>
        <v>259600</v>
      </c>
      <c r="AJ429" s="15">
        <f t="shared" si="457"/>
        <v>0</v>
      </c>
      <c r="AK429" s="15">
        <f t="shared" si="457"/>
        <v>0</v>
      </c>
      <c r="AL429" s="15"/>
      <c r="AM429" s="15">
        <f t="shared" si="457"/>
        <v>267600</v>
      </c>
      <c r="AN429" s="15">
        <f t="shared" si="457"/>
        <v>267600</v>
      </c>
      <c r="AO429" s="15">
        <f t="shared" si="457"/>
        <v>0</v>
      </c>
      <c r="AP429" s="15">
        <f t="shared" si="457"/>
        <v>0</v>
      </c>
      <c r="AQ429" s="15">
        <f t="shared" si="457"/>
        <v>0</v>
      </c>
      <c r="AR429" s="15">
        <f t="shared" si="457"/>
        <v>0</v>
      </c>
      <c r="AS429" s="15">
        <f t="shared" si="457"/>
        <v>0</v>
      </c>
      <c r="AT429" s="15">
        <f t="shared" si="457"/>
        <v>0</v>
      </c>
      <c r="AU429" s="15">
        <f t="shared" si="457"/>
        <v>267600</v>
      </c>
      <c r="AV429" s="15">
        <f t="shared" si="457"/>
        <v>267600</v>
      </c>
      <c r="AW429" s="15">
        <f t="shared" si="457"/>
        <v>0</v>
      </c>
      <c r="AX429" s="15">
        <f t="shared" si="457"/>
        <v>0</v>
      </c>
      <c r="AY429" s="15">
        <f t="shared" si="457"/>
        <v>267600</v>
      </c>
      <c r="AZ429" s="15">
        <f t="shared" si="457"/>
        <v>267600</v>
      </c>
      <c r="BA429" s="15">
        <f t="shared" si="457"/>
        <v>0</v>
      </c>
      <c r="BB429" s="15">
        <f t="shared" si="457"/>
        <v>0</v>
      </c>
      <c r="BC429" s="15">
        <f t="shared" si="458"/>
        <v>0</v>
      </c>
      <c r="BD429" s="15">
        <f t="shared" si="458"/>
        <v>0</v>
      </c>
      <c r="BE429" s="15">
        <f t="shared" si="458"/>
        <v>0</v>
      </c>
      <c r="BF429" s="15">
        <f t="shared" si="458"/>
        <v>0</v>
      </c>
      <c r="BG429" s="15">
        <f t="shared" si="458"/>
        <v>267600</v>
      </c>
      <c r="BH429" s="15">
        <f t="shared" si="458"/>
        <v>267600</v>
      </c>
      <c r="BI429" s="15">
        <f t="shared" si="458"/>
        <v>0</v>
      </c>
      <c r="BJ429" s="15">
        <f t="shared" si="458"/>
        <v>0</v>
      </c>
      <c r="BK429" s="19"/>
      <c r="BL429" s="19"/>
    </row>
    <row r="430" spans="1:64" ht="30.75" customHeight="1" x14ac:dyDescent="0.25">
      <c r="A430" s="124" t="s">
        <v>98</v>
      </c>
      <c r="B430" s="122">
        <v>52</v>
      </c>
      <c r="C430" s="122">
        <v>0</v>
      </c>
      <c r="D430" s="3" t="s">
        <v>58</v>
      </c>
      <c r="E430" s="122">
        <v>852</v>
      </c>
      <c r="F430" s="3" t="s">
        <v>93</v>
      </c>
      <c r="G430" s="3" t="s">
        <v>46</v>
      </c>
      <c r="H430" s="3" t="s">
        <v>184</v>
      </c>
      <c r="I430" s="3" t="s">
        <v>99</v>
      </c>
      <c r="J430" s="15">
        <f>'2.ВС'!J438+'2.ВС'!J445</f>
        <v>267600</v>
      </c>
      <c r="K430" s="15">
        <f>'2.ВС'!K438+'2.ВС'!K445</f>
        <v>267600</v>
      </c>
      <c r="L430" s="15">
        <f>'2.ВС'!L438+'2.ВС'!L445</f>
        <v>0</v>
      </c>
      <c r="M430" s="15">
        <f>'2.ВС'!M438+'2.ВС'!M445</f>
        <v>0</v>
      </c>
      <c r="N430" s="15">
        <f>'2.ВС'!N438+'2.ВС'!N445</f>
        <v>0</v>
      </c>
      <c r="O430" s="15">
        <f>'2.ВС'!O438+'2.ВС'!O445</f>
        <v>0</v>
      </c>
      <c r="P430" s="15">
        <f>'2.ВС'!P438+'2.ВС'!P445</f>
        <v>0</v>
      </c>
      <c r="Q430" s="15">
        <f>'2.ВС'!Q438+'2.ВС'!Q445</f>
        <v>0</v>
      </c>
      <c r="R430" s="15">
        <f>'2.ВС'!R438+'2.ВС'!R445</f>
        <v>267600</v>
      </c>
      <c r="S430" s="15">
        <f>'2.ВС'!S438+'2.ВС'!S445</f>
        <v>267600</v>
      </c>
      <c r="T430" s="15">
        <f>'2.ВС'!T438+'2.ВС'!T445</f>
        <v>0</v>
      </c>
      <c r="U430" s="15">
        <f>'2.ВС'!U438+'2.ВС'!U445</f>
        <v>0</v>
      </c>
      <c r="V430" s="15">
        <f>'2.ВС'!V438+'2.ВС'!V445</f>
        <v>0</v>
      </c>
      <c r="W430" s="15">
        <f>'2.ВС'!W438+'2.ВС'!W445</f>
        <v>0</v>
      </c>
      <c r="X430" s="15">
        <f>'2.ВС'!X438+'2.ВС'!X445</f>
        <v>0</v>
      </c>
      <c r="Y430" s="15">
        <f>'2.ВС'!Y438+'2.ВС'!Y445</f>
        <v>0</v>
      </c>
      <c r="Z430" s="15">
        <f>'2.ВС'!Z438+'2.ВС'!Z445</f>
        <v>267600</v>
      </c>
      <c r="AA430" s="15">
        <f>'2.ВС'!AA438+'2.ВС'!AA445</f>
        <v>267600</v>
      </c>
      <c r="AB430" s="15">
        <f>'2.ВС'!AB438+'2.ВС'!AB445</f>
        <v>0</v>
      </c>
      <c r="AC430" s="15">
        <f>'2.ВС'!AC438+'2.ВС'!AC445</f>
        <v>0</v>
      </c>
      <c r="AD430" s="15">
        <f>'2.ВС'!AD438+'2.ВС'!AD445</f>
        <v>-8000</v>
      </c>
      <c r="AE430" s="15">
        <f>'2.ВС'!AE438+'2.ВС'!AE445</f>
        <v>-8000</v>
      </c>
      <c r="AF430" s="15">
        <f>'2.ВС'!AF438+'2.ВС'!AF445</f>
        <v>0</v>
      </c>
      <c r="AG430" s="15">
        <f>'2.ВС'!AG438+'2.ВС'!AG445</f>
        <v>0</v>
      </c>
      <c r="AH430" s="15">
        <f>'2.ВС'!AH438+'2.ВС'!AH445</f>
        <v>259600</v>
      </c>
      <c r="AI430" s="15">
        <f>'2.ВС'!AI438+'2.ВС'!AI445</f>
        <v>259600</v>
      </c>
      <c r="AJ430" s="15">
        <f>'2.ВС'!AJ438+'2.ВС'!AJ445</f>
        <v>0</v>
      </c>
      <c r="AK430" s="15">
        <f>'2.ВС'!AK438+'2.ВС'!AK445</f>
        <v>0</v>
      </c>
      <c r="AL430" s="15"/>
      <c r="AM430" s="15">
        <f>'2.ВС'!AL438+'2.ВС'!AL445</f>
        <v>267600</v>
      </c>
      <c r="AN430" s="15">
        <f>'2.ВС'!AM438+'2.ВС'!AM445</f>
        <v>267600</v>
      </c>
      <c r="AO430" s="15">
        <f>'2.ВС'!AN438+'2.ВС'!AN445</f>
        <v>0</v>
      </c>
      <c r="AP430" s="15">
        <f>'2.ВС'!AO438+'2.ВС'!AO445</f>
        <v>0</v>
      </c>
      <c r="AQ430" s="15">
        <f>'2.ВС'!AP438+'2.ВС'!AP445</f>
        <v>0</v>
      </c>
      <c r="AR430" s="15">
        <f>'2.ВС'!AQ438+'2.ВС'!AQ445</f>
        <v>0</v>
      </c>
      <c r="AS430" s="15">
        <f>'2.ВС'!AR438+'2.ВС'!AR445</f>
        <v>0</v>
      </c>
      <c r="AT430" s="15">
        <f>'2.ВС'!AS438+'2.ВС'!AS445</f>
        <v>0</v>
      </c>
      <c r="AU430" s="15">
        <f>'2.ВС'!AT438+'2.ВС'!AT445</f>
        <v>267600</v>
      </c>
      <c r="AV430" s="15">
        <f>'2.ВС'!AU438+'2.ВС'!AU445</f>
        <v>267600</v>
      </c>
      <c r="AW430" s="15">
        <f>'2.ВС'!AV438+'2.ВС'!AV445</f>
        <v>0</v>
      </c>
      <c r="AX430" s="15">
        <f>'2.ВС'!AW438+'2.ВС'!AW445</f>
        <v>0</v>
      </c>
      <c r="AY430" s="15">
        <f>'2.ВС'!AX438+'2.ВС'!AX445</f>
        <v>267600</v>
      </c>
      <c r="AZ430" s="15">
        <f>'2.ВС'!AY438+'2.ВС'!AY445</f>
        <v>267600</v>
      </c>
      <c r="BA430" s="15">
        <f>'2.ВС'!AZ438+'2.ВС'!AZ445</f>
        <v>0</v>
      </c>
      <c r="BB430" s="15">
        <f>'2.ВС'!BA438+'2.ВС'!BA445</f>
        <v>0</v>
      </c>
      <c r="BC430" s="15">
        <f>'2.ВС'!BB438+'2.ВС'!BB445</f>
        <v>0</v>
      </c>
      <c r="BD430" s="15">
        <f>'2.ВС'!BC438+'2.ВС'!BC445</f>
        <v>0</v>
      </c>
      <c r="BE430" s="15">
        <f>'2.ВС'!BD438+'2.ВС'!BD445</f>
        <v>0</v>
      </c>
      <c r="BF430" s="15">
        <f>'2.ВС'!BE438+'2.ВС'!BE445</f>
        <v>0</v>
      </c>
      <c r="BG430" s="15">
        <f>'2.ВС'!BF438+'2.ВС'!BF445</f>
        <v>267600</v>
      </c>
      <c r="BH430" s="15">
        <f>'2.ВС'!BG438+'2.ВС'!BG445</f>
        <v>267600</v>
      </c>
      <c r="BI430" s="15">
        <f>'2.ВС'!BH438+'2.ВС'!BH445</f>
        <v>0</v>
      </c>
      <c r="BJ430" s="15">
        <f>'2.ВС'!BI438+'2.ВС'!BI445</f>
        <v>0</v>
      </c>
      <c r="BK430" s="19"/>
      <c r="BL430" s="19"/>
    </row>
    <row r="431" spans="1:64" ht="135" hidden="1" x14ac:dyDescent="0.25">
      <c r="A431" s="124" t="s">
        <v>805</v>
      </c>
      <c r="B431" s="122">
        <v>52</v>
      </c>
      <c r="C431" s="122">
        <v>0</v>
      </c>
      <c r="D431" s="3" t="s">
        <v>58</v>
      </c>
      <c r="E431" s="122">
        <v>852</v>
      </c>
      <c r="F431" s="3"/>
      <c r="G431" s="3"/>
      <c r="H431" s="3" t="s">
        <v>241</v>
      </c>
      <c r="I431" s="3"/>
      <c r="J431" s="15">
        <f t="shared" ref="J431:BC432" si="459">J432</f>
        <v>47000</v>
      </c>
      <c r="K431" s="15">
        <f t="shared" si="459"/>
        <v>47000</v>
      </c>
      <c r="L431" s="15">
        <f t="shared" si="459"/>
        <v>0</v>
      </c>
      <c r="M431" s="15">
        <f t="shared" si="459"/>
        <v>0</v>
      </c>
      <c r="N431" s="15">
        <f t="shared" si="459"/>
        <v>0</v>
      </c>
      <c r="O431" s="15">
        <f t="shared" si="459"/>
        <v>0</v>
      </c>
      <c r="P431" s="15">
        <f t="shared" si="459"/>
        <v>0</v>
      </c>
      <c r="Q431" s="15">
        <f t="shared" si="459"/>
        <v>0</v>
      </c>
      <c r="R431" s="15">
        <f t="shared" si="459"/>
        <v>47000</v>
      </c>
      <c r="S431" s="15">
        <f t="shared" si="459"/>
        <v>47000</v>
      </c>
      <c r="T431" s="15">
        <f t="shared" si="459"/>
        <v>0</v>
      </c>
      <c r="U431" s="15">
        <f t="shared" si="459"/>
        <v>0</v>
      </c>
      <c r="V431" s="15">
        <f t="shared" si="459"/>
        <v>-4000</v>
      </c>
      <c r="W431" s="15">
        <f t="shared" si="459"/>
        <v>-4000</v>
      </c>
      <c r="X431" s="15">
        <f t="shared" si="459"/>
        <v>0</v>
      </c>
      <c r="Y431" s="15">
        <f t="shared" si="459"/>
        <v>0</v>
      </c>
      <c r="Z431" s="15">
        <f t="shared" si="459"/>
        <v>43000</v>
      </c>
      <c r="AA431" s="15">
        <f t="shared" si="459"/>
        <v>43000</v>
      </c>
      <c r="AB431" s="15">
        <f t="shared" si="459"/>
        <v>0</v>
      </c>
      <c r="AC431" s="15">
        <f t="shared" si="459"/>
        <v>0</v>
      </c>
      <c r="AD431" s="15">
        <f t="shared" si="459"/>
        <v>0</v>
      </c>
      <c r="AE431" s="15">
        <f t="shared" si="459"/>
        <v>0</v>
      </c>
      <c r="AF431" s="15">
        <f t="shared" si="459"/>
        <v>0</v>
      </c>
      <c r="AG431" s="15">
        <f t="shared" si="459"/>
        <v>0</v>
      </c>
      <c r="AH431" s="15">
        <f t="shared" si="459"/>
        <v>43000</v>
      </c>
      <c r="AI431" s="15">
        <f t="shared" si="459"/>
        <v>43000</v>
      </c>
      <c r="AJ431" s="15">
        <f t="shared" si="459"/>
        <v>0</v>
      </c>
      <c r="AK431" s="15">
        <f t="shared" si="459"/>
        <v>0</v>
      </c>
      <c r="AL431" s="15"/>
      <c r="AM431" s="15">
        <f t="shared" si="459"/>
        <v>58000</v>
      </c>
      <c r="AN431" s="15">
        <f t="shared" si="459"/>
        <v>58000</v>
      </c>
      <c r="AO431" s="15">
        <f t="shared" si="459"/>
        <v>0</v>
      </c>
      <c r="AP431" s="15">
        <f t="shared" si="459"/>
        <v>0</v>
      </c>
      <c r="AQ431" s="15">
        <f t="shared" si="459"/>
        <v>0</v>
      </c>
      <c r="AR431" s="15">
        <f t="shared" si="459"/>
        <v>0</v>
      </c>
      <c r="AS431" s="15">
        <f t="shared" si="459"/>
        <v>0</v>
      </c>
      <c r="AT431" s="15">
        <f t="shared" si="459"/>
        <v>0</v>
      </c>
      <c r="AU431" s="15">
        <f t="shared" si="459"/>
        <v>58000</v>
      </c>
      <c r="AV431" s="15">
        <f t="shared" si="459"/>
        <v>58000</v>
      </c>
      <c r="AW431" s="15">
        <f t="shared" si="459"/>
        <v>0</v>
      </c>
      <c r="AX431" s="15">
        <f t="shared" si="459"/>
        <v>0</v>
      </c>
      <c r="AY431" s="15">
        <f t="shared" si="459"/>
        <v>58000</v>
      </c>
      <c r="AZ431" s="15">
        <f t="shared" si="459"/>
        <v>58000</v>
      </c>
      <c r="BA431" s="15">
        <f t="shared" si="459"/>
        <v>0</v>
      </c>
      <c r="BB431" s="15">
        <f t="shared" si="459"/>
        <v>0</v>
      </c>
      <c r="BC431" s="15">
        <f t="shared" si="459"/>
        <v>0</v>
      </c>
      <c r="BD431" s="15">
        <f t="shared" ref="BC431:BJ432" si="460">BD432</f>
        <v>0</v>
      </c>
      <c r="BE431" s="15">
        <f t="shared" si="460"/>
        <v>0</v>
      </c>
      <c r="BF431" s="15">
        <f t="shared" si="460"/>
        <v>0</v>
      </c>
      <c r="BG431" s="15">
        <f t="shared" si="460"/>
        <v>58000</v>
      </c>
      <c r="BH431" s="15">
        <f t="shared" si="460"/>
        <v>58000</v>
      </c>
      <c r="BI431" s="15">
        <f t="shared" si="460"/>
        <v>0</v>
      </c>
      <c r="BJ431" s="15">
        <f t="shared" si="460"/>
        <v>0</v>
      </c>
      <c r="BK431" s="19"/>
      <c r="BL431" s="19"/>
    </row>
    <row r="432" spans="1:64" ht="45" hidden="1" x14ac:dyDescent="0.25">
      <c r="A432" s="125" t="s">
        <v>20</v>
      </c>
      <c r="B432" s="122">
        <v>52</v>
      </c>
      <c r="C432" s="122">
        <v>0</v>
      </c>
      <c r="D432" s="3" t="s">
        <v>58</v>
      </c>
      <c r="E432" s="122">
        <v>852</v>
      </c>
      <c r="F432" s="4" t="s">
        <v>93</v>
      </c>
      <c r="G432" s="4" t="s">
        <v>104</v>
      </c>
      <c r="H432" s="3" t="s">
        <v>241</v>
      </c>
      <c r="I432" s="3" t="s">
        <v>21</v>
      </c>
      <c r="J432" s="15">
        <f t="shared" si="459"/>
        <v>47000</v>
      </c>
      <c r="K432" s="15">
        <f t="shared" si="459"/>
        <v>47000</v>
      </c>
      <c r="L432" s="15">
        <f t="shared" si="459"/>
        <v>0</v>
      </c>
      <c r="M432" s="15">
        <f t="shared" si="459"/>
        <v>0</v>
      </c>
      <c r="N432" s="15">
        <f t="shared" si="459"/>
        <v>0</v>
      </c>
      <c r="O432" s="15">
        <f t="shared" si="459"/>
        <v>0</v>
      </c>
      <c r="P432" s="15">
        <f t="shared" si="459"/>
        <v>0</v>
      </c>
      <c r="Q432" s="15">
        <f t="shared" si="459"/>
        <v>0</v>
      </c>
      <c r="R432" s="15">
        <f t="shared" si="459"/>
        <v>47000</v>
      </c>
      <c r="S432" s="15">
        <f t="shared" si="459"/>
        <v>47000</v>
      </c>
      <c r="T432" s="15">
        <f t="shared" si="459"/>
        <v>0</v>
      </c>
      <c r="U432" s="15">
        <f t="shared" si="459"/>
        <v>0</v>
      </c>
      <c r="V432" s="15">
        <f t="shared" si="459"/>
        <v>-4000</v>
      </c>
      <c r="W432" s="15">
        <f t="shared" si="459"/>
        <v>-4000</v>
      </c>
      <c r="X432" s="15">
        <f t="shared" si="459"/>
        <v>0</v>
      </c>
      <c r="Y432" s="15">
        <f t="shared" si="459"/>
        <v>0</v>
      </c>
      <c r="Z432" s="15">
        <f t="shared" si="459"/>
        <v>43000</v>
      </c>
      <c r="AA432" s="15">
        <f t="shared" si="459"/>
        <v>43000</v>
      </c>
      <c r="AB432" s="15">
        <f t="shared" si="459"/>
        <v>0</v>
      </c>
      <c r="AC432" s="15">
        <f t="shared" si="459"/>
        <v>0</v>
      </c>
      <c r="AD432" s="15">
        <f t="shared" si="459"/>
        <v>0</v>
      </c>
      <c r="AE432" s="15">
        <f t="shared" si="459"/>
        <v>0</v>
      </c>
      <c r="AF432" s="15">
        <f t="shared" si="459"/>
        <v>0</v>
      </c>
      <c r="AG432" s="15">
        <f t="shared" si="459"/>
        <v>0</v>
      </c>
      <c r="AH432" s="15">
        <f t="shared" si="459"/>
        <v>43000</v>
      </c>
      <c r="AI432" s="15">
        <f t="shared" si="459"/>
        <v>43000</v>
      </c>
      <c r="AJ432" s="15">
        <f t="shared" si="459"/>
        <v>0</v>
      </c>
      <c r="AK432" s="15">
        <f t="shared" si="459"/>
        <v>0</v>
      </c>
      <c r="AL432" s="15"/>
      <c r="AM432" s="15">
        <f t="shared" si="459"/>
        <v>58000</v>
      </c>
      <c r="AN432" s="15">
        <f t="shared" si="459"/>
        <v>58000</v>
      </c>
      <c r="AO432" s="15">
        <f t="shared" si="459"/>
        <v>0</v>
      </c>
      <c r="AP432" s="15">
        <f t="shared" si="459"/>
        <v>0</v>
      </c>
      <c r="AQ432" s="15">
        <f t="shared" si="459"/>
        <v>0</v>
      </c>
      <c r="AR432" s="15">
        <f t="shared" si="459"/>
        <v>0</v>
      </c>
      <c r="AS432" s="15">
        <f t="shared" si="459"/>
        <v>0</v>
      </c>
      <c r="AT432" s="15">
        <f t="shared" si="459"/>
        <v>0</v>
      </c>
      <c r="AU432" s="15">
        <f t="shared" si="459"/>
        <v>58000</v>
      </c>
      <c r="AV432" s="15">
        <f t="shared" si="459"/>
        <v>58000</v>
      </c>
      <c r="AW432" s="15">
        <f t="shared" si="459"/>
        <v>0</v>
      </c>
      <c r="AX432" s="15">
        <f t="shared" si="459"/>
        <v>0</v>
      </c>
      <c r="AY432" s="15">
        <f t="shared" si="459"/>
        <v>58000</v>
      </c>
      <c r="AZ432" s="15">
        <f t="shared" si="459"/>
        <v>58000</v>
      </c>
      <c r="BA432" s="15">
        <f t="shared" si="459"/>
        <v>0</v>
      </c>
      <c r="BB432" s="15">
        <f t="shared" si="459"/>
        <v>0</v>
      </c>
      <c r="BC432" s="15">
        <f t="shared" si="460"/>
        <v>0</v>
      </c>
      <c r="BD432" s="15">
        <f t="shared" si="460"/>
        <v>0</v>
      </c>
      <c r="BE432" s="15">
        <f t="shared" si="460"/>
        <v>0</v>
      </c>
      <c r="BF432" s="15">
        <f t="shared" si="460"/>
        <v>0</v>
      </c>
      <c r="BG432" s="15">
        <f t="shared" si="460"/>
        <v>58000</v>
      </c>
      <c r="BH432" s="15">
        <f t="shared" si="460"/>
        <v>58000</v>
      </c>
      <c r="BI432" s="15">
        <f t="shared" si="460"/>
        <v>0</v>
      </c>
      <c r="BJ432" s="15">
        <f t="shared" si="460"/>
        <v>0</v>
      </c>
      <c r="BK432" s="19"/>
      <c r="BL432" s="19"/>
    </row>
    <row r="433" spans="1:64" ht="45" hidden="1" x14ac:dyDescent="0.25">
      <c r="A433" s="125" t="s">
        <v>9</v>
      </c>
      <c r="B433" s="122">
        <v>52</v>
      </c>
      <c r="C433" s="122">
        <v>0</v>
      </c>
      <c r="D433" s="3" t="s">
        <v>58</v>
      </c>
      <c r="E433" s="122">
        <v>852</v>
      </c>
      <c r="F433" s="4" t="s">
        <v>93</v>
      </c>
      <c r="G433" s="4" t="s">
        <v>104</v>
      </c>
      <c r="H433" s="3" t="s">
        <v>241</v>
      </c>
      <c r="I433" s="3" t="s">
        <v>22</v>
      </c>
      <c r="J433" s="15">
        <f>'2.ВС'!J456</f>
        <v>47000</v>
      </c>
      <c r="K433" s="15">
        <f>'2.ВС'!K456</f>
        <v>47000</v>
      </c>
      <c r="L433" s="15">
        <f>'2.ВС'!L456</f>
        <v>0</v>
      </c>
      <c r="M433" s="15">
        <f>'2.ВС'!M456</f>
        <v>0</v>
      </c>
      <c r="N433" s="15">
        <f>'2.ВС'!N456</f>
        <v>0</v>
      </c>
      <c r="O433" s="15">
        <f>'2.ВС'!O456</f>
        <v>0</v>
      </c>
      <c r="P433" s="15">
        <f>'2.ВС'!P456</f>
        <v>0</v>
      </c>
      <c r="Q433" s="15">
        <f>'2.ВС'!Q456</f>
        <v>0</v>
      </c>
      <c r="R433" s="15">
        <f>'2.ВС'!R456</f>
        <v>47000</v>
      </c>
      <c r="S433" s="15">
        <f>'2.ВС'!S456</f>
        <v>47000</v>
      </c>
      <c r="T433" s="15">
        <f>'2.ВС'!T456</f>
        <v>0</v>
      </c>
      <c r="U433" s="15">
        <f>'2.ВС'!U456</f>
        <v>0</v>
      </c>
      <c r="V433" s="15">
        <f>'2.ВС'!V456</f>
        <v>-4000</v>
      </c>
      <c r="W433" s="15">
        <f>'2.ВС'!W456</f>
        <v>-4000</v>
      </c>
      <c r="X433" s="15">
        <f>'2.ВС'!X456</f>
        <v>0</v>
      </c>
      <c r="Y433" s="15">
        <f>'2.ВС'!Y456</f>
        <v>0</v>
      </c>
      <c r="Z433" s="15">
        <f>'2.ВС'!Z456</f>
        <v>43000</v>
      </c>
      <c r="AA433" s="15">
        <f>'2.ВС'!AA456</f>
        <v>43000</v>
      </c>
      <c r="AB433" s="15">
        <f>'2.ВС'!AB456</f>
        <v>0</v>
      </c>
      <c r="AC433" s="15">
        <f>'2.ВС'!AC456</f>
        <v>0</v>
      </c>
      <c r="AD433" s="15">
        <f>'2.ВС'!AD456</f>
        <v>0</v>
      </c>
      <c r="AE433" s="15">
        <f>'2.ВС'!AE456</f>
        <v>0</v>
      </c>
      <c r="AF433" s="15">
        <f>'2.ВС'!AF456</f>
        <v>0</v>
      </c>
      <c r="AG433" s="15">
        <f>'2.ВС'!AG456</f>
        <v>0</v>
      </c>
      <c r="AH433" s="15">
        <f>'2.ВС'!AH456</f>
        <v>43000</v>
      </c>
      <c r="AI433" s="15">
        <f>'2.ВС'!AI456</f>
        <v>43000</v>
      </c>
      <c r="AJ433" s="15">
        <f>'2.ВС'!AJ456</f>
        <v>0</v>
      </c>
      <c r="AK433" s="15">
        <f>'2.ВС'!AK456</f>
        <v>0</v>
      </c>
      <c r="AL433" s="15"/>
      <c r="AM433" s="15">
        <f>'2.ВС'!AL456</f>
        <v>58000</v>
      </c>
      <c r="AN433" s="15">
        <f>'2.ВС'!AM456</f>
        <v>58000</v>
      </c>
      <c r="AO433" s="15">
        <f>'2.ВС'!AN456</f>
        <v>0</v>
      </c>
      <c r="AP433" s="15">
        <f>'2.ВС'!AO456</f>
        <v>0</v>
      </c>
      <c r="AQ433" s="15">
        <f>'2.ВС'!AP456</f>
        <v>0</v>
      </c>
      <c r="AR433" s="15">
        <f>'2.ВС'!AQ456</f>
        <v>0</v>
      </c>
      <c r="AS433" s="15">
        <f>'2.ВС'!AR456</f>
        <v>0</v>
      </c>
      <c r="AT433" s="15">
        <f>'2.ВС'!AS456</f>
        <v>0</v>
      </c>
      <c r="AU433" s="15">
        <f>'2.ВС'!AT456</f>
        <v>58000</v>
      </c>
      <c r="AV433" s="15">
        <f>'2.ВС'!AU456</f>
        <v>58000</v>
      </c>
      <c r="AW433" s="15">
        <f>'2.ВС'!AV456</f>
        <v>0</v>
      </c>
      <c r="AX433" s="15">
        <f>'2.ВС'!AW456</f>
        <v>0</v>
      </c>
      <c r="AY433" s="15">
        <f>'2.ВС'!AX456</f>
        <v>58000</v>
      </c>
      <c r="AZ433" s="15">
        <f>'2.ВС'!AY456</f>
        <v>58000</v>
      </c>
      <c r="BA433" s="15">
        <f>'2.ВС'!AZ456</f>
        <v>0</v>
      </c>
      <c r="BB433" s="15">
        <f>'2.ВС'!BA456</f>
        <v>0</v>
      </c>
      <c r="BC433" s="15">
        <f>'2.ВС'!BB456</f>
        <v>0</v>
      </c>
      <c r="BD433" s="15">
        <f>'2.ВС'!BC456</f>
        <v>0</v>
      </c>
      <c r="BE433" s="15">
        <f>'2.ВС'!BD456</f>
        <v>0</v>
      </c>
      <c r="BF433" s="15">
        <f>'2.ВС'!BE456</f>
        <v>0</v>
      </c>
      <c r="BG433" s="15">
        <f>'2.ВС'!BF456</f>
        <v>58000</v>
      </c>
      <c r="BH433" s="15">
        <f>'2.ВС'!BG456</f>
        <v>58000</v>
      </c>
      <c r="BI433" s="15">
        <f>'2.ВС'!BH456</f>
        <v>0</v>
      </c>
      <c r="BJ433" s="15">
        <f>'2.ВС'!BI456</f>
        <v>0</v>
      </c>
      <c r="BK433" s="19"/>
      <c r="BL433" s="19"/>
    </row>
    <row r="434" spans="1:64" ht="105" hidden="1" x14ac:dyDescent="0.25">
      <c r="A434" s="125" t="s">
        <v>803</v>
      </c>
      <c r="B434" s="122">
        <v>52</v>
      </c>
      <c r="C434" s="122">
        <v>0</v>
      </c>
      <c r="D434" s="3" t="s">
        <v>58</v>
      </c>
      <c r="E434" s="122">
        <v>852</v>
      </c>
      <c r="F434" s="3" t="s">
        <v>93</v>
      </c>
      <c r="G434" s="3" t="s">
        <v>13</v>
      </c>
      <c r="H434" s="3" t="s">
        <v>242</v>
      </c>
      <c r="I434" s="3"/>
      <c r="J434" s="15">
        <f t="shared" ref="J434:BJ434" si="461">J435</f>
        <v>7546540</v>
      </c>
      <c r="K434" s="15">
        <f t="shared" si="461"/>
        <v>7546540</v>
      </c>
      <c r="L434" s="15">
        <f t="shared" si="461"/>
        <v>0</v>
      </c>
      <c r="M434" s="15">
        <f t="shared" si="461"/>
        <v>0</v>
      </c>
      <c r="N434" s="15">
        <f t="shared" si="461"/>
        <v>0</v>
      </c>
      <c r="O434" s="15">
        <f t="shared" si="461"/>
        <v>0</v>
      </c>
      <c r="P434" s="15">
        <f t="shared" si="461"/>
        <v>0</v>
      </c>
      <c r="Q434" s="15">
        <f t="shared" si="461"/>
        <v>0</v>
      </c>
      <c r="R434" s="15">
        <f t="shared" si="461"/>
        <v>7546540</v>
      </c>
      <c r="S434" s="15">
        <f t="shared" si="461"/>
        <v>7546540</v>
      </c>
      <c r="T434" s="15">
        <f t="shared" si="461"/>
        <v>0</v>
      </c>
      <c r="U434" s="15">
        <f t="shared" si="461"/>
        <v>0</v>
      </c>
      <c r="V434" s="15">
        <f t="shared" si="461"/>
        <v>-2491600</v>
      </c>
      <c r="W434" s="15">
        <f t="shared" si="461"/>
        <v>-2491600</v>
      </c>
      <c r="X434" s="15">
        <f t="shared" si="461"/>
        <v>0</v>
      </c>
      <c r="Y434" s="15">
        <f t="shared" si="461"/>
        <v>0</v>
      </c>
      <c r="Z434" s="15">
        <f t="shared" si="461"/>
        <v>5054940</v>
      </c>
      <c r="AA434" s="15">
        <f t="shared" si="461"/>
        <v>5054940</v>
      </c>
      <c r="AB434" s="15">
        <f t="shared" si="461"/>
        <v>0</v>
      </c>
      <c r="AC434" s="15">
        <f t="shared" si="461"/>
        <v>0</v>
      </c>
      <c r="AD434" s="15">
        <f t="shared" si="461"/>
        <v>0</v>
      </c>
      <c r="AE434" s="15">
        <f t="shared" si="461"/>
        <v>0</v>
      </c>
      <c r="AF434" s="15">
        <f t="shared" si="461"/>
        <v>0</v>
      </c>
      <c r="AG434" s="15">
        <f t="shared" si="461"/>
        <v>0</v>
      </c>
      <c r="AH434" s="15">
        <f t="shared" si="461"/>
        <v>5054940</v>
      </c>
      <c r="AI434" s="15">
        <f t="shared" si="461"/>
        <v>5054940</v>
      </c>
      <c r="AJ434" s="15">
        <f t="shared" si="461"/>
        <v>0</v>
      </c>
      <c r="AK434" s="15">
        <f t="shared" si="461"/>
        <v>0</v>
      </c>
      <c r="AL434" s="15"/>
      <c r="AM434" s="15">
        <f t="shared" si="461"/>
        <v>8988740</v>
      </c>
      <c r="AN434" s="15">
        <f t="shared" si="461"/>
        <v>8988740</v>
      </c>
      <c r="AO434" s="15">
        <f t="shared" si="461"/>
        <v>0</v>
      </c>
      <c r="AP434" s="15">
        <f t="shared" si="461"/>
        <v>0</v>
      </c>
      <c r="AQ434" s="15">
        <f t="shared" si="461"/>
        <v>0</v>
      </c>
      <c r="AR434" s="15">
        <f t="shared" si="461"/>
        <v>0</v>
      </c>
      <c r="AS434" s="15">
        <f t="shared" si="461"/>
        <v>0</v>
      </c>
      <c r="AT434" s="15">
        <f t="shared" si="461"/>
        <v>0</v>
      </c>
      <c r="AU434" s="15">
        <f t="shared" si="461"/>
        <v>8988740</v>
      </c>
      <c r="AV434" s="15">
        <f t="shared" si="461"/>
        <v>8988740</v>
      </c>
      <c r="AW434" s="15">
        <f t="shared" si="461"/>
        <v>0</v>
      </c>
      <c r="AX434" s="15">
        <f t="shared" si="461"/>
        <v>0</v>
      </c>
      <c r="AY434" s="15">
        <f t="shared" si="461"/>
        <v>10340240</v>
      </c>
      <c r="AZ434" s="15">
        <f t="shared" si="461"/>
        <v>10340240</v>
      </c>
      <c r="BA434" s="15">
        <f t="shared" si="461"/>
        <v>0</v>
      </c>
      <c r="BB434" s="15">
        <f t="shared" si="461"/>
        <v>0</v>
      </c>
      <c r="BC434" s="15">
        <f t="shared" si="461"/>
        <v>0</v>
      </c>
      <c r="BD434" s="15">
        <f t="shared" si="461"/>
        <v>0</v>
      </c>
      <c r="BE434" s="15">
        <f t="shared" si="461"/>
        <v>0</v>
      </c>
      <c r="BF434" s="15">
        <f t="shared" si="461"/>
        <v>0</v>
      </c>
      <c r="BG434" s="15">
        <f t="shared" si="461"/>
        <v>10340240</v>
      </c>
      <c r="BH434" s="15">
        <f t="shared" si="461"/>
        <v>10340240</v>
      </c>
      <c r="BI434" s="15">
        <f t="shared" si="461"/>
        <v>0</v>
      </c>
      <c r="BJ434" s="15">
        <f t="shared" si="461"/>
        <v>0</v>
      </c>
      <c r="BK434" s="19"/>
      <c r="BL434" s="19"/>
    </row>
    <row r="435" spans="1:64" ht="30" hidden="1" x14ac:dyDescent="0.25">
      <c r="A435" s="124" t="s">
        <v>96</v>
      </c>
      <c r="B435" s="122">
        <v>52</v>
      </c>
      <c r="C435" s="122">
        <v>0</v>
      </c>
      <c r="D435" s="3" t="s">
        <v>58</v>
      </c>
      <c r="E435" s="122">
        <v>852</v>
      </c>
      <c r="F435" s="3" t="s">
        <v>93</v>
      </c>
      <c r="G435" s="3" t="s">
        <v>13</v>
      </c>
      <c r="H435" s="3" t="s">
        <v>242</v>
      </c>
      <c r="I435" s="3" t="s">
        <v>97</v>
      </c>
      <c r="J435" s="15">
        <f t="shared" ref="J435" si="462">J436+J437</f>
        <v>7546540</v>
      </c>
      <c r="K435" s="15">
        <f t="shared" ref="K435:BB435" si="463">K436+K437</f>
        <v>7546540</v>
      </c>
      <c r="L435" s="15">
        <f t="shared" si="463"/>
        <v>0</v>
      </c>
      <c r="M435" s="15">
        <f t="shared" si="463"/>
        <v>0</v>
      </c>
      <c r="N435" s="15">
        <f t="shared" ref="N435:U435" si="464">N436+N437</f>
        <v>0</v>
      </c>
      <c r="O435" s="15">
        <f t="shared" si="464"/>
        <v>0</v>
      </c>
      <c r="P435" s="15">
        <f t="shared" si="464"/>
        <v>0</v>
      </c>
      <c r="Q435" s="15">
        <f t="shared" si="464"/>
        <v>0</v>
      </c>
      <c r="R435" s="15">
        <f t="shared" si="464"/>
        <v>7546540</v>
      </c>
      <c r="S435" s="15">
        <f t="shared" si="464"/>
        <v>7546540</v>
      </c>
      <c r="T435" s="15">
        <f t="shared" si="464"/>
        <v>0</v>
      </c>
      <c r="U435" s="15">
        <f t="shared" si="464"/>
        <v>0</v>
      </c>
      <c r="V435" s="15">
        <f t="shared" ref="V435:AC435" si="465">V436+V437</f>
        <v>-2491600</v>
      </c>
      <c r="W435" s="15">
        <f t="shared" si="465"/>
        <v>-2491600</v>
      </c>
      <c r="X435" s="15">
        <f t="shared" si="465"/>
        <v>0</v>
      </c>
      <c r="Y435" s="15">
        <f t="shared" si="465"/>
        <v>0</v>
      </c>
      <c r="Z435" s="15">
        <f t="shared" si="465"/>
        <v>5054940</v>
      </c>
      <c r="AA435" s="15">
        <f t="shared" si="465"/>
        <v>5054940</v>
      </c>
      <c r="AB435" s="15">
        <f t="shared" si="465"/>
        <v>0</v>
      </c>
      <c r="AC435" s="15">
        <f t="shared" si="465"/>
        <v>0</v>
      </c>
      <c r="AD435" s="15">
        <f t="shared" ref="AD435:AK435" si="466">AD436+AD437</f>
        <v>0</v>
      </c>
      <c r="AE435" s="15">
        <f t="shared" si="466"/>
        <v>0</v>
      </c>
      <c r="AF435" s="15">
        <f t="shared" si="466"/>
        <v>0</v>
      </c>
      <c r="AG435" s="15">
        <f t="shared" si="466"/>
        <v>0</v>
      </c>
      <c r="AH435" s="15">
        <f t="shared" si="466"/>
        <v>5054940</v>
      </c>
      <c r="AI435" s="15">
        <f t="shared" si="466"/>
        <v>5054940</v>
      </c>
      <c r="AJ435" s="15">
        <f t="shared" si="466"/>
        <v>0</v>
      </c>
      <c r="AK435" s="15">
        <f t="shared" si="466"/>
        <v>0</v>
      </c>
      <c r="AL435" s="15"/>
      <c r="AM435" s="15">
        <f t="shared" si="463"/>
        <v>8988740</v>
      </c>
      <c r="AN435" s="15">
        <f t="shared" si="463"/>
        <v>8988740</v>
      </c>
      <c r="AO435" s="15">
        <f t="shared" si="463"/>
        <v>0</v>
      </c>
      <c r="AP435" s="15">
        <f t="shared" si="463"/>
        <v>0</v>
      </c>
      <c r="AQ435" s="15">
        <f t="shared" ref="AQ435:AX435" si="467">AQ436+AQ437</f>
        <v>0</v>
      </c>
      <c r="AR435" s="15">
        <f t="shared" si="467"/>
        <v>0</v>
      </c>
      <c r="AS435" s="15">
        <f t="shared" si="467"/>
        <v>0</v>
      </c>
      <c r="AT435" s="15">
        <f t="shared" si="467"/>
        <v>0</v>
      </c>
      <c r="AU435" s="15">
        <f t="shared" si="467"/>
        <v>8988740</v>
      </c>
      <c r="AV435" s="15">
        <f t="shared" si="467"/>
        <v>8988740</v>
      </c>
      <c r="AW435" s="15">
        <f t="shared" si="467"/>
        <v>0</v>
      </c>
      <c r="AX435" s="15">
        <f t="shared" si="467"/>
        <v>0</v>
      </c>
      <c r="AY435" s="15">
        <f t="shared" si="463"/>
        <v>10340240</v>
      </c>
      <c r="AZ435" s="15">
        <f t="shared" si="463"/>
        <v>10340240</v>
      </c>
      <c r="BA435" s="15">
        <f t="shared" si="463"/>
        <v>0</v>
      </c>
      <c r="BB435" s="15">
        <f t="shared" si="463"/>
        <v>0</v>
      </c>
      <c r="BC435" s="15">
        <f t="shared" ref="BC435:BJ435" si="468">BC436+BC437</f>
        <v>0</v>
      </c>
      <c r="BD435" s="15">
        <f t="shared" si="468"/>
        <v>0</v>
      </c>
      <c r="BE435" s="15">
        <f t="shared" si="468"/>
        <v>0</v>
      </c>
      <c r="BF435" s="15">
        <f t="shared" si="468"/>
        <v>0</v>
      </c>
      <c r="BG435" s="15">
        <f t="shared" si="468"/>
        <v>10340240</v>
      </c>
      <c r="BH435" s="15">
        <f t="shared" si="468"/>
        <v>10340240</v>
      </c>
      <c r="BI435" s="15">
        <f t="shared" si="468"/>
        <v>0</v>
      </c>
      <c r="BJ435" s="15">
        <f t="shared" si="468"/>
        <v>0</v>
      </c>
      <c r="BK435" s="19"/>
      <c r="BL435" s="19"/>
    </row>
    <row r="436" spans="1:64" ht="30" hidden="1" x14ac:dyDescent="0.25">
      <c r="A436" s="124" t="s">
        <v>105</v>
      </c>
      <c r="B436" s="122">
        <v>52</v>
      </c>
      <c r="C436" s="122">
        <v>0</v>
      </c>
      <c r="D436" s="3" t="s">
        <v>58</v>
      </c>
      <c r="E436" s="122">
        <v>852</v>
      </c>
      <c r="F436" s="3" t="s">
        <v>93</v>
      </c>
      <c r="G436" s="3" t="s">
        <v>13</v>
      </c>
      <c r="H436" s="3" t="s">
        <v>242</v>
      </c>
      <c r="I436" s="3" t="s">
        <v>106</v>
      </c>
      <c r="J436" s="15">
        <f>'2.ВС'!J448</f>
        <v>5587309</v>
      </c>
      <c r="K436" s="15">
        <f>'2.ВС'!K448</f>
        <v>5587309</v>
      </c>
      <c r="L436" s="15">
        <f>'2.ВС'!L448</f>
        <v>0</v>
      </c>
      <c r="M436" s="15">
        <f>'2.ВС'!M448</f>
        <v>0</v>
      </c>
      <c r="N436" s="15">
        <f>'2.ВС'!N448</f>
        <v>0</v>
      </c>
      <c r="O436" s="15">
        <f>'2.ВС'!O448</f>
        <v>0</v>
      </c>
      <c r="P436" s="15">
        <f>'2.ВС'!P448</f>
        <v>0</v>
      </c>
      <c r="Q436" s="15">
        <f>'2.ВС'!Q448</f>
        <v>0</v>
      </c>
      <c r="R436" s="15">
        <f>'2.ВС'!R448</f>
        <v>5587309</v>
      </c>
      <c r="S436" s="15">
        <f>'2.ВС'!S448</f>
        <v>5587309</v>
      </c>
      <c r="T436" s="15">
        <f>'2.ВС'!T448</f>
        <v>0</v>
      </c>
      <c r="U436" s="15">
        <f>'2.ВС'!U448</f>
        <v>0</v>
      </c>
      <c r="V436" s="15">
        <f>'2.ВС'!V448</f>
        <v>-2065812</v>
      </c>
      <c r="W436" s="15">
        <f>'2.ВС'!W448</f>
        <v>-2065812</v>
      </c>
      <c r="X436" s="15">
        <f>'2.ВС'!X448</f>
        <v>0</v>
      </c>
      <c r="Y436" s="15">
        <f>'2.ВС'!Y448</f>
        <v>0</v>
      </c>
      <c r="Z436" s="15">
        <f>'2.ВС'!Z448</f>
        <v>3521497</v>
      </c>
      <c r="AA436" s="15">
        <f>'2.ВС'!AA448</f>
        <v>3521497</v>
      </c>
      <c r="AB436" s="15">
        <f>'2.ВС'!AB448</f>
        <v>0</v>
      </c>
      <c r="AC436" s="15">
        <f>'2.ВС'!AC448</f>
        <v>0</v>
      </c>
      <c r="AD436" s="15">
        <f>'2.ВС'!AD448</f>
        <v>0</v>
      </c>
      <c r="AE436" s="15">
        <f>'2.ВС'!AE448</f>
        <v>0</v>
      </c>
      <c r="AF436" s="15">
        <f>'2.ВС'!AF448</f>
        <v>0</v>
      </c>
      <c r="AG436" s="15">
        <f>'2.ВС'!AG448</f>
        <v>0</v>
      </c>
      <c r="AH436" s="15">
        <f>'2.ВС'!AH448</f>
        <v>3521497</v>
      </c>
      <c r="AI436" s="15">
        <f>'2.ВС'!AI448</f>
        <v>3521497</v>
      </c>
      <c r="AJ436" s="15">
        <f>'2.ВС'!AJ448</f>
        <v>0</v>
      </c>
      <c r="AK436" s="15">
        <f>'2.ВС'!AK448</f>
        <v>0</v>
      </c>
      <c r="AL436" s="15"/>
      <c r="AM436" s="15">
        <f>'2.ВС'!AL448</f>
        <v>6559334</v>
      </c>
      <c r="AN436" s="15">
        <f>'2.ВС'!AM448</f>
        <v>6559334</v>
      </c>
      <c r="AO436" s="15">
        <f>'2.ВС'!AN448</f>
        <v>0</v>
      </c>
      <c r="AP436" s="15">
        <f>'2.ВС'!AO448</f>
        <v>0</v>
      </c>
      <c r="AQ436" s="15">
        <f>'2.ВС'!AP448</f>
        <v>0</v>
      </c>
      <c r="AR436" s="15">
        <f>'2.ВС'!AQ448</f>
        <v>0</v>
      </c>
      <c r="AS436" s="15">
        <f>'2.ВС'!AR448</f>
        <v>0</v>
      </c>
      <c r="AT436" s="15">
        <f>'2.ВС'!AS448</f>
        <v>0</v>
      </c>
      <c r="AU436" s="15">
        <f>'2.ВС'!AT448</f>
        <v>6559334</v>
      </c>
      <c r="AV436" s="15">
        <f>'2.ВС'!AU448</f>
        <v>6559334</v>
      </c>
      <c r="AW436" s="15">
        <f>'2.ВС'!AV448</f>
        <v>0</v>
      </c>
      <c r="AX436" s="15">
        <f>'2.ВС'!AW448</f>
        <v>0</v>
      </c>
      <c r="AY436" s="15">
        <f>'2.ВС'!AX448</f>
        <v>7573566</v>
      </c>
      <c r="AZ436" s="15">
        <f>'2.ВС'!AY448</f>
        <v>7573566</v>
      </c>
      <c r="BA436" s="15">
        <f>'2.ВС'!AZ448</f>
        <v>0</v>
      </c>
      <c r="BB436" s="15">
        <f>'2.ВС'!BA448</f>
        <v>0</v>
      </c>
      <c r="BC436" s="15">
        <f>'2.ВС'!BB448</f>
        <v>0</v>
      </c>
      <c r="BD436" s="15">
        <f>'2.ВС'!BC448</f>
        <v>0</v>
      </c>
      <c r="BE436" s="15">
        <f>'2.ВС'!BD448</f>
        <v>0</v>
      </c>
      <c r="BF436" s="15">
        <f>'2.ВС'!BE448</f>
        <v>0</v>
      </c>
      <c r="BG436" s="15">
        <f>'2.ВС'!BF448</f>
        <v>7573566</v>
      </c>
      <c r="BH436" s="15">
        <f>'2.ВС'!BG448</f>
        <v>7573566</v>
      </c>
      <c r="BI436" s="15">
        <f>'2.ВС'!BH448</f>
        <v>0</v>
      </c>
      <c r="BJ436" s="15">
        <f>'2.ВС'!BI448</f>
        <v>0</v>
      </c>
      <c r="BK436" s="19"/>
      <c r="BL436" s="19"/>
    </row>
    <row r="437" spans="1:64" ht="45" hidden="1" x14ac:dyDescent="0.25">
      <c r="A437" s="124" t="s">
        <v>98</v>
      </c>
      <c r="B437" s="122">
        <v>52</v>
      </c>
      <c r="C437" s="122">
        <v>0</v>
      </c>
      <c r="D437" s="3" t="s">
        <v>58</v>
      </c>
      <c r="E437" s="122">
        <v>852</v>
      </c>
      <c r="F437" s="3" t="s">
        <v>93</v>
      </c>
      <c r="G437" s="3" t="s">
        <v>46</v>
      </c>
      <c r="H437" s="3" t="s">
        <v>242</v>
      </c>
      <c r="I437" s="3" t="s">
        <v>99</v>
      </c>
      <c r="J437" s="15">
        <f>'2.ВС'!J449</f>
        <v>1959231</v>
      </c>
      <c r="K437" s="15">
        <f>'2.ВС'!K449</f>
        <v>1959231</v>
      </c>
      <c r="L437" s="15">
        <f>'2.ВС'!L449</f>
        <v>0</v>
      </c>
      <c r="M437" s="15">
        <f>'2.ВС'!M449</f>
        <v>0</v>
      </c>
      <c r="N437" s="15">
        <f>'2.ВС'!N449</f>
        <v>0</v>
      </c>
      <c r="O437" s="15">
        <f>'2.ВС'!O449</f>
        <v>0</v>
      </c>
      <c r="P437" s="15">
        <f>'2.ВС'!P449</f>
        <v>0</v>
      </c>
      <c r="Q437" s="15">
        <f>'2.ВС'!Q449</f>
        <v>0</v>
      </c>
      <c r="R437" s="15">
        <f>'2.ВС'!R449</f>
        <v>1959231</v>
      </c>
      <c r="S437" s="15">
        <f>'2.ВС'!S449</f>
        <v>1959231</v>
      </c>
      <c r="T437" s="15">
        <f>'2.ВС'!T449</f>
        <v>0</v>
      </c>
      <c r="U437" s="15">
        <f>'2.ВС'!U449</f>
        <v>0</v>
      </c>
      <c r="V437" s="15">
        <f>'2.ВС'!V449</f>
        <v>-425788</v>
      </c>
      <c r="W437" s="15">
        <f>'2.ВС'!W449</f>
        <v>-425788</v>
      </c>
      <c r="X437" s="15">
        <f>'2.ВС'!X449</f>
        <v>0</v>
      </c>
      <c r="Y437" s="15">
        <f>'2.ВС'!Y449</f>
        <v>0</v>
      </c>
      <c r="Z437" s="15">
        <f>'2.ВС'!Z449</f>
        <v>1533443</v>
      </c>
      <c r="AA437" s="15">
        <f>'2.ВС'!AA449</f>
        <v>1533443</v>
      </c>
      <c r="AB437" s="15">
        <f>'2.ВС'!AB449</f>
        <v>0</v>
      </c>
      <c r="AC437" s="15">
        <f>'2.ВС'!AC449</f>
        <v>0</v>
      </c>
      <c r="AD437" s="15">
        <f>'2.ВС'!AD449</f>
        <v>0</v>
      </c>
      <c r="AE437" s="15">
        <f>'2.ВС'!AE449</f>
        <v>0</v>
      </c>
      <c r="AF437" s="15">
        <f>'2.ВС'!AF449</f>
        <v>0</v>
      </c>
      <c r="AG437" s="15">
        <f>'2.ВС'!AG449</f>
        <v>0</v>
      </c>
      <c r="AH437" s="15">
        <f>'2.ВС'!AH449</f>
        <v>1533443</v>
      </c>
      <c r="AI437" s="15">
        <f>'2.ВС'!AI449</f>
        <v>1533443</v>
      </c>
      <c r="AJ437" s="15">
        <f>'2.ВС'!AJ449</f>
        <v>0</v>
      </c>
      <c r="AK437" s="15">
        <f>'2.ВС'!AK449</f>
        <v>0</v>
      </c>
      <c r="AL437" s="15"/>
      <c r="AM437" s="15">
        <f>'2.ВС'!AL449</f>
        <v>2429406</v>
      </c>
      <c r="AN437" s="15">
        <f>'2.ВС'!AM449</f>
        <v>2429406</v>
      </c>
      <c r="AO437" s="15">
        <f>'2.ВС'!AN449</f>
        <v>0</v>
      </c>
      <c r="AP437" s="15">
        <f>'2.ВС'!AO449</f>
        <v>0</v>
      </c>
      <c r="AQ437" s="15">
        <f>'2.ВС'!AP449</f>
        <v>0</v>
      </c>
      <c r="AR437" s="15">
        <f>'2.ВС'!AQ449</f>
        <v>0</v>
      </c>
      <c r="AS437" s="15">
        <f>'2.ВС'!AR449</f>
        <v>0</v>
      </c>
      <c r="AT437" s="15">
        <f>'2.ВС'!AS449</f>
        <v>0</v>
      </c>
      <c r="AU437" s="15">
        <f>'2.ВС'!AT449</f>
        <v>2429406</v>
      </c>
      <c r="AV437" s="15">
        <f>'2.ВС'!AU449</f>
        <v>2429406</v>
      </c>
      <c r="AW437" s="15">
        <f>'2.ВС'!AV449</f>
        <v>0</v>
      </c>
      <c r="AX437" s="15">
        <f>'2.ВС'!AW449</f>
        <v>0</v>
      </c>
      <c r="AY437" s="15">
        <f>'2.ВС'!AX449</f>
        <v>2766674</v>
      </c>
      <c r="AZ437" s="15">
        <f>'2.ВС'!AY449</f>
        <v>2766674</v>
      </c>
      <c r="BA437" s="15">
        <f>'2.ВС'!AZ449</f>
        <v>0</v>
      </c>
      <c r="BB437" s="15">
        <f>'2.ВС'!BA449</f>
        <v>0</v>
      </c>
      <c r="BC437" s="15">
        <f>'2.ВС'!BB449</f>
        <v>0</v>
      </c>
      <c r="BD437" s="15">
        <f>'2.ВС'!BC449</f>
        <v>0</v>
      </c>
      <c r="BE437" s="15">
        <f>'2.ВС'!BD449</f>
        <v>0</v>
      </c>
      <c r="BF437" s="15">
        <f>'2.ВС'!BE449</f>
        <v>0</v>
      </c>
      <c r="BG437" s="15">
        <f>'2.ВС'!BF449</f>
        <v>2766674</v>
      </c>
      <c r="BH437" s="15">
        <f>'2.ВС'!BG449</f>
        <v>2766674</v>
      </c>
      <c r="BI437" s="15">
        <f>'2.ВС'!BH449</f>
        <v>0</v>
      </c>
      <c r="BJ437" s="15">
        <f>'2.ВС'!BI449</f>
        <v>0</v>
      </c>
      <c r="BK437" s="19"/>
      <c r="BL437" s="19"/>
    </row>
    <row r="438" spans="1:64" ht="69" hidden="1" customHeight="1" x14ac:dyDescent="0.25">
      <c r="A438" s="124" t="s">
        <v>185</v>
      </c>
      <c r="B438" s="122">
        <v>52</v>
      </c>
      <c r="C438" s="122">
        <v>0</v>
      </c>
      <c r="D438" s="3" t="s">
        <v>58</v>
      </c>
      <c r="E438" s="122">
        <v>852</v>
      </c>
      <c r="F438" s="3" t="s">
        <v>93</v>
      </c>
      <c r="G438" s="3" t="s">
        <v>13</v>
      </c>
      <c r="H438" s="3" t="s">
        <v>186</v>
      </c>
      <c r="I438" s="3"/>
      <c r="J438" s="15">
        <f t="shared" ref="J438:BC439" si="469">J439</f>
        <v>0</v>
      </c>
      <c r="K438" s="15">
        <f t="shared" si="469"/>
        <v>0</v>
      </c>
      <c r="L438" s="15">
        <f t="shared" si="469"/>
        <v>0</v>
      </c>
      <c r="M438" s="15">
        <f t="shared" si="469"/>
        <v>0</v>
      </c>
      <c r="N438" s="15">
        <f t="shared" si="469"/>
        <v>0</v>
      </c>
      <c r="O438" s="15">
        <f t="shared" si="469"/>
        <v>0</v>
      </c>
      <c r="P438" s="15">
        <f t="shared" si="469"/>
        <v>0</v>
      </c>
      <c r="Q438" s="15">
        <f t="shared" si="469"/>
        <v>0</v>
      </c>
      <c r="R438" s="15">
        <f t="shared" si="469"/>
        <v>0</v>
      </c>
      <c r="S438" s="15">
        <f t="shared" si="469"/>
        <v>0</v>
      </c>
      <c r="T438" s="15">
        <f t="shared" si="469"/>
        <v>0</v>
      </c>
      <c r="U438" s="15">
        <f t="shared" si="469"/>
        <v>0</v>
      </c>
      <c r="V438" s="15">
        <f t="shared" si="469"/>
        <v>0</v>
      </c>
      <c r="W438" s="15">
        <f t="shared" si="469"/>
        <v>0</v>
      </c>
      <c r="X438" s="15">
        <f t="shared" si="469"/>
        <v>0</v>
      </c>
      <c r="Y438" s="15">
        <f t="shared" si="469"/>
        <v>0</v>
      </c>
      <c r="Z438" s="15">
        <f t="shared" si="469"/>
        <v>0</v>
      </c>
      <c r="AA438" s="15">
        <f t="shared" si="469"/>
        <v>0</v>
      </c>
      <c r="AB438" s="15">
        <f t="shared" si="469"/>
        <v>0</v>
      </c>
      <c r="AC438" s="15">
        <f t="shared" si="469"/>
        <v>0</v>
      </c>
      <c r="AD438" s="15">
        <f t="shared" si="469"/>
        <v>0</v>
      </c>
      <c r="AE438" s="15">
        <f t="shared" si="469"/>
        <v>0</v>
      </c>
      <c r="AF438" s="15">
        <f t="shared" si="469"/>
        <v>0</v>
      </c>
      <c r="AG438" s="15">
        <f t="shared" si="469"/>
        <v>0</v>
      </c>
      <c r="AH438" s="15">
        <f t="shared" si="469"/>
        <v>0</v>
      </c>
      <c r="AI438" s="15">
        <f t="shared" si="469"/>
        <v>0</v>
      </c>
      <c r="AJ438" s="15">
        <f t="shared" si="469"/>
        <v>0</v>
      </c>
      <c r="AK438" s="15">
        <f t="shared" si="469"/>
        <v>0</v>
      </c>
      <c r="AL438" s="15"/>
      <c r="AM438" s="15">
        <f t="shared" si="469"/>
        <v>0</v>
      </c>
      <c r="AN438" s="15">
        <f t="shared" si="469"/>
        <v>0</v>
      </c>
      <c r="AO438" s="15">
        <f t="shared" si="469"/>
        <v>0</v>
      </c>
      <c r="AP438" s="15">
        <f t="shared" si="469"/>
        <v>0</v>
      </c>
      <c r="AQ438" s="15">
        <f t="shared" si="469"/>
        <v>0</v>
      </c>
      <c r="AR438" s="15">
        <f t="shared" si="469"/>
        <v>0</v>
      </c>
      <c r="AS438" s="15">
        <f t="shared" si="469"/>
        <v>0</v>
      </c>
      <c r="AT438" s="15">
        <f t="shared" si="469"/>
        <v>0</v>
      </c>
      <c r="AU438" s="15">
        <f t="shared" si="469"/>
        <v>0</v>
      </c>
      <c r="AV438" s="15">
        <f t="shared" si="469"/>
        <v>0</v>
      </c>
      <c r="AW438" s="15">
        <f t="shared" si="469"/>
        <v>0</v>
      </c>
      <c r="AX438" s="15">
        <f t="shared" si="469"/>
        <v>0</v>
      </c>
      <c r="AY438" s="15">
        <f t="shared" si="469"/>
        <v>0</v>
      </c>
      <c r="AZ438" s="15">
        <f t="shared" si="469"/>
        <v>0</v>
      </c>
      <c r="BA438" s="15">
        <f t="shared" si="469"/>
        <v>0</v>
      </c>
      <c r="BB438" s="15">
        <f t="shared" si="469"/>
        <v>0</v>
      </c>
      <c r="BC438" s="15">
        <f t="shared" si="469"/>
        <v>0</v>
      </c>
      <c r="BD438" s="15">
        <f t="shared" ref="BC438:BJ439" si="470">BD439</f>
        <v>0</v>
      </c>
      <c r="BE438" s="15">
        <f t="shared" si="470"/>
        <v>0</v>
      </c>
      <c r="BF438" s="15">
        <f t="shared" si="470"/>
        <v>0</v>
      </c>
      <c r="BG438" s="15">
        <f t="shared" si="470"/>
        <v>0</v>
      </c>
      <c r="BH438" s="15">
        <f t="shared" si="470"/>
        <v>0</v>
      </c>
      <c r="BI438" s="15">
        <f t="shared" si="470"/>
        <v>0</v>
      </c>
      <c r="BJ438" s="15">
        <f t="shared" si="470"/>
        <v>0</v>
      </c>
      <c r="BK438" s="19"/>
      <c r="BL438" s="19"/>
    </row>
    <row r="439" spans="1:64" ht="27.6" hidden="1" customHeight="1" x14ac:dyDescent="0.25">
      <c r="A439" s="124" t="s">
        <v>96</v>
      </c>
      <c r="B439" s="122">
        <v>52</v>
      </c>
      <c r="C439" s="122">
        <v>0</v>
      </c>
      <c r="D439" s="3" t="s">
        <v>58</v>
      </c>
      <c r="E439" s="122">
        <v>852</v>
      </c>
      <c r="F439" s="3" t="s">
        <v>93</v>
      </c>
      <c r="G439" s="3" t="s">
        <v>13</v>
      </c>
      <c r="H439" s="3" t="s">
        <v>186</v>
      </c>
      <c r="I439" s="3" t="s">
        <v>97</v>
      </c>
      <c r="J439" s="15">
        <f t="shared" si="469"/>
        <v>0</v>
      </c>
      <c r="K439" s="15">
        <f t="shared" si="469"/>
        <v>0</v>
      </c>
      <c r="L439" s="15">
        <f t="shared" si="469"/>
        <v>0</v>
      </c>
      <c r="M439" s="15">
        <f t="shared" si="469"/>
        <v>0</v>
      </c>
      <c r="N439" s="15">
        <f t="shared" si="469"/>
        <v>0</v>
      </c>
      <c r="O439" s="15">
        <f t="shared" si="469"/>
        <v>0</v>
      </c>
      <c r="P439" s="15">
        <f t="shared" si="469"/>
        <v>0</v>
      </c>
      <c r="Q439" s="15">
        <f t="shared" si="469"/>
        <v>0</v>
      </c>
      <c r="R439" s="15">
        <f t="shared" si="469"/>
        <v>0</v>
      </c>
      <c r="S439" s="15">
        <f t="shared" si="469"/>
        <v>0</v>
      </c>
      <c r="T439" s="15">
        <f t="shared" si="469"/>
        <v>0</v>
      </c>
      <c r="U439" s="15">
        <f t="shared" si="469"/>
        <v>0</v>
      </c>
      <c r="V439" s="15">
        <f t="shared" si="469"/>
        <v>0</v>
      </c>
      <c r="W439" s="15">
        <f t="shared" si="469"/>
        <v>0</v>
      </c>
      <c r="X439" s="15">
        <f t="shared" si="469"/>
        <v>0</v>
      </c>
      <c r="Y439" s="15">
        <f t="shared" si="469"/>
        <v>0</v>
      </c>
      <c r="Z439" s="15">
        <f t="shared" si="469"/>
        <v>0</v>
      </c>
      <c r="AA439" s="15">
        <f t="shared" si="469"/>
        <v>0</v>
      </c>
      <c r="AB439" s="15">
        <f t="shared" si="469"/>
        <v>0</v>
      </c>
      <c r="AC439" s="15">
        <f t="shared" si="469"/>
        <v>0</v>
      </c>
      <c r="AD439" s="15">
        <f t="shared" si="469"/>
        <v>0</v>
      </c>
      <c r="AE439" s="15">
        <f t="shared" si="469"/>
        <v>0</v>
      </c>
      <c r="AF439" s="15">
        <f t="shared" si="469"/>
        <v>0</v>
      </c>
      <c r="AG439" s="15">
        <f t="shared" si="469"/>
        <v>0</v>
      </c>
      <c r="AH439" s="15">
        <f t="shared" si="469"/>
        <v>0</v>
      </c>
      <c r="AI439" s="15">
        <f t="shared" si="469"/>
        <v>0</v>
      </c>
      <c r="AJ439" s="15">
        <f t="shared" si="469"/>
        <v>0</v>
      </c>
      <c r="AK439" s="15">
        <f t="shared" si="469"/>
        <v>0</v>
      </c>
      <c r="AL439" s="15"/>
      <c r="AM439" s="15">
        <f t="shared" si="469"/>
        <v>0</v>
      </c>
      <c r="AN439" s="15">
        <f t="shared" si="469"/>
        <v>0</v>
      </c>
      <c r="AO439" s="15">
        <f t="shared" si="469"/>
        <v>0</v>
      </c>
      <c r="AP439" s="15">
        <f t="shared" si="469"/>
        <v>0</v>
      </c>
      <c r="AQ439" s="15">
        <f t="shared" si="469"/>
        <v>0</v>
      </c>
      <c r="AR439" s="15">
        <f t="shared" si="469"/>
        <v>0</v>
      </c>
      <c r="AS439" s="15">
        <f t="shared" si="469"/>
        <v>0</v>
      </c>
      <c r="AT439" s="15">
        <f t="shared" si="469"/>
        <v>0</v>
      </c>
      <c r="AU439" s="15">
        <f t="shared" si="469"/>
        <v>0</v>
      </c>
      <c r="AV439" s="15">
        <f t="shared" si="469"/>
        <v>0</v>
      </c>
      <c r="AW439" s="15">
        <f t="shared" si="469"/>
        <v>0</v>
      </c>
      <c r="AX439" s="15">
        <f t="shared" si="469"/>
        <v>0</v>
      </c>
      <c r="AY439" s="15">
        <f t="shared" si="469"/>
        <v>0</v>
      </c>
      <c r="AZ439" s="15">
        <f t="shared" si="469"/>
        <v>0</v>
      </c>
      <c r="BA439" s="15">
        <f t="shared" si="469"/>
        <v>0</v>
      </c>
      <c r="BB439" s="15">
        <f t="shared" si="469"/>
        <v>0</v>
      </c>
      <c r="BC439" s="15">
        <f t="shared" si="470"/>
        <v>0</v>
      </c>
      <c r="BD439" s="15">
        <f t="shared" si="470"/>
        <v>0</v>
      </c>
      <c r="BE439" s="15">
        <f t="shared" si="470"/>
        <v>0</v>
      </c>
      <c r="BF439" s="15">
        <f t="shared" si="470"/>
        <v>0</v>
      </c>
      <c r="BG439" s="15">
        <f t="shared" si="470"/>
        <v>0</v>
      </c>
      <c r="BH439" s="15">
        <f t="shared" si="470"/>
        <v>0</v>
      </c>
      <c r="BI439" s="15">
        <f t="shared" si="470"/>
        <v>0</v>
      </c>
      <c r="BJ439" s="15">
        <f t="shared" si="470"/>
        <v>0</v>
      </c>
      <c r="BK439" s="19"/>
      <c r="BL439" s="19"/>
    </row>
    <row r="440" spans="1:64" ht="27.6" hidden="1" customHeight="1" x14ac:dyDescent="0.25">
      <c r="A440" s="124" t="s">
        <v>105</v>
      </c>
      <c r="B440" s="122">
        <v>52</v>
      </c>
      <c r="C440" s="122">
        <v>0</v>
      </c>
      <c r="D440" s="3" t="s">
        <v>58</v>
      </c>
      <c r="E440" s="122">
        <v>852</v>
      </c>
      <c r="F440" s="3" t="s">
        <v>93</v>
      </c>
      <c r="G440" s="3" t="s">
        <v>13</v>
      </c>
      <c r="H440" s="3" t="s">
        <v>186</v>
      </c>
      <c r="I440" s="3" t="s">
        <v>106</v>
      </c>
      <c r="J440" s="15">
        <f>'2.ВС'!J452</f>
        <v>0</v>
      </c>
      <c r="K440" s="15">
        <f>'2.ВС'!K452</f>
        <v>0</v>
      </c>
      <c r="L440" s="15">
        <f>'2.ВС'!L452</f>
        <v>0</v>
      </c>
      <c r="M440" s="15">
        <f>'2.ВС'!M452</f>
        <v>0</v>
      </c>
      <c r="N440" s="15">
        <f>'2.ВС'!N452</f>
        <v>0</v>
      </c>
      <c r="O440" s="15">
        <f>'2.ВС'!O452</f>
        <v>0</v>
      </c>
      <c r="P440" s="15">
        <f>'2.ВС'!P452</f>
        <v>0</v>
      </c>
      <c r="Q440" s="15">
        <f>'2.ВС'!Q452</f>
        <v>0</v>
      </c>
      <c r="R440" s="15">
        <f>'2.ВС'!R452</f>
        <v>0</v>
      </c>
      <c r="S440" s="15">
        <f>'2.ВС'!S452</f>
        <v>0</v>
      </c>
      <c r="T440" s="15">
        <f>'2.ВС'!T452</f>
        <v>0</v>
      </c>
      <c r="U440" s="15">
        <f>'2.ВС'!U452</f>
        <v>0</v>
      </c>
      <c r="V440" s="15">
        <f>'2.ВС'!V452</f>
        <v>0</v>
      </c>
      <c r="W440" s="15">
        <f>'2.ВС'!W452</f>
        <v>0</v>
      </c>
      <c r="X440" s="15">
        <f>'2.ВС'!X452</f>
        <v>0</v>
      </c>
      <c r="Y440" s="15">
        <f>'2.ВС'!Y452</f>
        <v>0</v>
      </c>
      <c r="Z440" s="15">
        <f>'2.ВС'!Z452</f>
        <v>0</v>
      </c>
      <c r="AA440" s="15">
        <f>'2.ВС'!AA452</f>
        <v>0</v>
      </c>
      <c r="AB440" s="15">
        <f>'2.ВС'!AB452</f>
        <v>0</v>
      </c>
      <c r="AC440" s="15">
        <f>'2.ВС'!AC452</f>
        <v>0</v>
      </c>
      <c r="AD440" s="15">
        <f>'2.ВС'!AD452</f>
        <v>0</v>
      </c>
      <c r="AE440" s="15">
        <f>'2.ВС'!AE452</f>
        <v>0</v>
      </c>
      <c r="AF440" s="15">
        <f>'2.ВС'!AF452</f>
        <v>0</v>
      </c>
      <c r="AG440" s="15">
        <f>'2.ВС'!AG452</f>
        <v>0</v>
      </c>
      <c r="AH440" s="15">
        <f>'2.ВС'!AH452</f>
        <v>0</v>
      </c>
      <c r="AI440" s="15">
        <f>'2.ВС'!AI452</f>
        <v>0</v>
      </c>
      <c r="AJ440" s="15">
        <f>'2.ВС'!AJ452</f>
        <v>0</v>
      </c>
      <c r="AK440" s="15">
        <f>'2.ВС'!AK452</f>
        <v>0</v>
      </c>
      <c r="AL440" s="15"/>
      <c r="AM440" s="15">
        <f>'2.ВС'!AL452</f>
        <v>0</v>
      </c>
      <c r="AN440" s="15">
        <f>'2.ВС'!AM452</f>
        <v>0</v>
      </c>
      <c r="AO440" s="15">
        <f>'2.ВС'!AN452</f>
        <v>0</v>
      </c>
      <c r="AP440" s="15">
        <f>'2.ВС'!AO452</f>
        <v>0</v>
      </c>
      <c r="AQ440" s="15">
        <f>'2.ВС'!AP452</f>
        <v>0</v>
      </c>
      <c r="AR440" s="15">
        <f>'2.ВС'!AQ452</f>
        <v>0</v>
      </c>
      <c r="AS440" s="15">
        <f>'2.ВС'!AR452</f>
        <v>0</v>
      </c>
      <c r="AT440" s="15">
        <f>'2.ВС'!AS452</f>
        <v>0</v>
      </c>
      <c r="AU440" s="15">
        <f>'2.ВС'!AT452</f>
        <v>0</v>
      </c>
      <c r="AV440" s="15">
        <f>'2.ВС'!AU452</f>
        <v>0</v>
      </c>
      <c r="AW440" s="15">
        <f>'2.ВС'!AV452</f>
        <v>0</v>
      </c>
      <c r="AX440" s="15">
        <f>'2.ВС'!AW452</f>
        <v>0</v>
      </c>
      <c r="AY440" s="15">
        <f>'2.ВС'!AX452</f>
        <v>0</v>
      </c>
      <c r="AZ440" s="15">
        <f>'2.ВС'!AY452</f>
        <v>0</v>
      </c>
      <c r="BA440" s="15">
        <f>'2.ВС'!AZ452</f>
        <v>0</v>
      </c>
      <c r="BB440" s="15">
        <f>'2.ВС'!BA452</f>
        <v>0</v>
      </c>
      <c r="BC440" s="15">
        <f>'2.ВС'!BB452</f>
        <v>0</v>
      </c>
      <c r="BD440" s="15">
        <f>'2.ВС'!BC452</f>
        <v>0</v>
      </c>
      <c r="BE440" s="15">
        <f>'2.ВС'!BD452</f>
        <v>0</v>
      </c>
      <c r="BF440" s="15">
        <f>'2.ВС'!BE452</f>
        <v>0</v>
      </c>
      <c r="BG440" s="15">
        <f>'2.ВС'!BF452</f>
        <v>0</v>
      </c>
      <c r="BH440" s="15">
        <f>'2.ВС'!BG452</f>
        <v>0</v>
      </c>
      <c r="BI440" s="15">
        <f>'2.ВС'!BH452</f>
        <v>0</v>
      </c>
      <c r="BJ440" s="15">
        <f>'2.ВС'!BI452</f>
        <v>0</v>
      </c>
      <c r="BK440" s="19"/>
      <c r="BL440" s="19"/>
    </row>
    <row r="441" spans="1:64" ht="30" hidden="1" x14ac:dyDescent="0.25">
      <c r="A441" s="124" t="s">
        <v>792</v>
      </c>
      <c r="B441" s="122">
        <v>53</v>
      </c>
      <c r="C441" s="122"/>
      <c r="D441" s="4"/>
      <c r="E441" s="122"/>
      <c r="F441" s="4"/>
      <c r="G441" s="4"/>
      <c r="H441" s="4"/>
      <c r="I441" s="3"/>
      <c r="J441" s="15">
        <f t="shared" ref="J441" si="471">J442+J452</f>
        <v>8139300</v>
      </c>
      <c r="K441" s="15">
        <f t="shared" ref="K441:BB441" si="472">K442+K452</f>
        <v>859000</v>
      </c>
      <c r="L441" s="15">
        <f t="shared" si="472"/>
        <v>7277900</v>
      </c>
      <c r="M441" s="15">
        <f t="shared" si="472"/>
        <v>2400</v>
      </c>
      <c r="N441" s="15">
        <f t="shared" ref="N441:U441" si="473">N442+N452</f>
        <v>762600</v>
      </c>
      <c r="O441" s="15">
        <f t="shared" si="473"/>
        <v>0</v>
      </c>
      <c r="P441" s="15">
        <f t="shared" si="473"/>
        <v>762600</v>
      </c>
      <c r="Q441" s="15">
        <f t="shared" si="473"/>
        <v>0</v>
      </c>
      <c r="R441" s="15">
        <f t="shared" si="473"/>
        <v>8901900</v>
      </c>
      <c r="S441" s="15">
        <f t="shared" si="473"/>
        <v>859000</v>
      </c>
      <c r="T441" s="15">
        <f t="shared" si="473"/>
        <v>8040500</v>
      </c>
      <c r="U441" s="15">
        <f t="shared" si="473"/>
        <v>2400</v>
      </c>
      <c r="V441" s="15">
        <f t="shared" ref="V441:AC441" si="474">V442+V452</f>
        <v>0</v>
      </c>
      <c r="W441" s="15">
        <f t="shared" si="474"/>
        <v>0</v>
      </c>
      <c r="X441" s="15">
        <f t="shared" si="474"/>
        <v>0</v>
      </c>
      <c r="Y441" s="15">
        <f t="shared" si="474"/>
        <v>0</v>
      </c>
      <c r="Z441" s="15">
        <f t="shared" si="474"/>
        <v>8901900</v>
      </c>
      <c r="AA441" s="15">
        <f t="shared" si="474"/>
        <v>859000</v>
      </c>
      <c r="AB441" s="15">
        <f t="shared" si="474"/>
        <v>8040500</v>
      </c>
      <c r="AC441" s="15">
        <f t="shared" si="474"/>
        <v>2400</v>
      </c>
      <c r="AD441" s="15">
        <f t="shared" ref="AD441:AK441" si="475">AD442+AD452</f>
        <v>0</v>
      </c>
      <c r="AE441" s="15">
        <f t="shared" si="475"/>
        <v>0</v>
      </c>
      <c r="AF441" s="15">
        <f t="shared" si="475"/>
        <v>0</v>
      </c>
      <c r="AG441" s="15">
        <f t="shared" si="475"/>
        <v>0</v>
      </c>
      <c r="AH441" s="15">
        <f t="shared" si="475"/>
        <v>8901900</v>
      </c>
      <c r="AI441" s="15">
        <f t="shared" si="475"/>
        <v>859000</v>
      </c>
      <c r="AJ441" s="15">
        <f t="shared" si="475"/>
        <v>8040500</v>
      </c>
      <c r="AK441" s="15">
        <f t="shared" si="475"/>
        <v>2400</v>
      </c>
      <c r="AL441" s="15"/>
      <c r="AM441" s="15">
        <f t="shared" si="472"/>
        <v>7909100</v>
      </c>
      <c r="AN441" s="15">
        <f t="shared" si="472"/>
        <v>859000</v>
      </c>
      <c r="AO441" s="15">
        <f t="shared" si="472"/>
        <v>7047700</v>
      </c>
      <c r="AP441" s="15">
        <f t="shared" si="472"/>
        <v>2400</v>
      </c>
      <c r="AQ441" s="15">
        <f t="shared" ref="AQ441:AX441" si="476">AQ442+AQ452</f>
        <v>0</v>
      </c>
      <c r="AR441" s="15">
        <f t="shared" si="476"/>
        <v>0</v>
      </c>
      <c r="AS441" s="15">
        <f t="shared" si="476"/>
        <v>0</v>
      </c>
      <c r="AT441" s="15">
        <f t="shared" si="476"/>
        <v>0</v>
      </c>
      <c r="AU441" s="15">
        <f t="shared" si="476"/>
        <v>7909100</v>
      </c>
      <c r="AV441" s="15">
        <f t="shared" si="476"/>
        <v>859000</v>
      </c>
      <c r="AW441" s="15">
        <f t="shared" si="476"/>
        <v>7047700</v>
      </c>
      <c r="AX441" s="15">
        <f t="shared" si="476"/>
        <v>2400</v>
      </c>
      <c r="AY441" s="15">
        <f t="shared" si="472"/>
        <v>7909100</v>
      </c>
      <c r="AZ441" s="15">
        <f t="shared" si="472"/>
        <v>859000</v>
      </c>
      <c r="BA441" s="15">
        <f t="shared" si="472"/>
        <v>7047700</v>
      </c>
      <c r="BB441" s="15">
        <f t="shared" si="472"/>
        <v>2400</v>
      </c>
      <c r="BC441" s="15">
        <f t="shared" ref="BC441:BJ441" si="477">BC442+BC452</f>
        <v>0</v>
      </c>
      <c r="BD441" s="15">
        <f t="shared" si="477"/>
        <v>0</v>
      </c>
      <c r="BE441" s="15">
        <f t="shared" si="477"/>
        <v>0</v>
      </c>
      <c r="BF441" s="15">
        <f t="shared" si="477"/>
        <v>0</v>
      </c>
      <c r="BG441" s="15">
        <f t="shared" si="477"/>
        <v>7909100</v>
      </c>
      <c r="BH441" s="15">
        <f t="shared" si="477"/>
        <v>859000</v>
      </c>
      <c r="BI441" s="15">
        <f t="shared" si="477"/>
        <v>7047700</v>
      </c>
      <c r="BJ441" s="15">
        <f t="shared" si="477"/>
        <v>2400</v>
      </c>
      <c r="BK441" s="19"/>
      <c r="BL441" s="19"/>
    </row>
    <row r="442" spans="1:64" ht="60" hidden="1" x14ac:dyDescent="0.25">
      <c r="A442" s="124" t="s">
        <v>741</v>
      </c>
      <c r="B442" s="122">
        <v>53</v>
      </c>
      <c r="C442" s="122">
        <v>0</v>
      </c>
      <c r="D442" s="4" t="s">
        <v>11</v>
      </c>
      <c r="E442" s="122"/>
      <c r="F442" s="4"/>
      <c r="G442" s="4"/>
      <c r="H442" s="4"/>
      <c r="I442" s="3"/>
      <c r="J442" s="15">
        <f t="shared" ref="J442:BJ442" si="478">J443</f>
        <v>5780300</v>
      </c>
      <c r="K442" s="15">
        <f t="shared" si="478"/>
        <v>0</v>
      </c>
      <c r="L442" s="15">
        <f t="shared" si="478"/>
        <v>5777900</v>
      </c>
      <c r="M442" s="15">
        <f t="shared" si="478"/>
        <v>2400</v>
      </c>
      <c r="N442" s="15">
        <f t="shared" si="478"/>
        <v>403600</v>
      </c>
      <c r="O442" s="15">
        <f t="shared" si="478"/>
        <v>0</v>
      </c>
      <c r="P442" s="15">
        <f t="shared" si="478"/>
        <v>403600</v>
      </c>
      <c r="Q442" s="15">
        <f t="shared" si="478"/>
        <v>0</v>
      </c>
      <c r="R442" s="15">
        <f t="shared" si="478"/>
        <v>6183900</v>
      </c>
      <c r="S442" s="15">
        <f t="shared" si="478"/>
        <v>0</v>
      </c>
      <c r="T442" s="15">
        <f t="shared" si="478"/>
        <v>6181500</v>
      </c>
      <c r="U442" s="15">
        <f t="shared" si="478"/>
        <v>2400</v>
      </c>
      <c r="V442" s="15">
        <f t="shared" si="478"/>
        <v>0</v>
      </c>
      <c r="W442" s="15">
        <f t="shared" si="478"/>
        <v>0</v>
      </c>
      <c r="X442" s="15">
        <f t="shared" si="478"/>
        <v>0</v>
      </c>
      <c r="Y442" s="15">
        <f t="shared" si="478"/>
        <v>0</v>
      </c>
      <c r="Z442" s="15">
        <f t="shared" si="478"/>
        <v>6183900</v>
      </c>
      <c r="AA442" s="15">
        <f t="shared" si="478"/>
        <v>0</v>
      </c>
      <c r="AB442" s="15">
        <f t="shared" si="478"/>
        <v>6181500</v>
      </c>
      <c r="AC442" s="15">
        <f t="shared" si="478"/>
        <v>2400</v>
      </c>
      <c r="AD442" s="15">
        <f t="shared" si="478"/>
        <v>0</v>
      </c>
      <c r="AE442" s="15">
        <f t="shared" si="478"/>
        <v>0</v>
      </c>
      <c r="AF442" s="15">
        <f t="shared" si="478"/>
        <v>0</v>
      </c>
      <c r="AG442" s="15">
        <f t="shared" si="478"/>
        <v>0</v>
      </c>
      <c r="AH442" s="15">
        <f t="shared" si="478"/>
        <v>6183900</v>
      </c>
      <c r="AI442" s="15">
        <f t="shared" si="478"/>
        <v>0</v>
      </c>
      <c r="AJ442" s="15">
        <f t="shared" si="478"/>
        <v>6181500</v>
      </c>
      <c r="AK442" s="15">
        <f t="shared" si="478"/>
        <v>2400</v>
      </c>
      <c r="AL442" s="15"/>
      <c r="AM442" s="15">
        <f t="shared" si="478"/>
        <v>5550100</v>
      </c>
      <c r="AN442" s="15">
        <f t="shared" si="478"/>
        <v>0</v>
      </c>
      <c r="AO442" s="15">
        <f t="shared" si="478"/>
        <v>5547700</v>
      </c>
      <c r="AP442" s="15">
        <f t="shared" si="478"/>
        <v>2400</v>
      </c>
      <c r="AQ442" s="15">
        <f t="shared" si="478"/>
        <v>0</v>
      </c>
      <c r="AR442" s="15">
        <f t="shared" si="478"/>
        <v>0</v>
      </c>
      <c r="AS442" s="15">
        <f t="shared" si="478"/>
        <v>0</v>
      </c>
      <c r="AT442" s="15">
        <f t="shared" si="478"/>
        <v>0</v>
      </c>
      <c r="AU442" s="15">
        <f t="shared" si="478"/>
        <v>5550100</v>
      </c>
      <c r="AV442" s="15">
        <f t="shared" si="478"/>
        <v>0</v>
      </c>
      <c r="AW442" s="15">
        <f t="shared" si="478"/>
        <v>5547700</v>
      </c>
      <c r="AX442" s="15">
        <f t="shared" si="478"/>
        <v>2400</v>
      </c>
      <c r="AY442" s="15">
        <f t="shared" si="478"/>
        <v>5550100</v>
      </c>
      <c r="AZ442" s="15">
        <f t="shared" si="478"/>
        <v>0</v>
      </c>
      <c r="BA442" s="15">
        <f t="shared" si="478"/>
        <v>5547700</v>
      </c>
      <c r="BB442" s="15">
        <f t="shared" si="478"/>
        <v>2400</v>
      </c>
      <c r="BC442" s="15">
        <f t="shared" si="478"/>
        <v>0</v>
      </c>
      <c r="BD442" s="15">
        <f t="shared" si="478"/>
        <v>0</v>
      </c>
      <c r="BE442" s="15">
        <f t="shared" si="478"/>
        <v>0</v>
      </c>
      <c r="BF442" s="15">
        <f t="shared" si="478"/>
        <v>0</v>
      </c>
      <c r="BG442" s="15">
        <f t="shared" si="478"/>
        <v>5550100</v>
      </c>
      <c r="BH442" s="15">
        <f t="shared" si="478"/>
        <v>0</v>
      </c>
      <c r="BI442" s="15">
        <f t="shared" si="478"/>
        <v>5547700</v>
      </c>
      <c r="BJ442" s="15">
        <f t="shared" si="478"/>
        <v>2400</v>
      </c>
      <c r="BK442" s="19"/>
      <c r="BL442" s="19"/>
    </row>
    <row r="443" spans="1:64" ht="30" hidden="1" x14ac:dyDescent="0.25">
      <c r="A443" s="124" t="s">
        <v>131</v>
      </c>
      <c r="B443" s="122">
        <v>53</v>
      </c>
      <c r="C443" s="122">
        <v>0</v>
      </c>
      <c r="D443" s="3" t="s">
        <v>11</v>
      </c>
      <c r="E443" s="122">
        <v>853</v>
      </c>
      <c r="F443" s="3"/>
      <c r="G443" s="3"/>
      <c r="H443" s="3"/>
      <c r="I443" s="3"/>
      <c r="J443" s="15">
        <f t="shared" ref="J443" si="479">J444+J449</f>
        <v>5780300</v>
      </c>
      <c r="K443" s="15">
        <f t="shared" ref="K443:BB443" si="480">K444+K449</f>
        <v>0</v>
      </c>
      <c r="L443" s="15">
        <f t="shared" si="480"/>
        <v>5777900</v>
      </c>
      <c r="M443" s="15">
        <f t="shared" si="480"/>
        <v>2400</v>
      </c>
      <c r="N443" s="15">
        <f t="shared" ref="N443:U443" si="481">N444+N449</f>
        <v>403600</v>
      </c>
      <c r="O443" s="15">
        <f t="shared" si="481"/>
        <v>0</v>
      </c>
      <c r="P443" s="15">
        <f t="shared" si="481"/>
        <v>403600</v>
      </c>
      <c r="Q443" s="15">
        <f t="shared" si="481"/>
        <v>0</v>
      </c>
      <c r="R443" s="15">
        <f t="shared" si="481"/>
        <v>6183900</v>
      </c>
      <c r="S443" s="15">
        <f t="shared" si="481"/>
        <v>0</v>
      </c>
      <c r="T443" s="15">
        <f t="shared" si="481"/>
        <v>6181500</v>
      </c>
      <c r="U443" s="15">
        <f t="shared" si="481"/>
        <v>2400</v>
      </c>
      <c r="V443" s="15">
        <f t="shared" ref="V443:AC443" si="482">V444+V449</f>
        <v>0</v>
      </c>
      <c r="W443" s="15">
        <f t="shared" si="482"/>
        <v>0</v>
      </c>
      <c r="X443" s="15">
        <f t="shared" si="482"/>
        <v>0</v>
      </c>
      <c r="Y443" s="15">
        <f t="shared" si="482"/>
        <v>0</v>
      </c>
      <c r="Z443" s="15">
        <f t="shared" si="482"/>
        <v>6183900</v>
      </c>
      <c r="AA443" s="15">
        <f t="shared" si="482"/>
        <v>0</v>
      </c>
      <c r="AB443" s="15">
        <f t="shared" si="482"/>
        <v>6181500</v>
      </c>
      <c r="AC443" s="15">
        <f t="shared" si="482"/>
        <v>2400</v>
      </c>
      <c r="AD443" s="15">
        <f t="shared" ref="AD443:AK443" si="483">AD444+AD449</f>
        <v>0</v>
      </c>
      <c r="AE443" s="15">
        <f t="shared" si="483"/>
        <v>0</v>
      </c>
      <c r="AF443" s="15">
        <f t="shared" si="483"/>
        <v>0</v>
      </c>
      <c r="AG443" s="15">
        <f t="shared" si="483"/>
        <v>0</v>
      </c>
      <c r="AH443" s="15">
        <f t="shared" si="483"/>
        <v>6183900</v>
      </c>
      <c r="AI443" s="15">
        <f t="shared" si="483"/>
        <v>0</v>
      </c>
      <c r="AJ443" s="15">
        <f t="shared" si="483"/>
        <v>6181500</v>
      </c>
      <c r="AK443" s="15">
        <f t="shared" si="483"/>
        <v>2400</v>
      </c>
      <c r="AL443" s="15"/>
      <c r="AM443" s="15">
        <f t="shared" si="480"/>
        <v>5550100</v>
      </c>
      <c r="AN443" s="15">
        <f t="shared" si="480"/>
        <v>0</v>
      </c>
      <c r="AO443" s="15">
        <f t="shared" si="480"/>
        <v>5547700</v>
      </c>
      <c r="AP443" s="15">
        <f t="shared" si="480"/>
        <v>2400</v>
      </c>
      <c r="AQ443" s="15">
        <f t="shared" ref="AQ443:AX443" si="484">AQ444+AQ449</f>
        <v>0</v>
      </c>
      <c r="AR443" s="15">
        <f t="shared" si="484"/>
        <v>0</v>
      </c>
      <c r="AS443" s="15">
        <f t="shared" si="484"/>
        <v>0</v>
      </c>
      <c r="AT443" s="15">
        <f t="shared" si="484"/>
        <v>0</v>
      </c>
      <c r="AU443" s="15">
        <f t="shared" si="484"/>
        <v>5550100</v>
      </c>
      <c r="AV443" s="15">
        <f t="shared" si="484"/>
        <v>0</v>
      </c>
      <c r="AW443" s="15">
        <f t="shared" si="484"/>
        <v>5547700</v>
      </c>
      <c r="AX443" s="15">
        <f t="shared" si="484"/>
        <v>2400</v>
      </c>
      <c r="AY443" s="15">
        <f t="shared" si="480"/>
        <v>5550100</v>
      </c>
      <c r="AZ443" s="15">
        <f t="shared" si="480"/>
        <v>0</v>
      </c>
      <c r="BA443" s="15">
        <f t="shared" si="480"/>
        <v>5547700</v>
      </c>
      <c r="BB443" s="15">
        <f t="shared" si="480"/>
        <v>2400</v>
      </c>
      <c r="BC443" s="15">
        <f t="shared" ref="BC443:BJ443" si="485">BC444+BC449</f>
        <v>0</v>
      </c>
      <c r="BD443" s="15">
        <f t="shared" si="485"/>
        <v>0</v>
      </c>
      <c r="BE443" s="15">
        <f t="shared" si="485"/>
        <v>0</v>
      </c>
      <c r="BF443" s="15">
        <f t="shared" si="485"/>
        <v>0</v>
      </c>
      <c r="BG443" s="15">
        <f t="shared" si="485"/>
        <v>5550100</v>
      </c>
      <c r="BH443" s="15">
        <f t="shared" si="485"/>
        <v>0</v>
      </c>
      <c r="BI443" s="15">
        <f t="shared" si="485"/>
        <v>5547700</v>
      </c>
      <c r="BJ443" s="15">
        <f t="shared" si="485"/>
        <v>2400</v>
      </c>
      <c r="BK443" s="19"/>
      <c r="BL443" s="19"/>
    </row>
    <row r="444" spans="1:64" ht="45" hidden="1" x14ac:dyDescent="0.25">
      <c r="A444" s="124" t="s">
        <v>19</v>
      </c>
      <c r="B444" s="122">
        <v>53</v>
      </c>
      <c r="C444" s="122">
        <v>0</v>
      </c>
      <c r="D444" s="3" t="s">
        <v>11</v>
      </c>
      <c r="E444" s="5">
        <v>853</v>
      </c>
      <c r="F444" s="3" t="s">
        <v>16</v>
      </c>
      <c r="G444" s="3" t="s">
        <v>104</v>
      </c>
      <c r="H444" s="3" t="s">
        <v>194</v>
      </c>
      <c r="I444" s="3"/>
      <c r="J444" s="15">
        <f t="shared" ref="J444" si="486">J445+J447</f>
        <v>5777900</v>
      </c>
      <c r="K444" s="15">
        <f t="shared" ref="K444:BB444" si="487">K445+K447</f>
        <v>0</v>
      </c>
      <c r="L444" s="15">
        <f t="shared" si="487"/>
        <v>5777900</v>
      </c>
      <c r="M444" s="15">
        <f t="shared" si="487"/>
        <v>0</v>
      </c>
      <c r="N444" s="15">
        <f t="shared" ref="N444:U444" si="488">N445+N447</f>
        <v>403600</v>
      </c>
      <c r="O444" s="15">
        <f t="shared" si="488"/>
        <v>0</v>
      </c>
      <c r="P444" s="15">
        <f t="shared" si="488"/>
        <v>403600</v>
      </c>
      <c r="Q444" s="15">
        <f t="shared" si="488"/>
        <v>0</v>
      </c>
      <c r="R444" s="15">
        <f t="shared" si="488"/>
        <v>6181500</v>
      </c>
      <c r="S444" s="15">
        <f t="shared" si="488"/>
        <v>0</v>
      </c>
      <c r="T444" s="15">
        <f t="shared" si="488"/>
        <v>6181500</v>
      </c>
      <c r="U444" s="15">
        <f t="shared" si="488"/>
        <v>0</v>
      </c>
      <c r="V444" s="15">
        <f t="shared" ref="V444:AC444" si="489">V445+V447</f>
        <v>0</v>
      </c>
      <c r="W444" s="15">
        <f t="shared" si="489"/>
        <v>0</v>
      </c>
      <c r="X444" s="15">
        <f t="shared" si="489"/>
        <v>0</v>
      </c>
      <c r="Y444" s="15">
        <f t="shared" si="489"/>
        <v>0</v>
      </c>
      <c r="Z444" s="15">
        <f t="shared" si="489"/>
        <v>6181500</v>
      </c>
      <c r="AA444" s="15">
        <f t="shared" si="489"/>
        <v>0</v>
      </c>
      <c r="AB444" s="15">
        <f t="shared" si="489"/>
        <v>6181500</v>
      </c>
      <c r="AC444" s="15">
        <f t="shared" si="489"/>
        <v>0</v>
      </c>
      <c r="AD444" s="15">
        <f t="shared" ref="AD444:AK444" si="490">AD445+AD447</f>
        <v>0</v>
      </c>
      <c r="AE444" s="15">
        <f t="shared" si="490"/>
        <v>0</v>
      </c>
      <c r="AF444" s="15">
        <f t="shared" si="490"/>
        <v>0</v>
      </c>
      <c r="AG444" s="15">
        <f t="shared" si="490"/>
        <v>0</v>
      </c>
      <c r="AH444" s="15">
        <f t="shared" si="490"/>
        <v>6181500</v>
      </c>
      <c r="AI444" s="15">
        <f t="shared" si="490"/>
        <v>0</v>
      </c>
      <c r="AJ444" s="15">
        <f t="shared" si="490"/>
        <v>6181500</v>
      </c>
      <c r="AK444" s="15">
        <f t="shared" si="490"/>
        <v>0</v>
      </c>
      <c r="AL444" s="15"/>
      <c r="AM444" s="15">
        <f t="shared" si="487"/>
        <v>5547700</v>
      </c>
      <c r="AN444" s="15">
        <f t="shared" si="487"/>
        <v>0</v>
      </c>
      <c r="AO444" s="15">
        <f t="shared" si="487"/>
        <v>5547700</v>
      </c>
      <c r="AP444" s="15">
        <f t="shared" si="487"/>
        <v>0</v>
      </c>
      <c r="AQ444" s="15">
        <f t="shared" ref="AQ444:AX444" si="491">AQ445+AQ447</f>
        <v>0</v>
      </c>
      <c r="AR444" s="15">
        <f t="shared" si="491"/>
        <v>0</v>
      </c>
      <c r="AS444" s="15">
        <f t="shared" si="491"/>
        <v>0</v>
      </c>
      <c r="AT444" s="15">
        <f t="shared" si="491"/>
        <v>0</v>
      </c>
      <c r="AU444" s="15">
        <f t="shared" si="491"/>
        <v>5547700</v>
      </c>
      <c r="AV444" s="15">
        <f t="shared" si="491"/>
        <v>0</v>
      </c>
      <c r="AW444" s="15">
        <f t="shared" si="491"/>
        <v>5547700</v>
      </c>
      <c r="AX444" s="15">
        <f t="shared" si="491"/>
        <v>0</v>
      </c>
      <c r="AY444" s="15">
        <f t="shared" si="487"/>
        <v>5547700</v>
      </c>
      <c r="AZ444" s="15">
        <f t="shared" si="487"/>
        <v>0</v>
      </c>
      <c r="BA444" s="15">
        <f t="shared" si="487"/>
        <v>5547700</v>
      </c>
      <c r="BB444" s="15">
        <f t="shared" si="487"/>
        <v>0</v>
      </c>
      <c r="BC444" s="15">
        <f t="shared" ref="BC444:BJ444" si="492">BC445+BC447</f>
        <v>0</v>
      </c>
      <c r="BD444" s="15">
        <f t="shared" si="492"/>
        <v>0</v>
      </c>
      <c r="BE444" s="15">
        <f t="shared" si="492"/>
        <v>0</v>
      </c>
      <c r="BF444" s="15">
        <f t="shared" si="492"/>
        <v>0</v>
      </c>
      <c r="BG444" s="15">
        <f t="shared" si="492"/>
        <v>5547700</v>
      </c>
      <c r="BH444" s="15">
        <f t="shared" si="492"/>
        <v>0</v>
      </c>
      <c r="BI444" s="15">
        <f t="shared" si="492"/>
        <v>5547700</v>
      </c>
      <c r="BJ444" s="15">
        <f t="shared" si="492"/>
        <v>0</v>
      </c>
      <c r="BK444" s="19"/>
      <c r="BL444" s="19"/>
    </row>
    <row r="445" spans="1:64" ht="90" hidden="1" x14ac:dyDescent="0.25">
      <c r="A445" s="124" t="s">
        <v>15</v>
      </c>
      <c r="B445" s="122">
        <v>53</v>
      </c>
      <c r="C445" s="122">
        <v>0</v>
      </c>
      <c r="D445" s="3" t="s">
        <v>11</v>
      </c>
      <c r="E445" s="5">
        <v>853</v>
      </c>
      <c r="F445" s="3" t="s">
        <v>11</v>
      </c>
      <c r="G445" s="3" t="s">
        <v>104</v>
      </c>
      <c r="H445" s="3" t="s">
        <v>194</v>
      </c>
      <c r="I445" s="3" t="s">
        <v>17</v>
      </c>
      <c r="J445" s="15">
        <f t="shared" ref="J445:BJ445" si="493">J446</f>
        <v>5510100</v>
      </c>
      <c r="K445" s="15">
        <f t="shared" si="493"/>
        <v>0</v>
      </c>
      <c r="L445" s="15">
        <f t="shared" si="493"/>
        <v>5510100</v>
      </c>
      <c r="M445" s="15">
        <f t="shared" si="493"/>
        <v>0</v>
      </c>
      <c r="N445" s="15">
        <f t="shared" si="493"/>
        <v>403600</v>
      </c>
      <c r="O445" s="15">
        <f t="shared" si="493"/>
        <v>0</v>
      </c>
      <c r="P445" s="15">
        <f t="shared" si="493"/>
        <v>403600</v>
      </c>
      <c r="Q445" s="15">
        <f t="shared" si="493"/>
        <v>0</v>
      </c>
      <c r="R445" s="15">
        <f t="shared" si="493"/>
        <v>5913700</v>
      </c>
      <c r="S445" s="15">
        <f t="shared" si="493"/>
        <v>0</v>
      </c>
      <c r="T445" s="15">
        <f t="shared" si="493"/>
        <v>5913700</v>
      </c>
      <c r="U445" s="15">
        <f t="shared" si="493"/>
        <v>0</v>
      </c>
      <c r="V445" s="15">
        <f t="shared" si="493"/>
        <v>0</v>
      </c>
      <c r="W445" s="15">
        <f t="shared" si="493"/>
        <v>0</v>
      </c>
      <c r="X445" s="15">
        <f t="shared" si="493"/>
        <v>0</v>
      </c>
      <c r="Y445" s="15">
        <f t="shared" si="493"/>
        <v>0</v>
      </c>
      <c r="Z445" s="15">
        <f t="shared" si="493"/>
        <v>5913700</v>
      </c>
      <c r="AA445" s="15">
        <f t="shared" si="493"/>
        <v>0</v>
      </c>
      <c r="AB445" s="15">
        <f t="shared" si="493"/>
        <v>5913700</v>
      </c>
      <c r="AC445" s="15">
        <f t="shared" si="493"/>
        <v>0</v>
      </c>
      <c r="AD445" s="15">
        <f t="shared" si="493"/>
        <v>0</v>
      </c>
      <c r="AE445" s="15">
        <f t="shared" si="493"/>
        <v>0</v>
      </c>
      <c r="AF445" s="15">
        <f t="shared" si="493"/>
        <v>0</v>
      </c>
      <c r="AG445" s="15">
        <f t="shared" si="493"/>
        <v>0</v>
      </c>
      <c r="AH445" s="15">
        <f t="shared" si="493"/>
        <v>5913700</v>
      </c>
      <c r="AI445" s="15">
        <f t="shared" si="493"/>
        <v>0</v>
      </c>
      <c r="AJ445" s="15">
        <f t="shared" si="493"/>
        <v>5913700</v>
      </c>
      <c r="AK445" s="15">
        <f t="shared" si="493"/>
        <v>0</v>
      </c>
      <c r="AL445" s="15"/>
      <c r="AM445" s="15">
        <f t="shared" si="493"/>
        <v>5510100</v>
      </c>
      <c r="AN445" s="15">
        <f t="shared" si="493"/>
        <v>0</v>
      </c>
      <c r="AO445" s="15">
        <f t="shared" si="493"/>
        <v>5510100</v>
      </c>
      <c r="AP445" s="15">
        <f t="shared" si="493"/>
        <v>0</v>
      </c>
      <c r="AQ445" s="15">
        <f t="shared" si="493"/>
        <v>0</v>
      </c>
      <c r="AR445" s="15">
        <f t="shared" si="493"/>
        <v>0</v>
      </c>
      <c r="AS445" s="15">
        <f t="shared" si="493"/>
        <v>0</v>
      </c>
      <c r="AT445" s="15">
        <f t="shared" si="493"/>
        <v>0</v>
      </c>
      <c r="AU445" s="15">
        <f t="shared" si="493"/>
        <v>5510100</v>
      </c>
      <c r="AV445" s="15">
        <f t="shared" si="493"/>
        <v>0</v>
      </c>
      <c r="AW445" s="15">
        <f t="shared" si="493"/>
        <v>5510100</v>
      </c>
      <c r="AX445" s="15">
        <f t="shared" si="493"/>
        <v>0</v>
      </c>
      <c r="AY445" s="15">
        <f t="shared" si="493"/>
        <v>5510100</v>
      </c>
      <c r="AZ445" s="15">
        <f t="shared" si="493"/>
        <v>0</v>
      </c>
      <c r="BA445" s="15">
        <f t="shared" si="493"/>
        <v>5510100</v>
      </c>
      <c r="BB445" s="15">
        <f t="shared" si="493"/>
        <v>0</v>
      </c>
      <c r="BC445" s="15">
        <f t="shared" si="493"/>
        <v>0</v>
      </c>
      <c r="BD445" s="15">
        <f t="shared" si="493"/>
        <v>0</v>
      </c>
      <c r="BE445" s="15">
        <f t="shared" si="493"/>
        <v>0</v>
      </c>
      <c r="BF445" s="15">
        <f t="shared" si="493"/>
        <v>0</v>
      </c>
      <c r="BG445" s="15">
        <f t="shared" si="493"/>
        <v>5510100</v>
      </c>
      <c r="BH445" s="15">
        <f t="shared" si="493"/>
        <v>0</v>
      </c>
      <c r="BI445" s="15">
        <f t="shared" si="493"/>
        <v>5510100</v>
      </c>
      <c r="BJ445" s="15">
        <f t="shared" si="493"/>
        <v>0</v>
      </c>
      <c r="BK445" s="19"/>
      <c r="BL445" s="19"/>
    </row>
    <row r="446" spans="1:64" ht="30" hidden="1" x14ac:dyDescent="0.25">
      <c r="A446" s="124" t="s">
        <v>8</v>
      </c>
      <c r="B446" s="122">
        <v>53</v>
      </c>
      <c r="C446" s="122">
        <v>0</v>
      </c>
      <c r="D446" s="3" t="s">
        <v>11</v>
      </c>
      <c r="E446" s="5">
        <v>853</v>
      </c>
      <c r="F446" s="3" t="s">
        <v>11</v>
      </c>
      <c r="G446" s="3" t="s">
        <v>104</v>
      </c>
      <c r="H446" s="3" t="s">
        <v>194</v>
      </c>
      <c r="I446" s="3" t="s">
        <v>18</v>
      </c>
      <c r="J446" s="15">
        <f>'2.ВС'!J462</f>
        <v>5510100</v>
      </c>
      <c r="K446" s="15">
        <f>'2.ВС'!K462</f>
        <v>0</v>
      </c>
      <c r="L446" s="15">
        <f>'2.ВС'!L462</f>
        <v>5510100</v>
      </c>
      <c r="M446" s="15">
        <f>'2.ВС'!M462</f>
        <v>0</v>
      </c>
      <c r="N446" s="15">
        <f>'2.ВС'!N462</f>
        <v>403600</v>
      </c>
      <c r="O446" s="15">
        <f>'2.ВС'!O462</f>
        <v>0</v>
      </c>
      <c r="P446" s="15">
        <f>'2.ВС'!P462</f>
        <v>403600</v>
      </c>
      <c r="Q446" s="15">
        <f>'2.ВС'!Q462</f>
        <v>0</v>
      </c>
      <c r="R446" s="15">
        <f>'2.ВС'!R462</f>
        <v>5913700</v>
      </c>
      <c r="S446" s="15">
        <f>'2.ВС'!S462</f>
        <v>0</v>
      </c>
      <c r="T446" s="15">
        <f>'2.ВС'!T462</f>
        <v>5913700</v>
      </c>
      <c r="U446" s="15">
        <f>'2.ВС'!U462</f>
        <v>0</v>
      </c>
      <c r="V446" s="15">
        <f>'2.ВС'!V462</f>
        <v>0</v>
      </c>
      <c r="W446" s="15">
        <f>'2.ВС'!W462</f>
        <v>0</v>
      </c>
      <c r="X446" s="15">
        <f>'2.ВС'!X462</f>
        <v>0</v>
      </c>
      <c r="Y446" s="15">
        <f>'2.ВС'!Y462</f>
        <v>0</v>
      </c>
      <c r="Z446" s="15">
        <f>'2.ВС'!Z462</f>
        <v>5913700</v>
      </c>
      <c r="AA446" s="15">
        <f>'2.ВС'!AA462</f>
        <v>0</v>
      </c>
      <c r="AB446" s="15">
        <f>'2.ВС'!AB462</f>
        <v>5913700</v>
      </c>
      <c r="AC446" s="15">
        <f>'2.ВС'!AC462</f>
        <v>0</v>
      </c>
      <c r="AD446" s="15">
        <f>'2.ВС'!AD462</f>
        <v>0</v>
      </c>
      <c r="AE446" s="15">
        <f>'2.ВС'!AE462</f>
        <v>0</v>
      </c>
      <c r="AF446" s="15">
        <f>'2.ВС'!AF462</f>
        <v>0</v>
      </c>
      <c r="AG446" s="15">
        <f>'2.ВС'!AG462</f>
        <v>0</v>
      </c>
      <c r="AH446" s="15">
        <f>'2.ВС'!AH462</f>
        <v>5913700</v>
      </c>
      <c r="AI446" s="15">
        <f>'2.ВС'!AI462</f>
        <v>0</v>
      </c>
      <c r="AJ446" s="15">
        <f>'2.ВС'!AJ462</f>
        <v>5913700</v>
      </c>
      <c r="AK446" s="15">
        <f>'2.ВС'!AK462</f>
        <v>0</v>
      </c>
      <c r="AL446" s="15"/>
      <c r="AM446" s="15">
        <f>'2.ВС'!AL462</f>
        <v>5510100</v>
      </c>
      <c r="AN446" s="15">
        <f>'2.ВС'!AM462</f>
        <v>0</v>
      </c>
      <c r="AO446" s="15">
        <f>'2.ВС'!AN462</f>
        <v>5510100</v>
      </c>
      <c r="AP446" s="15">
        <f>'2.ВС'!AO462</f>
        <v>0</v>
      </c>
      <c r="AQ446" s="15">
        <f>'2.ВС'!AP462</f>
        <v>0</v>
      </c>
      <c r="AR446" s="15">
        <f>'2.ВС'!AQ462</f>
        <v>0</v>
      </c>
      <c r="AS446" s="15">
        <f>'2.ВС'!AR462</f>
        <v>0</v>
      </c>
      <c r="AT446" s="15">
        <f>'2.ВС'!AS462</f>
        <v>0</v>
      </c>
      <c r="AU446" s="15">
        <f>'2.ВС'!AT462</f>
        <v>5510100</v>
      </c>
      <c r="AV446" s="15">
        <f>'2.ВС'!AU462</f>
        <v>0</v>
      </c>
      <c r="AW446" s="15">
        <f>'2.ВС'!AV462</f>
        <v>5510100</v>
      </c>
      <c r="AX446" s="15">
        <f>'2.ВС'!AW462</f>
        <v>0</v>
      </c>
      <c r="AY446" s="15">
        <f>'2.ВС'!AX462</f>
        <v>5510100</v>
      </c>
      <c r="AZ446" s="15">
        <f>'2.ВС'!AY462</f>
        <v>0</v>
      </c>
      <c r="BA446" s="15">
        <f>'2.ВС'!AZ462</f>
        <v>5510100</v>
      </c>
      <c r="BB446" s="15">
        <f>'2.ВС'!BA462</f>
        <v>0</v>
      </c>
      <c r="BC446" s="15">
        <f>'2.ВС'!BB462</f>
        <v>0</v>
      </c>
      <c r="BD446" s="15">
        <f>'2.ВС'!BC462</f>
        <v>0</v>
      </c>
      <c r="BE446" s="15">
        <f>'2.ВС'!BD462</f>
        <v>0</v>
      </c>
      <c r="BF446" s="15">
        <f>'2.ВС'!BE462</f>
        <v>0</v>
      </c>
      <c r="BG446" s="15">
        <f>'2.ВС'!BF462</f>
        <v>5510100</v>
      </c>
      <c r="BH446" s="15">
        <f>'2.ВС'!BG462</f>
        <v>0</v>
      </c>
      <c r="BI446" s="15">
        <f>'2.ВС'!BH462</f>
        <v>5510100</v>
      </c>
      <c r="BJ446" s="15">
        <f>'2.ВС'!BI462</f>
        <v>0</v>
      </c>
      <c r="BK446" s="19"/>
      <c r="BL446" s="19"/>
    </row>
    <row r="447" spans="1:64" s="2" customFormat="1" ht="45" hidden="1" x14ac:dyDescent="0.25">
      <c r="A447" s="125" t="s">
        <v>20</v>
      </c>
      <c r="B447" s="122">
        <v>53</v>
      </c>
      <c r="C447" s="122">
        <v>0</v>
      </c>
      <c r="D447" s="3" t="s">
        <v>11</v>
      </c>
      <c r="E447" s="5">
        <v>853</v>
      </c>
      <c r="F447" s="3" t="s">
        <v>11</v>
      </c>
      <c r="G447" s="3" t="s">
        <v>104</v>
      </c>
      <c r="H447" s="3" t="s">
        <v>194</v>
      </c>
      <c r="I447" s="3" t="s">
        <v>21</v>
      </c>
      <c r="J447" s="34">
        <f t="shared" ref="J447:BJ447" si="494">J448</f>
        <v>267800</v>
      </c>
      <c r="K447" s="34">
        <f t="shared" si="494"/>
        <v>0</v>
      </c>
      <c r="L447" s="34">
        <f t="shared" si="494"/>
        <v>267800</v>
      </c>
      <c r="M447" s="34">
        <f t="shared" si="494"/>
        <v>0</v>
      </c>
      <c r="N447" s="34">
        <f t="shared" si="494"/>
        <v>0</v>
      </c>
      <c r="O447" s="34">
        <f t="shared" si="494"/>
        <v>0</v>
      </c>
      <c r="P447" s="34">
        <f t="shared" si="494"/>
        <v>0</v>
      </c>
      <c r="Q447" s="34">
        <f t="shared" si="494"/>
        <v>0</v>
      </c>
      <c r="R447" s="34">
        <f t="shared" si="494"/>
        <v>267800</v>
      </c>
      <c r="S447" s="34">
        <f t="shared" si="494"/>
        <v>0</v>
      </c>
      <c r="T447" s="34">
        <f t="shared" si="494"/>
        <v>267800</v>
      </c>
      <c r="U447" s="34">
        <f t="shared" si="494"/>
        <v>0</v>
      </c>
      <c r="V447" s="34">
        <f t="shared" si="494"/>
        <v>0</v>
      </c>
      <c r="W447" s="34">
        <f t="shared" si="494"/>
        <v>0</v>
      </c>
      <c r="X447" s="34">
        <f t="shared" si="494"/>
        <v>0</v>
      </c>
      <c r="Y447" s="34">
        <f t="shared" si="494"/>
        <v>0</v>
      </c>
      <c r="Z447" s="34">
        <f t="shared" si="494"/>
        <v>267800</v>
      </c>
      <c r="AA447" s="34">
        <f t="shared" si="494"/>
        <v>0</v>
      </c>
      <c r="AB447" s="34">
        <f t="shared" si="494"/>
        <v>267800</v>
      </c>
      <c r="AC447" s="34">
        <f t="shared" si="494"/>
        <v>0</v>
      </c>
      <c r="AD447" s="34">
        <f t="shared" si="494"/>
        <v>0</v>
      </c>
      <c r="AE447" s="34">
        <f t="shared" si="494"/>
        <v>0</v>
      </c>
      <c r="AF447" s="34">
        <f t="shared" si="494"/>
        <v>0</v>
      </c>
      <c r="AG447" s="34">
        <f t="shared" si="494"/>
        <v>0</v>
      </c>
      <c r="AH447" s="34">
        <f t="shared" si="494"/>
        <v>267800</v>
      </c>
      <c r="AI447" s="34">
        <f t="shared" si="494"/>
        <v>0</v>
      </c>
      <c r="AJ447" s="34">
        <f t="shared" si="494"/>
        <v>267800</v>
      </c>
      <c r="AK447" s="34">
        <f t="shared" si="494"/>
        <v>0</v>
      </c>
      <c r="AL447" s="34"/>
      <c r="AM447" s="34">
        <f t="shared" si="494"/>
        <v>37600</v>
      </c>
      <c r="AN447" s="34">
        <f t="shared" si="494"/>
        <v>0</v>
      </c>
      <c r="AO447" s="34">
        <f t="shared" si="494"/>
        <v>37600</v>
      </c>
      <c r="AP447" s="34">
        <f t="shared" si="494"/>
        <v>0</v>
      </c>
      <c r="AQ447" s="34">
        <f t="shared" si="494"/>
        <v>0</v>
      </c>
      <c r="AR447" s="34">
        <f t="shared" si="494"/>
        <v>0</v>
      </c>
      <c r="AS447" s="34">
        <f t="shared" si="494"/>
        <v>0</v>
      </c>
      <c r="AT447" s="34">
        <f t="shared" si="494"/>
        <v>0</v>
      </c>
      <c r="AU447" s="34">
        <f t="shared" si="494"/>
        <v>37600</v>
      </c>
      <c r="AV447" s="34">
        <f t="shared" si="494"/>
        <v>0</v>
      </c>
      <c r="AW447" s="34">
        <f t="shared" si="494"/>
        <v>37600</v>
      </c>
      <c r="AX447" s="34">
        <f t="shared" si="494"/>
        <v>0</v>
      </c>
      <c r="AY447" s="34">
        <f t="shared" si="494"/>
        <v>37600</v>
      </c>
      <c r="AZ447" s="34">
        <f t="shared" si="494"/>
        <v>0</v>
      </c>
      <c r="BA447" s="34">
        <f t="shared" si="494"/>
        <v>37600</v>
      </c>
      <c r="BB447" s="34">
        <f t="shared" si="494"/>
        <v>0</v>
      </c>
      <c r="BC447" s="34">
        <f t="shared" si="494"/>
        <v>0</v>
      </c>
      <c r="BD447" s="34">
        <f t="shared" si="494"/>
        <v>0</v>
      </c>
      <c r="BE447" s="34">
        <f t="shared" si="494"/>
        <v>0</v>
      </c>
      <c r="BF447" s="34">
        <f t="shared" si="494"/>
        <v>0</v>
      </c>
      <c r="BG447" s="34">
        <f t="shared" si="494"/>
        <v>37600</v>
      </c>
      <c r="BH447" s="34">
        <f t="shared" si="494"/>
        <v>0</v>
      </c>
      <c r="BI447" s="34">
        <f t="shared" si="494"/>
        <v>37600</v>
      </c>
      <c r="BJ447" s="34">
        <f t="shared" si="494"/>
        <v>0</v>
      </c>
      <c r="BK447" s="124"/>
      <c r="BL447" s="124"/>
    </row>
    <row r="448" spans="1:64" s="2" customFormat="1" ht="45" hidden="1" x14ac:dyDescent="0.25">
      <c r="A448" s="125" t="s">
        <v>9</v>
      </c>
      <c r="B448" s="122">
        <v>53</v>
      </c>
      <c r="C448" s="122">
        <v>0</v>
      </c>
      <c r="D448" s="3" t="s">
        <v>11</v>
      </c>
      <c r="E448" s="5">
        <v>853</v>
      </c>
      <c r="F448" s="3" t="s">
        <v>11</v>
      </c>
      <c r="G448" s="3" t="s">
        <v>104</v>
      </c>
      <c r="H448" s="3" t="s">
        <v>194</v>
      </c>
      <c r="I448" s="3" t="s">
        <v>22</v>
      </c>
      <c r="J448" s="34">
        <f>'2.ВС'!J464</f>
        <v>267800</v>
      </c>
      <c r="K448" s="34">
        <f>'2.ВС'!K464</f>
        <v>0</v>
      </c>
      <c r="L448" s="34">
        <f>'2.ВС'!L464</f>
        <v>267800</v>
      </c>
      <c r="M448" s="34">
        <f>'2.ВС'!M464</f>
        <v>0</v>
      </c>
      <c r="N448" s="34">
        <f>'2.ВС'!N464</f>
        <v>0</v>
      </c>
      <c r="O448" s="34">
        <f>'2.ВС'!O464</f>
        <v>0</v>
      </c>
      <c r="P448" s="34">
        <f>'2.ВС'!P464</f>
        <v>0</v>
      </c>
      <c r="Q448" s="34">
        <f>'2.ВС'!Q464</f>
        <v>0</v>
      </c>
      <c r="R448" s="34">
        <f>'2.ВС'!R464</f>
        <v>267800</v>
      </c>
      <c r="S448" s="34">
        <f>'2.ВС'!S464</f>
        <v>0</v>
      </c>
      <c r="T448" s="34">
        <f>'2.ВС'!T464</f>
        <v>267800</v>
      </c>
      <c r="U448" s="34">
        <f>'2.ВС'!U464</f>
        <v>0</v>
      </c>
      <c r="V448" s="34">
        <f>'2.ВС'!V464</f>
        <v>0</v>
      </c>
      <c r="W448" s="34">
        <f>'2.ВС'!W464</f>
        <v>0</v>
      </c>
      <c r="X448" s="34">
        <f>'2.ВС'!X464</f>
        <v>0</v>
      </c>
      <c r="Y448" s="34">
        <f>'2.ВС'!Y464</f>
        <v>0</v>
      </c>
      <c r="Z448" s="34">
        <f>'2.ВС'!Z464</f>
        <v>267800</v>
      </c>
      <c r="AA448" s="34">
        <f>'2.ВС'!AA464</f>
        <v>0</v>
      </c>
      <c r="AB448" s="34">
        <f>'2.ВС'!AB464</f>
        <v>267800</v>
      </c>
      <c r="AC448" s="34">
        <f>'2.ВС'!AC464</f>
        <v>0</v>
      </c>
      <c r="AD448" s="34">
        <f>'2.ВС'!AD464</f>
        <v>0</v>
      </c>
      <c r="AE448" s="34">
        <f>'2.ВС'!AE464</f>
        <v>0</v>
      </c>
      <c r="AF448" s="34">
        <f>'2.ВС'!AF464</f>
        <v>0</v>
      </c>
      <c r="AG448" s="34">
        <f>'2.ВС'!AG464</f>
        <v>0</v>
      </c>
      <c r="AH448" s="34">
        <f>'2.ВС'!AH464</f>
        <v>267800</v>
      </c>
      <c r="AI448" s="34">
        <f>'2.ВС'!AI464</f>
        <v>0</v>
      </c>
      <c r="AJ448" s="34">
        <f>'2.ВС'!AJ464</f>
        <v>267800</v>
      </c>
      <c r="AK448" s="34">
        <f>'2.ВС'!AK464</f>
        <v>0</v>
      </c>
      <c r="AL448" s="34"/>
      <c r="AM448" s="34">
        <f>'2.ВС'!AL464</f>
        <v>37600</v>
      </c>
      <c r="AN448" s="34">
        <f>'2.ВС'!AM464</f>
        <v>0</v>
      </c>
      <c r="AO448" s="34">
        <f>'2.ВС'!AN464</f>
        <v>37600</v>
      </c>
      <c r="AP448" s="34">
        <f>'2.ВС'!AO464</f>
        <v>0</v>
      </c>
      <c r="AQ448" s="34">
        <f>'2.ВС'!AP464</f>
        <v>0</v>
      </c>
      <c r="AR448" s="34">
        <f>'2.ВС'!AQ464</f>
        <v>0</v>
      </c>
      <c r="AS448" s="34">
        <f>'2.ВС'!AR464</f>
        <v>0</v>
      </c>
      <c r="AT448" s="34">
        <f>'2.ВС'!AS464</f>
        <v>0</v>
      </c>
      <c r="AU448" s="34">
        <f>'2.ВС'!AT464</f>
        <v>37600</v>
      </c>
      <c r="AV448" s="34">
        <f>'2.ВС'!AU464</f>
        <v>0</v>
      </c>
      <c r="AW448" s="34">
        <f>'2.ВС'!AV464</f>
        <v>37600</v>
      </c>
      <c r="AX448" s="34">
        <f>'2.ВС'!AW464</f>
        <v>0</v>
      </c>
      <c r="AY448" s="34">
        <f>'2.ВС'!AX464</f>
        <v>37600</v>
      </c>
      <c r="AZ448" s="34">
        <f>'2.ВС'!AY464</f>
        <v>0</v>
      </c>
      <c r="BA448" s="34">
        <f>'2.ВС'!AZ464</f>
        <v>37600</v>
      </c>
      <c r="BB448" s="34">
        <f>'2.ВС'!BA464</f>
        <v>0</v>
      </c>
      <c r="BC448" s="34">
        <f>'2.ВС'!BB464</f>
        <v>0</v>
      </c>
      <c r="BD448" s="34">
        <f>'2.ВС'!BC464</f>
        <v>0</v>
      </c>
      <c r="BE448" s="34">
        <f>'2.ВС'!BD464</f>
        <v>0</v>
      </c>
      <c r="BF448" s="34">
        <f>'2.ВС'!BE464</f>
        <v>0</v>
      </c>
      <c r="BG448" s="34">
        <f>'2.ВС'!BF464</f>
        <v>37600</v>
      </c>
      <c r="BH448" s="34">
        <f>'2.ВС'!BG464</f>
        <v>0</v>
      </c>
      <c r="BI448" s="34">
        <f>'2.ВС'!BH464</f>
        <v>37600</v>
      </c>
      <c r="BJ448" s="34">
        <f>'2.ВС'!BI464</f>
        <v>0</v>
      </c>
      <c r="BK448" s="124"/>
      <c r="BL448" s="124"/>
    </row>
    <row r="449" spans="1:64" ht="90" hidden="1" x14ac:dyDescent="0.25">
      <c r="A449" s="125" t="s">
        <v>262</v>
      </c>
      <c r="B449" s="122">
        <v>53</v>
      </c>
      <c r="C449" s="122">
        <v>0</v>
      </c>
      <c r="D449" s="3" t="s">
        <v>11</v>
      </c>
      <c r="E449" s="5">
        <v>853</v>
      </c>
      <c r="F449" s="3"/>
      <c r="G449" s="3"/>
      <c r="H449" s="3" t="s">
        <v>264</v>
      </c>
      <c r="I449" s="3"/>
      <c r="J449" s="15">
        <f t="shared" ref="J449:BC450" si="495">J450</f>
        <v>2400</v>
      </c>
      <c r="K449" s="15">
        <f t="shared" si="495"/>
        <v>0</v>
      </c>
      <c r="L449" s="15">
        <f t="shared" si="495"/>
        <v>0</v>
      </c>
      <c r="M449" s="15">
        <f t="shared" si="495"/>
        <v>2400</v>
      </c>
      <c r="N449" s="15">
        <f t="shared" si="495"/>
        <v>0</v>
      </c>
      <c r="O449" s="15">
        <f t="shared" si="495"/>
        <v>0</v>
      </c>
      <c r="P449" s="15">
        <f t="shared" si="495"/>
        <v>0</v>
      </c>
      <c r="Q449" s="15">
        <f t="shared" si="495"/>
        <v>0</v>
      </c>
      <c r="R449" s="15">
        <f t="shared" si="495"/>
        <v>2400</v>
      </c>
      <c r="S449" s="15">
        <f t="shared" si="495"/>
        <v>0</v>
      </c>
      <c r="T449" s="15">
        <f t="shared" si="495"/>
        <v>0</v>
      </c>
      <c r="U449" s="15">
        <f t="shared" si="495"/>
        <v>2400</v>
      </c>
      <c r="V449" s="15">
        <f t="shared" si="495"/>
        <v>0</v>
      </c>
      <c r="W449" s="15">
        <f t="shared" si="495"/>
        <v>0</v>
      </c>
      <c r="X449" s="15">
        <f t="shared" si="495"/>
        <v>0</v>
      </c>
      <c r="Y449" s="15">
        <f t="shared" si="495"/>
        <v>0</v>
      </c>
      <c r="Z449" s="15">
        <f t="shared" si="495"/>
        <v>2400</v>
      </c>
      <c r="AA449" s="15">
        <f t="shared" si="495"/>
        <v>0</v>
      </c>
      <c r="AB449" s="15">
        <f t="shared" si="495"/>
        <v>0</v>
      </c>
      <c r="AC449" s="15">
        <f t="shared" si="495"/>
        <v>2400</v>
      </c>
      <c r="AD449" s="15">
        <f t="shared" si="495"/>
        <v>0</v>
      </c>
      <c r="AE449" s="15">
        <f t="shared" si="495"/>
        <v>0</v>
      </c>
      <c r="AF449" s="15">
        <f t="shared" si="495"/>
        <v>0</v>
      </c>
      <c r="AG449" s="15">
        <f t="shared" si="495"/>
        <v>0</v>
      </c>
      <c r="AH449" s="15">
        <f t="shared" si="495"/>
        <v>2400</v>
      </c>
      <c r="AI449" s="15">
        <f t="shared" si="495"/>
        <v>0</v>
      </c>
      <c r="AJ449" s="15">
        <f t="shared" si="495"/>
        <v>0</v>
      </c>
      <c r="AK449" s="15">
        <f t="shared" si="495"/>
        <v>2400</v>
      </c>
      <c r="AL449" s="15"/>
      <c r="AM449" s="15">
        <f t="shared" si="495"/>
        <v>2400</v>
      </c>
      <c r="AN449" s="15">
        <f t="shared" si="495"/>
        <v>0</v>
      </c>
      <c r="AO449" s="15">
        <f t="shared" si="495"/>
        <v>0</v>
      </c>
      <c r="AP449" s="15">
        <f t="shared" si="495"/>
        <v>2400</v>
      </c>
      <c r="AQ449" s="15">
        <f t="shared" si="495"/>
        <v>0</v>
      </c>
      <c r="AR449" s="15">
        <f t="shared" si="495"/>
        <v>0</v>
      </c>
      <c r="AS449" s="15">
        <f t="shared" si="495"/>
        <v>0</v>
      </c>
      <c r="AT449" s="15">
        <f t="shared" si="495"/>
        <v>0</v>
      </c>
      <c r="AU449" s="15">
        <f t="shared" si="495"/>
        <v>2400</v>
      </c>
      <c r="AV449" s="15">
        <f t="shared" si="495"/>
        <v>0</v>
      </c>
      <c r="AW449" s="15">
        <f t="shared" si="495"/>
        <v>0</v>
      </c>
      <c r="AX449" s="15">
        <f t="shared" si="495"/>
        <v>2400</v>
      </c>
      <c r="AY449" s="15">
        <f t="shared" si="495"/>
        <v>2400</v>
      </c>
      <c r="AZ449" s="15">
        <f t="shared" si="495"/>
        <v>0</v>
      </c>
      <c r="BA449" s="15">
        <f t="shared" si="495"/>
        <v>0</v>
      </c>
      <c r="BB449" s="15">
        <f t="shared" si="495"/>
        <v>2400</v>
      </c>
      <c r="BC449" s="15">
        <f t="shared" si="495"/>
        <v>0</v>
      </c>
      <c r="BD449" s="15">
        <f t="shared" ref="BC449:BJ450" si="496">BD450</f>
        <v>0</v>
      </c>
      <c r="BE449" s="15">
        <f t="shared" si="496"/>
        <v>0</v>
      </c>
      <c r="BF449" s="15">
        <f t="shared" si="496"/>
        <v>0</v>
      </c>
      <c r="BG449" s="15">
        <f t="shared" si="496"/>
        <v>2400</v>
      </c>
      <c r="BH449" s="15">
        <f t="shared" si="496"/>
        <v>0</v>
      </c>
      <c r="BI449" s="15">
        <f t="shared" si="496"/>
        <v>0</v>
      </c>
      <c r="BJ449" s="15">
        <f t="shared" si="496"/>
        <v>2400</v>
      </c>
      <c r="BK449" s="19"/>
      <c r="BL449" s="19"/>
    </row>
    <row r="450" spans="1:64" ht="45" hidden="1" x14ac:dyDescent="0.25">
      <c r="A450" s="125" t="s">
        <v>20</v>
      </c>
      <c r="B450" s="122">
        <v>53</v>
      </c>
      <c r="C450" s="122">
        <v>0</v>
      </c>
      <c r="D450" s="3" t="s">
        <v>11</v>
      </c>
      <c r="E450" s="5">
        <v>853</v>
      </c>
      <c r="F450" s="3"/>
      <c r="G450" s="3"/>
      <c r="H450" s="3" t="s">
        <v>264</v>
      </c>
      <c r="I450" s="3" t="s">
        <v>21</v>
      </c>
      <c r="J450" s="15">
        <f t="shared" si="495"/>
        <v>2400</v>
      </c>
      <c r="K450" s="15">
        <f t="shared" si="495"/>
        <v>0</v>
      </c>
      <c r="L450" s="15">
        <f t="shared" si="495"/>
        <v>0</v>
      </c>
      <c r="M450" s="15">
        <f t="shared" si="495"/>
        <v>2400</v>
      </c>
      <c r="N450" s="15">
        <f t="shared" si="495"/>
        <v>0</v>
      </c>
      <c r="O450" s="15">
        <f t="shared" si="495"/>
        <v>0</v>
      </c>
      <c r="P450" s="15">
        <f t="shared" si="495"/>
        <v>0</v>
      </c>
      <c r="Q450" s="15">
        <f t="shared" si="495"/>
        <v>0</v>
      </c>
      <c r="R450" s="15">
        <f t="shared" si="495"/>
        <v>2400</v>
      </c>
      <c r="S450" s="15">
        <f t="shared" si="495"/>
        <v>0</v>
      </c>
      <c r="T450" s="15">
        <f t="shared" si="495"/>
        <v>0</v>
      </c>
      <c r="U450" s="15">
        <f t="shared" si="495"/>
        <v>2400</v>
      </c>
      <c r="V450" s="15">
        <f t="shared" si="495"/>
        <v>0</v>
      </c>
      <c r="W450" s="15">
        <f t="shared" si="495"/>
        <v>0</v>
      </c>
      <c r="X450" s="15">
        <f t="shared" si="495"/>
        <v>0</v>
      </c>
      <c r="Y450" s="15">
        <f t="shared" si="495"/>
        <v>0</v>
      </c>
      <c r="Z450" s="15">
        <f t="shared" si="495"/>
        <v>2400</v>
      </c>
      <c r="AA450" s="15">
        <f t="shared" si="495"/>
        <v>0</v>
      </c>
      <c r="AB450" s="15">
        <f t="shared" si="495"/>
        <v>0</v>
      </c>
      <c r="AC450" s="15">
        <f t="shared" si="495"/>
        <v>2400</v>
      </c>
      <c r="AD450" s="15">
        <f t="shared" si="495"/>
        <v>0</v>
      </c>
      <c r="AE450" s="15">
        <f t="shared" si="495"/>
        <v>0</v>
      </c>
      <c r="AF450" s="15">
        <f t="shared" si="495"/>
        <v>0</v>
      </c>
      <c r="AG450" s="15">
        <f t="shared" si="495"/>
        <v>0</v>
      </c>
      <c r="AH450" s="15">
        <f t="shared" si="495"/>
        <v>2400</v>
      </c>
      <c r="AI450" s="15">
        <f t="shared" si="495"/>
        <v>0</v>
      </c>
      <c r="AJ450" s="15">
        <f t="shared" si="495"/>
        <v>0</v>
      </c>
      <c r="AK450" s="15">
        <f t="shared" si="495"/>
        <v>2400</v>
      </c>
      <c r="AL450" s="15"/>
      <c r="AM450" s="15">
        <f t="shared" si="495"/>
        <v>2400</v>
      </c>
      <c r="AN450" s="15">
        <f t="shared" si="495"/>
        <v>0</v>
      </c>
      <c r="AO450" s="15">
        <f t="shared" si="495"/>
        <v>0</v>
      </c>
      <c r="AP450" s="15">
        <f t="shared" si="495"/>
        <v>2400</v>
      </c>
      <c r="AQ450" s="15">
        <f t="shared" si="495"/>
        <v>0</v>
      </c>
      <c r="AR450" s="15">
        <f t="shared" si="495"/>
        <v>0</v>
      </c>
      <c r="AS450" s="15">
        <f t="shared" si="495"/>
        <v>0</v>
      </c>
      <c r="AT450" s="15">
        <f t="shared" si="495"/>
        <v>0</v>
      </c>
      <c r="AU450" s="15">
        <f t="shared" si="495"/>
        <v>2400</v>
      </c>
      <c r="AV450" s="15">
        <f t="shared" si="495"/>
        <v>0</v>
      </c>
      <c r="AW450" s="15">
        <f t="shared" si="495"/>
        <v>0</v>
      </c>
      <c r="AX450" s="15">
        <f t="shared" si="495"/>
        <v>2400</v>
      </c>
      <c r="AY450" s="15">
        <f t="shared" si="495"/>
        <v>2400</v>
      </c>
      <c r="AZ450" s="15">
        <f t="shared" si="495"/>
        <v>0</v>
      </c>
      <c r="BA450" s="15">
        <f t="shared" si="495"/>
        <v>0</v>
      </c>
      <c r="BB450" s="15">
        <f t="shared" si="495"/>
        <v>2400</v>
      </c>
      <c r="BC450" s="15">
        <f t="shared" si="496"/>
        <v>0</v>
      </c>
      <c r="BD450" s="15">
        <f t="shared" si="496"/>
        <v>0</v>
      </c>
      <c r="BE450" s="15">
        <f t="shared" si="496"/>
        <v>0</v>
      </c>
      <c r="BF450" s="15">
        <f t="shared" si="496"/>
        <v>0</v>
      </c>
      <c r="BG450" s="15">
        <f t="shared" si="496"/>
        <v>2400</v>
      </c>
      <c r="BH450" s="15">
        <f t="shared" si="496"/>
        <v>0</v>
      </c>
      <c r="BI450" s="15">
        <f t="shared" si="496"/>
        <v>0</v>
      </c>
      <c r="BJ450" s="15">
        <f t="shared" si="496"/>
        <v>2400</v>
      </c>
      <c r="BK450" s="19"/>
      <c r="BL450" s="19"/>
    </row>
    <row r="451" spans="1:64" ht="45" hidden="1" x14ac:dyDescent="0.25">
      <c r="A451" s="125" t="s">
        <v>9</v>
      </c>
      <c r="B451" s="122">
        <v>53</v>
      </c>
      <c r="C451" s="122">
        <v>0</v>
      </c>
      <c r="D451" s="3" t="s">
        <v>11</v>
      </c>
      <c r="E451" s="5">
        <v>853</v>
      </c>
      <c r="F451" s="3"/>
      <c r="G451" s="3"/>
      <c r="H451" s="3" t="s">
        <v>264</v>
      </c>
      <c r="I451" s="3" t="s">
        <v>22</v>
      </c>
      <c r="J451" s="15">
        <f>'2.ВС'!J467</f>
        <v>2400</v>
      </c>
      <c r="K451" s="15">
        <f>'2.ВС'!K467</f>
        <v>0</v>
      </c>
      <c r="L451" s="15">
        <f>'2.ВС'!L467</f>
        <v>0</v>
      </c>
      <c r="M451" s="15">
        <f>'2.ВС'!M467</f>
        <v>2400</v>
      </c>
      <c r="N451" s="15">
        <f>'2.ВС'!N467</f>
        <v>0</v>
      </c>
      <c r="O451" s="15">
        <f>'2.ВС'!O467</f>
        <v>0</v>
      </c>
      <c r="P451" s="15">
        <f>'2.ВС'!P467</f>
        <v>0</v>
      </c>
      <c r="Q451" s="15">
        <f>'2.ВС'!Q467</f>
        <v>0</v>
      </c>
      <c r="R451" s="15">
        <f>'2.ВС'!R467</f>
        <v>2400</v>
      </c>
      <c r="S451" s="15">
        <f>'2.ВС'!S467</f>
        <v>0</v>
      </c>
      <c r="T451" s="15">
        <f>'2.ВС'!T467</f>
        <v>0</v>
      </c>
      <c r="U451" s="15">
        <f>'2.ВС'!U467</f>
        <v>2400</v>
      </c>
      <c r="V451" s="15">
        <f>'2.ВС'!V467</f>
        <v>0</v>
      </c>
      <c r="W451" s="15">
        <f>'2.ВС'!W467</f>
        <v>0</v>
      </c>
      <c r="X451" s="15">
        <f>'2.ВС'!X467</f>
        <v>0</v>
      </c>
      <c r="Y451" s="15">
        <f>'2.ВС'!Y467</f>
        <v>0</v>
      </c>
      <c r="Z451" s="15">
        <f>'2.ВС'!Z467</f>
        <v>2400</v>
      </c>
      <c r="AA451" s="15">
        <f>'2.ВС'!AA467</f>
        <v>0</v>
      </c>
      <c r="AB451" s="15">
        <f>'2.ВС'!AB467</f>
        <v>0</v>
      </c>
      <c r="AC451" s="15">
        <f>'2.ВС'!AC467</f>
        <v>2400</v>
      </c>
      <c r="AD451" s="15">
        <f>'2.ВС'!AD467</f>
        <v>0</v>
      </c>
      <c r="AE451" s="15">
        <f>'2.ВС'!AE467</f>
        <v>0</v>
      </c>
      <c r="AF451" s="15">
        <f>'2.ВС'!AF467</f>
        <v>0</v>
      </c>
      <c r="AG451" s="15">
        <f>'2.ВС'!AG467</f>
        <v>0</v>
      </c>
      <c r="AH451" s="15">
        <f>'2.ВС'!AH467</f>
        <v>2400</v>
      </c>
      <c r="AI451" s="15">
        <f>'2.ВС'!AI467</f>
        <v>0</v>
      </c>
      <c r="AJ451" s="15">
        <f>'2.ВС'!AJ467</f>
        <v>0</v>
      </c>
      <c r="AK451" s="15">
        <f>'2.ВС'!AK467</f>
        <v>2400</v>
      </c>
      <c r="AL451" s="15"/>
      <c r="AM451" s="15">
        <f>'2.ВС'!AL467</f>
        <v>2400</v>
      </c>
      <c r="AN451" s="15">
        <f>'2.ВС'!AM467</f>
        <v>0</v>
      </c>
      <c r="AO451" s="15">
        <f>'2.ВС'!AN467</f>
        <v>0</v>
      </c>
      <c r="AP451" s="15">
        <f>'2.ВС'!AO467</f>
        <v>2400</v>
      </c>
      <c r="AQ451" s="15">
        <f>'2.ВС'!AP467</f>
        <v>0</v>
      </c>
      <c r="AR451" s="15">
        <f>'2.ВС'!AQ467</f>
        <v>0</v>
      </c>
      <c r="AS451" s="15">
        <f>'2.ВС'!AR467</f>
        <v>0</v>
      </c>
      <c r="AT451" s="15">
        <f>'2.ВС'!AS467</f>
        <v>0</v>
      </c>
      <c r="AU451" s="15">
        <f>'2.ВС'!AT467</f>
        <v>2400</v>
      </c>
      <c r="AV451" s="15">
        <f>'2.ВС'!AU467</f>
        <v>0</v>
      </c>
      <c r="AW451" s="15">
        <f>'2.ВС'!AV467</f>
        <v>0</v>
      </c>
      <c r="AX451" s="15">
        <f>'2.ВС'!AW467</f>
        <v>2400</v>
      </c>
      <c r="AY451" s="15">
        <f>'2.ВС'!AX467</f>
        <v>2400</v>
      </c>
      <c r="AZ451" s="15">
        <f>'2.ВС'!AY467</f>
        <v>0</v>
      </c>
      <c r="BA451" s="15">
        <f>'2.ВС'!AZ467</f>
        <v>0</v>
      </c>
      <c r="BB451" s="15">
        <f>'2.ВС'!BA467</f>
        <v>2400</v>
      </c>
      <c r="BC451" s="15">
        <f>'2.ВС'!BB467</f>
        <v>0</v>
      </c>
      <c r="BD451" s="15">
        <f>'2.ВС'!BC467</f>
        <v>0</v>
      </c>
      <c r="BE451" s="15">
        <f>'2.ВС'!BD467</f>
        <v>0</v>
      </c>
      <c r="BF451" s="15">
        <f>'2.ВС'!BE467</f>
        <v>0</v>
      </c>
      <c r="BG451" s="15">
        <f>'2.ВС'!BF467</f>
        <v>2400</v>
      </c>
      <c r="BH451" s="15">
        <f>'2.ВС'!BG467</f>
        <v>0</v>
      </c>
      <c r="BI451" s="15">
        <f>'2.ВС'!BH467</f>
        <v>0</v>
      </c>
      <c r="BJ451" s="15">
        <f>'2.ВС'!BI467</f>
        <v>2400</v>
      </c>
      <c r="BK451" s="19"/>
      <c r="BL451" s="19"/>
    </row>
    <row r="452" spans="1:64" ht="45" hidden="1" x14ac:dyDescent="0.25">
      <c r="A452" s="124" t="s">
        <v>742</v>
      </c>
      <c r="B452" s="122">
        <v>53</v>
      </c>
      <c r="C452" s="122">
        <v>0</v>
      </c>
      <c r="D452" s="4" t="s">
        <v>44</v>
      </c>
      <c r="E452" s="122"/>
      <c r="F452" s="4"/>
      <c r="G452" s="4"/>
      <c r="H452" s="4"/>
      <c r="I452" s="4"/>
      <c r="J452" s="15">
        <f t="shared" ref="J452:BJ452" si="497">J453</f>
        <v>2359000</v>
      </c>
      <c r="K452" s="15">
        <f t="shared" si="497"/>
        <v>859000</v>
      </c>
      <c r="L452" s="15">
        <f t="shared" si="497"/>
        <v>1500000</v>
      </c>
      <c r="M452" s="15">
        <f t="shared" si="497"/>
        <v>0</v>
      </c>
      <c r="N452" s="15">
        <f t="shared" si="497"/>
        <v>359000</v>
      </c>
      <c r="O452" s="15">
        <f t="shared" si="497"/>
        <v>0</v>
      </c>
      <c r="P452" s="15">
        <f t="shared" si="497"/>
        <v>359000</v>
      </c>
      <c r="Q452" s="15">
        <f t="shared" si="497"/>
        <v>0</v>
      </c>
      <c r="R452" s="15">
        <f t="shared" si="497"/>
        <v>2718000</v>
      </c>
      <c r="S452" s="15">
        <f t="shared" si="497"/>
        <v>859000</v>
      </c>
      <c r="T452" s="15">
        <f t="shared" si="497"/>
        <v>1859000</v>
      </c>
      <c r="U452" s="15">
        <f t="shared" si="497"/>
        <v>0</v>
      </c>
      <c r="V452" s="15">
        <f t="shared" si="497"/>
        <v>0</v>
      </c>
      <c r="W452" s="15">
        <f t="shared" si="497"/>
        <v>0</v>
      </c>
      <c r="X452" s="15">
        <f t="shared" si="497"/>
        <v>0</v>
      </c>
      <c r="Y452" s="15">
        <f t="shared" si="497"/>
        <v>0</v>
      </c>
      <c r="Z452" s="15">
        <f t="shared" si="497"/>
        <v>2718000</v>
      </c>
      <c r="AA452" s="15">
        <f t="shared" si="497"/>
        <v>859000</v>
      </c>
      <c r="AB452" s="15">
        <f t="shared" si="497"/>
        <v>1859000</v>
      </c>
      <c r="AC452" s="15">
        <f t="shared" si="497"/>
        <v>0</v>
      </c>
      <c r="AD452" s="15">
        <f t="shared" si="497"/>
        <v>0</v>
      </c>
      <c r="AE452" s="15">
        <f t="shared" si="497"/>
        <v>0</v>
      </c>
      <c r="AF452" s="15">
        <f t="shared" si="497"/>
        <v>0</v>
      </c>
      <c r="AG452" s="15">
        <f t="shared" si="497"/>
        <v>0</v>
      </c>
      <c r="AH452" s="15">
        <f t="shared" si="497"/>
        <v>2718000</v>
      </c>
      <c r="AI452" s="15">
        <f t="shared" si="497"/>
        <v>859000</v>
      </c>
      <c r="AJ452" s="15">
        <f t="shared" si="497"/>
        <v>1859000</v>
      </c>
      <c r="AK452" s="15">
        <f t="shared" si="497"/>
        <v>0</v>
      </c>
      <c r="AL452" s="15"/>
      <c r="AM452" s="15">
        <f t="shared" si="497"/>
        <v>2359000</v>
      </c>
      <c r="AN452" s="15">
        <f t="shared" si="497"/>
        <v>859000</v>
      </c>
      <c r="AO452" s="15">
        <f t="shared" si="497"/>
        <v>1500000</v>
      </c>
      <c r="AP452" s="15">
        <f t="shared" si="497"/>
        <v>0</v>
      </c>
      <c r="AQ452" s="15">
        <f t="shared" si="497"/>
        <v>0</v>
      </c>
      <c r="AR452" s="15">
        <f t="shared" si="497"/>
        <v>0</v>
      </c>
      <c r="AS452" s="15">
        <f t="shared" si="497"/>
        <v>0</v>
      </c>
      <c r="AT452" s="15">
        <f t="shared" si="497"/>
        <v>0</v>
      </c>
      <c r="AU452" s="15">
        <f t="shared" si="497"/>
        <v>2359000</v>
      </c>
      <c r="AV452" s="15">
        <f t="shared" si="497"/>
        <v>859000</v>
      </c>
      <c r="AW452" s="15">
        <f t="shared" si="497"/>
        <v>1500000</v>
      </c>
      <c r="AX452" s="15">
        <f t="shared" si="497"/>
        <v>0</v>
      </c>
      <c r="AY452" s="15">
        <f t="shared" si="497"/>
        <v>2359000</v>
      </c>
      <c r="AZ452" s="15">
        <f t="shared" si="497"/>
        <v>859000</v>
      </c>
      <c r="BA452" s="15">
        <f t="shared" si="497"/>
        <v>1500000</v>
      </c>
      <c r="BB452" s="15">
        <f t="shared" si="497"/>
        <v>0</v>
      </c>
      <c r="BC452" s="15">
        <f t="shared" si="497"/>
        <v>0</v>
      </c>
      <c r="BD452" s="15">
        <f t="shared" si="497"/>
        <v>0</v>
      </c>
      <c r="BE452" s="15">
        <f t="shared" si="497"/>
        <v>0</v>
      </c>
      <c r="BF452" s="15">
        <f t="shared" si="497"/>
        <v>0</v>
      </c>
      <c r="BG452" s="15">
        <f t="shared" si="497"/>
        <v>2359000</v>
      </c>
      <c r="BH452" s="15">
        <f t="shared" si="497"/>
        <v>859000</v>
      </c>
      <c r="BI452" s="15">
        <f t="shared" si="497"/>
        <v>1500000</v>
      </c>
      <c r="BJ452" s="15">
        <f t="shared" si="497"/>
        <v>0</v>
      </c>
      <c r="BK452" s="19"/>
      <c r="BL452" s="19"/>
    </row>
    <row r="453" spans="1:64" ht="30" hidden="1" x14ac:dyDescent="0.25">
      <c r="A453" s="124" t="s">
        <v>131</v>
      </c>
      <c r="B453" s="122">
        <v>53</v>
      </c>
      <c r="C453" s="122">
        <v>0</v>
      </c>
      <c r="D453" s="3" t="s">
        <v>44</v>
      </c>
      <c r="E453" s="122">
        <v>853</v>
      </c>
      <c r="F453" s="3"/>
      <c r="G453" s="3"/>
      <c r="H453" s="3"/>
      <c r="I453" s="3"/>
      <c r="J453" s="15">
        <f t="shared" ref="J453" si="498">J454+J457</f>
        <v>2359000</v>
      </c>
      <c r="K453" s="15">
        <f t="shared" ref="K453:BB453" si="499">K454+K457</f>
        <v>859000</v>
      </c>
      <c r="L453" s="15">
        <f t="shared" si="499"/>
        <v>1500000</v>
      </c>
      <c r="M453" s="15">
        <f t="shared" si="499"/>
        <v>0</v>
      </c>
      <c r="N453" s="15">
        <f t="shared" ref="N453:U453" si="500">N454+N457</f>
        <v>359000</v>
      </c>
      <c r="O453" s="15">
        <f t="shared" si="500"/>
        <v>0</v>
      </c>
      <c r="P453" s="15">
        <f t="shared" si="500"/>
        <v>359000</v>
      </c>
      <c r="Q453" s="15">
        <f t="shared" si="500"/>
        <v>0</v>
      </c>
      <c r="R453" s="15">
        <f t="shared" si="500"/>
        <v>2718000</v>
      </c>
      <c r="S453" s="15">
        <f t="shared" si="500"/>
        <v>859000</v>
      </c>
      <c r="T453" s="15">
        <f t="shared" si="500"/>
        <v>1859000</v>
      </c>
      <c r="U453" s="15">
        <f t="shared" si="500"/>
        <v>0</v>
      </c>
      <c r="V453" s="15">
        <f t="shared" ref="V453:AC453" si="501">V454+V457</f>
        <v>0</v>
      </c>
      <c r="W453" s="15">
        <f t="shared" si="501"/>
        <v>0</v>
      </c>
      <c r="X453" s="15">
        <f t="shared" si="501"/>
        <v>0</v>
      </c>
      <c r="Y453" s="15">
        <f t="shared" si="501"/>
        <v>0</v>
      </c>
      <c r="Z453" s="15">
        <f t="shared" si="501"/>
        <v>2718000</v>
      </c>
      <c r="AA453" s="15">
        <f t="shared" si="501"/>
        <v>859000</v>
      </c>
      <c r="AB453" s="15">
        <f t="shared" si="501"/>
        <v>1859000</v>
      </c>
      <c r="AC453" s="15">
        <f t="shared" si="501"/>
        <v>0</v>
      </c>
      <c r="AD453" s="15">
        <f t="shared" ref="AD453:AK453" si="502">AD454+AD457</f>
        <v>0</v>
      </c>
      <c r="AE453" s="15">
        <f t="shared" si="502"/>
        <v>0</v>
      </c>
      <c r="AF453" s="15">
        <f t="shared" si="502"/>
        <v>0</v>
      </c>
      <c r="AG453" s="15">
        <f t="shared" si="502"/>
        <v>0</v>
      </c>
      <c r="AH453" s="15">
        <f t="shared" si="502"/>
        <v>2718000</v>
      </c>
      <c r="AI453" s="15">
        <f t="shared" si="502"/>
        <v>859000</v>
      </c>
      <c r="AJ453" s="15">
        <f t="shared" si="502"/>
        <v>1859000</v>
      </c>
      <c r="AK453" s="15">
        <f t="shared" si="502"/>
        <v>0</v>
      </c>
      <c r="AL453" s="15"/>
      <c r="AM453" s="15">
        <f t="shared" si="499"/>
        <v>2359000</v>
      </c>
      <c r="AN453" s="15">
        <f t="shared" si="499"/>
        <v>859000</v>
      </c>
      <c r="AO453" s="15">
        <f t="shared" si="499"/>
        <v>1500000</v>
      </c>
      <c r="AP453" s="15">
        <f t="shared" si="499"/>
        <v>0</v>
      </c>
      <c r="AQ453" s="15">
        <f t="shared" ref="AQ453:AX453" si="503">AQ454+AQ457</f>
        <v>0</v>
      </c>
      <c r="AR453" s="15">
        <f t="shared" si="503"/>
        <v>0</v>
      </c>
      <c r="AS453" s="15">
        <f t="shared" si="503"/>
        <v>0</v>
      </c>
      <c r="AT453" s="15">
        <f t="shared" si="503"/>
        <v>0</v>
      </c>
      <c r="AU453" s="15">
        <f t="shared" si="503"/>
        <v>2359000</v>
      </c>
      <c r="AV453" s="15">
        <f t="shared" si="503"/>
        <v>859000</v>
      </c>
      <c r="AW453" s="15">
        <f t="shared" si="503"/>
        <v>1500000</v>
      </c>
      <c r="AX453" s="15">
        <f t="shared" si="503"/>
        <v>0</v>
      </c>
      <c r="AY453" s="15">
        <f t="shared" si="499"/>
        <v>2359000</v>
      </c>
      <c r="AZ453" s="15">
        <f t="shared" si="499"/>
        <v>859000</v>
      </c>
      <c r="BA453" s="15">
        <f t="shared" si="499"/>
        <v>1500000</v>
      </c>
      <c r="BB453" s="15">
        <f t="shared" si="499"/>
        <v>0</v>
      </c>
      <c r="BC453" s="15">
        <f t="shared" ref="BC453:BJ453" si="504">BC454+BC457</f>
        <v>0</v>
      </c>
      <c r="BD453" s="15">
        <f t="shared" si="504"/>
        <v>0</v>
      </c>
      <c r="BE453" s="15">
        <f t="shared" si="504"/>
        <v>0</v>
      </c>
      <c r="BF453" s="15">
        <f t="shared" si="504"/>
        <v>0</v>
      </c>
      <c r="BG453" s="15">
        <f t="shared" si="504"/>
        <v>2359000</v>
      </c>
      <c r="BH453" s="15">
        <f t="shared" si="504"/>
        <v>859000</v>
      </c>
      <c r="BI453" s="15">
        <f t="shared" si="504"/>
        <v>1500000</v>
      </c>
      <c r="BJ453" s="15">
        <f t="shared" si="504"/>
        <v>0</v>
      </c>
      <c r="BK453" s="19"/>
      <c r="BL453" s="19"/>
    </row>
    <row r="454" spans="1:64" ht="30" hidden="1" x14ac:dyDescent="0.25">
      <c r="A454" s="124" t="s">
        <v>236</v>
      </c>
      <c r="B454" s="122">
        <v>53</v>
      </c>
      <c r="C454" s="122">
        <v>0</v>
      </c>
      <c r="D454" s="4" t="s">
        <v>44</v>
      </c>
      <c r="E454" s="5">
        <v>853</v>
      </c>
      <c r="F454" s="4" t="s">
        <v>137</v>
      </c>
      <c r="G454" s="4" t="s">
        <v>11</v>
      </c>
      <c r="H454" s="4" t="s">
        <v>190</v>
      </c>
      <c r="I454" s="4"/>
      <c r="J454" s="15">
        <f t="shared" ref="J454:BC455" si="505">J455</f>
        <v>859000</v>
      </c>
      <c r="K454" s="15">
        <f t="shared" si="505"/>
        <v>859000</v>
      </c>
      <c r="L454" s="15">
        <f t="shared" si="505"/>
        <v>0</v>
      </c>
      <c r="M454" s="15">
        <f t="shared" si="505"/>
        <v>0</v>
      </c>
      <c r="N454" s="15">
        <f t="shared" si="505"/>
        <v>0</v>
      </c>
      <c r="O454" s="15">
        <f t="shared" si="505"/>
        <v>0</v>
      </c>
      <c r="P454" s="15">
        <f t="shared" si="505"/>
        <v>0</v>
      </c>
      <c r="Q454" s="15">
        <f t="shared" si="505"/>
        <v>0</v>
      </c>
      <c r="R454" s="15">
        <f t="shared" si="505"/>
        <v>859000</v>
      </c>
      <c r="S454" s="15">
        <f t="shared" si="505"/>
        <v>859000</v>
      </c>
      <c r="T454" s="15">
        <f t="shared" si="505"/>
        <v>0</v>
      </c>
      <c r="U454" s="15">
        <f t="shared" si="505"/>
        <v>0</v>
      </c>
      <c r="V454" s="15">
        <f t="shared" si="505"/>
        <v>0</v>
      </c>
      <c r="W454" s="15">
        <f t="shared" si="505"/>
        <v>0</v>
      </c>
      <c r="X454" s="15">
        <f t="shared" si="505"/>
        <v>0</v>
      </c>
      <c r="Y454" s="15">
        <f t="shared" si="505"/>
        <v>0</v>
      </c>
      <c r="Z454" s="15">
        <f t="shared" si="505"/>
        <v>859000</v>
      </c>
      <c r="AA454" s="15">
        <f t="shared" si="505"/>
        <v>859000</v>
      </c>
      <c r="AB454" s="15">
        <f t="shared" si="505"/>
        <v>0</v>
      </c>
      <c r="AC454" s="15">
        <f t="shared" si="505"/>
        <v>0</v>
      </c>
      <c r="AD454" s="15">
        <f t="shared" si="505"/>
        <v>0</v>
      </c>
      <c r="AE454" s="15">
        <f t="shared" si="505"/>
        <v>0</v>
      </c>
      <c r="AF454" s="15">
        <f t="shared" si="505"/>
        <v>0</v>
      </c>
      <c r="AG454" s="15">
        <f t="shared" si="505"/>
        <v>0</v>
      </c>
      <c r="AH454" s="15">
        <f t="shared" si="505"/>
        <v>859000</v>
      </c>
      <c r="AI454" s="15">
        <f t="shared" si="505"/>
        <v>859000</v>
      </c>
      <c r="AJ454" s="15">
        <f t="shared" si="505"/>
        <v>0</v>
      </c>
      <c r="AK454" s="15">
        <f t="shared" si="505"/>
        <v>0</v>
      </c>
      <c r="AL454" s="15"/>
      <c r="AM454" s="15">
        <f t="shared" si="505"/>
        <v>859000</v>
      </c>
      <c r="AN454" s="15">
        <f t="shared" si="505"/>
        <v>859000</v>
      </c>
      <c r="AO454" s="15">
        <f t="shared" si="505"/>
        <v>0</v>
      </c>
      <c r="AP454" s="15">
        <f t="shared" si="505"/>
        <v>0</v>
      </c>
      <c r="AQ454" s="15">
        <f t="shared" si="505"/>
        <v>0</v>
      </c>
      <c r="AR454" s="15">
        <f t="shared" si="505"/>
        <v>0</v>
      </c>
      <c r="AS454" s="15">
        <f t="shared" si="505"/>
        <v>0</v>
      </c>
      <c r="AT454" s="15">
        <f t="shared" si="505"/>
        <v>0</v>
      </c>
      <c r="AU454" s="15">
        <f t="shared" si="505"/>
        <v>859000</v>
      </c>
      <c r="AV454" s="15">
        <f t="shared" si="505"/>
        <v>859000</v>
      </c>
      <c r="AW454" s="15">
        <f t="shared" si="505"/>
        <v>0</v>
      </c>
      <c r="AX454" s="15">
        <f t="shared" si="505"/>
        <v>0</v>
      </c>
      <c r="AY454" s="15">
        <f t="shared" si="505"/>
        <v>859000</v>
      </c>
      <c r="AZ454" s="15">
        <f t="shared" si="505"/>
        <v>859000</v>
      </c>
      <c r="BA454" s="15">
        <f t="shared" si="505"/>
        <v>0</v>
      </c>
      <c r="BB454" s="15">
        <f t="shared" si="505"/>
        <v>0</v>
      </c>
      <c r="BC454" s="15">
        <f t="shared" si="505"/>
        <v>0</v>
      </c>
      <c r="BD454" s="15">
        <f t="shared" ref="BC454:BJ455" si="506">BD455</f>
        <v>0</v>
      </c>
      <c r="BE454" s="15">
        <f t="shared" si="506"/>
        <v>0</v>
      </c>
      <c r="BF454" s="15">
        <f t="shared" si="506"/>
        <v>0</v>
      </c>
      <c r="BG454" s="15">
        <f t="shared" si="506"/>
        <v>859000</v>
      </c>
      <c r="BH454" s="15">
        <f t="shared" si="506"/>
        <v>859000</v>
      </c>
      <c r="BI454" s="15">
        <f t="shared" si="506"/>
        <v>0</v>
      </c>
      <c r="BJ454" s="15">
        <f t="shared" si="506"/>
        <v>0</v>
      </c>
      <c r="BK454" s="19"/>
      <c r="BL454" s="19"/>
    </row>
    <row r="455" spans="1:64" hidden="1" x14ac:dyDescent="0.25">
      <c r="A455" s="124" t="s">
        <v>34</v>
      </c>
      <c r="B455" s="122">
        <v>53</v>
      </c>
      <c r="C455" s="122">
        <v>0</v>
      </c>
      <c r="D455" s="3" t="s">
        <v>44</v>
      </c>
      <c r="E455" s="5">
        <v>853</v>
      </c>
      <c r="F455" s="3" t="s">
        <v>137</v>
      </c>
      <c r="G455" s="3" t="s">
        <v>11</v>
      </c>
      <c r="H455" s="3" t="s">
        <v>190</v>
      </c>
      <c r="I455" s="3" t="s">
        <v>35</v>
      </c>
      <c r="J455" s="15">
        <f t="shared" si="505"/>
        <v>859000</v>
      </c>
      <c r="K455" s="15">
        <f t="shared" si="505"/>
        <v>859000</v>
      </c>
      <c r="L455" s="15">
        <f t="shared" si="505"/>
        <v>0</v>
      </c>
      <c r="M455" s="15">
        <f t="shared" si="505"/>
        <v>0</v>
      </c>
      <c r="N455" s="15">
        <f t="shared" si="505"/>
        <v>0</v>
      </c>
      <c r="O455" s="15">
        <f t="shared" si="505"/>
        <v>0</v>
      </c>
      <c r="P455" s="15">
        <f t="shared" si="505"/>
        <v>0</v>
      </c>
      <c r="Q455" s="15">
        <f t="shared" si="505"/>
        <v>0</v>
      </c>
      <c r="R455" s="15">
        <f t="shared" si="505"/>
        <v>859000</v>
      </c>
      <c r="S455" s="15">
        <f t="shared" si="505"/>
        <v>859000</v>
      </c>
      <c r="T455" s="15">
        <f t="shared" si="505"/>
        <v>0</v>
      </c>
      <c r="U455" s="15">
        <f t="shared" si="505"/>
        <v>0</v>
      </c>
      <c r="V455" s="15">
        <f t="shared" si="505"/>
        <v>0</v>
      </c>
      <c r="W455" s="15">
        <f t="shared" si="505"/>
        <v>0</v>
      </c>
      <c r="X455" s="15">
        <f t="shared" si="505"/>
        <v>0</v>
      </c>
      <c r="Y455" s="15">
        <f t="shared" si="505"/>
        <v>0</v>
      </c>
      <c r="Z455" s="15">
        <f t="shared" si="505"/>
        <v>859000</v>
      </c>
      <c r="AA455" s="15">
        <f t="shared" si="505"/>
        <v>859000</v>
      </c>
      <c r="AB455" s="15">
        <f t="shared" si="505"/>
        <v>0</v>
      </c>
      <c r="AC455" s="15">
        <f t="shared" si="505"/>
        <v>0</v>
      </c>
      <c r="AD455" s="15">
        <f t="shared" si="505"/>
        <v>0</v>
      </c>
      <c r="AE455" s="15">
        <f t="shared" si="505"/>
        <v>0</v>
      </c>
      <c r="AF455" s="15">
        <f t="shared" si="505"/>
        <v>0</v>
      </c>
      <c r="AG455" s="15">
        <f t="shared" si="505"/>
        <v>0</v>
      </c>
      <c r="AH455" s="15">
        <f t="shared" si="505"/>
        <v>859000</v>
      </c>
      <c r="AI455" s="15">
        <f t="shared" si="505"/>
        <v>859000</v>
      </c>
      <c r="AJ455" s="15">
        <f t="shared" si="505"/>
        <v>0</v>
      </c>
      <c r="AK455" s="15">
        <f t="shared" si="505"/>
        <v>0</v>
      </c>
      <c r="AL455" s="15"/>
      <c r="AM455" s="15">
        <f t="shared" si="505"/>
        <v>859000</v>
      </c>
      <c r="AN455" s="15">
        <f t="shared" si="505"/>
        <v>859000</v>
      </c>
      <c r="AO455" s="15">
        <f t="shared" si="505"/>
        <v>0</v>
      </c>
      <c r="AP455" s="15">
        <f t="shared" si="505"/>
        <v>0</v>
      </c>
      <c r="AQ455" s="15">
        <f t="shared" si="505"/>
        <v>0</v>
      </c>
      <c r="AR455" s="15">
        <f t="shared" si="505"/>
        <v>0</v>
      </c>
      <c r="AS455" s="15">
        <f t="shared" si="505"/>
        <v>0</v>
      </c>
      <c r="AT455" s="15">
        <f t="shared" si="505"/>
        <v>0</v>
      </c>
      <c r="AU455" s="15">
        <f t="shared" si="505"/>
        <v>859000</v>
      </c>
      <c r="AV455" s="15">
        <f t="shared" si="505"/>
        <v>859000</v>
      </c>
      <c r="AW455" s="15">
        <f t="shared" si="505"/>
        <v>0</v>
      </c>
      <c r="AX455" s="15">
        <f t="shared" si="505"/>
        <v>0</v>
      </c>
      <c r="AY455" s="15">
        <f t="shared" si="505"/>
        <v>859000</v>
      </c>
      <c r="AZ455" s="15">
        <f t="shared" si="505"/>
        <v>859000</v>
      </c>
      <c r="BA455" s="15">
        <f t="shared" si="505"/>
        <v>0</v>
      </c>
      <c r="BB455" s="15">
        <f t="shared" si="505"/>
        <v>0</v>
      </c>
      <c r="BC455" s="15">
        <f t="shared" si="506"/>
        <v>0</v>
      </c>
      <c r="BD455" s="15">
        <f t="shared" si="506"/>
        <v>0</v>
      </c>
      <c r="BE455" s="15">
        <f t="shared" si="506"/>
        <v>0</v>
      </c>
      <c r="BF455" s="15">
        <f t="shared" si="506"/>
        <v>0</v>
      </c>
      <c r="BG455" s="15">
        <f t="shared" si="506"/>
        <v>859000</v>
      </c>
      <c r="BH455" s="15">
        <f t="shared" si="506"/>
        <v>859000</v>
      </c>
      <c r="BI455" s="15">
        <f t="shared" si="506"/>
        <v>0</v>
      </c>
      <c r="BJ455" s="15">
        <f t="shared" si="506"/>
        <v>0</v>
      </c>
      <c r="BK455" s="19"/>
      <c r="BL455" s="19"/>
    </row>
    <row r="456" spans="1:64" hidden="1" x14ac:dyDescent="0.25">
      <c r="A456" s="124" t="s">
        <v>139</v>
      </c>
      <c r="B456" s="122">
        <v>53</v>
      </c>
      <c r="C456" s="122">
        <v>0</v>
      </c>
      <c r="D456" s="3" t="s">
        <v>44</v>
      </c>
      <c r="E456" s="5">
        <v>853</v>
      </c>
      <c r="F456" s="3" t="s">
        <v>137</v>
      </c>
      <c r="G456" s="3" t="s">
        <v>11</v>
      </c>
      <c r="H456" s="4" t="s">
        <v>190</v>
      </c>
      <c r="I456" s="3" t="s">
        <v>140</v>
      </c>
      <c r="J456" s="15">
        <f>'2.ВС'!J483</f>
        <v>859000</v>
      </c>
      <c r="K456" s="15">
        <f>'2.ВС'!K483</f>
        <v>859000</v>
      </c>
      <c r="L456" s="15">
        <f>'2.ВС'!L483</f>
        <v>0</v>
      </c>
      <c r="M456" s="15">
        <f>'2.ВС'!M483</f>
        <v>0</v>
      </c>
      <c r="N456" s="15">
        <f>'2.ВС'!N483</f>
        <v>0</v>
      </c>
      <c r="O456" s="15">
        <f>'2.ВС'!O483</f>
        <v>0</v>
      </c>
      <c r="P456" s="15">
        <f>'2.ВС'!P483</f>
        <v>0</v>
      </c>
      <c r="Q456" s="15">
        <f>'2.ВС'!Q483</f>
        <v>0</v>
      </c>
      <c r="R456" s="15">
        <f>'2.ВС'!R483</f>
        <v>859000</v>
      </c>
      <c r="S456" s="15">
        <f>'2.ВС'!S483</f>
        <v>859000</v>
      </c>
      <c r="T456" s="15">
        <f>'2.ВС'!T483</f>
        <v>0</v>
      </c>
      <c r="U456" s="15">
        <f>'2.ВС'!U483</f>
        <v>0</v>
      </c>
      <c r="V456" s="15">
        <f>'2.ВС'!V483</f>
        <v>0</v>
      </c>
      <c r="W456" s="15">
        <f>'2.ВС'!W483</f>
        <v>0</v>
      </c>
      <c r="X456" s="15">
        <f>'2.ВС'!X483</f>
        <v>0</v>
      </c>
      <c r="Y456" s="15">
        <f>'2.ВС'!Y483</f>
        <v>0</v>
      </c>
      <c r="Z456" s="15">
        <f>'2.ВС'!Z483</f>
        <v>859000</v>
      </c>
      <c r="AA456" s="15">
        <f>'2.ВС'!AA483</f>
        <v>859000</v>
      </c>
      <c r="AB456" s="15">
        <f>'2.ВС'!AB483</f>
        <v>0</v>
      </c>
      <c r="AC456" s="15">
        <f>'2.ВС'!AC483</f>
        <v>0</v>
      </c>
      <c r="AD456" s="15">
        <f>'2.ВС'!AD483</f>
        <v>0</v>
      </c>
      <c r="AE456" s="15">
        <f>'2.ВС'!AE483</f>
        <v>0</v>
      </c>
      <c r="AF456" s="15">
        <f>'2.ВС'!AF483</f>
        <v>0</v>
      </c>
      <c r="AG456" s="15">
        <f>'2.ВС'!AG483</f>
        <v>0</v>
      </c>
      <c r="AH456" s="15">
        <f>'2.ВС'!AH483</f>
        <v>859000</v>
      </c>
      <c r="AI456" s="15">
        <f>'2.ВС'!AI483</f>
        <v>859000</v>
      </c>
      <c r="AJ456" s="15">
        <f>'2.ВС'!AJ483</f>
        <v>0</v>
      </c>
      <c r="AK456" s="15">
        <f>'2.ВС'!AK483</f>
        <v>0</v>
      </c>
      <c r="AL456" s="15"/>
      <c r="AM456" s="15">
        <f>'2.ВС'!AL483</f>
        <v>859000</v>
      </c>
      <c r="AN456" s="15">
        <f>'2.ВС'!AM483</f>
        <v>859000</v>
      </c>
      <c r="AO456" s="15">
        <f>'2.ВС'!AN483</f>
        <v>0</v>
      </c>
      <c r="AP456" s="15">
        <f>'2.ВС'!AO483</f>
        <v>0</v>
      </c>
      <c r="AQ456" s="15">
        <f>'2.ВС'!AP483</f>
        <v>0</v>
      </c>
      <c r="AR456" s="15">
        <f>'2.ВС'!AQ483</f>
        <v>0</v>
      </c>
      <c r="AS456" s="15">
        <f>'2.ВС'!AR483</f>
        <v>0</v>
      </c>
      <c r="AT456" s="15">
        <f>'2.ВС'!AS483</f>
        <v>0</v>
      </c>
      <c r="AU456" s="15">
        <f>'2.ВС'!AT483</f>
        <v>859000</v>
      </c>
      <c r="AV456" s="15">
        <f>'2.ВС'!AU483</f>
        <v>859000</v>
      </c>
      <c r="AW456" s="15">
        <f>'2.ВС'!AV483</f>
        <v>0</v>
      </c>
      <c r="AX456" s="15">
        <f>'2.ВС'!AW483</f>
        <v>0</v>
      </c>
      <c r="AY456" s="15">
        <f>'2.ВС'!AX483</f>
        <v>859000</v>
      </c>
      <c r="AZ456" s="15">
        <f>'2.ВС'!AY483</f>
        <v>859000</v>
      </c>
      <c r="BA456" s="15">
        <f>'2.ВС'!AZ483</f>
        <v>0</v>
      </c>
      <c r="BB456" s="15">
        <f>'2.ВС'!BA483</f>
        <v>0</v>
      </c>
      <c r="BC456" s="15">
        <f>'2.ВС'!BB483</f>
        <v>0</v>
      </c>
      <c r="BD456" s="15">
        <f>'2.ВС'!BC483</f>
        <v>0</v>
      </c>
      <c r="BE456" s="15">
        <f>'2.ВС'!BD483</f>
        <v>0</v>
      </c>
      <c r="BF456" s="15">
        <f>'2.ВС'!BE483</f>
        <v>0</v>
      </c>
      <c r="BG456" s="15">
        <f>'2.ВС'!BF483</f>
        <v>859000</v>
      </c>
      <c r="BH456" s="15">
        <f>'2.ВС'!BG483</f>
        <v>859000</v>
      </c>
      <c r="BI456" s="15">
        <f>'2.ВС'!BH483</f>
        <v>0</v>
      </c>
      <c r="BJ456" s="15">
        <f>'2.ВС'!BI483</f>
        <v>0</v>
      </c>
      <c r="BK456" s="19"/>
      <c r="BL456" s="19"/>
    </row>
    <row r="457" spans="1:64" ht="30" hidden="1" x14ac:dyDescent="0.25">
      <c r="A457" s="124" t="s">
        <v>191</v>
      </c>
      <c r="B457" s="122">
        <v>53</v>
      </c>
      <c r="C457" s="122">
        <v>0</v>
      </c>
      <c r="D457" s="4" t="s">
        <v>44</v>
      </c>
      <c r="E457" s="5">
        <v>853</v>
      </c>
      <c r="F457" s="3" t="s">
        <v>137</v>
      </c>
      <c r="G457" s="3" t="s">
        <v>44</v>
      </c>
      <c r="H457" s="4" t="s">
        <v>232</v>
      </c>
      <c r="I457" s="3"/>
      <c r="J457" s="15">
        <f t="shared" ref="J457:BC458" si="507">J458</f>
        <v>1500000</v>
      </c>
      <c r="K457" s="15">
        <f t="shared" si="507"/>
        <v>0</v>
      </c>
      <c r="L457" s="15">
        <f t="shared" si="507"/>
        <v>1500000</v>
      </c>
      <c r="M457" s="15">
        <f t="shared" si="507"/>
        <v>0</v>
      </c>
      <c r="N457" s="15">
        <f t="shared" si="507"/>
        <v>359000</v>
      </c>
      <c r="O457" s="15">
        <f t="shared" si="507"/>
        <v>0</v>
      </c>
      <c r="P457" s="15">
        <f t="shared" si="507"/>
        <v>359000</v>
      </c>
      <c r="Q457" s="15">
        <f t="shared" si="507"/>
        <v>0</v>
      </c>
      <c r="R457" s="15">
        <f t="shared" si="507"/>
        <v>1859000</v>
      </c>
      <c r="S457" s="15">
        <f t="shared" si="507"/>
        <v>0</v>
      </c>
      <c r="T457" s="15">
        <f t="shared" si="507"/>
        <v>1859000</v>
      </c>
      <c r="U457" s="15">
        <f t="shared" si="507"/>
        <v>0</v>
      </c>
      <c r="V457" s="15">
        <f t="shared" si="507"/>
        <v>0</v>
      </c>
      <c r="W457" s="15">
        <f t="shared" si="507"/>
        <v>0</v>
      </c>
      <c r="X457" s="15">
        <f t="shared" si="507"/>
        <v>0</v>
      </c>
      <c r="Y457" s="15">
        <f t="shared" si="507"/>
        <v>0</v>
      </c>
      <c r="Z457" s="15">
        <f t="shared" si="507"/>
        <v>1859000</v>
      </c>
      <c r="AA457" s="15">
        <f t="shared" si="507"/>
        <v>0</v>
      </c>
      <c r="AB457" s="15">
        <f t="shared" si="507"/>
        <v>1859000</v>
      </c>
      <c r="AC457" s="15">
        <f t="shared" si="507"/>
        <v>0</v>
      </c>
      <c r="AD457" s="15">
        <f t="shared" si="507"/>
        <v>0</v>
      </c>
      <c r="AE457" s="15">
        <f t="shared" si="507"/>
        <v>0</v>
      </c>
      <c r="AF457" s="15">
        <f t="shared" si="507"/>
        <v>0</v>
      </c>
      <c r="AG457" s="15">
        <f t="shared" si="507"/>
        <v>0</v>
      </c>
      <c r="AH457" s="15">
        <f t="shared" si="507"/>
        <v>1859000</v>
      </c>
      <c r="AI457" s="15">
        <f t="shared" si="507"/>
        <v>0</v>
      </c>
      <c r="AJ457" s="15">
        <f t="shared" si="507"/>
        <v>1859000</v>
      </c>
      <c r="AK457" s="15">
        <f t="shared" si="507"/>
        <v>0</v>
      </c>
      <c r="AL457" s="15"/>
      <c r="AM457" s="15">
        <f t="shared" si="507"/>
        <v>1500000</v>
      </c>
      <c r="AN457" s="15">
        <f t="shared" si="507"/>
        <v>0</v>
      </c>
      <c r="AO457" s="15">
        <f t="shared" si="507"/>
        <v>1500000</v>
      </c>
      <c r="AP457" s="15">
        <f t="shared" si="507"/>
        <v>0</v>
      </c>
      <c r="AQ457" s="15">
        <f t="shared" si="507"/>
        <v>0</v>
      </c>
      <c r="AR457" s="15">
        <f t="shared" si="507"/>
        <v>0</v>
      </c>
      <c r="AS457" s="15">
        <f t="shared" si="507"/>
        <v>0</v>
      </c>
      <c r="AT457" s="15">
        <f t="shared" si="507"/>
        <v>0</v>
      </c>
      <c r="AU457" s="15">
        <f t="shared" si="507"/>
        <v>1500000</v>
      </c>
      <c r="AV457" s="15">
        <f t="shared" si="507"/>
        <v>0</v>
      </c>
      <c r="AW457" s="15">
        <f t="shared" si="507"/>
        <v>1500000</v>
      </c>
      <c r="AX457" s="15">
        <f t="shared" si="507"/>
        <v>0</v>
      </c>
      <c r="AY457" s="15">
        <f t="shared" si="507"/>
        <v>1500000</v>
      </c>
      <c r="AZ457" s="15">
        <f t="shared" si="507"/>
        <v>0</v>
      </c>
      <c r="BA457" s="15">
        <f t="shared" si="507"/>
        <v>1500000</v>
      </c>
      <c r="BB457" s="15">
        <f t="shared" si="507"/>
        <v>0</v>
      </c>
      <c r="BC457" s="15">
        <f t="shared" si="507"/>
        <v>0</v>
      </c>
      <c r="BD457" s="15">
        <f t="shared" ref="BC457:BJ458" si="508">BD458</f>
        <v>0</v>
      </c>
      <c r="BE457" s="15">
        <f t="shared" si="508"/>
        <v>0</v>
      </c>
      <c r="BF457" s="15">
        <f t="shared" si="508"/>
        <v>0</v>
      </c>
      <c r="BG457" s="15">
        <f t="shared" si="508"/>
        <v>1500000</v>
      </c>
      <c r="BH457" s="15">
        <f t="shared" si="508"/>
        <v>0</v>
      </c>
      <c r="BI457" s="15">
        <f t="shared" si="508"/>
        <v>1500000</v>
      </c>
      <c r="BJ457" s="15">
        <f t="shared" si="508"/>
        <v>0</v>
      </c>
      <c r="BK457" s="19"/>
      <c r="BL457" s="19"/>
    </row>
    <row r="458" spans="1:64" hidden="1" x14ac:dyDescent="0.25">
      <c r="A458" s="124" t="s">
        <v>34</v>
      </c>
      <c r="B458" s="122">
        <v>53</v>
      </c>
      <c r="C458" s="122">
        <v>0</v>
      </c>
      <c r="D458" s="3" t="s">
        <v>44</v>
      </c>
      <c r="E458" s="5">
        <v>853</v>
      </c>
      <c r="F458" s="3" t="s">
        <v>137</v>
      </c>
      <c r="G458" s="3" t="s">
        <v>44</v>
      </c>
      <c r="H458" s="4" t="s">
        <v>232</v>
      </c>
      <c r="I458" s="3" t="s">
        <v>35</v>
      </c>
      <c r="J458" s="15">
        <f t="shared" si="507"/>
        <v>1500000</v>
      </c>
      <c r="K458" s="15">
        <f t="shared" si="507"/>
        <v>0</v>
      </c>
      <c r="L458" s="15">
        <f t="shared" si="507"/>
        <v>1500000</v>
      </c>
      <c r="M458" s="15">
        <f t="shared" si="507"/>
        <v>0</v>
      </c>
      <c r="N458" s="15">
        <f t="shared" si="507"/>
        <v>359000</v>
      </c>
      <c r="O458" s="15">
        <f t="shared" si="507"/>
        <v>0</v>
      </c>
      <c r="P458" s="15">
        <f t="shared" si="507"/>
        <v>359000</v>
      </c>
      <c r="Q458" s="15">
        <f t="shared" si="507"/>
        <v>0</v>
      </c>
      <c r="R458" s="15">
        <f t="shared" si="507"/>
        <v>1859000</v>
      </c>
      <c r="S458" s="15">
        <f t="shared" si="507"/>
        <v>0</v>
      </c>
      <c r="T458" s="15">
        <f t="shared" si="507"/>
        <v>1859000</v>
      </c>
      <c r="U458" s="15">
        <f t="shared" si="507"/>
        <v>0</v>
      </c>
      <c r="V458" s="15">
        <f t="shared" si="507"/>
        <v>0</v>
      </c>
      <c r="W458" s="15">
        <f t="shared" si="507"/>
        <v>0</v>
      </c>
      <c r="X458" s="15">
        <f t="shared" si="507"/>
        <v>0</v>
      </c>
      <c r="Y458" s="15">
        <f t="shared" si="507"/>
        <v>0</v>
      </c>
      <c r="Z458" s="15">
        <f t="shared" si="507"/>
        <v>1859000</v>
      </c>
      <c r="AA458" s="15">
        <f t="shared" si="507"/>
        <v>0</v>
      </c>
      <c r="AB458" s="15">
        <f t="shared" si="507"/>
        <v>1859000</v>
      </c>
      <c r="AC458" s="15">
        <f t="shared" si="507"/>
        <v>0</v>
      </c>
      <c r="AD458" s="15">
        <f t="shared" si="507"/>
        <v>0</v>
      </c>
      <c r="AE458" s="15">
        <f t="shared" si="507"/>
        <v>0</v>
      </c>
      <c r="AF458" s="15">
        <f t="shared" si="507"/>
        <v>0</v>
      </c>
      <c r="AG458" s="15">
        <f t="shared" si="507"/>
        <v>0</v>
      </c>
      <c r="AH458" s="15">
        <f t="shared" si="507"/>
        <v>1859000</v>
      </c>
      <c r="AI458" s="15">
        <f t="shared" si="507"/>
        <v>0</v>
      </c>
      <c r="AJ458" s="15">
        <f t="shared" si="507"/>
        <v>1859000</v>
      </c>
      <c r="AK458" s="15">
        <f t="shared" si="507"/>
        <v>0</v>
      </c>
      <c r="AL458" s="15"/>
      <c r="AM458" s="15">
        <f t="shared" si="507"/>
        <v>1500000</v>
      </c>
      <c r="AN458" s="15">
        <f t="shared" si="507"/>
        <v>0</v>
      </c>
      <c r="AO458" s="15">
        <f t="shared" si="507"/>
        <v>1500000</v>
      </c>
      <c r="AP458" s="15">
        <f t="shared" si="507"/>
        <v>0</v>
      </c>
      <c r="AQ458" s="15">
        <f t="shared" si="507"/>
        <v>0</v>
      </c>
      <c r="AR458" s="15">
        <f t="shared" si="507"/>
        <v>0</v>
      </c>
      <c r="AS458" s="15">
        <f t="shared" si="507"/>
        <v>0</v>
      </c>
      <c r="AT458" s="15">
        <f t="shared" si="507"/>
        <v>0</v>
      </c>
      <c r="AU458" s="15">
        <f t="shared" si="507"/>
        <v>1500000</v>
      </c>
      <c r="AV458" s="15">
        <f t="shared" si="507"/>
        <v>0</v>
      </c>
      <c r="AW458" s="15">
        <f t="shared" si="507"/>
        <v>1500000</v>
      </c>
      <c r="AX458" s="15">
        <f t="shared" si="507"/>
        <v>0</v>
      </c>
      <c r="AY458" s="15">
        <f t="shared" si="507"/>
        <v>1500000</v>
      </c>
      <c r="AZ458" s="15">
        <f t="shared" si="507"/>
        <v>0</v>
      </c>
      <c r="BA458" s="15">
        <f t="shared" si="507"/>
        <v>1500000</v>
      </c>
      <c r="BB458" s="15">
        <f t="shared" si="507"/>
        <v>0</v>
      </c>
      <c r="BC458" s="15">
        <f t="shared" si="508"/>
        <v>0</v>
      </c>
      <c r="BD458" s="15">
        <f t="shared" si="508"/>
        <v>0</v>
      </c>
      <c r="BE458" s="15">
        <f t="shared" si="508"/>
        <v>0</v>
      </c>
      <c r="BF458" s="15">
        <f t="shared" si="508"/>
        <v>0</v>
      </c>
      <c r="BG458" s="15">
        <f t="shared" si="508"/>
        <v>1500000</v>
      </c>
      <c r="BH458" s="15">
        <f t="shared" si="508"/>
        <v>0</v>
      </c>
      <c r="BI458" s="15">
        <f t="shared" si="508"/>
        <v>1500000</v>
      </c>
      <c r="BJ458" s="15">
        <f t="shared" si="508"/>
        <v>0</v>
      </c>
      <c r="BK458" s="19"/>
      <c r="BL458" s="19"/>
    </row>
    <row r="459" spans="1:64" hidden="1" x14ac:dyDescent="0.25">
      <c r="A459" s="124" t="s">
        <v>139</v>
      </c>
      <c r="B459" s="122">
        <v>53</v>
      </c>
      <c r="C459" s="122">
        <v>0</v>
      </c>
      <c r="D459" s="3" t="s">
        <v>44</v>
      </c>
      <c r="E459" s="5">
        <v>853</v>
      </c>
      <c r="F459" s="3" t="s">
        <v>137</v>
      </c>
      <c r="G459" s="3" t="s">
        <v>44</v>
      </c>
      <c r="H459" s="4" t="s">
        <v>232</v>
      </c>
      <c r="I459" s="3" t="s">
        <v>140</v>
      </c>
      <c r="J459" s="15">
        <f>'2.ВС'!J487</f>
        <v>1500000</v>
      </c>
      <c r="K459" s="15">
        <f>'2.ВС'!K487</f>
        <v>0</v>
      </c>
      <c r="L459" s="15">
        <f>'2.ВС'!L487</f>
        <v>1500000</v>
      </c>
      <c r="M459" s="15">
        <f>'2.ВС'!M487</f>
        <v>0</v>
      </c>
      <c r="N459" s="15">
        <f>'2.ВС'!N487</f>
        <v>359000</v>
      </c>
      <c r="O459" s="15">
        <f>'2.ВС'!O487</f>
        <v>0</v>
      </c>
      <c r="P459" s="15">
        <f>'2.ВС'!P487</f>
        <v>359000</v>
      </c>
      <c r="Q459" s="15">
        <f>'2.ВС'!Q487</f>
        <v>0</v>
      </c>
      <c r="R459" s="15">
        <f>'2.ВС'!R487</f>
        <v>1859000</v>
      </c>
      <c r="S459" s="15">
        <f>'2.ВС'!S487</f>
        <v>0</v>
      </c>
      <c r="T459" s="15">
        <f>'2.ВС'!T487</f>
        <v>1859000</v>
      </c>
      <c r="U459" s="15">
        <f>'2.ВС'!U487</f>
        <v>0</v>
      </c>
      <c r="V459" s="15">
        <f>'2.ВС'!V487</f>
        <v>0</v>
      </c>
      <c r="W459" s="15">
        <f>'2.ВС'!W487</f>
        <v>0</v>
      </c>
      <c r="X459" s="15">
        <f>'2.ВС'!X487</f>
        <v>0</v>
      </c>
      <c r="Y459" s="15">
        <f>'2.ВС'!Y487</f>
        <v>0</v>
      </c>
      <c r="Z459" s="15">
        <f>'2.ВС'!Z487</f>
        <v>1859000</v>
      </c>
      <c r="AA459" s="15">
        <f>'2.ВС'!AA487</f>
        <v>0</v>
      </c>
      <c r="AB459" s="15">
        <f>'2.ВС'!AB487</f>
        <v>1859000</v>
      </c>
      <c r="AC459" s="15">
        <f>'2.ВС'!AC487</f>
        <v>0</v>
      </c>
      <c r="AD459" s="15">
        <f>'2.ВС'!AD487</f>
        <v>0</v>
      </c>
      <c r="AE459" s="15">
        <f>'2.ВС'!AE487</f>
        <v>0</v>
      </c>
      <c r="AF459" s="15">
        <f>'2.ВС'!AF487</f>
        <v>0</v>
      </c>
      <c r="AG459" s="15">
        <f>'2.ВС'!AG487</f>
        <v>0</v>
      </c>
      <c r="AH459" s="15">
        <f>'2.ВС'!AH487</f>
        <v>1859000</v>
      </c>
      <c r="AI459" s="15">
        <f>'2.ВС'!AI487</f>
        <v>0</v>
      </c>
      <c r="AJ459" s="15">
        <f>'2.ВС'!AJ487</f>
        <v>1859000</v>
      </c>
      <c r="AK459" s="15">
        <f>'2.ВС'!AK487</f>
        <v>0</v>
      </c>
      <c r="AL459" s="15"/>
      <c r="AM459" s="15">
        <f>'2.ВС'!AL487</f>
        <v>1500000</v>
      </c>
      <c r="AN459" s="15">
        <f>'2.ВС'!AM487</f>
        <v>0</v>
      </c>
      <c r="AO459" s="15">
        <f>'2.ВС'!AN487</f>
        <v>1500000</v>
      </c>
      <c r="AP459" s="15">
        <f>'2.ВС'!AO487</f>
        <v>0</v>
      </c>
      <c r="AQ459" s="15">
        <f>'2.ВС'!AP487</f>
        <v>0</v>
      </c>
      <c r="AR459" s="15">
        <f>'2.ВС'!AQ487</f>
        <v>0</v>
      </c>
      <c r="AS459" s="15">
        <f>'2.ВС'!AR487</f>
        <v>0</v>
      </c>
      <c r="AT459" s="15">
        <f>'2.ВС'!AS487</f>
        <v>0</v>
      </c>
      <c r="AU459" s="15">
        <f>'2.ВС'!AT487</f>
        <v>1500000</v>
      </c>
      <c r="AV459" s="15">
        <f>'2.ВС'!AU487</f>
        <v>0</v>
      </c>
      <c r="AW459" s="15">
        <f>'2.ВС'!AV487</f>
        <v>1500000</v>
      </c>
      <c r="AX459" s="15">
        <f>'2.ВС'!AW487</f>
        <v>0</v>
      </c>
      <c r="AY459" s="15">
        <f>'2.ВС'!AX487</f>
        <v>1500000</v>
      </c>
      <c r="AZ459" s="15">
        <f>'2.ВС'!AY487</f>
        <v>0</v>
      </c>
      <c r="BA459" s="15">
        <f>'2.ВС'!AZ487</f>
        <v>1500000</v>
      </c>
      <c r="BB459" s="15">
        <f>'2.ВС'!BA487</f>
        <v>0</v>
      </c>
      <c r="BC459" s="15">
        <f>'2.ВС'!BB487</f>
        <v>0</v>
      </c>
      <c r="BD459" s="15">
        <f>'2.ВС'!BC487</f>
        <v>0</v>
      </c>
      <c r="BE459" s="15">
        <f>'2.ВС'!BD487</f>
        <v>0</v>
      </c>
      <c r="BF459" s="15">
        <f>'2.ВС'!BE487</f>
        <v>0</v>
      </c>
      <c r="BG459" s="15">
        <f>'2.ВС'!BF487</f>
        <v>1500000</v>
      </c>
      <c r="BH459" s="15">
        <f>'2.ВС'!BG487</f>
        <v>0</v>
      </c>
      <c r="BI459" s="15">
        <f>'2.ВС'!BH487</f>
        <v>1500000</v>
      </c>
      <c r="BJ459" s="15">
        <f>'2.ВС'!BI487</f>
        <v>0</v>
      </c>
      <c r="BK459" s="19"/>
      <c r="BL459" s="19"/>
    </row>
    <row r="460" spans="1:64" hidden="1" x14ac:dyDescent="0.25">
      <c r="A460" s="124" t="s">
        <v>192</v>
      </c>
      <c r="B460" s="122">
        <v>70</v>
      </c>
      <c r="C460" s="122"/>
      <c r="D460" s="3"/>
      <c r="E460" s="5"/>
      <c r="F460" s="3"/>
      <c r="G460" s="3"/>
      <c r="H460" s="3"/>
      <c r="I460" s="3"/>
      <c r="J460" s="15">
        <f t="shared" ref="J460:Q460" si="509">J461+J472+J481+J487</f>
        <v>1566800</v>
      </c>
      <c r="K460" s="15">
        <f t="shared" si="509"/>
        <v>0</v>
      </c>
      <c r="L460" s="15">
        <f t="shared" si="509"/>
        <v>1548800</v>
      </c>
      <c r="M460" s="15">
        <f t="shared" si="509"/>
        <v>18000</v>
      </c>
      <c r="N460" s="15">
        <f t="shared" si="509"/>
        <v>588200</v>
      </c>
      <c r="O460" s="15">
        <f t="shared" si="509"/>
        <v>0</v>
      </c>
      <c r="P460" s="15">
        <f t="shared" si="509"/>
        <v>588200</v>
      </c>
      <c r="Q460" s="15">
        <f t="shared" si="509"/>
        <v>0</v>
      </c>
      <c r="R460" s="15">
        <f>R461+R468+R472+R481+R487</f>
        <v>2155000</v>
      </c>
      <c r="S460" s="15">
        <f t="shared" ref="S460:AC460" si="510">S461+S468+S472+S481+S487</f>
        <v>0</v>
      </c>
      <c r="T460" s="15">
        <f t="shared" si="510"/>
        <v>2137000</v>
      </c>
      <c r="U460" s="15">
        <f t="shared" si="510"/>
        <v>18000</v>
      </c>
      <c r="V460" s="15">
        <f t="shared" si="510"/>
        <v>523431</v>
      </c>
      <c r="W460" s="15">
        <f t="shared" si="510"/>
        <v>523431</v>
      </c>
      <c r="X460" s="15">
        <f t="shared" si="510"/>
        <v>0</v>
      </c>
      <c r="Y460" s="15">
        <f t="shared" si="510"/>
        <v>0</v>
      </c>
      <c r="Z460" s="15">
        <f t="shared" si="510"/>
        <v>2678431</v>
      </c>
      <c r="AA460" s="15">
        <f t="shared" si="510"/>
        <v>523431</v>
      </c>
      <c r="AB460" s="15">
        <f t="shared" si="510"/>
        <v>2137000</v>
      </c>
      <c r="AC460" s="15">
        <f t="shared" si="510"/>
        <v>18000</v>
      </c>
      <c r="AD460" s="15">
        <f t="shared" ref="AD460:AK460" si="511">AD461+AD468+AD472+AD481+AD487</f>
        <v>0</v>
      </c>
      <c r="AE460" s="15">
        <f t="shared" si="511"/>
        <v>0</v>
      </c>
      <c r="AF460" s="15">
        <f t="shared" si="511"/>
        <v>0</v>
      </c>
      <c r="AG460" s="15">
        <f t="shared" si="511"/>
        <v>0</v>
      </c>
      <c r="AH460" s="15">
        <f t="shared" si="511"/>
        <v>2678431</v>
      </c>
      <c r="AI460" s="15">
        <f t="shared" si="511"/>
        <v>523431</v>
      </c>
      <c r="AJ460" s="15">
        <f t="shared" si="511"/>
        <v>2137000</v>
      </c>
      <c r="AK460" s="15">
        <f t="shared" si="511"/>
        <v>18000</v>
      </c>
      <c r="AL460" s="15"/>
      <c r="AM460" s="15">
        <f t="shared" ref="AM460:BJ460" si="512">AM461+AM472+AM481+AM487</f>
        <v>4078519</v>
      </c>
      <c r="AN460" s="15">
        <f t="shared" si="512"/>
        <v>0</v>
      </c>
      <c r="AO460" s="15">
        <f t="shared" si="512"/>
        <v>4060519</v>
      </c>
      <c r="AP460" s="15">
        <f t="shared" si="512"/>
        <v>18000</v>
      </c>
      <c r="AQ460" s="15">
        <f t="shared" si="512"/>
        <v>1740.15</v>
      </c>
      <c r="AR460" s="15">
        <f t="shared" si="512"/>
        <v>0</v>
      </c>
      <c r="AS460" s="15">
        <f t="shared" si="512"/>
        <v>1740.15</v>
      </c>
      <c r="AT460" s="15">
        <f t="shared" si="512"/>
        <v>0</v>
      </c>
      <c r="AU460" s="15">
        <f t="shared" si="512"/>
        <v>4080259.15</v>
      </c>
      <c r="AV460" s="15">
        <f t="shared" si="512"/>
        <v>0</v>
      </c>
      <c r="AW460" s="15">
        <f t="shared" si="512"/>
        <v>4062259.15</v>
      </c>
      <c r="AX460" s="15">
        <f t="shared" si="512"/>
        <v>18000</v>
      </c>
      <c r="AY460" s="15">
        <f t="shared" si="512"/>
        <v>7126841</v>
      </c>
      <c r="AZ460" s="15">
        <f t="shared" si="512"/>
        <v>0</v>
      </c>
      <c r="BA460" s="15">
        <f t="shared" si="512"/>
        <v>7108841</v>
      </c>
      <c r="BB460" s="15">
        <f t="shared" si="512"/>
        <v>18000</v>
      </c>
      <c r="BC460" s="15">
        <f t="shared" si="512"/>
        <v>2.1800000000000002</v>
      </c>
      <c r="BD460" s="15">
        <f t="shared" si="512"/>
        <v>0</v>
      </c>
      <c r="BE460" s="15">
        <f t="shared" si="512"/>
        <v>2.1800000000000002</v>
      </c>
      <c r="BF460" s="15">
        <f t="shared" si="512"/>
        <v>0</v>
      </c>
      <c r="BG460" s="15">
        <f t="shared" si="512"/>
        <v>7126843.1799999997</v>
      </c>
      <c r="BH460" s="15">
        <f t="shared" si="512"/>
        <v>0</v>
      </c>
      <c r="BI460" s="15">
        <f t="shared" si="512"/>
        <v>7108843.1799999997</v>
      </c>
      <c r="BJ460" s="15">
        <f t="shared" si="512"/>
        <v>18000</v>
      </c>
      <c r="BK460" s="19"/>
      <c r="BL460" s="19"/>
    </row>
    <row r="461" spans="1:64" hidden="1" x14ac:dyDescent="0.25">
      <c r="A461" s="124" t="s">
        <v>6</v>
      </c>
      <c r="B461" s="122">
        <v>70</v>
      </c>
      <c r="C461" s="122">
        <v>0</v>
      </c>
      <c r="D461" s="3" t="s">
        <v>183</v>
      </c>
      <c r="E461" s="5">
        <v>851</v>
      </c>
      <c r="F461" s="3"/>
      <c r="G461" s="3"/>
      <c r="H461" s="3"/>
      <c r="I461" s="3"/>
      <c r="J461" s="15">
        <f t="shared" ref="J461:Q461" si="513">J465</f>
        <v>0</v>
      </c>
      <c r="K461" s="15">
        <f t="shared" si="513"/>
        <v>0</v>
      </c>
      <c r="L461" s="15">
        <f t="shared" si="513"/>
        <v>0</v>
      </c>
      <c r="M461" s="15">
        <f t="shared" si="513"/>
        <v>0</v>
      </c>
      <c r="N461" s="15">
        <f t="shared" si="513"/>
        <v>20000</v>
      </c>
      <c r="O461" s="15">
        <f t="shared" si="513"/>
        <v>0</v>
      </c>
      <c r="P461" s="15">
        <f t="shared" si="513"/>
        <v>20000</v>
      </c>
      <c r="Q461" s="15">
        <f t="shared" si="513"/>
        <v>0</v>
      </c>
      <c r="R461" s="15">
        <f>R462+R465</f>
        <v>20000</v>
      </c>
      <c r="S461" s="15">
        <f t="shared" ref="S461:AC461" si="514">S462+S465</f>
        <v>0</v>
      </c>
      <c r="T461" s="15">
        <f t="shared" si="514"/>
        <v>20000</v>
      </c>
      <c r="U461" s="15">
        <f t="shared" si="514"/>
        <v>0</v>
      </c>
      <c r="V461" s="15">
        <f t="shared" si="514"/>
        <v>391523.36</v>
      </c>
      <c r="W461" s="15">
        <f t="shared" si="514"/>
        <v>331523.36</v>
      </c>
      <c r="X461" s="15">
        <f t="shared" si="514"/>
        <v>60000</v>
      </c>
      <c r="Y461" s="15">
        <f t="shared" si="514"/>
        <v>0</v>
      </c>
      <c r="Z461" s="15">
        <f t="shared" si="514"/>
        <v>411523.36</v>
      </c>
      <c r="AA461" s="15">
        <f t="shared" si="514"/>
        <v>331523.36</v>
      </c>
      <c r="AB461" s="15">
        <f t="shared" si="514"/>
        <v>80000</v>
      </c>
      <c r="AC461" s="15">
        <f t="shared" si="514"/>
        <v>0</v>
      </c>
      <c r="AD461" s="15">
        <f t="shared" ref="AD461:AK461" si="515">AD462+AD465</f>
        <v>0</v>
      </c>
      <c r="AE461" s="15">
        <f t="shared" si="515"/>
        <v>0</v>
      </c>
      <c r="AF461" s="15">
        <f t="shared" si="515"/>
        <v>0</v>
      </c>
      <c r="AG461" s="15">
        <f t="shared" si="515"/>
        <v>0</v>
      </c>
      <c r="AH461" s="15">
        <f t="shared" si="515"/>
        <v>411523.36</v>
      </c>
      <c r="AI461" s="15">
        <f t="shared" si="515"/>
        <v>331523.36</v>
      </c>
      <c r="AJ461" s="15">
        <f t="shared" si="515"/>
        <v>80000</v>
      </c>
      <c r="AK461" s="15">
        <f t="shared" si="515"/>
        <v>0</v>
      </c>
      <c r="AL461" s="15"/>
      <c r="AM461" s="15">
        <f t="shared" ref="AM461:BJ461" si="516">AM465</f>
        <v>0</v>
      </c>
      <c r="AN461" s="15">
        <f t="shared" si="516"/>
        <v>0</v>
      </c>
      <c r="AO461" s="15">
        <f t="shared" si="516"/>
        <v>0</v>
      </c>
      <c r="AP461" s="15">
        <f t="shared" si="516"/>
        <v>0</v>
      </c>
      <c r="AQ461" s="15">
        <f t="shared" si="516"/>
        <v>0</v>
      </c>
      <c r="AR461" s="15">
        <f t="shared" si="516"/>
        <v>0</v>
      </c>
      <c r="AS461" s="15">
        <f t="shared" si="516"/>
        <v>0</v>
      </c>
      <c r="AT461" s="15">
        <f t="shared" si="516"/>
        <v>0</v>
      </c>
      <c r="AU461" s="15">
        <f t="shared" si="516"/>
        <v>0</v>
      </c>
      <c r="AV461" s="15">
        <f t="shared" si="516"/>
        <v>0</v>
      </c>
      <c r="AW461" s="15">
        <f t="shared" si="516"/>
        <v>0</v>
      </c>
      <c r="AX461" s="15">
        <f t="shared" si="516"/>
        <v>0</v>
      </c>
      <c r="AY461" s="15">
        <f t="shared" si="516"/>
        <v>0</v>
      </c>
      <c r="AZ461" s="15">
        <f t="shared" si="516"/>
        <v>0</v>
      </c>
      <c r="BA461" s="15">
        <f t="shared" si="516"/>
        <v>0</v>
      </c>
      <c r="BB461" s="15">
        <f t="shared" si="516"/>
        <v>0</v>
      </c>
      <c r="BC461" s="15">
        <f t="shared" si="516"/>
        <v>0</v>
      </c>
      <c r="BD461" s="15">
        <f t="shared" si="516"/>
        <v>0</v>
      </c>
      <c r="BE461" s="15">
        <f t="shared" si="516"/>
        <v>0</v>
      </c>
      <c r="BF461" s="15">
        <f t="shared" si="516"/>
        <v>0</v>
      </c>
      <c r="BG461" s="15">
        <f t="shared" si="516"/>
        <v>0</v>
      </c>
      <c r="BH461" s="15">
        <f t="shared" si="516"/>
        <v>0</v>
      </c>
      <c r="BI461" s="15">
        <f t="shared" si="516"/>
        <v>0</v>
      </c>
      <c r="BJ461" s="15">
        <f t="shared" si="516"/>
        <v>0</v>
      </c>
      <c r="BK461" s="19"/>
      <c r="BL461" s="19"/>
    </row>
    <row r="462" spans="1:64" ht="45" hidden="1" x14ac:dyDescent="0.25">
      <c r="A462" s="1" t="s">
        <v>842</v>
      </c>
      <c r="B462" s="122">
        <v>70</v>
      </c>
      <c r="C462" s="122">
        <v>0</v>
      </c>
      <c r="D462" s="3" t="s">
        <v>183</v>
      </c>
      <c r="E462" s="122">
        <v>851</v>
      </c>
      <c r="F462" s="3"/>
      <c r="G462" s="3"/>
      <c r="H462" s="3" t="s">
        <v>844</v>
      </c>
      <c r="I462" s="3"/>
      <c r="J462" s="15"/>
      <c r="K462" s="15"/>
      <c r="L462" s="15"/>
      <c r="M462" s="15"/>
      <c r="N462" s="15"/>
      <c r="O462" s="15"/>
      <c r="P462" s="15"/>
      <c r="Q462" s="15"/>
      <c r="R462" s="15">
        <f>R463</f>
        <v>0</v>
      </c>
      <c r="S462" s="15">
        <f t="shared" ref="S462:AH463" si="517">S463</f>
        <v>0</v>
      </c>
      <c r="T462" s="15">
        <f t="shared" si="517"/>
        <v>0</v>
      </c>
      <c r="U462" s="15">
        <f t="shared" si="517"/>
        <v>0</v>
      </c>
      <c r="V462" s="15">
        <f t="shared" si="517"/>
        <v>331523.36</v>
      </c>
      <c r="W462" s="15">
        <f t="shared" si="517"/>
        <v>331523.36</v>
      </c>
      <c r="X462" s="15">
        <f t="shared" si="517"/>
        <v>0</v>
      </c>
      <c r="Y462" s="15">
        <f t="shared" si="517"/>
        <v>0</v>
      </c>
      <c r="Z462" s="15">
        <f t="shared" si="517"/>
        <v>331523.36</v>
      </c>
      <c r="AA462" s="15">
        <f t="shared" si="517"/>
        <v>331523.36</v>
      </c>
      <c r="AB462" s="15">
        <f t="shared" si="517"/>
        <v>0</v>
      </c>
      <c r="AC462" s="15">
        <f t="shared" si="517"/>
        <v>0</v>
      </c>
      <c r="AD462" s="15">
        <f t="shared" si="517"/>
        <v>0</v>
      </c>
      <c r="AE462" s="15">
        <f t="shared" si="517"/>
        <v>0</v>
      </c>
      <c r="AF462" s="15">
        <f t="shared" si="517"/>
        <v>0</v>
      </c>
      <c r="AG462" s="15">
        <f t="shared" si="517"/>
        <v>0</v>
      </c>
      <c r="AH462" s="15">
        <f t="shared" si="517"/>
        <v>331523.36</v>
      </c>
      <c r="AI462" s="15">
        <f t="shared" ref="AD462:AK463" si="518">AI463</f>
        <v>331523.36</v>
      </c>
      <c r="AJ462" s="15">
        <f t="shared" si="518"/>
        <v>0</v>
      </c>
      <c r="AK462" s="15">
        <f t="shared" si="518"/>
        <v>0</v>
      </c>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9"/>
      <c r="BL462" s="19"/>
    </row>
    <row r="463" spans="1:64" ht="90" hidden="1" x14ac:dyDescent="0.25">
      <c r="A463" s="1" t="s">
        <v>15</v>
      </c>
      <c r="B463" s="122">
        <v>70</v>
      </c>
      <c r="C463" s="122">
        <v>0</v>
      </c>
      <c r="D463" s="3" t="s">
        <v>183</v>
      </c>
      <c r="E463" s="122">
        <v>851</v>
      </c>
      <c r="F463" s="3"/>
      <c r="G463" s="3"/>
      <c r="H463" s="3" t="s">
        <v>844</v>
      </c>
      <c r="I463" s="3" t="s">
        <v>17</v>
      </c>
      <c r="J463" s="15"/>
      <c r="K463" s="15"/>
      <c r="L463" s="15"/>
      <c r="M463" s="15"/>
      <c r="N463" s="15"/>
      <c r="O463" s="15"/>
      <c r="P463" s="15"/>
      <c r="Q463" s="15"/>
      <c r="R463" s="15">
        <f>R464</f>
        <v>0</v>
      </c>
      <c r="S463" s="15">
        <f t="shared" si="517"/>
        <v>0</v>
      </c>
      <c r="T463" s="15">
        <f t="shared" si="517"/>
        <v>0</v>
      </c>
      <c r="U463" s="15">
        <f t="shared" si="517"/>
        <v>0</v>
      </c>
      <c r="V463" s="15">
        <f t="shared" si="517"/>
        <v>331523.36</v>
      </c>
      <c r="W463" s="15">
        <f t="shared" si="517"/>
        <v>331523.36</v>
      </c>
      <c r="X463" s="15">
        <f t="shared" si="517"/>
        <v>0</v>
      </c>
      <c r="Y463" s="15">
        <f t="shared" si="517"/>
        <v>0</v>
      </c>
      <c r="Z463" s="15">
        <f t="shared" si="517"/>
        <v>331523.36</v>
      </c>
      <c r="AA463" s="15">
        <f t="shared" si="517"/>
        <v>331523.36</v>
      </c>
      <c r="AB463" s="15">
        <f t="shared" si="517"/>
        <v>0</v>
      </c>
      <c r="AC463" s="15">
        <f t="shared" si="517"/>
        <v>0</v>
      </c>
      <c r="AD463" s="15">
        <f t="shared" si="518"/>
        <v>0</v>
      </c>
      <c r="AE463" s="15">
        <f t="shared" si="518"/>
        <v>0</v>
      </c>
      <c r="AF463" s="15">
        <f t="shared" si="518"/>
        <v>0</v>
      </c>
      <c r="AG463" s="15">
        <f t="shared" si="518"/>
        <v>0</v>
      </c>
      <c r="AH463" s="15">
        <f t="shared" si="518"/>
        <v>331523.36</v>
      </c>
      <c r="AI463" s="15">
        <f t="shared" si="518"/>
        <v>331523.36</v>
      </c>
      <c r="AJ463" s="15">
        <f t="shared" si="518"/>
        <v>0</v>
      </c>
      <c r="AK463" s="15">
        <f t="shared" si="518"/>
        <v>0</v>
      </c>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9"/>
      <c r="BL463" s="19"/>
    </row>
    <row r="464" spans="1:64" ht="30" hidden="1" x14ac:dyDescent="0.25">
      <c r="A464" s="1" t="s">
        <v>511</v>
      </c>
      <c r="B464" s="122">
        <v>70</v>
      </c>
      <c r="C464" s="122">
        <v>0</v>
      </c>
      <c r="D464" s="3" t="s">
        <v>183</v>
      </c>
      <c r="E464" s="122">
        <v>851</v>
      </c>
      <c r="F464" s="3"/>
      <c r="G464" s="3"/>
      <c r="H464" s="3" t="s">
        <v>844</v>
      </c>
      <c r="I464" s="3" t="s">
        <v>18</v>
      </c>
      <c r="J464" s="15"/>
      <c r="K464" s="15"/>
      <c r="L464" s="15"/>
      <c r="M464" s="15"/>
      <c r="N464" s="15"/>
      <c r="O464" s="15"/>
      <c r="P464" s="15"/>
      <c r="Q464" s="15"/>
      <c r="R464" s="15">
        <f>'2.ВС'!R58</f>
        <v>0</v>
      </c>
      <c r="S464" s="15">
        <f>'2.ВС'!S58</f>
        <v>0</v>
      </c>
      <c r="T464" s="15">
        <f>'2.ВС'!T58</f>
        <v>0</v>
      </c>
      <c r="U464" s="15">
        <f>'2.ВС'!U58</f>
        <v>0</v>
      </c>
      <c r="V464" s="15">
        <f>'2.ВС'!V58</f>
        <v>331523.36</v>
      </c>
      <c r="W464" s="15">
        <f>'2.ВС'!W58</f>
        <v>331523.36</v>
      </c>
      <c r="X464" s="15">
        <f>'2.ВС'!X58</f>
        <v>0</v>
      </c>
      <c r="Y464" s="15">
        <f>'2.ВС'!Y58</f>
        <v>0</v>
      </c>
      <c r="Z464" s="15">
        <f>'2.ВС'!Z58</f>
        <v>331523.36</v>
      </c>
      <c r="AA464" s="15">
        <f>'2.ВС'!AA58</f>
        <v>331523.36</v>
      </c>
      <c r="AB464" s="15">
        <f>'2.ВС'!AB58</f>
        <v>0</v>
      </c>
      <c r="AC464" s="15">
        <f>'2.ВС'!AC58</f>
        <v>0</v>
      </c>
      <c r="AD464" s="15">
        <f>'2.ВС'!AD58</f>
        <v>0</v>
      </c>
      <c r="AE464" s="15">
        <f>'2.ВС'!AE58</f>
        <v>0</v>
      </c>
      <c r="AF464" s="15">
        <f>'2.ВС'!AF58</f>
        <v>0</v>
      </c>
      <c r="AG464" s="15">
        <f>'2.ВС'!AG58</f>
        <v>0</v>
      </c>
      <c r="AH464" s="15">
        <f>'2.ВС'!AH58</f>
        <v>331523.36</v>
      </c>
      <c r="AI464" s="15">
        <f>'2.ВС'!AI58</f>
        <v>331523.36</v>
      </c>
      <c r="AJ464" s="15">
        <f>'2.ВС'!AJ58</f>
        <v>0</v>
      </c>
      <c r="AK464" s="15">
        <f>'2.ВС'!AK58</f>
        <v>0</v>
      </c>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9"/>
      <c r="BL464" s="19"/>
    </row>
    <row r="465" spans="1:64" hidden="1" x14ac:dyDescent="0.25">
      <c r="A465" s="124" t="s">
        <v>101</v>
      </c>
      <c r="B465" s="122">
        <v>70</v>
      </c>
      <c r="C465" s="122">
        <v>0</v>
      </c>
      <c r="D465" s="3" t="s">
        <v>183</v>
      </c>
      <c r="E465" s="122">
        <v>851</v>
      </c>
      <c r="F465" s="3" t="s">
        <v>11</v>
      </c>
      <c r="G465" s="3" t="s">
        <v>108</v>
      </c>
      <c r="H465" s="3" t="s">
        <v>261</v>
      </c>
      <c r="I465" s="3"/>
      <c r="J465" s="15">
        <f t="shared" ref="J465:BB466" si="519">J466</f>
        <v>0</v>
      </c>
      <c r="K465" s="15">
        <f t="shared" si="519"/>
        <v>0</v>
      </c>
      <c r="L465" s="15">
        <f t="shared" si="519"/>
        <v>0</v>
      </c>
      <c r="M465" s="15">
        <f t="shared" si="519"/>
        <v>0</v>
      </c>
      <c r="N465" s="15">
        <f t="shared" si="519"/>
        <v>20000</v>
      </c>
      <c r="O465" s="15">
        <f t="shared" si="519"/>
        <v>0</v>
      </c>
      <c r="P465" s="15">
        <f t="shared" si="519"/>
        <v>20000</v>
      </c>
      <c r="Q465" s="15">
        <f t="shared" si="519"/>
        <v>0</v>
      </c>
      <c r="R465" s="15">
        <f t="shared" si="519"/>
        <v>20000</v>
      </c>
      <c r="S465" s="15">
        <f t="shared" si="519"/>
        <v>0</v>
      </c>
      <c r="T465" s="15">
        <f t="shared" si="519"/>
        <v>20000</v>
      </c>
      <c r="U465" s="15">
        <f t="shared" si="519"/>
        <v>0</v>
      </c>
      <c r="V465" s="15">
        <f t="shared" si="519"/>
        <v>60000</v>
      </c>
      <c r="W465" s="15">
        <f t="shared" si="519"/>
        <v>0</v>
      </c>
      <c r="X465" s="15">
        <f t="shared" si="519"/>
        <v>60000</v>
      </c>
      <c r="Y465" s="15">
        <f t="shared" si="519"/>
        <v>0</v>
      </c>
      <c r="Z465" s="15">
        <f t="shared" si="519"/>
        <v>80000</v>
      </c>
      <c r="AA465" s="15">
        <f t="shared" si="519"/>
        <v>0</v>
      </c>
      <c r="AB465" s="15">
        <f t="shared" si="519"/>
        <v>80000</v>
      </c>
      <c r="AC465" s="15">
        <f t="shared" si="519"/>
        <v>0</v>
      </c>
      <c r="AD465" s="15">
        <f t="shared" si="519"/>
        <v>0</v>
      </c>
      <c r="AE465" s="15">
        <f t="shared" si="519"/>
        <v>0</v>
      </c>
      <c r="AF465" s="15">
        <f t="shared" si="519"/>
        <v>0</v>
      </c>
      <c r="AG465" s="15">
        <f t="shared" si="519"/>
        <v>0</v>
      </c>
      <c r="AH465" s="15">
        <f t="shared" si="519"/>
        <v>80000</v>
      </c>
      <c r="AI465" s="15">
        <f t="shared" si="519"/>
        <v>0</v>
      </c>
      <c r="AJ465" s="15">
        <f t="shared" si="519"/>
        <v>80000</v>
      </c>
      <c r="AK465" s="15">
        <f t="shared" si="519"/>
        <v>0</v>
      </c>
      <c r="AL465" s="15"/>
      <c r="AM465" s="15">
        <f t="shared" si="519"/>
        <v>0</v>
      </c>
      <c r="AN465" s="15">
        <f t="shared" si="519"/>
        <v>0</v>
      </c>
      <c r="AO465" s="15">
        <f t="shared" si="519"/>
        <v>0</v>
      </c>
      <c r="AP465" s="15">
        <f t="shared" si="519"/>
        <v>0</v>
      </c>
      <c r="AQ465" s="15">
        <f t="shared" si="519"/>
        <v>0</v>
      </c>
      <c r="AR465" s="15">
        <f t="shared" si="519"/>
        <v>0</v>
      </c>
      <c r="AS465" s="15">
        <f t="shared" si="519"/>
        <v>0</v>
      </c>
      <c r="AT465" s="15">
        <f t="shared" si="519"/>
        <v>0</v>
      </c>
      <c r="AU465" s="15">
        <f t="shared" si="519"/>
        <v>0</v>
      </c>
      <c r="AV465" s="15">
        <f t="shared" si="519"/>
        <v>0</v>
      </c>
      <c r="AW465" s="15">
        <f t="shared" si="519"/>
        <v>0</v>
      </c>
      <c r="AX465" s="15">
        <f t="shared" si="519"/>
        <v>0</v>
      </c>
      <c r="AY465" s="15">
        <f t="shared" si="519"/>
        <v>0</v>
      </c>
      <c r="AZ465" s="15">
        <f t="shared" si="519"/>
        <v>0</v>
      </c>
      <c r="BA465" s="15">
        <f t="shared" si="519"/>
        <v>0</v>
      </c>
      <c r="BB465" s="15">
        <f t="shared" si="519"/>
        <v>0</v>
      </c>
      <c r="BC465" s="15">
        <f t="shared" ref="BC465:BJ466" si="520">BC466</f>
        <v>0</v>
      </c>
      <c r="BD465" s="15">
        <f t="shared" si="520"/>
        <v>0</v>
      </c>
      <c r="BE465" s="15">
        <f t="shared" si="520"/>
        <v>0</v>
      </c>
      <c r="BF465" s="15">
        <f t="shared" si="520"/>
        <v>0</v>
      </c>
      <c r="BG465" s="15">
        <f t="shared" si="520"/>
        <v>0</v>
      </c>
      <c r="BH465" s="15">
        <f t="shared" si="520"/>
        <v>0</v>
      </c>
      <c r="BI465" s="15">
        <f t="shared" si="520"/>
        <v>0</v>
      </c>
      <c r="BJ465" s="15">
        <f t="shared" si="520"/>
        <v>0</v>
      </c>
      <c r="BK465" s="19"/>
      <c r="BL465" s="19"/>
    </row>
    <row r="466" spans="1:64" ht="30" hidden="1" x14ac:dyDescent="0.25">
      <c r="A466" s="124" t="s">
        <v>96</v>
      </c>
      <c r="B466" s="122">
        <v>70</v>
      </c>
      <c r="C466" s="122">
        <v>0</v>
      </c>
      <c r="D466" s="3" t="s">
        <v>183</v>
      </c>
      <c r="E466" s="122">
        <v>851</v>
      </c>
      <c r="F466" s="3" t="s">
        <v>11</v>
      </c>
      <c r="G466" s="3" t="s">
        <v>108</v>
      </c>
      <c r="H466" s="3" t="s">
        <v>261</v>
      </c>
      <c r="I466" s="3" t="s">
        <v>97</v>
      </c>
      <c r="J466" s="15">
        <f t="shared" si="519"/>
        <v>0</v>
      </c>
      <c r="K466" s="15">
        <f t="shared" si="519"/>
        <v>0</v>
      </c>
      <c r="L466" s="15">
        <f t="shared" si="519"/>
        <v>0</v>
      </c>
      <c r="M466" s="15">
        <f t="shared" si="519"/>
        <v>0</v>
      </c>
      <c r="N466" s="15">
        <f t="shared" si="519"/>
        <v>20000</v>
      </c>
      <c r="O466" s="15">
        <f t="shared" si="519"/>
        <v>0</v>
      </c>
      <c r="P466" s="15">
        <f t="shared" si="519"/>
        <v>20000</v>
      </c>
      <c r="Q466" s="15">
        <f t="shared" si="519"/>
        <v>0</v>
      </c>
      <c r="R466" s="15">
        <f t="shared" si="519"/>
        <v>20000</v>
      </c>
      <c r="S466" s="15">
        <f t="shared" si="519"/>
        <v>0</v>
      </c>
      <c r="T466" s="15">
        <f t="shared" si="519"/>
        <v>20000</v>
      </c>
      <c r="U466" s="15">
        <f t="shared" si="519"/>
        <v>0</v>
      </c>
      <c r="V466" s="15">
        <f t="shared" si="519"/>
        <v>60000</v>
      </c>
      <c r="W466" s="15">
        <f t="shared" si="519"/>
        <v>0</v>
      </c>
      <c r="X466" s="15">
        <f t="shared" si="519"/>
        <v>60000</v>
      </c>
      <c r="Y466" s="15">
        <f t="shared" si="519"/>
        <v>0</v>
      </c>
      <c r="Z466" s="15">
        <f t="shared" si="519"/>
        <v>80000</v>
      </c>
      <c r="AA466" s="15">
        <f t="shared" si="519"/>
        <v>0</v>
      </c>
      <c r="AB466" s="15">
        <f t="shared" si="519"/>
        <v>80000</v>
      </c>
      <c r="AC466" s="15">
        <f t="shared" si="519"/>
        <v>0</v>
      </c>
      <c r="AD466" s="15">
        <f t="shared" si="519"/>
        <v>0</v>
      </c>
      <c r="AE466" s="15">
        <f t="shared" si="519"/>
        <v>0</v>
      </c>
      <c r="AF466" s="15">
        <f t="shared" si="519"/>
        <v>0</v>
      </c>
      <c r="AG466" s="15">
        <f t="shared" si="519"/>
        <v>0</v>
      </c>
      <c r="AH466" s="15">
        <f t="shared" si="519"/>
        <v>80000</v>
      </c>
      <c r="AI466" s="15">
        <f t="shared" si="519"/>
        <v>0</v>
      </c>
      <c r="AJ466" s="15">
        <f t="shared" si="519"/>
        <v>80000</v>
      </c>
      <c r="AK466" s="15">
        <f t="shared" si="519"/>
        <v>0</v>
      </c>
      <c r="AL466" s="15"/>
      <c r="AM466" s="15">
        <f t="shared" si="519"/>
        <v>0</v>
      </c>
      <c r="AN466" s="15">
        <f t="shared" si="519"/>
        <v>0</v>
      </c>
      <c r="AO466" s="15">
        <f t="shared" si="519"/>
        <v>0</v>
      </c>
      <c r="AP466" s="15">
        <f t="shared" si="519"/>
        <v>0</v>
      </c>
      <c r="AQ466" s="15">
        <f t="shared" si="519"/>
        <v>0</v>
      </c>
      <c r="AR466" s="15">
        <f t="shared" si="519"/>
        <v>0</v>
      </c>
      <c r="AS466" s="15">
        <f t="shared" si="519"/>
        <v>0</v>
      </c>
      <c r="AT466" s="15">
        <f t="shared" si="519"/>
        <v>0</v>
      </c>
      <c r="AU466" s="15">
        <f t="shared" si="519"/>
        <v>0</v>
      </c>
      <c r="AV466" s="15">
        <f t="shared" si="519"/>
        <v>0</v>
      </c>
      <c r="AW466" s="15">
        <f t="shared" si="519"/>
        <v>0</v>
      </c>
      <c r="AX466" s="15">
        <f t="shared" si="519"/>
        <v>0</v>
      </c>
      <c r="AY466" s="15">
        <f t="shared" si="519"/>
        <v>0</v>
      </c>
      <c r="AZ466" s="15">
        <f t="shared" si="519"/>
        <v>0</v>
      </c>
      <c r="BA466" s="15">
        <f t="shared" si="519"/>
        <v>0</v>
      </c>
      <c r="BB466" s="15">
        <f t="shared" si="519"/>
        <v>0</v>
      </c>
      <c r="BC466" s="15">
        <f t="shared" si="520"/>
        <v>0</v>
      </c>
      <c r="BD466" s="15">
        <f t="shared" si="520"/>
        <v>0</v>
      </c>
      <c r="BE466" s="15">
        <f t="shared" si="520"/>
        <v>0</v>
      </c>
      <c r="BF466" s="15">
        <f t="shared" si="520"/>
        <v>0</v>
      </c>
      <c r="BG466" s="15">
        <f t="shared" si="520"/>
        <v>0</v>
      </c>
      <c r="BH466" s="15">
        <f t="shared" si="520"/>
        <v>0</v>
      </c>
      <c r="BI466" s="15">
        <f t="shared" si="520"/>
        <v>0</v>
      </c>
      <c r="BJ466" s="15">
        <f t="shared" si="520"/>
        <v>0</v>
      </c>
      <c r="BK466" s="19"/>
      <c r="BL466" s="19"/>
    </row>
    <row r="467" spans="1:64" ht="45" hidden="1" x14ac:dyDescent="0.25">
      <c r="A467" s="124" t="s">
        <v>98</v>
      </c>
      <c r="B467" s="122">
        <v>70</v>
      </c>
      <c r="C467" s="122">
        <v>0</v>
      </c>
      <c r="D467" s="3" t="s">
        <v>183</v>
      </c>
      <c r="E467" s="122">
        <v>851</v>
      </c>
      <c r="F467" s="3" t="s">
        <v>11</v>
      </c>
      <c r="G467" s="3" t="s">
        <v>108</v>
      </c>
      <c r="H467" s="3" t="s">
        <v>261</v>
      </c>
      <c r="I467" s="3" t="s">
        <v>99</v>
      </c>
      <c r="J467" s="15">
        <f>'2.ВС'!J267</f>
        <v>0</v>
      </c>
      <c r="K467" s="15">
        <f>'2.ВС'!K267</f>
        <v>0</v>
      </c>
      <c r="L467" s="15">
        <f>'2.ВС'!L267</f>
        <v>0</v>
      </c>
      <c r="M467" s="15">
        <f>'2.ВС'!M267</f>
        <v>0</v>
      </c>
      <c r="N467" s="15">
        <f>'2.ВС'!N267</f>
        <v>20000</v>
      </c>
      <c r="O467" s="15">
        <f>'2.ВС'!O267</f>
        <v>0</v>
      </c>
      <c r="P467" s="15">
        <f>'2.ВС'!P267</f>
        <v>20000</v>
      </c>
      <c r="Q467" s="15">
        <f>'2.ВС'!Q267</f>
        <v>0</v>
      </c>
      <c r="R467" s="15">
        <f>'2.ВС'!R267</f>
        <v>20000</v>
      </c>
      <c r="S467" s="15">
        <f>'2.ВС'!S267</f>
        <v>0</v>
      </c>
      <c r="T467" s="15">
        <f>'2.ВС'!T267</f>
        <v>20000</v>
      </c>
      <c r="U467" s="15">
        <f>'2.ВС'!U267</f>
        <v>0</v>
      </c>
      <c r="V467" s="15">
        <f>'2.ВС'!V267</f>
        <v>60000</v>
      </c>
      <c r="W467" s="15">
        <f>'2.ВС'!W267</f>
        <v>0</v>
      </c>
      <c r="X467" s="15">
        <f>'2.ВС'!X267</f>
        <v>60000</v>
      </c>
      <c r="Y467" s="15">
        <f>'2.ВС'!Y267</f>
        <v>0</v>
      </c>
      <c r="Z467" s="15">
        <f>'2.ВС'!Z267</f>
        <v>80000</v>
      </c>
      <c r="AA467" s="15">
        <f>'2.ВС'!AA267</f>
        <v>0</v>
      </c>
      <c r="AB467" s="15">
        <f>'2.ВС'!AB267</f>
        <v>80000</v>
      </c>
      <c r="AC467" s="15">
        <f>'2.ВС'!AC267</f>
        <v>0</v>
      </c>
      <c r="AD467" s="15">
        <f>'2.ВС'!AD267</f>
        <v>0</v>
      </c>
      <c r="AE467" s="15">
        <f>'2.ВС'!AE267</f>
        <v>0</v>
      </c>
      <c r="AF467" s="15">
        <f>'2.ВС'!AF267</f>
        <v>0</v>
      </c>
      <c r="AG467" s="15">
        <f>'2.ВС'!AG267</f>
        <v>0</v>
      </c>
      <c r="AH467" s="15">
        <f>'2.ВС'!AH267</f>
        <v>80000</v>
      </c>
      <c r="AI467" s="15">
        <f>'2.ВС'!AI267</f>
        <v>0</v>
      </c>
      <c r="AJ467" s="15">
        <f>'2.ВС'!AJ267</f>
        <v>80000</v>
      </c>
      <c r="AK467" s="15">
        <f>'2.ВС'!AK267</f>
        <v>0</v>
      </c>
      <c r="AL467" s="15"/>
      <c r="AM467" s="15">
        <f>'2.ВС'!AL267</f>
        <v>0</v>
      </c>
      <c r="AN467" s="15">
        <f>'2.ВС'!AM267</f>
        <v>0</v>
      </c>
      <c r="AO467" s="15">
        <f>'2.ВС'!AN267</f>
        <v>0</v>
      </c>
      <c r="AP467" s="15">
        <f>'2.ВС'!AO267</f>
        <v>0</v>
      </c>
      <c r="AQ467" s="15">
        <f>'2.ВС'!AP267</f>
        <v>0</v>
      </c>
      <c r="AR467" s="15">
        <f>'2.ВС'!AQ267</f>
        <v>0</v>
      </c>
      <c r="AS467" s="15">
        <f>'2.ВС'!AR267</f>
        <v>0</v>
      </c>
      <c r="AT467" s="15">
        <f>'2.ВС'!AS267</f>
        <v>0</v>
      </c>
      <c r="AU467" s="15">
        <f>'2.ВС'!AT267</f>
        <v>0</v>
      </c>
      <c r="AV467" s="15">
        <f>'2.ВС'!AU267</f>
        <v>0</v>
      </c>
      <c r="AW467" s="15">
        <f>'2.ВС'!AV267</f>
        <v>0</v>
      </c>
      <c r="AX467" s="15">
        <f>'2.ВС'!AW267</f>
        <v>0</v>
      </c>
      <c r="AY467" s="15">
        <f>'2.ВС'!AX267</f>
        <v>0</v>
      </c>
      <c r="AZ467" s="15">
        <f>'2.ВС'!AY267</f>
        <v>0</v>
      </c>
      <c r="BA467" s="15">
        <f>'2.ВС'!AZ267</f>
        <v>0</v>
      </c>
      <c r="BB467" s="15">
        <f>'2.ВС'!BA267</f>
        <v>0</v>
      </c>
      <c r="BC467" s="15">
        <f>'2.ВС'!BB267</f>
        <v>0</v>
      </c>
      <c r="BD467" s="15">
        <f>'2.ВС'!BC267</f>
        <v>0</v>
      </c>
      <c r="BE467" s="15">
        <f>'2.ВС'!BD267</f>
        <v>0</v>
      </c>
      <c r="BF467" s="15">
        <f>'2.ВС'!BE267</f>
        <v>0</v>
      </c>
      <c r="BG467" s="15">
        <f>'2.ВС'!BF267</f>
        <v>0</v>
      </c>
      <c r="BH467" s="15">
        <f>'2.ВС'!BG267</f>
        <v>0</v>
      </c>
      <c r="BI467" s="15">
        <f>'2.ВС'!BH267</f>
        <v>0</v>
      </c>
      <c r="BJ467" s="15">
        <f>'2.ВС'!BI267</f>
        <v>0</v>
      </c>
      <c r="BK467" s="19"/>
      <c r="BL467" s="19"/>
    </row>
    <row r="468" spans="1:64" ht="30" hidden="1" x14ac:dyDescent="0.25">
      <c r="A468" s="124" t="s">
        <v>114</v>
      </c>
      <c r="B468" s="122">
        <v>70</v>
      </c>
      <c r="C468" s="122">
        <v>0</v>
      </c>
      <c r="D468" s="3" t="s">
        <v>183</v>
      </c>
      <c r="E468" s="122">
        <v>852</v>
      </c>
      <c r="F468" s="3"/>
      <c r="G468" s="3"/>
      <c r="H468" s="3"/>
      <c r="I468" s="3"/>
      <c r="J468" s="15"/>
      <c r="K468" s="15"/>
      <c r="L468" s="15"/>
      <c r="M468" s="15"/>
      <c r="N468" s="15"/>
      <c r="O468" s="15"/>
      <c r="P468" s="15"/>
      <c r="Q468" s="15"/>
      <c r="R468" s="15">
        <f>R469</f>
        <v>0</v>
      </c>
      <c r="S468" s="15">
        <f t="shared" ref="S468:AH470" si="521">S469</f>
        <v>0</v>
      </c>
      <c r="T468" s="15">
        <f t="shared" si="521"/>
        <v>0</v>
      </c>
      <c r="U468" s="15">
        <f t="shared" si="521"/>
        <v>0</v>
      </c>
      <c r="V468" s="15">
        <f t="shared" si="521"/>
        <v>40468.11</v>
      </c>
      <c r="W468" s="15">
        <f t="shared" si="521"/>
        <v>40468.11</v>
      </c>
      <c r="X468" s="15">
        <f t="shared" si="521"/>
        <v>0</v>
      </c>
      <c r="Y468" s="15">
        <f t="shared" si="521"/>
        <v>0</v>
      </c>
      <c r="Z468" s="15">
        <f t="shared" si="521"/>
        <v>40468.11</v>
      </c>
      <c r="AA468" s="15">
        <f t="shared" si="521"/>
        <v>40468.11</v>
      </c>
      <c r="AB468" s="15">
        <f t="shared" si="521"/>
        <v>0</v>
      </c>
      <c r="AC468" s="15">
        <f t="shared" si="521"/>
        <v>0</v>
      </c>
      <c r="AD468" s="15">
        <f t="shared" si="521"/>
        <v>0</v>
      </c>
      <c r="AE468" s="15">
        <f t="shared" si="521"/>
        <v>0</v>
      </c>
      <c r="AF468" s="15">
        <f t="shared" si="521"/>
        <v>0</v>
      </c>
      <c r="AG468" s="15">
        <f t="shared" si="521"/>
        <v>0</v>
      </c>
      <c r="AH468" s="15">
        <f t="shared" si="521"/>
        <v>40468.11</v>
      </c>
      <c r="AI468" s="15">
        <f t="shared" ref="AD468:AK470" si="522">AI469</f>
        <v>40468.11</v>
      </c>
      <c r="AJ468" s="15">
        <f t="shared" si="522"/>
        <v>0</v>
      </c>
      <c r="AK468" s="15">
        <f t="shared" si="522"/>
        <v>0</v>
      </c>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9"/>
      <c r="BL468" s="19"/>
    </row>
    <row r="469" spans="1:64" ht="45" hidden="1" x14ac:dyDescent="0.25">
      <c r="A469" s="1" t="s">
        <v>842</v>
      </c>
      <c r="B469" s="122">
        <v>70</v>
      </c>
      <c r="C469" s="122">
        <v>0</v>
      </c>
      <c r="D469" s="3" t="s">
        <v>183</v>
      </c>
      <c r="E469" s="122">
        <v>852</v>
      </c>
      <c r="F469" s="3"/>
      <c r="G469" s="3"/>
      <c r="H469" s="3" t="s">
        <v>844</v>
      </c>
      <c r="I469" s="3"/>
      <c r="J469" s="15"/>
      <c r="K469" s="15"/>
      <c r="L469" s="15"/>
      <c r="M469" s="15"/>
      <c r="N469" s="15"/>
      <c r="O469" s="15"/>
      <c r="P469" s="15"/>
      <c r="Q469" s="15"/>
      <c r="R469" s="15">
        <f>R470</f>
        <v>0</v>
      </c>
      <c r="S469" s="15">
        <f t="shared" si="521"/>
        <v>0</v>
      </c>
      <c r="T469" s="15">
        <f t="shared" si="521"/>
        <v>0</v>
      </c>
      <c r="U469" s="15">
        <f t="shared" si="521"/>
        <v>0</v>
      </c>
      <c r="V469" s="15">
        <f t="shared" si="521"/>
        <v>40468.11</v>
      </c>
      <c r="W469" s="15">
        <f t="shared" si="521"/>
        <v>40468.11</v>
      </c>
      <c r="X469" s="15">
        <f t="shared" si="521"/>
        <v>0</v>
      </c>
      <c r="Y469" s="15">
        <f t="shared" si="521"/>
        <v>0</v>
      </c>
      <c r="Z469" s="15">
        <f t="shared" si="521"/>
        <v>40468.11</v>
      </c>
      <c r="AA469" s="15">
        <f t="shared" si="521"/>
        <v>40468.11</v>
      </c>
      <c r="AB469" s="15">
        <f t="shared" si="521"/>
        <v>0</v>
      </c>
      <c r="AC469" s="15">
        <f t="shared" si="521"/>
        <v>0</v>
      </c>
      <c r="AD469" s="15">
        <f t="shared" si="522"/>
        <v>0</v>
      </c>
      <c r="AE469" s="15">
        <f t="shared" si="522"/>
        <v>0</v>
      </c>
      <c r="AF469" s="15">
        <f t="shared" si="522"/>
        <v>0</v>
      </c>
      <c r="AG469" s="15">
        <f t="shared" si="522"/>
        <v>0</v>
      </c>
      <c r="AH469" s="15">
        <f t="shared" si="522"/>
        <v>40468.11</v>
      </c>
      <c r="AI469" s="15">
        <f t="shared" si="522"/>
        <v>40468.11</v>
      </c>
      <c r="AJ469" s="15">
        <f t="shared" si="522"/>
        <v>0</v>
      </c>
      <c r="AK469" s="15">
        <f t="shared" si="522"/>
        <v>0</v>
      </c>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9"/>
      <c r="BL469" s="19"/>
    </row>
    <row r="470" spans="1:64" ht="90" hidden="1" x14ac:dyDescent="0.25">
      <c r="A470" s="1" t="s">
        <v>15</v>
      </c>
      <c r="B470" s="122">
        <v>70</v>
      </c>
      <c r="C470" s="122">
        <v>0</v>
      </c>
      <c r="D470" s="3" t="s">
        <v>183</v>
      </c>
      <c r="E470" s="122">
        <v>852</v>
      </c>
      <c r="F470" s="3"/>
      <c r="G470" s="3"/>
      <c r="H470" s="3" t="s">
        <v>844</v>
      </c>
      <c r="I470" s="3" t="s">
        <v>17</v>
      </c>
      <c r="J470" s="15"/>
      <c r="K470" s="15"/>
      <c r="L470" s="15"/>
      <c r="M470" s="15"/>
      <c r="N470" s="15"/>
      <c r="O470" s="15"/>
      <c r="P470" s="15"/>
      <c r="Q470" s="15"/>
      <c r="R470" s="15">
        <f>R471</f>
        <v>0</v>
      </c>
      <c r="S470" s="15">
        <f t="shared" si="521"/>
        <v>0</v>
      </c>
      <c r="T470" s="15">
        <f t="shared" si="521"/>
        <v>0</v>
      </c>
      <c r="U470" s="15">
        <f t="shared" si="521"/>
        <v>0</v>
      </c>
      <c r="V470" s="15">
        <f t="shared" si="521"/>
        <v>40468.11</v>
      </c>
      <c r="W470" s="15">
        <f t="shared" si="521"/>
        <v>40468.11</v>
      </c>
      <c r="X470" s="15">
        <f t="shared" si="521"/>
        <v>0</v>
      </c>
      <c r="Y470" s="15">
        <f t="shared" si="521"/>
        <v>0</v>
      </c>
      <c r="Z470" s="15">
        <f t="shared" si="521"/>
        <v>40468.11</v>
      </c>
      <c r="AA470" s="15">
        <f t="shared" si="521"/>
        <v>40468.11</v>
      </c>
      <c r="AB470" s="15">
        <f t="shared" si="521"/>
        <v>0</v>
      </c>
      <c r="AC470" s="15">
        <f t="shared" si="521"/>
        <v>0</v>
      </c>
      <c r="AD470" s="15">
        <f t="shared" si="522"/>
        <v>0</v>
      </c>
      <c r="AE470" s="15">
        <f t="shared" si="522"/>
        <v>0</v>
      </c>
      <c r="AF470" s="15">
        <f t="shared" si="522"/>
        <v>0</v>
      </c>
      <c r="AG470" s="15">
        <f t="shared" si="522"/>
        <v>0</v>
      </c>
      <c r="AH470" s="15">
        <f t="shared" si="522"/>
        <v>40468.11</v>
      </c>
      <c r="AI470" s="15">
        <f t="shared" si="522"/>
        <v>40468.11</v>
      </c>
      <c r="AJ470" s="15">
        <f t="shared" si="522"/>
        <v>0</v>
      </c>
      <c r="AK470" s="15">
        <f t="shared" si="522"/>
        <v>0</v>
      </c>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9"/>
      <c r="BL470" s="19"/>
    </row>
    <row r="471" spans="1:64" ht="30" hidden="1" x14ac:dyDescent="0.25">
      <c r="A471" s="1" t="s">
        <v>511</v>
      </c>
      <c r="B471" s="122">
        <v>70</v>
      </c>
      <c r="C471" s="122">
        <v>0</v>
      </c>
      <c r="D471" s="3" t="s">
        <v>183</v>
      </c>
      <c r="E471" s="122">
        <v>852</v>
      </c>
      <c r="F471" s="3"/>
      <c r="G471" s="3"/>
      <c r="H471" s="3" t="s">
        <v>844</v>
      </c>
      <c r="I471" s="3" t="s">
        <v>18</v>
      </c>
      <c r="J471" s="15"/>
      <c r="K471" s="15"/>
      <c r="L471" s="15"/>
      <c r="M471" s="15"/>
      <c r="N471" s="15"/>
      <c r="O471" s="15"/>
      <c r="P471" s="15"/>
      <c r="Q471" s="15"/>
      <c r="R471" s="15">
        <f>'2.ВС'!R433</f>
        <v>0</v>
      </c>
      <c r="S471" s="15">
        <f>'2.ВС'!S433</f>
        <v>0</v>
      </c>
      <c r="T471" s="15">
        <f>'2.ВС'!T433</f>
        <v>0</v>
      </c>
      <c r="U471" s="15">
        <f>'2.ВС'!U433</f>
        <v>0</v>
      </c>
      <c r="V471" s="15">
        <f>'2.ВС'!V433</f>
        <v>40468.11</v>
      </c>
      <c r="W471" s="15">
        <f>'2.ВС'!W433</f>
        <v>40468.11</v>
      </c>
      <c r="X471" s="15">
        <f>'2.ВС'!X433</f>
        <v>0</v>
      </c>
      <c r="Y471" s="15">
        <f>'2.ВС'!Y433</f>
        <v>0</v>
      </c>
      <c r="Z471" s="15">
        <f>'2.ВС'!Z433</f>
        <v>40468.11</v>
      </c>
      <c r="AA471" s="15">
        <f>'2.ВС'!AA433</f>
        <v>40468.11</v>
      </c>
      <c r="AB471" s="15">
        <f>'2.ВС'!AB433</f>
        <v>0</v>
      </c>
      <c r="AC471" s="15">
        <f>'2.ВС'!AC433</f>
        <v>0</v>
      </c>
      <c r="AD471" s="15">
        <f>'2.ВС'!AD433</f>
        <v>0</v>
      </c>
      <c r="AE471" s="15">
        <f>'2.ВС'!AE433</f>
        <v>0</v>
      </c>
      <c r="AF471" s="15">
        <f>'2.ВС'!AF433</f>
        <v>0</v>
      </c>
      <c r="AG471" s="15">
        <f>'2.ВС'!AG433</f>
        <v>0</v>
      </c>
      <c r="AH471" s="15">
        <f>'2.ВС'!AH433</f>
        <v>40468.11</v>
      </c>
      <c r="AI471" s="15">
        <f>'2.ВС'!AI433</f>
        <v>40468.11</v>
      </c>
      <c r="AJ471" s="15">
        <f>'2.ВС'!AJ433</f>
        <v>0</v>
      </c>
      <c r="AK471" s="15">
        <f>'2.ВС'!AK433</f>
        <v>0</v>
      </c>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9"/>
      <c r="BL471" s="19"/>
    </row>
    <row r="472" spans="1:64" ht="30" hidden="1" x14ac:dyDescent="0.25">
      <c r="A472" s="124" t="s">
        <v>131</v>
      </c>
      <c r="B472" s="122">
        <v>70</v>
      </c>
      <c r="C472" s="122">
        <v>0</v>
      </c>
      <c r="D472" s="3" t="s">
        <v>183</v>
      </c>
      <c r="E472" s="5">
        <v>853</v>
      </c>
      <c r="F472" s="3"/>
      <c r="G472" s="3"/>
      <c r="H472" s="3"/>
      <c r="I472" s="3"/>
      <c r="J472" s="15">
        <f t="shared" ref="J472" si="523">J476+J478</f>
        <v>500000</v>
      </c>
      <c r="K472" s="15">
        <f t="shared" ref="K472:BB472" si="524">K476+K478</f>
        <v>0</v>
      </c>
      <c r="L472" s="15">
        <f t="shared" si="524"/>
        <v>500000</v>
      </c>
      <c r="M472" s="15">
        <f t="shared" si="524"/>
        <v>0</v>
      </c>
      <c r="N472" s="15">
        <f t="shared" ref="N472:Q472" si="525">N476+N478</f>
        <v>480000</v>
      </c>
      <c r="O472" s="15">
        <f t="shared" si="525"/>
        <v>0</v>
      </c>
      <c r="P472" s="15">
        <f t="shared" si="525"/>
        <v>480000</v>
      </c>
      <c r="Q472" s="15">
        <f t="shared" si="525"/>
        <v>0</v>
      </c>
      <c r="R472" s="15">
        <f>R473+R476+R478</f>
        <v>980000</v>
      </c>
      <c r="S472" s="15">
        <f t="shared" ref="S472:AC472" si="526">S473+S476+S478</f>
        <v>0</v>
      </c>
      <c r="T472" s="15">
        <f t="shared" si="526"/>
        <v>980000</v>
      </c>
      <c r="U472" s="15">
        <f t="shared" si="526"/>
        <v>0</v>
      </c>
      <c r="V472" s="15">
        <f t="shared" si="526"/>
        <v>91439.53</v>
      </c>
      <c r="W472" s="15">
        <f t="shared" si="526"/>
        <v>151439.53</v>
      </c>
      <c r="X472" s="15">
        <f t="shared" si="526"/>
        <v>-60000</v>
      </c>
      <c r="Y472" s="15">
        <f t="shared" si="526"/>
        <v>0</v>
      </c>
      <c r="Z472" s="15">
        <f t="shared" si="526"/>
        <v>1071439.53</v>
      </c>
      <c r="AA472" s="15">
        <f t="shared" si="526"/>
        <v>151439.53</v>
      </c>
      <c r="AB472" s="15">
        <f t="shared" si="526"/>
        <v>920000</v>
      </c>
      <c r="AC472" s="15">
        <f t="shared" si="526"/>
        <v>0</v>
      </c>
      <c r="AD472" s="15">
        <f t="shared" ref="AD472:AK472" si="527">AD473+AD476+AD478</f>
        <v>0</v>
      </c>
      <c r="AE472" s="15">
        <f t="shared" si="527"/>
        <v>0</v>
      </c>
      <c r="AF472" s="15">
        <f t="shared" si="527"/>
        <v>0</v>
      </c>
      <c r="AG472" s="15">
        <f t="shared" si="527"/>
        <v>0</v>
      </c>
      <c r="AH472" s="15">
        <f t="shared" si="527"/>
        <v>1071439.53</v>
      </c>
      <c r="AI472" s="15">
        <f t="shared" si="527"/>
        <v>151439.53</v>
      </c>
      <c r="AJ472" s="15">
        <f t="shared" si="527"/>
        <v>920000</v>
      </c>
      <c r="AK472" s="15">
        <f t="shared" si="527"/>
        <v>0</v>
      </c>
      <c r="AL472" s="15"/>
      <c r="AM472" s="15">
        <f t="shared" si="524"/>
        <v>3068019</v>
      </c>
      <c r="AN472" s="15">
        <f t="shared" si="524"/>
        <v>0</v>
      </c>
      <c r="AO472" s="15">
        <f t="shared" si="524"/>
        <v>3068019</v>
      </c>
      <c r="AP472" s="15">
        <f t="shared" si="524"/>
        <v>0</v>
      </c>
      <c r="AQ472" s="15">
        <f t="shared" ref="AQ472:AX472" si="528">AQ476+AQ478</f>
        <v>1740.15</v>
      </c>
      <c r="AR472" s="15">
        <f t="shared" si="528"/>
        <v>0</v>
      </c>
      <c r="AS472" s="15">
        <f t="shared" si="528"/>
        <v>1740.15</v>
      </c>
      <c r="AT472" s="15">
        <f t="shared" si="528"/>
        <v>0</v>
      </c>
      <c r="AU472" s="15">
        <f t="shared" si="528"/>
        <v>3069759.15</v>
      </c>
      <c r="AV472" s="15">
        <f t="shared" si="528"/>
        <v>0</v>
      </c>
      <c r="AW472" s="15">
        <f t="shared" si="528"/>
        <v>3069759.15</v>
      </c>
      <c r="AX472" s="15">
        <f t="shared" si="528"/>
        <v>0</v>
      </c>
      <c r="AY472" s="15">
        <f t="shared" si="524"/>
        <v>6116341</v>
      </c>
      <c r="AZ472" s="15">
        <f t="shared" si="524"/>
        <v>0</v>
      </c>
      <c r="BA472" s="15">
        <f t="shared" si="524"/>
        <v>6116341</v>
      </c>
      <c r="BB472" s="15">
        <f t="shared" si="524"/>
        <v>0</v>
      </c>
      <c r="BC472" s="15">
        <f t="shared" ref="BC472:BJ472" si="529">BC476+BC478</f>
        <v>2.1800000000000002</v>
      </c>
      <c r="BD472" s="15">
        <f t="shared" si="529"/>
        <v>0</v>
      </c>
      <c r="BE472" s="15">
        <f t="shared" si="529"/>
        <v>2.1800000000000002</v>
      </c>
      <c r="BF472" s="15">
        <f t="shared" si="529"/>
        <v>0</v>
      </c>
      <c r="BG472" s="15">
        <f t="shared" si="529"/>
        <v>6116343.1799999997</v>
      </c>
      <c r="BH472" s="15">
        <f t="shared" si="529"/>
        <v>0</v>
      </c>
      <c r="BI472" s="15">
        <f t="shared" si="529"/>
        <v>6116343.1799999997</v>
      </c>
      <c r="BJ472" s="15">
        <f t="shared" si="529"/>
        <v>0</v>
      </c>
      <c r="BK472" s="19"/>
      <c r="BL472" s="19"/>
    </row>
    <row r="473" spans="1:64" ht="45" hidden="1" x14ac:dyDescent="0.25">
      <c r="A473" s="1" t="s">
        <v>842</v>
      </c>
      <c r="B473" s="122">
        <v>70</v>
      </c>
      <c r="C473" s="122">
        <v>0</v>
      </c>
      <c r="D473" s="3" t="s">
        <v>183</v>
      </c>
      <c r="E473" s="122">
        <v>853</v>
      </c>
      <c r="F473" s="3"/>
      <c r="G473" s="3"/>
      <c r="H473" s="3" t="s">
        <v>844</v>
      </c>
      <c r="I473" s="3"/>
      <c r="J473" s="15"/>
      <c r="K473" s="15"/>
      <c r="L473" s="15"/>
      <c r="M473" s="15"/>
      <c r="N473" s="15"/>
      <c r="O473" s="15"/>
      <c r="P473" s="15"/>
      <c r="Q473" s="15"/>
      <c r="R473" s="15">
        <f>R474</f>
        <v>0</v>
      </c>
      <c r="S473" s="15">
        <f t="shared" ref="S473:AH474" si="530">S474</f>
        <v>0</v>
      </c>
      <c r="T473" s="15">
        <f t="shared" si="530"/>
        <v>0</v>
      </c>
      <c r="U473" s="15">
        <f t="shared" si="530"/>
        <v>0</v>
      </c>
      <c r="V473" s="15">
        <f t="shared" si="530"/>
        <v>151439.53</v>
      </c>
      <c r="W473" s="15">
        <f t="shared" si="530"/>
        <v>151439.53</v>
      </c>
      <c r="X473" s="15">
        <f t="shared" si="530"/>
        <v>0</v>
      </c>
      <c r="Y473" s="15">
        <f t="shared" si="530"/>
        <v>0</v>
      </c>
      <c r="Z473" s="15">
        <f t="shared" si="530"/>
        <v>151439.53</v>
      </c>
      <c r="AA473" s="15">
        <f t="shared" si="530"/>
        <v>151439.53</v>
      </c>
      <c r="AB473" s="15">
        <f t="shared" si="530"/>
        <v>0</v>
      </c>
      <c r="AC473" s="15">
        <f t="shared" si="530"/>
        <v>0</v>
      </c>
      <c r="AD473" s="15">
        <f t="shared" si="530"/>
        <v>0</v>
      </c>
      <c r="AE473" s="15">
        <f t="shared" si="530"/>
        <v>0</v>
      </c>
      <c r="AF473" s="15">
        <f t="shared" si="530"/>
        <v>0</v>
      </c>
      <c r="AG473" s="15">
        <f t="shared" si="530"/>
        <v>0</v>
      </c>
      <c r="AH473" s="15">
        <f t="shared" si="530"/>
        <v>151439.53</v>
      </c>
      <c r="AI473" s="15">
        <f t="shared" ref="AD473:AK474" si="531">AI474</f>
        <v>151439.53</v>
      </c>
      <c r="AJ473" s="15">
        <f t="shared" si="531"/>
        <v>0</v>
      </c>
      <c r="AK473" s="15">
        <f t="shared" si="531"/>
        <v>0</v>
      </c>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9"/>
      <c r="BL473" s="19"/>
    </row>
    <row r="474" spans="1:64" ht="90" hidden="1" x14ac:dyDescent="0.25">
      <c r="A474" s="1" t="s">
        <v>15</v>
      </c>
      <c r="B474" s="122">
        <v>70</v>
      </c>
      <c r="C474" s="122">
        <v>0</v>
      </c>
      <c r="D474" s="3" t="s">
        <v>183</v>
      </c>
      <c r="E474" s="122">
        <v>853</v>
      </c>
      <c r="F474" s="3"/>
      <c r="G474" s="3"/>
      <c r="H474" s="3" t="s">
        <v>844</v>
      </c>
      <c r="I474" s="3" t="s">
        <v>17</v>
      </c>
      <c r="J474" s="15"/>
      <c r="K474" s="15"/>
      <c r="L474" s="15"/>
      <c r="M474" s="15"/>
      <c r="N474" s="15"/>
      <c r="O474" s="15"/>
      <c r="P474" s="15"/>
      <c r="Q474" s="15"/>
      <c r="R474" s="15">
        <f>R475</f>
        <v>0</v>
      </c>
      <c r="S474" s="15">
        <f t="shared" si="530"/>
        <v>0</v>
      </c>
      <c r="T474" s="15">
        <f t="shared" si="530"/>
        <v>0</v>
      </c>
      <c r="U474" s="15">
        <f t="shared" si="530"/>
        <v>0</v>
      </c>
      <c r="V474" s="15">
        <f t="shared" si="530"/>
        <v>151439.53</v>
      </c>
      <c r="W474" s="15">
        <f t="shared" si="530"/>
        <v>151439.53</v>
      </c>
      <c r="X474" s="15">
        <f t="shared" si="530"/>
        <v>0</v>
      </c>
      <c r="Y474" s="15">
        <f t="shared" si="530"/>
        <v>0</v>
      </c>
      <c r="Z474" s="15">
        <f t="shared" si="530"/>
        <v>151439.53</v>
      </c>
      <c r="AA474" s="15">
        <f t="shared" si="530"/>
        <v>151439.53</v>
      </c>
      <c r="AB474" s="15">
        <f t="shared" si="530"/>
        <v>0</v>
      </c>
      <c r="AC474" s="15">
        <f t="shared" si="530"/>
        <v>0</v>
      </c>
      <c r="AD474" s="15">
        <f t="shared" si="531"/>
        <v>0</v>
      </c>
      <c r="AE474" s="15">
        <f t="shared" si="531"/>
        <v>0</v>
      </c>
      <c r="AF474" s="15">
        <f t="shared" si="531"/>
        <v>0</v>
      </c>
      <c r="AG474" s="15">
        <f t="shared" si="531"/>
        <v>0</v>
      </c>
      <c r="AH474" s="15">
        <f t="shared" si="531"/>
        <v>151439.53</v>
      </c>
      <c r="AI474" s="15">
        <f t="shared" si="531"/>
        <v>151439.53</v>
      </c>
      <c r="AJ474" s="15">
        <f t="shared" si="531"/>
        <v>0</v>
      </c>
      <c r="AK474" s="15">
        <f t="shared" si="531"/>
        <v>0</v>
      </c>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9"/>
      <c r="BL474" s="19"/>
    </row>
    <row r="475" spans="1:64" ht="30" hidden="1" x14ac:dyDescent="0.25">
      <c r="A475" s="1" t="s">
        <v>511</v>
      </c>
      <c r="B475" s="122">
        <v>70</v>
      </c>
      <c r="C475" s="122">
        <v>0</v>
      </c>
      <c r="D475" s="3" t="s">
        <v>183</v>
      </c>
      <c r="E475" s="122">
        <v>853</v>
      </c>
      <c r="F475" s="3"/>
      <c r="G475" s="3"/>
      <c r="H475" s="3" t="s">
        <v>844</v>
      </c>
      <c r="I475" s="3" t="s">
        <v>18</v>
      </c>
      <c r="J475" s="15"/>
      <c r="K475" s="15"/>
      <c r="L475" s="15"/>
      <c r="M475" s="15"/>
      <c r="N475" s="15"/>
      <c r="O475" s="15"/>
      <c r="P475" s="15"/>
      <c r="Q475" s="15"/>
      <c r="R475" s="15">
        <f>'2.ВС'!R470</f>
        <v>0</v>
      </c>
      <c r="S475" s="15">
        <f>'2.ВС'!S470</f>
        <v>0</v>
      </c>
      <c r="T475" s="15">
        <f>'2.ВС'!T470</f>
        <v>0</v>
      </c>
      <c r="U475" s="15">
        <f>'2.ВС'!U470</f>
        <v>0</v>
      </c>
      <c r="V475" s="15">
        <f>'2.ВС'!V470</f>
        <v>151439.53</v>
      </c>
      <c r="W475" s="15">
        <f>'2.ВС'!W470</f>
        <v>151439.53</v>
      </c>
      <c r="X475" s="15">
        <f>'2.ВС'!X470</f>
        <v>0</v>
      </c>
      <c r="Y475" s="15">
        <f>'2.ВС'!Y470</f>
        <v>0</v>
      </c>
      <c r="Z475" s="15">
        <f>'2.ВС'!Z470</f>
        <v>151439.53</v>
      </c>
      <c r="AA475" s="15">
        <f>'2.ВС'!AA470</f>
        <v>151439.53</v>
      </c>
      <c r="AB475" s="15">
        <f>'2.ВС'!AB470</f>
        <v>0</v>
      </c>
      <c r="AC475" s="15">
        <f>'2.ВС'!AC470</f>
        <v>0</v>
      </c>
      <c r="AD475" s="15">
        <f>'2.ВС'!AD470</f>
        <v>0</v>
      </c>
      <c r="AE475" s="15">
        <f>'2.ВС'!AE470</f>
        <v>0</v>
      </c>
      <c r="AF475" s="15">
        <f>'2.ВС'!AF470</f>
        <v>0</v>
      </c>
      <c r="AG475" s="15">
        <f>'2.ВС'!AG470</f>
        <v>0</v>
      </c>
      <c r="AH475" s="15">
        <f>'2.ВС'!AH470</f>
        <v>151439.53</v>
      </c>
      <c r="AI475" s="15">
        <f>'2.ВС'!AI470</f>
        <v>151439.53</v>
      </c>
      <c r="AJ475" s="15">
        <f>'2.ВС'!AJ470</f>
        <v>0</v>
      </c>
      <c r="AK475" s="15">
        <f>'2.ВС'!AK470</f>
        <v>0</v>
      </c>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9"/>
      <c r="BL475" s="19"/>
    </row>
    <row r="476" spans="1:64" hidden="1" x14ac:dyDescent="0.25">
      <c r="A476" s="124" t="s">
        <v>263</v>
      </c>
      <c r="B476" s="122">
        <v>70</v>
      </c>
      <c r="C476" s="122">
        <v>0</v>
      </c>
      <c r="D476" s="3" t="s">
        <v>183</v>
      </c>
      <c r="E476" s="122">
        <v>853</v>
      </c>
      <c r="F476" s="3"/>
      <c r="G476" s="3"/>
      <c r="H476" s="3" t="s">
        <v>268</v>
      </c>
      <c r="I476" s="3"/>
      <c r="J476" s="15">
        <f t="shared" ref="J476:BJ476" si="532">J477</f>
        <v>0</v>
      </c>
      <c r="K476" s="15">
        <f t="shared" si="532"/>
        <v>0</v>
      </c>
      <c r="L476" s="15">
        <f t="shared" si="532"/>
        <v>0</v>
      </c>
      <c r="M476" s="15">
        <f t="shared" si="532"/>
        <v>0</v>
      </c>
      <c r="N476" s="15">
        <f t="shared" si="532"/>
        <v>0</v>
      </c>
      <c r="O476" s="15">
        <f t="shared" si="532"/>
        <v>0</v>
      </c>
      <c r="P476" s="15">
        <f t="shared" si="532"/>
        <v>0</v>
      </c>
      <c r="Q476" s="15">
        <f t="shared" si="532"/>
        <v>0</v>
      </c>
      <c r="R476" s="15">
        <f t="shared" si="532"/>
        <v>0</v>
      </c>
      <c r="S476" s="15">
        <f t="shared" si="532"/>
        <v>0</v>
      </c>
      <c r="T476" s="15">
        <f t="shared" si="532"/>
        <v>0</v>
      </c>
      <c r="U476" s="15">
        <f t="shared" si="532"/>
        <v>0</v>
      </c>
      <c r="V476" s="15">
        <f t="shared" si="532"/>
        <v>0</v>
      </c>
      <c r="W476" s="15">
        <f t="shared" si="532"/>
        <v>0</v>
      </c>
      <c r="X476" s="15">
        <f t="shared" si="532"/>
        <v>0</v>
      </c>
      <c r="Y476" s="15">
        <f t="shared" si="532"/>
        <v>0</v>
      </c>
      <c r="Z476" s="15">
        <f t="shared" si="532"/>
        <v>0</v>
      </c>
      <c r="AA476" s="15">
        <f t="shared" si="532"/>
        <v>0</v>
      </c>
      <c r="AB476" s="15">
        <f t="shared" si="532"/>
        <v>0</v>
      </c>
      <c r="AC476" s="15">
        <f t="shared" si="532"/>
        <v>0</v>
      </c>
      <c r="AD476" s="15">
        <f t="shared" si="532"/>
        <v>0</v>
      </c>
      <c r="AE476" s="15">
        <f t="shared" si="532"/>
        <v>0</v>
      </c>
      <c r="AF476" s="15">
        <f t="shared" si="532"/>
        <v>0</v>
      </c>
      <c r="AG476" s="15">
        <f t="shared" si="532"/>
        <v>0</v>
      </c>
      <c r="AH476" s="15">
        <f t="shared" si="532"/>
        <v>0</v>
      </c>
      <c r="AI476" s="15">
        <f t="shared" si="532"/>
        <v>0</v>
      </c>
      <c r="AJ476" s="15">
        <f t="shared" si="532"/>
        <v>0</v>
      </c>
      <c r="AK476" s="15">
        <f t="shared" si="532"/>
        <v>0</v>
      </c>
      <c r="AL476" s="15"/>
      <c r="AM476" s="15">
        <f t="shared" si="532"/>
        <v>3068019</v>
      </c>
      <c r="AN476" s="15">
        <f t="shared" si="532"/>
        <v>0</v>
      </c>
      <c r="AO476" s="15">
        <f t="shared" si="532"/>
        <v>3068019</v>
      </c>
      <c r="AP476" s="15">
        <f t="shared" si="532"/>
        <v>0</v>
      </c>
      <c r="AQ476" s="15">
        <f t="shared" si="532"/>
        <v>1740.15</v>
      </c>
      <c r="AR476" s="15">
        <f t="shared" si="532"/>
        <v>0</v>
      </c>
      <c r="AS476" s="15">
        <f t="shared" si="532"/>
        <v>1740.15</v>
      </c>
      <c r="AT476" s="15">
        <f t="shared" si="532"/>
        <v>0</v>
      </c>
      <c r="AU476" s="15">
        <f t="shared" si="532"/>
        <v>3069759.15</v>
      </c>
      <c r="AV476" s="15">
        <f t="shared" si="532"/>
        <v>0</v>
      </c>
      <c r="AW476" s="15">
        <f t="shared" si="532"/>
        <v>3069759.15</v>
      </c>
      <c r="AX476" s="15">
        <f t="shared" si="532"/>
        <v>0</v>
      </c>
      <c r="AY476" s="15">
        <f t="shared" si="532"/>
        <v>6116341</v>
      </c>
      <c r="AZ476" s="15">
        <f t="shared" si="532"/>
        <v>0</v>
      </c>
      <c r="BA476" s="15">
        <f t="shared" si="532"/>
        <v>6116341</v>
      </c>
      <c r="BB476" s="15">
        <f t="shared" si="532"/>
        <v>0</v>
      </c>
      <c r="BC476" s="15">
        <f t="shared" si="532"/>
        <v>2.1800000000000002</v>
      </c>
      <c r="BD476" s="15">
        <f t="shared" si="532"/>
        <v>0</v>
      </c>
      <c r="BE476" s="15">
        <f t="shared" si="532"/>
        <v>2.1800000000000002</v>
      </c>
      <c r="BF476" s="15">
        <f t="shared" si="532"/>
        <v>0</v>
      </c>
      <c r="BG476" s="15">
        <f t="shared" si="532"/>
        <v>6116343.1799999997</v>
      </c>
      <c r="BH476" s="15">
        <f t="shared" si="532"/>
        <v>0</v>
      </c>
      <c r="BI476" s="15">
        <f t="shared" si="532"/>
        <v>6116343.1799999997</v>
      </c>
      <c r="BJ476" s="15">
        <f t="shared" si="532"/>
        <v>0</v>
      </c>
      <c r="BK476" s="19"/>
      <c r="BL476" s="19"/>
    </row>
    <row r="477" spans="1:64" hidden="1" x14ac:dyDescent="0.25">
      <c r="A477" s="124" t="s">
        <v>134</v>
      </c>
      <c r="B477" s="122">
        <v>70</v>
      </c>
      <c r="C477" s="122">
        <v>0</v>
      </c>
      <c r="D477" s="3" t="s">
        <v>183</v>
      </c>
      <c r="E477" s="122">
        <v>853</v>
      </c>
      <c r="F477" s="3"/>
      <c r="G477" s="3"/>
      <c r="H477" s="3" t="s">
        <v>268</v>
      </c>
      <c r="I477" s="3" t="s">
        <v>135</v>
      </c>
      <c r="J477" s="15">
        <f>'2.ВС'!J478</f>
        <v>0</v>
      </c>
      <c r="K477" s="15">
        <f>'2.ВС'!K478</f>
        <v>0</v>
      </c>
      <c r="L477" s="15">
        <f>'2.ВС'!L478</f>
        <v>0</v>
      </c>
      <c r="M477" s="15">
        <f>'2.ВС'!M478</f>
        <v>0</v>
      </c>
      <c r="N477" s="15">
        <f>'2.ВС'!N478</f>
        <v>0</v>
      </c>
      <c r="O477" s="15">
        <f>'2.ВС'!O478</f>
        <v>0</v>
      </c>
      <c r="P477" s="15">
        <f>'2.ВС'!P478</f>
        <v>0</v>
      </c>
      <c r="Q477" s="15">
        <f>'2.ВС'!Q478</f>
        <v>0</v>
      </c>
      <c r="R477" s="15">
        <f>'2.ВС'!R478</f>
        <v>0</v>
      </c>
      <c r="S477" s="15">
        <f>'2.ВС'!S478</f>
        <v>0</v>
      </c>
      <c r="T477" s="15">
        <f>'2.ВС'!T478</f>
        <v>0</v>
      </c>
      <c r="U477" s="15">
        <f>'2.ВС'!U478</f>
        <v>0</v>
      </c>
      <c r="V477" s="15">
        <f>'2.ВС'!V478</f>
        <v>0</v>
      </c>
      <c r="W477" s="15">
        <f>'2.ВС'!W478</f>
        <v>0</v>
      </c>
      <c r="X477" s="15">
        <f>'2.ВС'!X478</f>
        <v>0</v>
      </c>
      <c r="Y477" s="15">
        <f>'2.ВС'!Y478</f>
        <v>0</v>
      </c>
      <c r="Z477" s="15">
        <f>'2.ВС'!Z478</f>
        <v>0</v>
      </c>
      <c r="AA477" s="15">
        <f>'2.ВС'!AA478</f>
        <v>0</v>
      </c>
      <c r="AB477" s="15">
        <f>'2.ВС'!AB478</f>
        <v>0</v>
      </c>
      <c r="AC477" s="15">
        <f>'2.ВС'!AC478</f>
        <v>0</v>
      </c>
      <c r="AD477" s="15">
        <f>'2.ВС'!AD478</f>
        <v>0</v>
      </c>
      <c r="AE477" s="15">
        <f>'2.ВС'!AE478</f>
        <v>0</v>
      </c>
      <c r="AF477" s="15">
        <f>'2.ВС'!AF478</f>
        <v>0</v>
      </c>
      <c r="AG477" s="15">
        <f>'2.ВС'!AG478</f>
        <v>0</v>
      </c>
      <c r="AH477" s="15">
        <f>'2.ВС'!AH478</f>
        <v>0</v>
      </c>
      <c r="AI477" s="15">
        <f>'2.ВС'!AI478</f>
        <v>0</v>
      </c>
      <c r="AJ477" s="15">
        <f>'2.ВС'!AJ478</f>
        <v>0</v>
      </c>
      <c r="AK477" s="15">
        <f>'2.ВС'!AK478</f>
        <v>0</v>
      </c>
      <c r="AL477" s="15"/>
      <c r="AM477" s="15">
        <f>'2.ВС'!AL478</f>
        <v>3068019</v>
      </c>
      <c r="AN477" s="15">
        <f>'2.ВС'!AM478</f>
        <v>0</v>
      </c>
      <c r="AO477" s="15">
        <f>'2.ВС'!AN478</f>
        <v>3068019</v>
      </c>
      <c r="AP477" s="15">
        <f>'2.ВС'!AO478</f>
        <v>0</v>
      </c>
      <c r="AQ477" s="15">
        <f>'2.ВС'!AP478</f>
        <v>1740.15</v>
      </c>
      <c r="AR477" s="15">
        <f>'2.ВС'!AQ478</f>
        <v>0</v>
      </c>
      <c r="AS477" s="15">
        <f>'2.ВС'!AR478</f>
        <v>1740.15</v>
      </c>
      <c r="AT477" s="15">
        <f>'2.ВС'!AS478</f>
        <v>0</v>
      </c>
      <c r="AU477" s="15">
        <f>'2.ВС'!AT478</f>
        <v>3069759.15</v>
      </c>
      <c r="AV477" s="15">
        <f>'2.ВС'!AU478</f>
        <v>0</v>
      </c>
      <c r="AW477" s="15">
        <f>'2.ВС'!AV478</f>
        <v>3069759.15</v>
      </c>
      <c r="AX477" s="15">
        <f>'2.ВС'!AW478</f>
        <v>0</v>
      </c>
      <c r="AY477" s="15">
        <f>'2.ВС'!AX478</f>
        <v>6116341</v>
      </c>
      <c r="AZ477" s="15">
        <f>'2.ВС'!AY478</f>
        <v>0</v>
      </c>
      <c r="BA477" s="15">
        <f>'2.ВС'!AZ478</f>
        <v>6116341</v>
      </c>
      <c r="BB477" s="15">
        <f>'2.ВС'!BA478</f>
        <v>0</v>
      </c>
      <c r="BC477" s="15">
        <f>'2.ВС'!BB478</f>
        <v>2.1800000000000002</v>
      </c>
      <c r="BD477" s="15">
        <f>'2.ВС'!BC478</f>
        <v>0</v>
      </c>
      <c r="BE477" s="15">
        <f>'2.ВС'!BD478</f>
        <v>2.1800000000000002</v>
      </c>
      <c r="BF477" s="15">
        <f>'2.ВС'!BE478</f>
        <v>0</v>
      </c>
      <c r="BG477" s="15">
        <f>'2.ВС'!BF478</f>
        <v>6116343.1799999997</v>
      </c>
      <c r="BH477" s="15">
        <f>'2.ВС'!BG478</f>
        <v>0</v>
      </c>
      <c r="BI477" s="15">
        <f>'2.ВС'!BH478</f>
        <v>6116343.1799999997</v>
      </c>
      <c r="BJ477" s="15">
        <f>'2.ВС'!BI478</f>
        <v>0</v>
      </c>
      <c r="BK477" s="19"/>
      <c r="BL477" s="19"/>
    </row>
    <row r="478" spans="1:64" hidden="1" x14ac:dyDescent="0.25">
      <c r="A478" s="124" t="s">
        <v>101</v>
      </c>
      <c r="B478" s="122">
        <v>70</v>
      </c>
      <c r="C478" s="122">
        <v>0</v>
      </c>
      <c r="D478" s="3" t="s">
        <v>183</v>
      </c>
      <c r="E478" s="122">
        <v>853</v>
      </c>
      <c r="F478" s="3" t="s">
        <v>11</v>
      </c>
      <c r="G478" s="3" t="s">
        <v>108</v>
      </c>
      <c r="H478" s="3" t="s">
        <v>261</v>
      </c>
      <c r="I478" s="3"/>
      <c r="J478" s="15">
        <f t="shared" ref="J478:BC479" si="533">J479</f>
        <v>500000</v>
      </c>
      <c r="K478" s="15">
        <f t="shared" si="533"/>
        <v>0</v>
      </c>
      <c r="L478" s="15">
        <f t="shared" si="533"/>
        <v>500000</v>
      </c>
      <c r="M478" s="15">
        <f t="shared" si="533"/>
        <v>0</v>
      </c>
      <c r="N478" s="15">
        <f t="shared" si="533"/>
        <v>480000</v>
      </c>
      <c r="O478" s="15">
        <f t="shared" si="533"/>
        <v>0</v>
      </c>
      <c r="P478" s="15">
        <f t="shared" si="533"/>
        <v>480000</v>
      </c>
      <c r="Q478" s="15">
        <f t="shared" si="533"/>
        <v>0</v>
      </c>
      <c r="R478" s="15">
        <f t="shared" si="533"/>
        <v>980000</v>
      </c>
      <c r="S478" s="15">
        <f t="shared" si="533"/>
        <v>0</v>
      </c>
      <c r="T478" s="15">
        <f t="shared" si="533"/>
        <v>980000</v>
      </c>
      <c r="U478" s="15">
        <f t="shared" si="533"/>
        <v>0</v>
      </c>
      <c r="V478" s="15">
        <f t="shared" si="533"/>
        <v>-60000</v>
      </c>
      <c r="W478" s="15">
        <f t="shared" si="533"/>
        <v>0</v>
      </c>
      <c r="X478" s="15">
        <f t="shared" si="533"/>
        <v>-60000</v>
      </c>
      <c r="Y478" s="15">
        <f t="shared" si="533"/>
        <v>0</v>
      </c>
      <c r="Z478" s="15">
        <f t="shared" si="533"/>
        <v>920000</v>
      </c>
      <c r="AA478" s="15">
        <f t="shared" si="533"/>
        <v>0</v>
      </c>
      <c r="AB478" s="15">
        <f t="shared" si="533"/>
        <v>920000</v>
      </c>
      <c r="AC478" s="15">
        <f t="shared" si="533"/>
        <v>0</v>
      </c>
      <c r="AD478" s="15">
        <f t="shared" si="533"/>
        <v>0</v>
      </c>
      <c r="AE478" s="15">
        <f t="shared" si="533"/>
        <v>0</v>
      </c>
      <c r="AF478" s="15">
        <f t="shared" si="533"/>
        <v>0</v>
      </c>
      <c r="AG478" s="15">
        <f t="shared" si="533"/>
        <v>0</v>
      </c>
      <c r="AH478" s="15">
        <f t="shared" si="533"/>
        <v>920000</v>
      </c>
      <c r="AI478" s="15">
        <f t="shared" si="533"/>
        <v>0</v>
      </c>
      <c r="AJ478" s="15">
        <f t="shared" si="533"/>
        <v>920000</v>
      </c>
      <c r="AK478" s="15">
        <f t="shared" si="533"/>
        <v>0</v>
      </c>
      <c r="AL478" s="15"/>
      <c r="AM478" s="15">
        <f t="shared" si="533"/>
        <v>0</v>
      </c>
      <c r="AN478" s="15">
        <f t="shared" si="533"/>
        <v>0</v>
      </c>
      <c r="AO478" s="15">
        <f t="shared" si="533"/>
        <v>0</v>
      </c>
      <c r="AP478" s="15">
        <f t="shared" si="533"/>
        <v>0</v>
      </c>
      <c r="AQ478" s="15">
        <f t="shared" si="533"/>
        <v>0</v>
      </c>
      <c r="AR478" s="15">
        <f t="shared" si="533"/>
        <v>0</v>
      </c>
      <c r="AS478" s="15">
        <f t="shared" si="533"/>
        <v>0</v>
      </c>
      <c r="AT478" s="15">
        <f t="shared" si="533"/>
        <v>0</v>
      </c>
      <c r="AU478" s="15">
        <f t="shared" si="533"/>
        <v>0</v>
      </c>
      <c r="AV478" s="15">
        <f t="shared" si="533"/>
        <v>0</v>
      </c>
      <c r="AW478" s="15">
        <f t="shared" si="533"/>
        <v>0</v>
      </c>
      <c r="AX478" s="15">
        <f t="shared" si="533"/>
        <v>0</v>
      </c>
      <c r="AY478" s="15">
        <f t="shared" si="533"/>
        <v>0</v>
      </c>
      <c r="AZ478" s="15">
        <f t="shared" si="533"/>
        <v>0</v>
      </c>
      <c r="BA478" s="15">
        <f t="shared" si="533"/>
        <v>0</v>
      </c>
      <c r="BB478" s="15">
        <f t="shared" si="533"/>
        <v>0</v>
      </c>
      <c r="BC478" s="15">
        <f t="shared" si="533"/>
        <v>0</v>
      </c>
      <c r="BD478" s="15">
        <f t="shared" ref="BC478:BJ479" si="534">BD479</f>
        <v>0</v>
      </c>
      <c r="BE478" s="15">
        <f t="shared" si="534"/>
        <v>0</v>
      </c>
      <c r="BF478" s="15">
        <f t="shared" si="534"/>
        <v>0</v>
      </c>
      <c r="BG478" s="15">
        <f t="shared" si="534"/>
        <v>0</v>
      </c>
      <c r="BH478" s="15">
        <f t="shared" si="534"/>
        <v>0</v>
      </c>
      <c r="BI478" s="15">
        <f t="shared" si="534"/>
        <v>0</v>
      </c>
      <c r="BJ478" s="15">
        <f t="shared" si="534"/>
        <v>0</v>
      </c>
      <c r="BK478" s="19"/>
      <c r="BL478" s="19"/>
    </row>
    <row r="479" spans="1:64" hidden="1" x14ac:dyDescent="0.25">
      <c r="A479" s="125" t="s">
        <v>23</v>
      </c>
      <c r="B479" s="122">
        <v>70</v>
      </c>
      <c r="C479" s="122">
        <v>0</v>
      </c>
      <c r="D479" s="3" t="s">
        <v>183</v>
      </c>
      <c r="E479" s="122">
        <v>853</v>
      </c>
      <c r="F479" s="3" t="s">
        <v>11</v>
      </c>
      <c r="G479" s="3" t="s">
        <v>108</v>
      </c>
      <c r="H479" s="3" t="s">
        <v>261</v>
      </c>
      <c r="I479" s="3" t="s">
        <v>24</v>
      </c>
      <c r="J479" s="15">
        <f t="shared" si="533"/>
        <v>500000</v>
      </c>
      <c r="K479" s="15">
        <f t="shared" si="533"/>
        <v>0</v>
      </c>
      <c r="L479" s="15">
        <f t="shared" si="533"/>
        <v>500000</v>
      </c>
      <c r="M479" s="15">
        <f t="shared" si="533"/>
        <v>0</v>
      </c>
      <c r="N479" s="15">
        <f t="shared" si="533"/>
        <v>480000</v>
      </c>
      <c r="O479" s="15">
        <f t="shared" si="533"/>
        <v>0</v>
      </c>
      <c r="P479" s="15">
        <f t="shared" si="533"/>
        <v>480000</v>
      </c>
      <c r="Q479" s="15">
        <f t="shared" si="533"/>
        <v>0</v>
      </c>
      <c r="R479" s="15">
        <f t="shared" si="533"/>
        <v>980000</v>
      </c>
      <c r="S479" s="15">
        <f t="shared" si="533"/>
        <v>0</v>
      </c>
      <c r="T479" s="15">
        <f t="shared" si="533"/>
        <v>980000</v>
      </c>
      <c r="U479" s="15">
        <f t="shared" si="533"/>
        <v>0</v>
      </c>
      <c r="V479" s="15">
        <f t="shared" si="533"/>
        <v>-60000</v>
      </c>
      <c r="W479" s="15">
        <f t="shared" si="533"/>
        <v>0</v>
      </c>
      <c r="X479" s="15">
        <f t="shared" si="533"/>
        <v>-60000</v>
      </c>
      <c r="Y479" s="15">
        <f t="shared" si="533"/>
        <v>0</v>
      </c>
      <c r="Z479" s="15">
        <f t="shared" si="533"/>
        <v>920000</v>
      </c>
      <c r="AA479" s="15">
        <f t="shared" si="533"/>
        <v>0</v>
      </c>
      <c r="AB479" s="15">
        <f t="shared" si="533"/>
        <v>920000</v>
      </c>
      <c r="AC479" s="15">
        <f t="shared" si="533"/>
        <v>0</v>
      </c>
      <c r="AD479" s="15">
        <f t="shared" si="533"/>
        <v>0</v>
      </c>
      <c r="AE479" s="15">
        <f t="shared" si="533"/>
        <v>0</v>
      </c>
      <c r="AF479" s="15">
        <f t="shared" si="533"/>
        <v>0</v>
      </c>
      <c r="AG479" s="15">
        <f t="shared" si="533"/>
        <v>0</v>
      </c>
      <c r="AH479" s="15">
        <f t="shared" si="533"/>
        <v>920000</v>
      </c>
      <c r="AI479" s="15">
        <f t="shared" si="533"/>
        <v>0</v>
      </c>
      <c r="AJ479" s="15">
        <f t="shared" si="533"/>
        <v>920000</v>
      </c>
      <c r="AK479" s="15">
        <f t="shared" si="533"/>
        <v>0</v>
      </c>
      <c r="AL479" s="15"/>
      <c r="AM479" s="15">
        <f t="shared" si="533"/>
        <v>0</v>
      </c>
      <c r="AN479" s="15">
        <f t="shared" si="533"/>
        <v>0</v>
      </c>
      <c r="AO479" s="15">
        <f t="shared" si="533"/>
        <v>0</v>
      </c>
      <c r="AP479" s="15">
        <f t="shared" si="533"/>
        <v>0</v>
      </c>
      <c r="AQ479" s="15">
        <f t="shared" si="533"/>
        <v>0</v>
      </c>
      <c r="AR479" s="15">
        <f t="shared" si="533"/>
        <v>0</v>
      </c>
      <c r="AS479" s="15">
        <f t="shared" si="533"/>
        <v>0</v>
      </c>
      <c r="AT479" s="15">
        <f t="shared" si="533"/>
        <v>0</v>
      </c>
      <c r="AU479" s="15">
        <f t="shared" si="533"/>
        <v>0</v>
      </c>
      <c r="AV479" s="15">
        <f t="shared" si="533"/>
        <v>0</v>
      </c>
      <c r="AW479" s="15">
        <f t="shared" si="533"/>
        <v>0</v>
      </c>
      <c r="AX479" s="15">
        <f t="shared" si="533"/>
        <v>0</v>
      </c>
      <c r="AY479" s="15">
        <f t="shared" si="533"/>
        <v>0</v>
      </c>
      <c r="AZ479" s="15">
        <f t="shared" si="533"/>
        <v>0</v>
      </c>
      <c r="BA479" s="15">
        <f t="shared" si="533"/>
        <v>0</v>
      </c>
      <c r="BB479" s="15">
        <f t="shared" si="533"/>
        <v>0</v>
      </c>
      <c r="BC479" s="15">
        <f t="shared" si="534"/>
        <v>0</v>
      </c>
      <c r="BD479" s="15">
        <f t="shared" si="534"/>
        <v>0</v>
      </c>
      <c r="BE479" s="15">
        <f t="shared" si="534"/>
        <v>0</v>
      </c>
      <c r="BF479" s="15">
        <f t="shared" si="534"/>
        <v>0</v>
      </c>
      <c r="BG479" s="15">
        <f t="shared" si="534"/>
        <v>0</v>
      </c>
      <c r="BH479" s="15">
        <f t="shared" si="534"/>
        <v>0</v>
      </c>
      <c r="BI479" s="15">
        <f t="shared" si="534"/>
        <v>0</v>
      </c>
      <c r="BJ479" s="15">
        <f t="shared" si="534"/>
        <v>0</v>
      </c>
      <c r="BK479" s="19"/>
      <c r="BL479" s="19"/>
    </row>
    <row r="480" spans="1:64" hidden="1" x14ac:dyDescent="0.25">
      <c r="A480" s="124" t="s">
        <v>134</v>
      </c>
      <c r="B480" s="122">
        <v>70</v>
      </c>
      <c r="C480" s="122">
        <v>0</v>
      </c>
      <c r="D480" s="3" t="s">
        <v>183</v>
      </c>
      <c r="E480" s="122">
        <v>853</v>
      </c>
      <c r="F480" s="3" t="s">
        <v>11</v>
      </c>
      <c r="G480" s="3" t="s">
        <v>108</v>
      </c>
      <c r="H480" s="3" t="s">
        <v>261</v>
      </c>
      <c r="I480" s="3" t="s">
        <v>135</v>
      </c>
      <c r="J480" s="15">
        <f>'2.ВС'!J474</f>
        <v>500000</v>
      </c>
      <c r="K480" s="15">
        <f>'2.ВС'!K474</f>
        <v>0</v>
      </c>
      <c r="L480" s="15">
        <f>'2.ВС'!L474</f>
        <v>500000</v>
      </c>
      <c r="M480" s="15">
        <f>'2.ВС'!M474</f>
        <v>0</v>
      </c>
      <c r="N480" s="15">
        <f>'2.ВС'!N474</f>
        <v>480000</v>
      </c>
      <c r="O480" s="15">
        <f>'2.ВС'!O474</f>
        <v>0</v>
      </c>
      <c r="P480" s="15">
        <f>'2.ВС'!P474</f>
        <v>480000</v>
      </c>
      <c r="Q480" s="15">
        <f>'2.ВС'!Q474</f>
        <v>0</v>
      </c>
      <c r="R480" s="15">
        <f>'2.ВС'!R474</f>
        <v>980000</v>
      </c>
      <c r="S480" s="15">
        <f>'2.ВС'!S474</f>
        <v>0</v>
      </c>
      <c r="T480" s="15">
        <f>'2.ВС'!T474</f>
        <v>980000</v>
      </c>
      <c r="U480" s="15">
        <f>'2.ВС'!U474</f>
        <v>0</v>
      </c>
      <c r="V480" s="15">
        <f>'2.ВС'!V474</f>
        <v>-60000</v>
      </c>
      <c r="W480" s="15">
        <f>'2.ВС'!W474</f>
        <v>0</v>
      </c>
      <c r="X480" s="15">
        <f>'2.ВС'!X474</f>
        <v>-60000</v>
      </c>
      <c r="Y480" s="15">
        <f>'2.ВС'!Y474</f>
        <v>0</v>
      </c>
      <c r="Z480" s="15">
        <f>'2.ВС'!Z474</f>
        <v>920000</v>
      </c>
      <c r="AA480" s="15">
        <f>'2.ВС'!AA474</f>
        <v>0</v>
      </c>
      <c r="AB480" s="15">
        <f>'2.ВС'!AB474</f>
        <v>920000</v>
      </c>
      <c r="AC480" s="15">
        <f>'2.ВС'!AC474</f>
        <v>0</v>
      </c>
      <c r="AD480" s="15">
        <f>'2.ВС'!AD474</f>
        <v>0</v>
      </c>
      <c r="AE480" s="15">
        <f>'2.ВС'!AE474</f>
        <v>0</v>
      </c>
      <c r="AF480" s="15">
        <f>'2.ВС'!AF474</f>
        <v>0</v>
      </c>
      <c r="AG480" s="15">
        <f>'2.ВС'!AG474</f>
        <v>0</v>
      </c>
      <c r="AH480" s="15">
        <f>'2.ВС'!AH474</f>
        <v>920000</v>
      </c>
      <c r="AI480" s="15">
        <f>'2.ВС'!AI474</f>
        <v>0</v>
      </c>
      <c r="AJ480" s="15">
        <f>'2.ВС'!AJ474</f>
        <v>920000</v>
      </c>
      <c r="AK480" s="15">
        <f>'2.ВС'!AK474</f>
        <v>0</v>
      </c>
      <c r="AL480" s="15"/>
      <c r="AM480" s="15">
        <f>'2.ВС'!AL474</f>
        <v>0</v>
      </c>
      <c r="AN480" s="15">
        <f>'2.ВС'!AM474</f>
        <v>0</v>
      </c>
      <c r="AO480" s="15">
        <f>'2.ВС'!AN474</f>
        <v>0</v>
      </c>
      <c r="AP480" s="15">
        <f>'2.ВС'!AO474</f>
        <v>0</v>
      </c>
      <c r="AQ480" s="15">
        <f>'2.ВС'!AP474</f>
        <v>0</v>
      </c>
      <c r="AR480" s="15">
        <f>'2.ВС'!AQ474</f>
        <v>0</v>
      </c>
      <c r="AS480" s="15">
        <f>'2.ВС'!AR474</f>
        <v>0</v>
      </c>
      <c r="AT480" s="15">
        <f>'2.ВС'!AS474</f>
        <v>0</v>
      </c>
      <c r="AU480" s="15">
        <f>'2.ВС'!AT474</f>
        <v>0</v>
      </c>
      <c r="AV480" s="15">
        <f>'2.ВС'!AU474</f>
        <v>0</v>
      </c>
      <c r="AW480" s="15">
        <f>'2.ВС'!AV474</f>
        <v>0</v>
      </c>
      <c r="AX480" s="15">
        <f>'2.ВС'!AW474</f>
        <v>0</v>
      </c>
      <c r="AY480" s="15">
        <f>'2.ВС'!AX474</f>
        <v>0</v>
      </c>
      <c r="AZ480" s="15">
        <f>'2.ВС'!AY474</f>
        <v>0</v>
      </c>
      <c r="BA480" s="15">
        <f>'2.ВС'!AZ474</f>
        <v>0</v>
      </c>
      <c r="BB480" s="15">
        <f>'2.ВС'!BA474</f>
        <v>0</v>
      </c>
      <c r="BC480" s="15">
        <f>'2.ВС'!BB474</f>
        <v>0</v>
      </c>
      <c r="BD480" s="15">
        <f>'2.ВС'!BC474</f>
        <v>0</v>
      </c>
      <c r="BE480" s="15">
        <f>'2.ВС'!BD474</f>
        <v>0</v>
      </c>
      <c r="BF480" s="15">
        <f>'2.ВС'!BE474</f>
        <v>0</v>
      </c>
      <c r="BG480" s="15">
        <f>'2.ВС'!BF474</f>
        <v>0</v>
      </c>
      <c r="BH480" s="15">
        <f>'2.ВС'!BG474</f>
        <v>0</v>
      </c>
      <c r="BI480" s="15">
        <f>'2.ВС'!BH474</f>
        <v>0</v>
      </c>
      <c r="BJ480" s="15">
        <f>'2.ВС'!BI474</f>
        <v>0</v>
      </c>
      <c r="BK480" s="19"/>
      <c r="BL480" s="19"/>
    </row>
    <row r="481" spans="1:64" ht="30" hidden="1" x14ac:dyDescent="0.25">
      <c r="A481" s="124" t="s">
        <v>144</v>
      </c>
      <c r="B481" s="5">
        <v>70</v>
      </c>
      <c r="C481" s="5">
        <v>0</v>
      </c>
      <c r="D481" s="3" t="s">
        <v>183</v>
      </c>
      <c r="E481" s="5">
        <v>854</v>
      </c>
      <c r="F481" s="5"/>
      <c r="G481" s="3"/>
      <c r="H481" s="3"/>
      <c r="I481" s="3"/>
      <c r="J481" s="15">
        <f t="shared" ref="J481:BJ481" si="535">J482</f>
        <v>357700</v>
      </c>
      <c r="K481" s="15">
        <f t="shared" si="535"/>
        <v>0</v>
      </c>
      <c r="L481" s="15">
        <f t="shared" si="535"/>
        <v>357700</v>
      </c>
      <c r="M481" s="15">
        <f t="shared" si="535"/>
        <v>0</v>
      </c>
      <c r="N481" s="15">
        <f t="shared" si="535"/>
        <v>30100</v>
      </c>
      <c r="O481" s="15">
        <f t="shared" si="535"/>
        <v>0</v>
      </c>
      <c r="P481" s="15">
        <f t="shared" si="535"/>
        <v>30100</v>
      </c>
      <c r="Q481" s="15">
        <f t="shared" si="535"/>
        <v>0</v>
      </c>
      <c r="R481" s="15">
        <f t="shared" si="535"/>
        <v>387800</v>
      </c>
      <c r="S481" s="15">
        <f t="shared" si="535"/>
        <v>0</v>
      </c>
      <c r="T481" s="15">
        <f t="shared" si="535"/>
        <v>387800</v>
      </c>
      <c r="U481" s="15">
        <f t="shared" si="535"/>
        <v>0</v>
      </c>
      <c r="V481" s="15">
        <f t="shared" si="535"/>
        <v>0</v>
      </c>
      <c r="W481" s="15">
        <f t="shared" si="535"/>
        <v>0</v>
      </c>
      <c r="X481" s="15">
        <f t="shared" si="535"/>
        <v>0</v>
      </c>
      <c r="Y481" s="15">
        <f t="shared" si="535"/>
        <v>0</v>
      </c>
      <c r="Z481" s="15">
        <f t="shared" si="535"/>
        <v>387800</v>
      </c>
      <c r="AA481" s="15">
        <f t="shared" si="535"/>
        <v>0</v>
      </c>
      <c r="AB481" s="15">
        <f t="shared" si="535"/>
        <v>387800</v>
      </c>
      <c r="AC481" s="15">
        <f t="shared" si="535"/>
        <v>0</v>
      </c>
      <c r="AD481" s="15">
        <f t="shared" si="535"/>
        <v>0</v>
      </c>
      <c r="AE481" s="15">
        <f t="shared" si="535"/>
        <v>0</v>
      </c>
      <c r="AF481" s="15">
        <f t="shared" si="535"/>
        <v>0</v>
      </c>
      <c r="AG481" s="15">
        <f t="shared" si="535"/>
        <v>0</v>
      </c>
      <c r="AH481" s="15">
        <f t="shared" si="535"/>
        <v>387800</v>
      </c>
      <c r="AI481" s="15">
        <f t="shared" si="535"/>
        <v>0</v>
      </c>
      <c r="AJ481" s="15">
        <f t="shared" si="535"/>
        <v>387800</v>
      </c>
      <c r="AK481" s="15">
        <f t="shared" si="535"/>
        <v>0</v>
      </c>
      <c r="AL481" s="15"/>
      <c r="AM481" s="15">
        <f t="shared" si="535"/>
        <v>323900</v>
      </c>
      <c r="AN481" s="15">
        <f t="shared" si="535"/>
        <v>0</v>
      </c>
      <c r="AO481" s="15">
        <f t="shared" si="535"/>
        <v>323900</v>
      </c>
      <c r="AP481" s="15">
        <f t="shared" si="535"/>
        <v>0</v>
      </c>
      <c r="AQ481" s="15">
        <f t="shared" si="535"/>
        <v>0</v>
      </c>
      <c r="AR481" s="15">
        <f t="shared" si="535"/>
        <v>0</v>
      </c>
      <c r="AS481" s="15">
        <f t="shared" si="535"/>
        <v>0</v>
      </c>
      <c r="AT481" s="15">
        <f t="shared" si="535"/>
        <v>0</v>
      </c>
      <c r="AU481" s="15">
        <f t="shared" si="535"/>
        <v>323900</v>
      </c>
      <c r="AV481" s="15">
        <f t="shared" si="535"/>
        <v>0</v>
      </c>
      <c r="AW481" s="15">
        <f t="shared" si="535"/>
        <v>323900</v>
      </c>
      <c r="AX481" s="15">
        <f t="shared" si="535"/>
        <v>0</v>
      </c>
      <c r="AY481" s="15">
        <f t="shared" si="535"/>
        <v>323900</v>
      </c>
      <c r="AZ481" s="15">
        <f t="shared" si="535"/>
        <v>0</v>
      </c>
      <c r="BA481" s="15">
        <f t="shared" si="535"/>
        <v>323900</v>
      </c>
      <c r="BB481" s="15">
        <f t="shared" si="535"/>
        <v>0</v>
      </c>
      <c r="BC481" s="15">
        <f t="shared" si="535"/>
        <v>0</v>
      </c>
      <c r="BD481" s="15">
        <f t="shared" si="535"/>
        <v>0</v>
      </c>
      <c r="BE481" s="15">
        <f t="shared" si="535"/>
        <v>0</v>
      </c>
      <c r="BF481" s="15">
        <f t="shared" si="535"/>
        <v>0</v>
      </c>
      <c r="BG481" s="15">
        <f t="shared" si="535"/>
        <v>323900</v>
      </c>
      <c r="BH481" s="15">
        <f t="shared" si="535"/>
        <v>0</v>
      </c>
      <c r="BI481" s="15">
        <f t="shared" si="535"/>
        <v>323900</v>
      </c>
      <c r="BJ481" s="15">
        <f t="shared" si="535"/>
        <v>0</v>
      </c>
      <c r="BK481" s="19"/>
      <c r="BL481" s="19"/>
    </row>
    <row r="482" spans="1:64" ht="45" hidden="1" x14ac:dyDescent="0.25">
      <c r="A482" s="124" t="s">
        <v>19</v>
      </c>
      <c r="B482" s="122">
        <v>70</v>
      </c>
      <c r="C482" s="122">
        <v>0</v>
      </c>
      <c r="D482" s="3" t="s">
        <v>183</v>
      </c>
      <c r="E482" s="122">
        <v>854</v>
      </c>
      <c r="F482" s="3" t="s">
        <v>16</v>
      </c>
      <c r="G482" s="3" t="s">
        <v>46</v>
      </c>
      <c r="H482" s="3" t="s">
        <v>194</v>
      </c>
      <c r="I482" s="3"/>
      <c r="J482" s="15">
        <f t="shared" ref="J482" si="536">J483+J486</f>
        <v>357700</v>
      </c>
      <c r="K482" s="15">
        <f t="shared" ref="K482:BB482" si="537">K483+K486</f>
        <v>0</v>
      </c>
      <c r="L482" s="15">
        <f t="shared" si="537"/>
        <v>357700</v>
      </c>
      <c r="M482" s="15">
        <f t="shared" si="537"/>
        <v>0</v>
      </c>
      <c r="N482" s="15">
        <f t="shared" ref="N482:U482" si="538">N483+N486</f>
        <v>30100</v>
      </c>
      <c r="O482" s="15">
        <f t="shared" si="538"/>
        <v>0</v>
      </c>
      <c r="P482" s="15">
        <f t="shared" si="538"/>
        <v>30100</v>
      </c>
      <c r="Q482" s="15">
        <f t="shared" si="538"/>
        <v>0</v>
      </c>
      <c r="R482" s="15">
        <f t="shared" si="538"/>
        <v>387800</v>
      </c>
      <c r="S482" s="15">
        <f t="shared" si="538"/>
        <v>0</v>
      </c>
      <c r="T482" s="15">
        <f t="shared" si="538"/>
        <v>387800</v>
      </c>
      <c r="U482" s="15">
        <f t="shared" si="538"/>
        <v>0</v>
      </c>
      <c r="V482" s="15">
        <f t="shared" ref="V482:AC482" si="539">V483+V486</f>
        <v>0</v>
      </c>
      <c r="W482" s="15">
        <f t="shared" si="539"/>
        <v>0</v>
      </c>
      <c r="X482" s="15">
        <f t="shared" si="539"/>
        <v>0</v>
      </c>
      <c r="Y482" s="15">
        <f t="shared" si="539"/>
        <v>0</v>
      </c>
      <c r="Z482" s="15">
        <f t="shared" si="539"/>
        <v>387800</v>
      </c>
      <c r="AA482" s="15">
        <f t="shared" si="539"/>
        <v>0</v>
      </c>
      <c r="AB482" s="15">
        <f t="shared" si="539"/>
        <v>387800</v>
      </c>
      <c r="AC482" s="15">
        <f t="shared" si="539"/>
        <v>0</v>
      </c>
      <c r="AD482" s="15">
        <f t="shared" ref="AD482:AK482" si="540">AD483+AD486</f>
        <v>0</v>
      </c>
      <c r="AE482" s="15">
        <f t="shared" si="540"/>
        <v>0</v>
      </c>
      <c r="AF482" s="15">
        <f t="shared" si="540"/>
        <v>0</v>
      </c>
      <c r="AG482" s="15">
        <f t="shared" si="540"/>
        <v>0</v>
      </c>
      <c r="AH482" s="15">
        <f t="shared" si="540"/>
        <v>387800</v>
      </c>
      <c r="AI482" s="15">
        <f t="shared" si="540"/>
        <v>0</v>
      </c>
      <c r="AJ482" s="15">
        <f t="shared" si="540"/>
        <v>387800</v>
      </c>
      <c r="AK482" s="15">
        <f t="shared" si="540"/>
        <v>0</v>
      </c>
      <c r="AL482" s="15"/>
      <c r="AM482" s="15">
        <f t="shared" si="537"/>
        <v>323900</v>
      </c>
      <c r="AN482" s="15">
        <f t="shared" si="537"/>
        <v>0</v>
      </c>
      <c r="AO482" s="15">
        <f t="shared" si="537"/>
        <v>323900</v>
      </c>
      <c r="AP482" s="15">
        <f t="shared" si="537"/>
        <v>0</v>
      </c>
      <c r="AQ482" s="15">
        <f t="shared" ref="AQ482:AX482" si="541">AQ483+AQ486</f>
        <v>0</v>
      </c>
      <c r="AR482" s="15">
        <f t="shared" si="541"/>
        <v>0</v>
      </c>
      <c r="AS482" s="15">
        <f t="shared" si="541"/>
        <v>0</v>
      </c>
      <c r="AT482" s="15">
        <f t="shared" si="541"/>
        <v>0</v>
      </c>
      <c r="AU482" s="15">
        <f t="shared" si="541"/>
        <v>323900</v>
      </c>
      <c r="AV482" s="15">
        <f t="shared" si="541"/>
        <v>0</v>
      </c>
      <c r="AW482" s="15">
        <f t="shared" si="541"/>
        <v>323900</v>
      </c>
      <c r="AX482" s="15">
        <f t="shared" si="541"/>
        <v>0</v>
      </c>
      <c r="AY482" s="15">
        <f t="shared" si="537"/>
        <v>323900</v>
      </c>
      <c r="AZ482" s="15">
        <f t="shared" si="537"/>
        <v>0</v>
      </c>
      <c r="BA482" s="15">
        <f t="shared" si="537"/>
        <v>323900</v>
      </c>
      <c r="BB482" s="15">
        <f t="shared" si="537"/>
        <v>0</v>
      </c>
      <c r="BC482" s="15">
        <f t="shared" ref="BC482:BJ482" si="542">BC483+BC486</f>
        <v>0</v>
      </c>
      <c r="BD482" s="15">
        <f t="shared" si="542"/>
        <v>0</v>
      </c>
      <c r="BE482" s="15">
        <f t="shared" si="542"/>
        <v>0</v>
      </c>
      <c r="BF482" s="15">
        <f t="shared" si="542"/>
        <v>0</v>
      </c>
      <c r="BG482" s="15">
        <f t="shared" si="542"/>
        <v>323900</v>
      </c>
      <c r="BH482" s="15">
        <f t="shared" si="542"/>
        <v>0</v>
      </c>
      <c r="BI482" s="15">
        <f t="shared" si="542"/>
        <v>323900</v>
      </c>
      <c r="BJ482" s="15">
        <f t="shared" si="542"/>
        <v>0</v>
      </c>
      <c r="BK482" s="19"/>
      <c r="BL482" s="19"/>
    </row>
    <row r="483" spans="1:64" ht="90" hidden="1" x14ac:dyDescent="0.25">
      <c r="A483" s="124" t="s">
        <v>15</v>
      </c>
      <c r="B483" s="122">
        <v>70</v>
      </c>
      <c r="C483" s="122">
        <v>0</v>
      </c>
      <c r="D483" s="3" t="s">
        <v>183</v>
      </c>
      <c r="E483" s="122">
        <v>854</v>
      </c>
      <c r="F483" s="3" t="s">
        <v>11</v>
      </c>
      <c r="G483" s="3" t="s">
        <v>46</v>
      </c>
      <c r="H483" s="3" t="s">
        <v>194</v>
      </c>
      <c r="I483" s="3" t="s">
        <v>17</v>
      </c>
      <c r="J483" s="15">
        <f t="shared" ref="J483:BJ483" si="543">J484</f>
        <v>301300</v>
      </c>
      <c r="K483" s="15">
        <f t="shared" si="543"/>
        <v>0</v>
      </c>
      <c r="L483" s="15">
        <f t="shared" si="543"/>
        <v>301300</v>
      </c>
      <c r="M483" s="15">
        <f t="shared" si="543"/>
        <v>0</v>
      </c>
      <c r="N483" s="15">
        <f t="shared" si="543"/>
        <v>30100</v>
      </c>
      <c r="O483" s="15">
        <f t="shared" si="543"/>
        <v>0</v>
      </c>
      <c r="P483" s="15">
        <f t="shared" si="543"/>
        <v>30100</v>
      </c>
      <c r="Q483" s="15">
        <f t="shared" si="543"/>
        <v>0</v>
      </c>
      <c r="R483" s="15">
        <f t="shared" si="543"/>
        <v>331400</v>
      </c>
      <c r="S483" s="15">
        <f t="shared" si="543"/>
        <v>0</v>
      </c>
      <c r="T483" s="15">
        <f t="shared" si="543"/>
        <v>331400</v>
      </c>
      <c r="U483" s="15">
        <f t="shared" si="543"/>
        <v>0</v>
      </c>
      <c r="V483" s="15">
        <f t="shared" si="543"/>
        <v>0</v>
      </c>
      <c r="W483" s="15">
        <f t="shared" si="543"/>
        <v>0</v>
      </c>
      <c r="X483" s="15">
        <f t="shared" si="543"/>
        <v>0</v>
      </c>
      <c r="Y483" s="15">
        <f t="shared" si="543"/>
        <v>0</v>
      </c>
      <c r="Z483" s="15">
        <f t="shared" si="543"/>
        <v>331400</v>
      </c>
      <c r="AA483" s="15">
        <f t="shared" si="543"/>
        <v>0</v>
      </c>
      <c r="AB483" s="15">
        <f t="shared" si="543"/>
        <v>331400</v>
      </c>
      <c r="AC483" s="15">
        <f t="shared" si="543"/>
        <v>0</v>
      </c>
      <c r="AD483" s="15">
        <f t="shared" si="543"/>
        <v>0</v>
      </c>
      <c r="AE483" s="15">
        <f t="shared" si="543"/>
        <v>0</v>
      </c>
      <c r="AF483" s="15">
        <f t="shared" si="543"/>
        <v>0</v>
      </c>
      <c r="AG483" s="15">
        <f t="shared" si="543"/>
        <v>0</v>
      </c>
      <c r="AH483" s="15">
        <f t="shared" si="543"/>
        <v>331400</v>
      </c>
      <c r="AI483" s="15">
        <f t="shared" si="543"/>
        <v>0</v>
      </c>
      <c r="AJ483" s="15">
        <f t="shared" si="543"/>
        <v>331400</v>
      </c>
      <c r="AK483" s="15">
        <f t="shared" si="543"/>
        <v>0</v>
      </c>
      <c r="AL483" s="15"/>
      <c r="AM483" s="15">
        <f t="shared" si="543"/>
        <v>301300</v>
      </c>
      <c r="AN483" s="15">
        <f t="shared" si="543"/>
        <v>0</v>
      </c>
      <c r="AO483" s="15">
        <f t="shared" si="543"/>
        <v>301300</v>
      </c>
      <c r="AP483" s="15">
        <f t="shared" si="543"/>
        <v>0</v>
      </c>
      <c r="AQ483" s="15">
        <f t="shared" si="543"/>
        <v>0</v>
      </c>
      <c r="AR483" s="15">
        <f t="shared" si="543"/>
        <v>0</v>
      </c>
      <c r="AS483" s="15">
        <f t="shared" si="543"/>
        <v>0</v>
      </c>
      <c r="AT483" s="15">
        <f t="shared" si="543"/>
        <v>0</v>
      </c>
      <c r="AU483" s="15">
        <f t="shared" si="543"/>
        <v>301300</v>
      </c>
      <c r="AV483" s="15">
        <f t="shared" si="543"/>
        <v>0</v>
      </c>
      <c r="AW483" s="15">
        <f t="shared" si="543"/>
        <v>301300</v>
      </c>
      <c r="AX483" s="15">
        <f t="shared" si="543"/>
        <v>0</v>
      </c>
      <c r="AY483" s="15">
        <f t="shared" si="543"/>
        <v>301300</v>
      </c>
      <c r="AZ483" s="15">
        <f t="shared" si="543"/>
        <v>0</v>
      </c>
      <c r="BA483" s="15">
        <f t="shared" si="543"/>
        <v>301300</v>
      </c>
      <c r="BB483" s="15">
        <f t="shared" si="543"/>
        <v>0</v>
      </c>
      <c r="BC483" s="15">
        <f t="shared" si="543"/>
        <v>0</v>
      </c>
      <c r="BD483" s="15">
        <f t="shared" si="543"/>
        <v>0</v>
      </c>
      <c r="BE483" s="15">
        <f t="shared" si="543"/>
        <v>0</v>
      </c>
      <c r="BF483" s="15">
        <f t="shared" si="543"/>
        <v>0</v>
      </c>
      <c r="BG483" s="15">
        <f t="shared" si="543"/>
        <v>301300</v>
      </c>
      <c r="BH483" s="15">
        <f t="shared" si="543"/>
        <v>0</v>
      </c>
      <c r="BI483" s="15">
        <f t="shared" si="543"/>
        <v>301300</v>
      </c>
      <c r="BJ483" s="15">
        <f t="shared" si="543"/>
        <v>0</v>
      </c>
      <c r="BK483" s="19"/>
      <c r="BL483" s="19"/>
    </row>
    <row r="484" spans="1:64" ht="30" hidden="1" x14ac:dyDescent="0.25">
      <c r="A484" s="124" t="s">
        <v>8</v>
      </c>
      <c r="B484" s="122">
        <v>70</v>
      </c>
      <c r="C484" s="122">
        <v>0</v>
      </c>
      <c r="D484" s="3" t="s">
        <v>183</v>
      </c>
      <c r="E484" s="122">
        <v>854</v>
      </c>
      <c r="F484" s="3" t="s">
        <v>11</v>
      </c>
      <c r="G484" s="3" t="s">
        <v>46</v>
      </c>
      <c r="H484" s="3" t="s">
        <v>194</v>
      </c>
      <c r="I484" s="3" t="s">
        <v>18</v>
      </c>
      <c r="J484" s="15">
        <f>'2.ВС'!J493</f>
        <v>301300</v>
      </c>
      <c r="K484" s="15">
        <f>'2.ВС'!K493</f>
        <v>0</v>
      </c>
      <c r="L484" s="15">
        <f>'2.ВС'!L493</f>
        <v>301300</v>
      </c>
      <c r="M484" s="15">
        <f>'2.ВС'!M493</f>
        <v>0</v>
      </c>
      <c r="N484" s="15">
        <f>'2.ВС'!N493</f>
        <v>30100</v>
      </c>
      <c r="O484" s="15">
        <f>'2.ВС'!O493</f>
        <v>0</v>
      </c>
      <c r="P484" s="15">
        <f>'2.ВС'!P493</f>
        <v>30100</v>
      </c>
      <c r="Q484" s="15">
        <f>'2.ВС'!Q493</f>
        <v>0</v>
      </c>
      <c r="R484" s="15">
        <f>'2.ВС'!R493</f>
        <v>331400</v>
      </c>
      <c r="S484" s="15">
        <f>'2.ВС'!S493</f>
        <v>0</v>
      </c>
      <c r="T484" s="15">
        <f>'2.ВС'!T493</f>
        <v>331400</v>
      </c>
      <c r="U484" s="15">
        <f>'2.ВС'!U493</f>
        <v>0</v>
      </c>
      <c r="V484" s="15">
        <f>'2.ВС'!V493</f>
        <v>0</v>
      </c>
      <c r="W484" s="15">
        <f>'2.ВС'!W493</f>
        <v>0</v>
      </c>
      <c r="X484" s="15">
        <f>'2.ВС'!X493</f>
        <v>0</v>
      </c>
      <c r="Y484" s="15">
        <f>'2.ВС'!Y493</f>
        <v>0</v>
      </c>
      <c r="Z484" s="15">
        <f>'2.ВС'!Z493</f>
        <v>331400</v>
      </c>
      <c r="AA484" s="15">
        <f>'2.ВС'!AA493</f>
        <v>0</v>
      </c>
      <c r="AB484" s="15">
        <f>'2.ВС'!AB493</f>
        <v>331400</v>
      </c>
      <c r="AC484" s="15">
        <f>'2.ВС'!AC493</f>
        <v>0</v>
      </c>
      <c r="AD484" s="15">
        <f>'2.ВС'!AD493</f>
        <v>0</v>
      </c>
      <c r="AE484" s="15">
        <f>'2.ВС'!AE493</f>
        <v>0</v>
      </c>
      <c r="AF484" s="15">
        <f>'2.ВС'!AF493</f>
        <v>0</v>
      </c>
      <c r="AG484" s="15">
        <f>'2.ВС'!AG493</f>
        <v>0</v>
      </c>
      <c r="AH484" s="15">
        <f>'2.ВС'!AH493</f>
        <v>331400</v>
      </c>
      <c r="AI484" s="15">
        <f>'2.ВС'!AI493</f>
        <v>0</v>
      </c>
      <c r="AJ484" s="15">
        <f>'2.ВС'!AJ493</f>
        <v>331400</v>
      </c>
      <c r="AK484" s="15">
        <f>'2.ВС'!AK493</f>
        <v>0</v>
      </c>
      <c r="AL484" s="15"/>
      <c r="AM484" s="15">
        <f>'2.ВС'!AL493</f>
        <v>301300</v>
      </c>
      <c r="AN484" s="15">
        <f>'2.ВС'!AM493</f>
        <v>0</v>
      </c>
      <c r="AO484" s="15">
        <f>'2.ВС'!AN493</f>
        <v>301300</v>
      </c>
      <c r="AP484" s="15">
        <f>'2.ВС'!AO493</f>
        <v>0</v>
      </c>
      <c r="AQ484" s="15">
        <f>'2.ВС'!AP493</f>
        <v>0</v>
      </c>
      <c r="AR484" s="15">
        <f>'2.ВС'!AQ493</f>
        <v>0</v>
      </c>
      <c r="AS484" s="15">
        <f>'2.ВС'!AR493</f>
        <v>0</v>
      </c>
      <c r="AT484" s="15">
        <f>'2.ВС'!AS493</f>
        <v>0</v>
      </c>
      <c r="AU484" s="15">
        <f>'2.ВС'!AT493</f>
        <v>301300</v>
      </c>
      <c r="AV484" s="15">
        <f>'2.ВС'!AU493</f>
        <v>0</v>
      </c>
      <c r="AW484" s="15">
        <f>'2.ВС'!AV493</f>
        <v>301300</v>
      </c>
      <c r="AX484" s="15">
        <f>'2.ВС'!AW493</f>
        <v>0</v>
      </c>
      <c r="AY484" s="15">
        <f>'2.ВС'!AX493</f>
        <v>301300</v>
      </c>
      <c r="AZ484" s="15">
        <f>'2.ВС'!AY493</f>
        <v>0</v>
      </c>
      <c r="BA484" s="15">
        <f>'2.ВС'!AZ493</f>
        <v>301300</v>
      </c>
      <c r="BB484" s="15">
        <f>'2.ВС'!BA493</f>
        <v>0</v>
      </c>
      <c r="BC484" s="15">
        <f>'2.ВС'!BB493</f>
        <v>0</v>
      </c>
      <c r="BD484" s="15">
        <f>'2.ВС'!BC493</f>
        <v>0</v>
      </c>
      <c r="BE484" s="15">
        <f>'2.ВС'!BD493</f>
        <v>0</v>
      </c>
      <c r="BF484" s="15">
        <f>'2.ВС'!BE493</f>
        <v>0</v>
      </c>
      <c r="BG484" s="15">
        <f>'2.ВС'!BF493</f>
        <v>301300</v>
      </c>
      <c r="BH484" s="15">
        <f>'2.ВС'!BG493</f>
        <v>0</v>
      </c>
      <c r="BI484" s="15">
        <f>'2.ВС'!BH493</f>
        <v>301300</v>
      </c>
      <c r="BJ484" s="15">
        <f>'2.ВС'!BI493</f>
        <v>0</v>
      </c>
      <c r="BK484" s="19"/>
      <c r="BL484" s="19"/>
    </row>
    <row r="485" spans="1:64" ht="45" hidden="1" x14ac:dyDescent="0.25">
      <c r="A485" s="125" t="s">
        <v>20</v>
      </c>
      <c r="B485" s="122">
        <v>70</v>
      </c>
      <c r="C485" s="122">
        <v>0</v>
      </c>
      <c r="D485" s="3" t="s">
        <v>183</v>
      </c>
      <c r="E485" s="122">
        <v>854</v>
      </c>
      <c r="F485" s="3" t="s">
        <v>11</v>
      </c>
      <c r="G485" s="3" t="s">
        <v>46</v>
      </c>
      <c r="H485" s="3" t="s">
        <v>194</v>
      </c>
      <c r="I485" s="3" t="s">
        <v>21</v>
      </c>
      <c r="J485" s="15">
        <f t="shared" ref="J485:BJ485" si="544">J486</f>
        <v>56400</v>
      </c>
      <c r="K485" s="15">
        <f t="shared" si="544"/>
        <v>0</v>
      </c>
      <c r="L485" s="15">
        <f t="shared" si="544"/>
        <v>56400</v>
      </c>
      <c r="M485" s="15">
        <f t="shared" si="544"/>
        <v>0</v>
      </c>
      <c r="N485" s="15">
        <f t="shared" si="544"/>
        <v>0</v>
      </c>
      <c r="O485" s="15">
        <f t="shared" si="544"/>
        <v>0</v>
      </c>
      <c r="P485" s="15">
        <f t="shared" si="544"/>
        <v>0</v>
      </c>
      <c r="Q485" s="15">
        <f t="shared" si="544"/>
        <v>0</v>
      </c>
      <c r="R485" s="15">
        <f t="shared" si="544"/>
        <v>56400</v>
      </c>
      <c r="S485" s="15">
        <f t="shared" si="544"/>
        <v>0</v>
      </c>
      <c r="T485" s="15">
        <f t="shared" si="544"/>
        <v>56400</v>
      </c>
      <c r="U485" s="15">
        <f t="shared" si="544"/>
        <v>0</v>
      </c>
      <c r="V485" s="15">
        <f t="shared" si="544"/>
        <v>0</v>
      </c>
      <c r="W485" s="15">
        <f t="shared" si="544"/>
        <v>0</v>
      </c>
      <c r="X485" s="15">
        <f t="shared" si="544"/>
        <v>0</v>
      </c>
      <c r="Y485" s="15">
        <f t="shared" si="544"/>
        <v>0</v>
      </c>
      <c r="Z485" s="15">
        <f t="shared" si="544"/>
        <v>56400</v>
      </c>
      <c r="AA485" s="15">
        <f t="shared" si="544"/>
        <v>0</v>
      </c>
      <c r="AB485" s="15">
        <f t="shared" si="544"/>
        <v>56400</v>
      </c>
      <c r="AC485" s="15">
        <f t="shared" si="544"/>
        <v>0</v>
      </c>
      <c r="AD485" s="15">
        <f t="shared" si="544"/>
        <v>0</v>
      </c>
      <c r="AE485" s="15">
        <f t="shared" si="544"/>
        <v>0</v>
      </c>
      <c r="AF485" s="15">
        <f t="shared" si="544"/>
        <v>0</v>
      </c>
      <c r="AG485" s="15">
        <f t="shared" si="544"/>
        <v>0</v>
      </c>
      <c r="AH485" s="15">
        <f t="shared" si="544"/>
        <v>56400</v>
      </c>
      <c r="AI485" s="15">
        <f t="shared" si="544"/>
        <v>0</v>
      </c>
      <c r="AJ485" s="15">
        <f t="shared" si="544"/>
        <v>56400</v>
      </c>
      <c r="AK485" s="15">
        <f t="shared" si="544"/>
        <v>0</v>
      </c>
      <c r="AL485" s="15"/>
      <c r="AM485" s="15">
        <f t="shared" si="544"/>
        <v>22600</v>
      </c>
      <c r="AN485" s="15">
        <f t="shared" si="544"/>
        <v>0</v>
      </c>
      <c r="AO485" s="15">
        <f t="shared" si="544"/>
        <v>22600</v>
      </c>
      <c r="AP485" s="15">
        <f t="shared" si="544"/>
        <v>0</v>
      </c>
      <c r="AQ485" s="15">
        <f t="shared" si="544"/>
        <v>0</v>
      </c>
      <c r="AR485" s="15">
        <f t="shared" si="544"/>
        <v>0</v>
      </c>
      <c r="AS485" s="15">
        <f t="shared" si="544"/>
        <v>0</v>
      </c>
      <c r="AT485" s="15">
        <f t="shared" si="544"/>
        <v>0</v>
      </c>
      <c r="AU485" s="15">
        <f t="shared" si="544"/>
        <v>22600</v>
      </c>
      <c r="AV485" s="15">
        <f t="shared" si="544"/>
        <v>0</v>
      </c>
      <c r="AW485" s="15">
        <f t="shared" si="544"/>
        <v>22600</v>
      </c>
      <c r="AX485" s="15">
        <f t="shared" si="544"/>
        <v>0</v>
      </c>
      <c r="AY485" s="15">
        <f t="shared" si="544"/>
        <v>22600</v>
      </c>
      <c r="AZ485" s="15">
        <f t="shared" si="544"/>
        <v>0</v>
      </c>
      <c r="BA485" s="15">
        <f t="shared" si="544"/>
        <v>22600</v>
      </c>
      <c r="BB485" s="15">
        <f t="shared" si="544"/>
        <v>0</v>
      </c>
      <c r="BC485" s="15">
        <f t="shared" si="544"/>
        <v>0</v>
      </c>
      <c r="BD485" s="15">
        <f t="shared" si="544"/>
        <v>0</v>
      </c>
      <c r="BE485" s="15">
        <f t="shared" si="544"/>
        <v>0</v>
      </c>
      <c r="BF485" s="15">
        <f t="shared" si="544"/>
        <v>0</v>
      </c>
      <c r="BG485" s="15">
        <f t="shared" si="544"/>
        <v>22600</v>
      </c>
      <c r="BH485" s="15">
        <f t="shared" si="544"/>
        <v>0</v>
      </c>
      <c r="BI485" s="15">
        <f t="shared" si="544"/>
        <v>22600</v>
      </c>
      <c r="BJ485" s="15">
        <f t="shared" si="544"/>
        <v>0</v>
      </c>
      <c r="BK485" s="19"/>
      <c r="BL485" s="19"/>
    </row>
    <row r="486" spans="1:64" ht="45" hidden="1" x14ac:dyDescent="0.25">
      <c r="A486" s="125" t="s">
        <v>9</v>
      </c>
      <c r="B486" s="122">
        <v>70</v>
      </c>
      <c r="C486" s="122">
        <v>0</v>
      </c>
      <c r="D486" s="3" t="s">
        <v>183</v>
      </c>
      <c r="E486" s="122">
        <v>854</v>
      </c>
      <c r="F486" s="3" t="s">
        <v>11</v>
      </c>
      <c r="G486" s="3" t="s">
        <v>46</v>
      </c>
      <c r="H486" s="3" t="s">
        <v>194</v>
      </c>
      <c r="I486" s="3" t="s">
        <v>22</v>
      </c>
      <c r="J486" s="15">
        <f>'2.ВС'!J495</f>
        <v>56400</v>
      </c>
      <c r="K486" s="15">
        <f>'2.ВС'!K495</f>
        <v>0</v>
      </c>
      <c r="L486" s="15">
        <f>'2.ВС'!L495</f>
        <v>56400</v>
      </c>
      <c r="M486" s="15">
        <f>'2.ВС'!M495</f>
        <v>0</v>
      </c>
      <c r="N486" s="15">
        <f>'2.ВС'!N495</f>
        <v>0</v>
      </c>
      <c r="O486" s="15">
        <f>'2.ВС'!O495</f>
        <v>0</v>
      </c>
      <c r="P486" s="15">
        <f>'2.ВС'!P495</f>
        <v>0</v>
      </c>
      <c r="Q486" s="15">
        <f>'2.ВС'!Q495</f>
        <v>0</v>
      </c>
      <c r="R486" s="15">
        <f>'2.ВС'!R495</f>
        <v>56400</v>
      </c>
      <c r="S486" s="15">
        <f>'2.ВС'!S495</f>
        <v>0</v>
      </c>
      <c r="T486" s="15">
        <f>'2.ВС'!T495</f>
        <v>56400</v>
      </c>
      <c r="U486" s="15">
        <f>'2.ВС'!U495</f>
        <v>0</v>
      </c>
      <c r="V486" s="15">
        <f>'2.ВС'!V495</f>
        <v>0</v>
      </c>
      <c r="W486" s="15">
        <f>'2.ВС'!W495</f>
        <v>0</v>
      </c>
      <c r="X486" s="15">
        <f>'2.ВС'!X495</f>
        <v>0</v>
      </c>
      <c r="Y486" s="15">
        <f>'2.ВС'!Y495</f>
        <v>0</v>
      </c>
      <c r="Z486" s="15">
        <f>'2.ВС'!Z495</f>
        <v>56400</v>
      </c>
      <c r="AA486" s="15">
        <f>'2.ВС'!AA495</f>
        <v>0</v>
      </c>
      <c r="AB486" s="15">
        <f>'2.ВС'!AB495</f>
        <v>56400</v>
      </c>
      <c r="AC486" s="15">
        <f>'2.ВС'!AC495</f>
        <v>0</v>
      </c>
      <c r="AD486" s="15">
        <f>'2.ВС'!AD495</f>
        <v>0</v>
      </c>
      <c r="AE486" s="15">
        <f>'2.ВС'!AE495</f>
        <v>0</v>
      </c>
      <c r="AF486" s="15">
        <f>'2.ВС'!AF495</f>
        <v>0</v>
      </c>
      <c r="AG486" s="15">
        <f>'2.ВС'!AG495</f>
        <v>0</v>
      </c>
      <c r="AH486" s="15">
        <f>'2.ВС'!AH495</f>
        <v>56400</v>
      </c>
      <c r="AI486" s="15">
        <f>'2.ВС'!AI495</f>
        <v>0</v>
      </c>
      <c r="AJ486" s="15">
        <f>'2.ВС'!AJ495</f>
        <v>56400</v>
      </c>
      <c r="AK486" s="15">
        <f>'2.ВС'!AK495</f>
        <v>0</v>
      </c>
      <c r="AL486" s="15"/>
      <c r="AM486" s="15">
        <f>'2.ВС'!AL495</f>
        <v>22600</v>
      </c>
      <c r="AN486" s="15">
        <f>'2.ВС'!AM495</f>
        <v>0</v>
      </c>
      <c r="AO486" s="15">
        <f>'2.ВС'!AN495</f>
        <v>22600</v>
      </c>
      <c r="AP486" s="15">
        <f>'2.ВС'!AO495</f>
        <v>0</v>
      </c>
      <c r="AQ486" s="15">
        <f>'2.ВС'!AP495</f>
        <v>0</v>
      </c>
      <c r="AR486" s="15">
        <f>'2.ВС'!AQ495</f>
        <v>0</v>
      </c>
      <c r="AS486" s="15">
        <f>'2.ВС'!AR495</f>
        <v>0</v>
      </c>
      <c r="AT486" s="15">
        <f>'2.ВС'!AS495</f>
        <v>0</v>
      </c>
      <c r="AU486" s="15">
        <f>'2.ВС'!AT495</f>
        <v>22600</v>
      </c>
      <c r="AV486" s="15">
        <f>'2.ВС'!AU495</f>
        <v>0</v>
      </c>
      <c r="AW486" s="15">
        <f>'2.ВС'!AV495</f>
        <v>22600</v>
      </c>
      <c r="AX486" s="15">
        <f>'2.ВС'!AW495</f>
        <v>0</v>
      </c>
      <c r="AY486" s="15">
        <f>'2.ВС'!AX495</f>
        <v>22600</v>
      </c>
      <c r="AZ486" s="15">
        <f>'2.ВС'!AY495</f>
        <v>0</v>
      </c>
      <c r="BA486" s="15">
        <f>'2.ВС'!AZ495</f>
        <v>22600</v>
      </c>
      <c r="BB486" s="15">
        <f>'2.ВС'!BA495</f>
        <v>0</v>
      </c>
      <c r="BC486" s="15">
        <f>'2.ВС'!BB495</f>
        <v>0</v>
      </c>
      <c r="BD486" s="15">
        <f>'2.ВС'!BC495</f>
        <v>0</v>
      </c>
      <c r="BE486" s="15">
        <f>'2.ВС'!BD495</f>
        <v>0</v>
      </c>
      <c r="BF486" s="15">
        <f>'2.ВС'!BE495</f>
        <v>0</v>
      </c>
      <c r="BG486" s="15">
        <f>'2.ВС'!BF495</f>
        <v>22600</v>
      </c>
      <c r="BH486" s="15">
        <f>'2.ВС'!BG495</f>
        <v>0</v>
      </c>
      <c r="BI486" s="15">
        <f>'2.ВС'!BH495</f>
        <v>22600</v>
      </c>
      <c r="BJ486" s="15">
        <f>'2.ВС'!BI495</f>
        <v>0</v>
      </c>
      <c r="BK486" s="19"/>
      <c r="BL486" s="19"/>
    </row>
    <row r="487" spans="1:64" ht="30" hidden="1" x14ac:dyDescent="0.25">
      <c r="A487" s="124" t="s">
        <v>147</v>
      </c>
      <c r="B487" s="122">
        <v>70</v>
      </c>
      <c r="C487" s="122">
        <v>0</v>
      </c>
      <c r="D487" s="3" t="s">
        <v>183</v>
      </c>
      <c r="E487" s="122">
        <v>857</v>
      </c>
      <c r="F487" s="3"/>
      <c r="G487" s="3"/>
      <c r="H487" s="3"/>
      <c r="I487" s="3"/>
      <c r="J487" s="15">
        <f t="shared" ref="J487" si="545">J488+J491+J494</f>
        <v>709100</v>
      </c>
      <c r="K487" s="15">
        <f t="shared" ref="K487:BB487" si="546">K488+K491+K494</f>
        <v>0</v>
      </c>
      <c r="L487" s="15">
        <f t="shared" si="546"/>
        <v>691100</v>
      </c>
      <c r="M487" s="15">
        <f t="shared" si="546"/>
        <v>18000</v>
      </c>
      <c r="N487" s="15">
        <f t="shared" ref="N487:U487" si="547">N488+N491+N494</f>
        <v>58100</v>
      </c>
      <c r="O487" s="15">
        <f t="shared" si="547"/>
        <v>0</v>
      </c>
      <c r="P487" s="15">
        <f t="shared" si="547"/>
        <v>58100</v>
      </c>
      <c r="Q487" s="15">
        <f t="shared" si="547"/>
        <v>0</v>
      </c>
      <c r="R487" s="15">
        <f t="shared" si="547"/>
        <v>767200</v>
      </c>
      <c r="S487" s="15">
        <f t="shared" si="547"/>
        <v>0</v>
      </c>
      <c r="T487" s="15">
        <f t="shared" si="547"/>
        <v>749200</v>
      </c>
      <c r="U487" s="15">
        <f t="shared" si="547"/>
        <v>18000</v>
      </c>
      <c r="V487" s="15">
        <f t="shared" ref="V487:AC487" si="548">V488+V491+V494</f>
        <v>0</v>
      </c>
      <c r="W487" s="15">
        <f t="shared" si="548"/>
        <v>0</v>
      </c>
      <c r="X487" s="15">
        <f t="shared" si="548"/>
        <v>0</v>
      </c>
      <c r="Y487" s="15">
        <f t="shared" si="548"/>
        <v>0</v>
      </c>
      <c r="Z487" s="15">
        <f t="shared" si="548"/>
        <v>767200</v>
      </c>
      <c r="AA487" s="15">
        <f t="shared" si="548"/>
        <v>0</v>
      </c>
      <c r="AB487" s="15">
        <f t="shared" si="548"/>
        <v>749200</v>
      </c>
      <c r="AC487" s="15">
        <f t="shared" si="548"/>
        <v>18000</v>
      </c>
      <c r="AD487" s="15">
        <f t="shared" ref="AD487:AK487" si="549">AD488+AD491+AD494</f>
        <v>0</v>
      </c>
      <c r="AE487" s="15">
        <f t="shared" si="549"/>
        <v>0</v>
      </c>
      <c r="AF487" s="15">
        <f t="shared" si="549"/>
        <v>0</v>
      </c>
      <c r="AG487" s="15">
        <f t="shared" si="549"/>
        <v>0</v>
      </c>
      <c r="AH487" s="15">
        <f t="shared" si="549"/>
        <v>767200</v>
      </c>
      <c r="AI487" s="15">
        <f t="shared" si="549"/>
        <v>0</v>
      </c>
      <c r="AJ487" s="15">
        <f t="shared" si="549"/>
        <v>749200</v>
      </c>
      <c r="AK487" s="15">
        <f t="shared" si="549"/>
        <v>18000</v>
      </c>
      <c r="AL487" s="15"/>
      <c r="AM487" s="15">
        <f t="shared" si="546"/>
        <v>686600</v>
      </c>
      <c r="AN487" s="15">
        <f t="shared" si="546"/>
        <v>0</v>
      </c>
      <c r="AO487" s="15">
        <f t="shared" si="546"/>
        <v>668600</v>
      </c>
      <c r="AP487" s="15">
        <f t="shared" si="546"/>
        <v>18000</v>
      </c>
      <c r="AQ487" s="15">
        <f t="shared" ref="AQ487:AX487" si="550">AQ488+AQ491+AQ494</f>
        <v>0</v>
      </c>
      <c r="AR487" s="15">
        <f t="shared" si="550"/>
        <v>0</v>
      </c>
      <c r="AS487" s="15">
        <f t="shared" si="550"/>
        <v>0</v>
      </c>
      <c r="AT487" s="15">
        <f t="shared" si="550"/>
        <v>0</v>
      </c>
      <c r="AU487" s="15">
        <f t="shared" si="550"/>
        <v>686600</v>
      </c>
      <c r="AV487" s="15">
        <f t="shared" si="550"/>
        <v>0</v>
      </c>
      <c r="AW487" s="15">
        <f t="shared" si="550"/>
        <v>668600</v>
      </c>
      <c r="AX487" s="15">
        <f t="shared" si="550"/>
        <v>18000</v>
      </c>
      <c r="AY487" s="15">
        <f t="shared" si="546"/>
        <v>686600</v>
      </c>
      <c r="AZ487" s="15">
        <f t="shared" si="546"/>
        <v>0</v>
      </c>
      <c r="BA487" s="15">
        <f t="shared" si="546"/>
        <v>668600</v>
      </c>
      <c r="BB487" s="15">
        <f t="shared" si="546"/>
        <v>18000</v>
      </c>
      <c r="BC487" s="15">
        <f t="shared" ref="BC487:BJ487" si="551">BC488+BC491+BC494</f>
        <v>0</v>
      </c>
      <c r="BD487" s="15">
        <f t="shared" si="551"/>
        <v>0</v>
      </c>
      <c r="BE487" s="15">
        <f t="shared" si="551"/>
        <v>0</v>
      </c>
      <c r="BF487" s="15">
        <f t="shared" si="551"/>
        <v>0</v>
      </c>
      <c r="BG487" s="15">
        <f t="shared" si="551"/>
        <v>686600</v>
      </c>
      <c r="BH487" s="15">
        <f t="shared" si="551"/>
        <v>0</v>
      </c>
      <c r="BI487" s="15">
        <f t="shared" si="551"/>
        <v>668600</v>
      </c>
      <c r="BJ487" s="15">
        <f t="shared" si="551"/>
        <v>18000</v>
      </c>
      <c r="BK487" s="19"/>
      <c r="BL487" s="19"/>
    </row>
    <row r="488" spans="1:64" ht="45" hidden="1" x14ac:dyDescent="0.25">
      <c r="A488" s="124" t="s">
        <v>19</v>
      </c>
      <c r="B488" s="122">
        <v>70</v>
      </c>
      <c r="C488" s="122">
        <v>0</v>
      </c>
      <c r="D488" s="3" t="s">
        <v>183</v>
      </c>
      <c r="E488" s="122">
        <v>857</v>
      </c>
      <c r="F488" s="3" t="s">
        <v>11</v>
      </c>
      <c r="G488" s="3" t="s">
        <v>104</v>
      </c>
      <c r="H488" s="3" t="s">
        <v>194</v>
      </c>
      <c r="I488" s="3"/>
      <c r="J488" s="15">
        <f t="shared" ref="J488:BC489" si="552">J489</f>
        <v>20500</v>
      </c>
      <c r="K488" s="15">
        <f t="shared" si="552"/>
        <v>0</v>
      </c>
      <c r="L488" s="15">
        <f t="shared" si="552"/>
        <v>20500</v>
      </c>
      <c r="M488" s="15">
        <f t="shared" si="552"/>
        <v>0</v>
      </c>
      <c r="N488" s="15">
        <f t="shared" si="552"/>
        <v>0</v>
      </c>
      <c r="O488" s="15">
        <f t="shared" si="552"/>
        <v>0</v>
      </c>
      <c r="P488" s="15">
        <f t="shared" si="552"/>
        <v>0</v>
      </c>
      <c r="Q488" s="15">
        <f t="shared" si="552"/>
        <v>0</v>
      </c>
      <c r="R488" s="15">
        <f t="shared" si="552"/>
        <v>20500</v>
      </c>
      <c r="S488" s="15">
        <f t="shared" si="552"/>
        <v>0</v>
      </c>
      <c r="T488" s="15">
        <f t="shared" si="552"/>
        <v>20500</v>
      </c>
      <c r="U488" s="15">
        <f t="shared" si="552"/>
        <v>0</v>
      </c>
      <c r="V488" s="15">
        <f t="shared" si="552"/>
        <v>0</v>
      </c>
      <c r="W488" s="15">
        <f t="shared" si="552"/>
        <v>0</v>
      </c>
      <c r="X488" s="15">
        <f t="shared" si="552"/>
        <v>0</v>
      </c>
      <c r="Y488" s="15">
        <f t="shared" si="552"/>
        <v>0</v>
      </c>
      <c r="Z488" s="15">
        <f t="shared" si="552"/>
        <v>20500</v>
      </c>
      <c r="AA488" s="15">
        <f t="shared" si="552"/>
        <v>0</v>
      </c>
      <c r="AB488" s="15">
        <f t="shared" si="552"/>
        <v>20500</v>
      </c>
      <c r="AC488" s="15">
        <f t="shared" si="552"/>
        <v>0</v>
      </c>
      <c r="AD488" s="15">
        <f t="shared" si="552"/>
        <v>0</v>
      </c>
      <c r="AE488" s="15">
        <f t="shared" si="552"/>
        <v>0</v>
      </c>
      <c r="AF488" s="15">
        <f t="shared" si="552"/>
        <v>0</v>
      </c>
      <c r="AG488" s="15">
        <f t="shared" si="552"/>
        <v>0</v>
      </c>
      <c r="AH488" s="15">
        <f t="shared" si="552"/>
        <v>20500</v>
      </c>
      <c r="AI488" s="15">
        <f t="shared" si="552"/>
        <v>0</v>
      </c>
      <c r="AJ488" s="15">
        <f t="shared" si="552"/>
        <v>20500</v>
      </c>
      <c r="AK488" s="15">
        <f t="shared" si="552"/>
        <v>0</v>
      </c>
      <c r="AL488" s="15"/>
      <c r="AM488" s="15">
        <f t="shared" si="552"/>
        <v>0</v>
      </c>
      <c r="AN488" s="15">
        <f t="shared" si="552"/>
        <v>0</v>
      </c>
      <c r="AO488" s="15">
        <f t="shared" si="552"/>
        <v>0</v>
      </c>
      <c r="AP488" s="15">
        <f t="shared" si="552"/>
        <v>0</v>
      </c>
      <c r="AQ488" s="15">
        <f t="shared" si="552"/>
        <v>0</v>
      </c>
      <c r="AR488" s="15">
        <f t="shared" si="552"/>
        <v>0</v>
      </c>
      <c r="AS488" s="15">
        <f t="shared" si="552"/>
        <v>0</v>
      </c>
      <c r="AT488" s="15">
        <f t="shared" si="552"/>
        <v>0</v>
      </c>
      <c r="AU488" s="15">
        <f t="shared" si="552"/>
        <v>0</v>
      </c>
      <c r="AV488" s="15">
        <f t="shared" si="552"/>
        <v>0</v>
      </c>
      <c r="AW488" s="15">
        <f t="shared" si="552"/>
        <v>0</v>
      </c>
      <c r="AX488" s="15">
        <f t="shared" si="552"/>
        <v>0</v>
      </c>
      <c r="AY488" s="15">
        <f t="shared" si="552"/>
        <v>0</v>
      </c>
      <c r="AZ488" s="15">
        <f t="shared" si="552"/>
        <v>0</v>
      </c>
      <c r="BA488" s="15">
        <f t="shared" si="552"/>
        <v>0</v>
      </c>
      <c r="BB488" s="15">
        <f t="shared" si="552"/>
        <v>0</v>
      </c>
      <c r="BC488" s="15">
        <f t="shared" si="552"/>
        <v>0</v>
      </c>
      <c r="BD488" s="15">
        <f t="shared" ref="BC488:BJ489" si="553">BD489</f>
        <v>0</v>
      </c>
      <c r="BE488" s="15">
        <f t="shared" si="553"/>
        <v>0</v>
      </c>
      <c r="BF488" s="15">
        <f t="shared" si="553"/>
        <v>0</v>
      </c>
      <c r="BG488" s="15">
        <f t="shared" si="553"/>
        <v>0</v>
      </c>
      <c r="BH488" s="15">
        <f t="shared" si="553"/>
        <v>0</v>
      </c>
      <c r="BI488" s="15">
        <f t="shared" si="553"/>
        <v>0</v>
      </c>
      <c r="BJ488" s="15">
        <f t="shared" si="553"/>
        <v>0</v>
      </c>
      <c r="BK488" s="19"/>
      <c r="BL488" s="19"/>
    </row>
    <row r="489" spans="1:64" ht="45" hidden="1" x14ac:dyDescent="0.25">
      <c r="A489" s="125" t="s">
        <v>20</v>
      </c>
      <c r="B489" s="122">
        <v>70</v>
      </c>
      <c r="C489" s="122">
        <v>0</v>
      </c>
      <c r="D489" s="3" t="s">
        <v>183</v>
      </c>
      <c r="E489" s="122">
        <v>857</v>
      </c>
      <c r="F489" s="3" t="s">
        <v>11</v>
      </c>
      <c r="G489" s="3" t="s">
        <v>46</v>
      </c>
      <c r="H489" s="3" t="s">
        <v>194</v>
      </c>
      <c r="I489" s="3" t="s">
        <v>21</v>
      </c>
      <c r="J489" s="15">
        <f t="shared" si="552"/>
        <v>20500</v>
      </c>
      <c r="K489" s="15">
        <f t="shared" si="552"/>
        <v>0</v>
      </c>
      <c r="L489" s="15">
        <f t="shared" si="552"/>
        <v>20500</v>
      </c>
      <c r="M489" s="15">
        <f t="shared" si="552"/>
        <v>0</v>
      </c>
      <c r="N489" s="15">
        <f t="shared" si="552"/>
        <v>0</v>
      </c>
      <c r="O489" s="15">
        <f t="shared" si="552"/>
        <v>0</v>
      </c>
      <c r="P489" s="15">
        <f t="shared" si="552"/>
        <v>0</v>
      </c>
      <c r="Q489" s="15">
        <f t="shared" si="552"/>
        <v>0</v>
      </c>
      <c r="R489" s="15">
        <f t="shared" si="552"/>
        <v>20500</v>
      </c>
      <c r="S489" s="15">
        <f t="shared" si="552"/>
        <v>0</v>
      </c>
      <c r="T489" s="15">
        <f t="shared" si="552"/>
        <v>20500</v>
      </c>
      <c r="U489" s="15">
        <f t="shared" si="552"/>
        <v>0</v>
      </c>
      <c r="V489" s="15">
        <f t="shared" si="552"/>
        <v>0</v>
      </c>
      <c r="W489" s="15">
        <f t="shared" si="552"/>
        <v>0</v>
      </c>
      <c r="X489" s="15">
        <f t="shared" si="552"/>
        <v>0</v>
      </c>
      <c r="Y489" s="15">
        <f t="shared" si="552"/>
        <v>0</v>
      </c>
      <c r="Z489" s="15">
        <f t="shared" si="552"/>
        <v>20500</v>
      </c>
      <c r="AA489" s="15">
        <f t="shared" si="552"/>
        <v>0</v>
      </c>
      <c r="AB489" s="15">
        <f t="shared" si="552"/>
        <v>20500</v>
      </c>
      <c r="AC489" s="15">
        <f t="shared" si="552"/>
        <v>0</v>
      </c>
      <c r="AD489" s="15">
        <f t="shared" si="552"/>
        <v>0</v>
      </c>
      <c r="AE489" s="15">
        <f t="shared" si="552"/>
        <v>0</v>
      </c>
      <c r="AF489" s="15">
        <f t="shared" si="552"/>
        <v>0</v>
      </c>
      <c r="AG489" s="15">
        <f t="shared" si="552"/>
        <v>0</v>
      </c>
      <c r="AH489" s="15">
        <f t="shared" si="552"/>
        <v>20500</v>
      </c>
      <c r="AI489" s="15">
        <f t="shared" si="552"/>
        <v>0</v>
      </c>
      <c r="AJ489" s="15">
        <f t="shared" si="552"/>
        <v>20500</v>
      </c>
      <c r="AK489" s="15">
        <f t="shared" si="552"/>
        <v>0</v>
      </c>
      <c r="AL489" s="15"/>
      <c r="AM489" s="15">
        <f t="shared" si="552"/>
        <v>0</v>
      </c>
      <c r="AN489" s="15">
        <f t="shared" si="552"/>
        <v>0</v>
      </c>
      <c r="AO489" s="15">
        <f t="shared" si="552"/>
        <v>0</v>
      </c>
      <c r="AP489" s="15">
        <f t="shared" si="552"/>
        <v>0</v>
      </c>
      <c r="AQ489" s="15">
        <f t="shared" si="552"/>
        <v>0</v>
      </c>
      <c r="AR489" s="15">
        <f t="shared" si="552"/>
        <v>0</v>
      </c>
      <c r="AS489" s="15">
        <f t="shared" si="552"/>
        <v>0</v>
      </c>
      <c r="AT489" s="15">
        <f t="shared" si="552"/>
        <v>0</v>
      </c>
      <c r="AU489" s="15">
        <f t="shared" si="552"/>
        <v>0</v>
      </c>
      <c r="AV489" s="15">
        <f t="shared" si="552"/>
        <v>0</v>
      </c>
      <c r="AW489" s="15">
        <f t="shared" si="552"/>
        <v>0</v>
      </c>
      <c r="AX489" s="15">
        <f t="shared" si="552"/>
        <v>0</v>
      </c>
      <c r="AY489" s="15">
        <f t="shared" si="552"/>
        <v>0</v>
      </c>
      <c r="AZ489" s="15">
        <f t="shared" si="552"/>
        <v>0</v>
      </c>
      <c r="BA489" s="15">
        <f t="shared" si="552"/>
        <v>0</v>
      </c>
      <c r="BB489" s="15">
        <f t="shared" si="552"/>
        <v>0</v>
      </c>
      <c r="BC489" s="15">
        <f t="shared" si="553"/>
        <v>0</v>
      </c>
      <c r="BD489" s="15">
        <f t="shared" si="553"/>
        <v>0</v>
      </c>
      <c r="BE489" s="15">
        <f t="shared" si="553"/>
        <v>0</v>
      </c>
      <c r="BF489" s="15">
        <f t="shared" si="553"/>
        <v>0</v>
      </c>
      <c r="BG489" s="15">
        <f t="shared" si="553"/>
        <v>0</v>
      </c>
      <c r="BH489" s="15">
        <f t="shared" si="553"/>
        <v>0</v>
      </c>
      <c r="BI489" s="15">
        <f t="shared" si="553"/>
        <v>0</v>
      </c>
      <c r="BJ489" s="15">
        <f t="shared" si="553"/>
        <v>0</v>
      </c>
      <c r="BK489" s="19"/>
      <c r="BL489" s="19"/>
    </row>
    <row r="490" spans="1:64" ht="45" hidden="1" x14ac:dyDescent="0.25">
      <c r="A490" s="125" t="s">
        <v>9</v>
      </c>
      <c r="B490" s="122">
        <v>70</v>
      </c>
      <c r="C490" s="122">
        <v>0</v>
      </c>
      <c r="D490" s="3" t="s">
        <v>183</v>
      </c>
      <c r="E490" s="122">
        <v>857</v>
      </c>
      <c r="F490" s="3" t="s">
        <v>11</v>
      </c>
      <c r="G490" s="3" t="s">
        <v>46</v>
      </c>
      <c r="H490" s="3" t="s">
        <v>194</v>
      </c>
      <c r="I490" s="3" t="s">
        <v>22</v>
      </c>
      <c r="J490" s="15">
        <f>'2.ВС'!J501</f>
        <v>20500</v>
      </c>
      <c r="K490" s="15">
        <f>'2.ВС'!K501</f>
        <v>0</v>
      </c>
      <c r="L490" s="15">
        <f>'2.ВС'!L501</f>
        <v>20500</v>
      </c>
      <c r="M490" s="15">
        <f>'2.ВС'!M501</f>
        <v>0</v>
      </c>
      <c r="N490" s="15">
        <f>'2.ВС'!N501</f>
        <v>0</v>
      </c>
      <c r="O490" s="15">
        <f>'2.ВС'!O501</f>
        <v>0</v>
      </c>
      <c r="P490" s="15">
        <f>'2.ВС'!P501</f>
        <v>0</v>
      </c>
      <c r="Q490" s="15">
        <f>'2.ВС'!Q501</f>
        <v>0</v>
      </c>
      <c r="R490" s="15">
        <f>'2.ВС'!R501</f>
        <v>20500</v>
      </c>
      <c r="S490" s="15">
        <f>'2.ВС'!S501</f>
        <v>0</v>
      </c>
      <c r="T490" s="15">
        <f>'2.ВС'!T501</f>
        <v>20500</v>
      </c>
      <c r="U490" s="15">
        <f>'2.ВС'!U501</f>
        <v>0</v>
      </c>
      <c r="V490" s="15">
        <f>'2.ВС'!V501</f>
        <v>0</v>
      </c>
      <c r="W490" s="15">
        <f>'2.ВС'!W501</f>
        <v>0</v>
      </c>
      <c r="X490" s="15">
        <f>'2.ВС'!X501</f>
        <v>0</v>
      </c>
      <c r="Y490" s="15">
        <f>'2.ВС'!Y501</f>
        <v>0</v>
      </c>
      <c r="Z490" s="15">
        <f>'2.ВС'!Z501</f>
        <v>20500</v>
      </c>
      <c r="AA490" s="15">
        <f>'2.ВС'!AA501</f>
        <v>0</v>
      </c>
      <c r="AB490" s="15">
        <f>'2.ВС'!AB501</f>
        <v>20500</v>
      </c>
      <c r="AC490" s="15">
        <f>'2.ВС'!AC501</f>
        <v>0</v>
      </c>
      <c r="AD490" s="15">
        <f>'2.ВС'!AD501</f>
        <v>0</v>
      </c>
      <c r="AE490" s="15">
        <f>'2.ВС'!AE501</f>
        <v>0</v>
      </c>
      <c r="AF490" s="15">
        <f>'2.ВС'!AF501</f>
        <v>0</v>
      </c>
      <c r="AG490" s="15">
        <f>'2.ВС'!AG501</f>
        <v>0</v>
      </c>
      <c r="AH490" s="15">
        <f>'2.ВС'!AH501</f>
        <v>20500</v>
      </c>
      <c r="AI490" s="15">
        <f>'2.ВС'!AI501</f>
        <v>0</v>
      </c>
      <c r="AJ490" s="15">
        <f>'2.ВС'!AJ501</f>
        <v>20500</v>
      </c>
      <c r="AK490" s="15">
        <f>'2.ВС'!AK501</f>
        <v>0</v>
      </c>
      <c r="AL490" s="15"/>
      <c r="AM490" s="15">
        <f>'2.ВС'!AL501</f>
        <v>0</v>
      </c>
      <c r="AN490" s="15">
        <f>'2.ВС'!AM501</f>
        <v>0</v>
      </c>
      <c r="AO490" s="15">
        <f>'2.ВС'!AN501</f>
        <v>0</v>
      </c>
      <c r="AP490" s="15">
        <f>'2.ВС'!AO501</f>
        <v>0</v>
      </c>
      <c r="AQ490" s="15">
        <f>'2.ВС'!AP501</f>
        <v>0</v>
      </c>
      <c r="AR490" s="15">
        <f>'2.ВС'!AQ501</f>
        <v>0</v>
      </c>
      <c r="AS490" s="15">
        <f>'2.ВС'!AR501</f>
        <v>0</v>
      </c>
      <c r="AT490" s="15">
        <f>'2.ВС'!AS501</f>
        <v>0</v>
      </c>
      <c r="AU490" s="15">
        <f>'2.ВС'!AT501</f>
        <v>0</v>
      </c>
      <c r="AV490" s="15">
        <f>'2.ВС'!AU501</f>
        <v>0</v>
      </c>
      <c r="AW490" s="15">
        <f>'2.ВС'!AV501</f>
        <v>0</v>
      </c>
      <c r="AX490" s="15">
        <f>'2.ВС'!AW501</f>
        <v>0</v>
      </c>
      <c r="AY490" s="15">
        <f>'2.ВС'!AX501</f>
        <v>0</v>
      </c>
      <c r="AZ490" s="15">
        <f>'2.ВС'!AY501</f>
        <v>0</v>
      </c>
      <c r="BA490" s="15">
        <f>'2.ВС'!AZ501</f>
        <v>0</v>
      </c>
      <c r="BB490" s="15">
        <f>'2.ВС'!BA501</f>
        <v>0</v>
      </c>
      <c r="BC490" s="15">
        <f>'2.ВС'!BB501</f>
        <v>0</v>
      </c>
      <c r="BD490" s="15">
        <f>'2.ВС'!BC501</f>
        <v>0</v>
      </c>
      <c r="BE490" s="15">
        <f>'2.ВС'!BD501</f>
        <v>0</v>
      </c>
      <c r="BF490" s="15">
        <f>'2.ВС'!BE501</f>
        <v>0</v>
      </c>
      <c r="BG490" s="15">
        <f>'2.ВС'!BF501</f>
        <v>0</v>
      </c>
      <c r="BH490" s="15">
        <f>'2.ВС'!BG501</f>
        <v>0</v>
      </c>
      <c r="BI490" s="15">
        <f>'2.ВС'!BH501</f>
        <v>0</v>
      </c>
      <c r="BJ490" s="15">
        <f>'2.ВС'!BI501</f>
        <v>0</v>
      </c>
      <c r="BK490" s="19"/>
      <c r="BL490" s="19"/>
    </row>
    <row r="491" spans="1:64" ht="60" hidden="1" x14ac:dyDescent="0.25">
      <c r="A491" s="124" t="s">
        <v>148</v>
      </c>
      <c r="B491" s="122">
        <v>70</v>
      </c>
      <c r="C491" s="122">
        <v>0</v>
      </c>
      <c r="D491" s="3" t="s">
        <v>183</v>
      </c>
      <c r="E491" s="122">
        <v>857</v>
      </c>
      <c r="F491" s="3" t="s">
        <v>11</v>
      </c>
      <c r="G491" s="3" t="s">
        <v>104</v>
      </c>
      <c r="H491" s="3" t="s">
        <v>234</v>
      </c>
      <c r="I491" s="3"/>
      <c r="J491" s="15">
        <f t="shared" ref="J491:BC492" si="554">J492</f>
        <v>670600</v>
      </c>
      <c r="K491" s="15">
        <f t="shared" si="554"/>
        <v>0</v>
      </c>
      <c r="L491" s="15">
        <f t="shared" si="554"/>
        <v>670600</v>
      </c>
      <c r="M491" s="15">
        <f t="shared" si="554"/>
        <v>0</v>
      </c>
      <c r="N491" s="15">
        <f t="shared" si="554"/>
        <v>58100</v>
      </c>
      <c r="O491" s="15">
        <f t="shared" si="554"/>
        <v>0</v>
      </c>
      <c r="P491" s="15">
        <f t="shared" si="554"/>
        <v>58100</v>
      </c>
      <c r="Q491" s="15">
        <f t="shared" si="554"/>
        <v>0</v>
      </c>
      <c r="R491" s="15">
        <f t="shared" si="554"/>
        <v>728700</v>
      </c>
      <c r="S491" s="15">
        <f t="shared" si="554"/>
        <v>0</v>
      </c>
      <c r="T491" s="15">
        <f t="shared" si="554"/>
        <v>728700</v>
      </c>
      <c r="U491" s="15">
        <f t="shared" si="554"/>
        <v>0</v>
      </c>
      <c r="V491" s="15">
        <f t="shared" si="554"/>
        <v>0</v>
      </c>
      <c r="W491" s="15">
        <f t="shared" si="554"/>
        <v>0</v>
      </c>
      <c r="X491" s="15">
        <f t="shared" si="554"/>
        <v>0</v>
      </c>
      <c r="Y491" s="15">
        <f t="shared" si="554"/>
        <v>0</v>
      </c>
      <c r="Z491" s="15">
        <f t="shared" si="554"/>
        <v>728700</v>
      </c>
      <c r="AA491" s="15">
        <f t="shared" si="554"/>
        <v>0</v>
      </c>
      <c r="AB491" s="15">
        <f t="shared" si="554"/>
        <v>728700</v>
      </c>
      <c r="AC491" s="15">
        <f t="shared" si="554"/>
        <v>0</v>
      </c>
      <c r="AD491" s="15">
        <f t="shared" si="554"/>
        <v>0</v>
      </c>
      <c r="AE491" s="15">
        <f t="shared" si="554"/>
        <v>0</v>
      </c>
      <c r="AF491" s="15">
        <f t="shared" si="554"/>
        <v>0</v>
      </c>
      <c r="AG491" s="15">
        <f t="shared" si="554"/>
        <v>0</v>
      </c>
      <c r="AH491" s="15">
        <f t="shared" si="554"/>
        <v>728700</v>
      </c>
      <c r="AI491" s="15">
        <f t="shared" si="554"/>
        <v>0</v>
      </c>
      <c r="AJ491" s="15">
        <f t="shared" si="554"/>
        <v>728700</v>
      </c>
      <c r="AK491" s="15">
        <f t="shared" si="554"/>
        <v>0</v>
      </c>
      <c r="AL491" s="15"/>
      <c r="AM491" s="15">
        <f t="shared" si="554"/>
        <v>668600</v>
      </c>
      <c r="AN491" s="15">
        <f t="shared" si="554"/>
        <v>0</v>
      </c>
      <c r="AO491" s="15">
        <f t="shared" si="554"/>
        <v>668600</v>
      </c>
      <c r="AP491" s="15">
        <f t="shared" si="554"/>
        <v>0</v>
      </c>
      <c r="AQ491" s="15">
        <f t="shared" si="554"/>
        <v>0</v>
      </c>
      <c r="AR491" s="15">
        <f t="shared" si="554"/>
        <v>0</v>
      </c>
      <c r="AS491" s="15">
        <f t="shared" si="554"/>
        <v>0</v>
      </c>
      <c r="AT491" s="15">
        <f t="shared" si="554"/>
        <v>0</v>
      </c>
      <c r="AU491" s="15">
        <f t="shared" si="554"/>
        <v>668600</v>
      </c>
      <c r="AV491" s="15">
        <f t="shared" si="554"/>
        <v>0</v>
      </c>
      <c r="AW491" s="15">
        <f t="shared" si="554"/>
        <v>668600</v>
      </c>
      <c r="AX491" s="15">
        <f t="shared" si="554"/>
        <v>0</v>
      </c>
      <c r="AY491" s="15">
        <f t="shared" si="554"/>
        <v>668600</v>
      </c>
      <c r="AZ491" s="15">
        <f t="shared" si="554"/>
        <v>0</v>
      </c>
      <c r="BA491" s="15">
        <f t="shared" si="554"/>
        <v>668600</v>
      </c>
      <c r="BB491" s="15">
        <f t="shared" si="554"/>
        <v>0</v>
      </c>
      <c r="BC491" s="15">
        <f t="shared" si="554"/>
        <v>0</v>
      </c>
      <c r="BD491" s="15">
        <f t="shared" ref="BC491:BJ492" si="555">BD492</f>
        <v>0</v>
      </c>
      <c r="BE491" s="15">
        <f t="shared" si="555"/>
        <v>0</v>
      </c>
      <c r="BF491" s="15">
        <f t="shared" si="555"/>
        <v>0</v>
      </c>
      <c r="BG491" s="15">
        <f t="shared" si="555"/>
        <v>668600</v>
      </c>
      <c r="BH491" s="15">
        <f t="shared" si="555"/>
        <v>0</v>
      </c>
      <c r="BI491" s="15">
        <f t="shared" si="555"/>
        <v>668600</v>
      </c>
      <c r="BJ491" s="15">
        <f t="shared" si="555"/>
        <v>0</v>
      </c>
      <c r="BK491" s="19"/>
      <c r="BL491" s="19"/>
    </row>
    <row r="492" spans="1:64" ht="90" hidden="1" x14ac:dyDescent="0.25">
      <c r="A492" s="124" t="s">
        <v>15</v>
      </c>
      <c r="B492" s="122">
        <v>70</v>
      </c>
      <c r="C492" s="122">
        <v>0</v>
      </c>
      <c r="D492" s="3" t="s">
        <v>183</v>
      </c>
      <c r="E492" s="122">
        <v>857</v>
      </c>
      <c r="F492" s="3" t="s">
        <v>16</v>
      </c>
      <c r="G492" s="3" t="s">
        <v>104</v>
      </c>
      <c r="H492" s="3" t="s">
        <v>234</v>
      </c>
      <c r="I492" s="3" t="s">
        <v>17</v>
      </c>
      <c r="J492" s="15">
        <f t="shared" si="554"/>
        <v>670600</v>
      </c>
      <c r="K492" s="15">
        <f t="shared" si="554"/>
        <v>0</v>
      </c>
      <c r="L492" s="15">
        <f t="shared" si="554"/>
        <v>670600</v>
      </c>
      <c r="M492" s="15">
        <f t="shared" si="554"/>
        <v>0</v>
      </c>
      <c r="N492" s="15">
        <f t="shared" si="554"/>
        <v>58100</v>
      </c>
      <c r="O492" s="15">
        <f t="shared" si="554"/>
        <v>0</v>
      </c>
      <c r="P492" s="15">
        <f t="shared" si="554"/>
        <v>58100</v>
      </c>
      <c r="Q492" s="15">
        <f t="shared" si="554"/>
        <v>0</v>
      </c>
      <c r="R492" s="15">
        <f t="shared" si="554"/>
        <v>728700</v>
      </c>
      <c r="S492" s="15">
        <f t="shared" si="554"/>
        <v>0</v>
      </c>
      <c r="T492" s="15">
        <f t="shared" si="554"/>
        <v>728700</v>
      </c>
      <c r="U492" s="15">
        <f t="shared" si="554"/>
        <v>0</v>
      </c>
      <c r="V492" s="15">
        <f t="shared" si="554"/>
        <v>0</v>
      </c>
      <c r="W492" s="15">
        <f t="shared" si="554"/>
        <v>0</v>
      </c>
      <c r="X492" s="15">
        <f t="shared" si="554"/>
        <v>0</v>
      </c>
      <c r="Y492" s="15">
        <f t="shared" si="554"/>
        <v>0</v>
      </c>
      <c r="Z492" s="15">
        <f t="shared" si="554"/>
        <v>728700</v>
      </c>
      <c r="AA492" s="15">
        <f t="shared" si="554"/>
        <v>0</v>
      </c>
      <c r="AB492" s="15">
        <f t="shared" si="554"/>
        <v>728700</v>
      </c>
      <c r="AC492" s="15">
        <f t="shared" si="554"/>
        <v>0</v>
      </c>
      <c r="AD492" s="15">
        <f t="shared" si="554"/>
        <v>0</v>
      </c>
      <c r="AE492" s="15">
        <f t="shared" si="554"/>
        <v>0</v>
      </c>
      <c r="AF492" s="15">
        <f t="shared" si="554"/>
        <v>0</v>
      </c>
      <c r="AG492" s="15">
        <f t="shared" si="554"/>
        <v>0</v>
      </c>
      <c r="AH492" s="15">
        <f t="shared" si="554"/>
        <v>728700</v>
      </c>
      <c r="AI492" s="15">
        <f t="shared" si="554"/>
        <v>0</v>
      </c>
      <c r="AJ492" s="15">
        <f t="shared" si="554"/>
        <v>728700</v>
      </c>
      <c r="AK492" s="15">
        <f t="shared" si="554"/>
        <v>0</v>
      </c>
      <c r="AL492" s="15"/>
      <c r="AM492" s="15">
        <f t="shared" si="554"/>
        <v>668600</v>
      </c>
      <c r="AN492" s="15">
        <f t="shared" si="554"/>
        <v>0</v>
      </c>
      <c r="AO492" s="15">
        <f t="shared" si="554"/>
        <v>668600</v>
      </c>
      <c r="AP492" s="15">
        <f t="shared" si="554"/>
        <v>0</v>
      </c>
      <c r="AQ492" s="15">
        <f t="shared" si="554"/>
        <v>0</v>
      </c>
      <c r="AR492" s="15">
        <f t="shared" si="554"/>
        <v>0</v>
      </c>
      <c r="AS492" s="15">
        <f t="shared" si="554"/>
        <v>0</v>
      </c>
      <c r="AT492" s="15">
        <f t="shared" si="554"/>
        <v>0</v>
      </c>
      <c r="AU492" s="15">
        <f t="shared" si="554"/>
        <v>668600</v>
      </c>
      <c r="AV492" s="15">
        <f t="shared" si="554"/>
        <v>0</v>
      </c>
      <c r="AW492" s="15">
        <f t="shared" si="554"/>
        <v>668600</v>
      </c>
      <c r="AX492" s="15">
        <f t="shared" si="554"/>
        <v>0</v>
      </c>
      <c r="AY492" s="15">
        <f t="shared" si="554"/>
        <v>668600</v>
      </c>
      <c r="AZ492" s="15">
        <f t="shared" si="554"/>
        <v>0</v>
      </c>
      <c r="BA492" s="15">
        <f t="shared" si="554"/>
        <v>668600</v>
      </c>
      <c r="BB492" s="15">
        <f t="shared" si="554"/>
        <v>0</v>
      </c>
      <c r="BC492" s="15">
        <f t="shared" si="555"/>
        <v>0</v>
      </c>
      <c r="BD492" s="15">
        <f t="shared" si="555"/>
        <v>0</v>
      </c>
      <c r="BE492" s="15">
        <f t="shared" si="555"/>
        <v>0</v>
      </c>
      <c r="BF492" s="15">
        <f t="shared" si="555"/>
        <v>0</v>
      </c>
      <c r="BG492" s="15">
        <f t="shared" si="555"/>
        <v>668600</v>
      </c>
      <c r="BH492" s="15">
        <f t="shared" si="555"/>
        <v>0</v>
      </c>
      <c r="BI492" s="15">
        <f t="shared" si="555"/>
        <v>668600</v>
      </c>
      <c r="BJ492" s="15">
        <f t="shared" si="555"/>
        <v>0</v>
      </c>
      <c r="BK492" s="19"/>
      <c r="BL492" s="19"/>
    </row>
    <row r="493" spans="1:64" ht="30" hidden="1" x14ac:dyDescent="0.25">
      <c r="A493" s="124" t="s">
        <v>8</v>
      </c>
      <c r="B493" s="122">
        <v>70</v>
      </c>
      <c r="C493" s="122">
        <v>0</v>
      </c>
      <c r="D493" s="3" t="s">
        <v>183</v>
      </c>
      <c r="E493" s="122">
        <v>857</v>
      </c>
      <c r="F493" s="3" t="s">
        <v>11</v>
      </c>
      <c r="G493" s="3" t="s">
        <v>104</v>
      </c>
      <c r="H493" s="3" t="s">
        <v>234</v>
      </c>
      <c r="I493" s="3" t="s">
        <v>18</v>
      </c>
      <c r="J493" s="15">
        <f>'2.ВС'!J504</f>
        <v>670600</v>
      </c>
      <c r="K493" s="15">
        <f>'2.ВС'!K504</f>
        <v>0</v>
      </c>
      <c r="L493" s="15">
        <f>'2.ВС'!L504</f>
        <v>670600</v>
      </c>
      <c r="M493" s="15">
        <f>'2.ВС'!M504</f>
        <v>0</v>
      </c>
      <c r="N493" s="15">
        <f>'2.ВС'!N504</f>
        <v>58100</v>
      </c>
      <c r="O493" s="15">
        <f>'2.ВС'!O504</f>
        <v>0</v>
      </c>
      <c r="P493" s="15">
        <f>'2.ВС'!P504</f>
        <v>58100</v>
      </c>
      <c r="Q493" s="15">
        <f>'2.ВС'!Q504</f>
        <v>0</v>
      </c>
      <c r="R493" s="15">
        <f>'2.ВС'!R504</f>
        <v>728700</v>
      </c>
      <c r="S493" s="15">
        <f>'2.ВС'!S504</f>
        <v>0</v>
      </c>
      <c r="T493" s="15">
        <f>'2.ВС'!T504</f>
        <v>728700</v>
      </c>
      <c r="U493" s="15">
        <f>'2.ВС'!U504</f>
        <v>0</v>
      </c>
      <c r="V493" s="15">
        <f>'2.ВС'!V504</f>
        <v>0</v>
      </c>
      <c r="W493" s="15">
        <f>'2.ВС'!W504</f>
        <v>0</v>
      </c>
      <c r="X493" s="15">
        <f>'2.ВС'!X504</f>
        <v>0</v>
      </c>
      <c r="Y493" s="15">
        <f>'2.ВС'!Y504</f>
        <v>0</v>
      </c>
      <c r="Z493" s="15">
        <f>'2.ВС'!Z504</f>
        <v>728700</v>
      </c>
      <c r="AA493" s="15">
        <f>'2.ВС'!AA504</f>
        <v>0</v>
      </c>
      <c r="AB493" s="15">
        <f>'2.ВС'!AB504</f>
        <v>728700</v>
      </c>
      <c r="AC493" s="15">
        <f>'2.ВС'!AC504</f>
        <v>0</v>
      </c>
      <c r="AD493" s="15">
        <f>'2.ВС'!AD504</f>
        <v>0</v>
      </c>
      <c r="AE493" s="15">
        <f>'2.ВС'!AE504</f>
        <v>0</v>
      </c>
      <c r="AF493" s="15">
        <f>'2.ВС'!AF504</f>
        <v>0</v>
      </c>
      <c r="AG493" s="15">
        <f>'2.ВС'!AG504</f>
        <v>0</v>
      </c>
      <c r="AH493" s="15">
        <f>'2.ВС'!AH504</f>
        <v>728700</v>
      </c>
      <c r="AI493" s="15">
        <f>'2.ВС'!AI504</f>
        <v>0</v>
      </c>
      <c r="AJ493" s="15">
        <f>'2.ВС'!AJ504</f>
        <v>728700</v>
      </c>
      <c r="AK493" s="15">
        <f>'2.ВС'!AK504</f>
        <v>0</v>
      </c>
      <c r="AL493" s="15"/>
      <c r="AM493" s="15">
        <f>'2.ВС'!AL504</f>
        <v>668600</v>
      </c>
      <c r="AN493" s="15">
        <f>'2.ВС'!AM504</f>
        <v>0</v>
      </c>
      <c r="AO493" s="15">
        <f>'2.ВС'!AN504</f>
        <v>668600</v>
      </c>
      <c r="AP493" s="15">
        <f>'2.ВС'!AO504</f>
        <v>0</v>
      </c>
      <c r="AQ493" s="15">
        <f>'2.ВС'!AP504</f>
        <v>0</v>
      </c>
      <c r="AR493" s="15">
        <f>'2.ВС'!AQ504</f>
        <v>0</v>
      </c>
      <c r="AS493" s="15">
        <f>'2.ВС'!AR504</f>
        <v>0</v>
      </c>
      <c r="AT493" s="15">
        <f>'2.ВС'!AS504</f>
        <v>0</v>
      </c>
      <c r="AU493" s="15">
        <f>'2.ВС'!AT504</f>
        <v>668600</v>
      </c>
      <c r="AV493" s="15">
        <f>'2.ВС'!AU504</f>
        <v>0</v>
      </c>
      <c r="AW493" s="15">
        <f>'2.ВС'!AV504</f>
        <v>668600</v>
      </c>
      <c r="AX493" s="15">
        <f>'2.ВС'!AW504</f>
        <v>0</v>
      </c>
      <c r="AY493" s="15">
        <f>'2.ВС'!AX504</f>
        <v>668600</v>
      </c>
      <c r="AZ493" s="15">
        <f>'2.ВС'!AY504</f>
        <v>0</v>
      </c>
      <c r="BA493" s="15">
        <f>'2.ВС'!AZ504</f>
        <v>668600</v>
      </c>
      <c r="BB493" s="15">
        <f>'2.ВС'!BA504</f>
        <v>0</v>
      </c>
      <c r="BC493" s="15">
        <f>'2.ВС'!BB504</f>
        <v>0</v>
      </c>
      <c r="BD493" s="15">
        <f>'2.ВС'!BC504</f>
        <v>0</v>
      </c>
      <c r="BE493" s="15">
        <f>'2.ВС'!BD504</f>
        <v>0</v>
      </c>
      <c r="BF493" s="15">
        <f>'2.ВС'!BE504</f>
        <v>0</v>
      </c>
      <c r="BG493" s="15">
        <f>'2.ВС'!BF504</f>
        <v>668600</v>
      </c>
      <c r="BH493" s="15">
        <f>'2.ВС'!BG504</f>
        <v>0</v>
      </c>
      <c r="BI493" s="15">
        <f>'2.ВС'!BH504</f>
        <v>668600</v>
      </c>
      <c r="BJ493" s="15">
        <f>'2.ВС'!BI504</f>
        <v>0</v>
      </c>
      <c r="BK493" s="19"/>
      <c r="BL493" s="19"/>
    </row>
    <row r="494" spans="1:64" ht="90" hidden="1" x14ac:dyDescent="0.25">
      <c r="A494" s="124" t="s">
        <v>150</v>
      </c>
      <c r="B494" s="122">
        <v>70</v>
      </c>
      <c r="C494" s="122">
        <v>0</v>
      </c>
      <c r="D494" s="3" t="s">
        <v>183</v>
      </c>
      <c r="E494" s="122">
        <v>857</v>
      </c>
      <c r="F494" s="3" t="s">
        <v>16</v>
      </c>
      <c r="G494" s="3" t="s">
        <v>104</v>
      </c>
      <c r="H494" s="3" t="s">
        <v>233</v>
      </c>
      <c r="I494" s="46"/>
      <c r="J494" s="15">
        <f t="shared" ref="J494:BC495" si="556">J495</f>
        <v>18000</v>
      </c>
      <c r="K494" s="15">
        <f t="shared" si="556"/>
        <v>0</v>
      </c>
      <c r="L494" s="15">
        <f t="shared" si="556"/>
        <v>0</v>
      </c>
      <c r="M494" s="15">
        <f t="shared" si="556"/>
        <v>18000</v>
      </c>
      <c r="N494" s="15">
        <f t="shared" si="556"/>
        <v>0</v>
      </c>
      <c r="O494" s="15">
        <f t="shared" si="556"/>
        <v>0</v>
      </c>
      <c r="P494" s="15">
        <f t="shared" si="556"/>
        <v>0</v>
      </c>
      <c r="Q494" s="15">
        <f t="shared" si="556"/>
        <v>0</v>
      </c>
      <c r="R494" s="15">
        <f t="shared" si="556"/>
        <v>18000</v>
      </c>
      <c r="S494" s="15">
        <f t="shared" si="556"/>
        <v>0</v>
      </c>
      <c r="T494" s="15">
        <f t="shared" si="556"/>
        <v>0</v>
      </c>
      <c r="U494" s="15">
        <f t="shared" si="556"/>
        <v>18000</v>
      </c>
      <c r="V494" s="15">
        <f t="shared" si="556"/>
        <v>0</v>
      </c>
      <c r="W494" s="15">
        <f t="shared" si="556"/>
        <v>0</v>
      </c>
      <c r="X494" s="15">
        <f t="shared" si="556"/>
        <v>0</v>
      </c>
      <c r="Y494" s="15">
        <f t="shared" si="556"/>
        <v>0</v>
      </c>
      <c r="Z494" s="15">
        <f t="shared" si="556"/>
        <v>18000</v>
      </c>
      <c r="AA494" s="15">
        <f t="shared" si="556"/>
        <v>0</v>
      </c>
      <c r="AB494" s="15">
        <f t="shared" si="556"/>
        <v>0</v>
      </c>
      <c r="AC494" s="15">
        <f t="shared" si="556"/>
        <v>18000</v>
      </c>
      <c r="AD494" s="15">
        <f t="shared" si="556"/>
        <v>0</v>
      </c>
      <c r="AE494" s="15">
        <f t="shared" si="556"/>
        <v>0</v>
      </c>
      <c r="AF494" s="15">
        <f t="shared" si="556"/>
        <v>0</v>
      </c>
      <c r="AG494" s="15">
        <f t="shared" si="556"/>
        <v>0</v>
      </c>
      <c r="AH494" s="15">
        <f t="shared" si="556"/>
        <v>18000</v>
      </c>
      <c r="AI494" s="15">
        <f t="shared" si="556"/>
        <v>0</v>
      </c>
      <c r="AJ494" s="15">
        <f t="shared" si="556"/>
        <v>0</v>
      </c>
      <c r="AK494" s="15">
        <f t="shared" si="556"/>
        <v>18000</v>
      </c>
      <c r="AL494" s="15"/>
      <c r="AM494" s="15">
        <f t="shared" si="556"/>
        <v>18000</v>
      </c>
      <c r="AN494" s="15">
        <f t="shared" si="556"/>
        <v>0</v>
      </c>
      <c r="AO494" s="15">
        <f t="shared" si="556"/>
        <v>0</v>
      </c>
      <c r="AP494" s="15">
        <f t="shared" si="556"/>
        <v>18000</v>
      </c>
      <c r="AQ494" s="15">
        <f t="shared" si="556"/>
        <v>0</v>
      </c>
      <c r="AR494" s="15">
        <f t="shared" si="556"/>
        <v>0</v>
      </c>
      <c r="AS494" s="15">
        <f t="shared" si="556"/>
        <v>0</v>
      </c>
      <c r="AT494" s="15">
        <f t="shared" si="556"/>
        <v>0</v>
      </c>
      <c r="AU494" s="15">
        <f t="shared" si="556"/>
        <v>18000</v>
      </c>
      <c r="AV494" s="15">
        <f t="shared" si="556"/>
        <v>0</v>
      </c>
      <c r="AW494" s="15">
        <f t="shared" si="556"/>
        <v>0</v>
      </c>
      <c r="AX494" s="15">
        <f t="shared" si="556"/>
        <v>18000</v>
      </c>
      <c r="AY494" s="15">
        <f t="shared" si="556"/>
        <v>18000</v>
      </c>
      <c r="AZ494" s="15">
        <f t="shared" si="556"/>
        <v>0</v>
      </c>
      <c r="BA494" s="15">
        <f t="shared" si="556"/>
        <v>0</v>
      </c>
      <c r="BB494" s="15">
        <f t="shared" si="556"/>
        <v>18000</v>
      </c>
      <c r="BC494" s="15">
        <f t="shared" si="556"/>
        <v>0</v>
      </c>
      <c r="BD494" s="15">
        <f t="shared" ref="BC494:BJ495" si="557">BD495</f>
        <v>0</v>
      </c>
      <c r="BE494" s="15">
        <f t="shared" si="557"/>
        <v>0</v>
      </c>
      <c r="BF494" s="15">
        <f t="shared" si="557"/>
        <v>0</v>
      </c>
      <c r="BG494" s="15">
        <f t="shared" si="557"/>
        <v>18000</v>
      </c>
      <c r="BH494" s="15">
        <f t="shared" si="557"/>
        <v>0</v>
      </c>
      <c r="BI494" s="15">
        <f t="shared" si="557"/>
        <v>0</v>
      </c>
      <c r="BJ494" s="15">
        <f t="shared" si="557"/>
        <v>18000</v>
      </c>
      <c r="BK494" s="19"/>
      <c r="BL494" s="19"/>
    </row>
    <row r="495" spans="1:64" ht="45" hidden="1" x14ac:dyDescent="0.25">
      <c r="A495" s="125" t="s">
        <v>20</v>
      </c>
      <c r="B495" s="122">
        <v>70</v>
      </c>
      <c r="C495" s="122">
        <v>0</v>
      </c>
      <c r="D495" s="3" t="s">
        <v>183</v>
      </c>
      <c r="E495" s="122">
        <v>857</v>
      </c>
      <c r="F495" s="3" t="s">
        <v>11</v>
      </c>
      <c r="G495" s="3" t="s">
        <v>104</v>
      </c>
      <c r="H495" s="3" t="s">
        <v>233</v>
      </c>
      <c r="I495" s="3" t="s">
        <v>21</v>
      </c>
      <c r="J495" s="15">
        <f t="shared" si="556"/>
        <v>18000</v>
      </c>
      <c r="K495" s="15">
        <f t="shared" si="556"/>
        <v>0</v>
      </c>
      <c r="L495" s="15">
        <f t="shared" si="556"/>
        <v>0</v>
      </c>
      <c r="M495" s="15">
        <f t="shared" si="556"/>
        <v>18000</v>
      </c>
      <c r="N495" s="15">
        <f t="shared" si="556"/>
        <v>0</v>
      </c>
      <c r="O495" s="15">
        <f t="shared" si="556"/>
        <v>0</v>
      </c>
      <c r="P495" s="15">
        <f t="shared" si="556"/>
        <v>0</v>
      </c>
      <c r="Q495" s="15">
        <f t="shared" si="556"/>
        <v>0</v>
      </c>
      <c r="R495" s="15">
        <f t="shared" si="556"/>
        <v>18000</v>
      </c>
      <c r="S495" s="15">
        <f t="shared" si="556"/>
        <v>0</v>
      </c>
      <c r="T495" s="15">
        <f t="shared" si="556"/>
        <v>0</v>
      </c>
      <c r="U495" s="15">
        <f t="shared" si="556"/>
        <v>18000</v>
      </c>
      <c r="V495" s="15">
        <f t="shared" si="556"/>
        <v>0</v>
      </c>
      <c r="W495" s="15">
        <f t="shared" si="556"/>
        <v>0</v>
      </c>
      <c r="X495" s="15">
        <f t="shared" si="556"/>
        <v>0</v>
      </c>
      <c r="Y495" s="15">
        <f t="shared" si="556"/>
        <v>0</v>
      </c>
      <c r="Z495" s="15">
        <f t="shared" si="556"/>
        <v>18000</v>
      </c>
      <c r="AA495" s="15">
        <f t="shared" si="556"/>
        <v>0</v>
      </c>
      <c r="AB495" s="15">
        <f t="shared" si="556"/>
        <v>0</v>
      </c>
      <c r="AC495" s="15">
        <f t="shared" si="556"/>
        <v>18000</v>
      </c>
      <c r="AD495" s="15">
        <f t="shared" si="556"/>
        <v>0</v>
      </c>
      <c r="AE495" s="15">
        <f t="shared" si="556"/>
        <v>0</v>
      </c>
      <c r="AF495" s="15">
        <f t="shared" si="556"/>
        <v>0</v>
      </c>
      <c r="AG495" s="15">
        <f t="shared" si="556"/>
        <v>0</v>
      </c>
      <c r="AH495" s="15">
        <f t="shared" si="556"/>
        <v>18000</v>
      </c>
      <c r="AI495" s="15">
        <f t="shared" si="556"/>
        <v>0</v>
      </c>
      <c r="AJ495" s="15">
        <f t="shared" si="556"/>
        <v>0</v>
      </c>
      <c r="AK495" s="15">
        <f t="shared" si="556"/>
        <v>18000</v>
      </c>
      <c r="AL495" s="15"/>
      <c r="AM495" s="15">
        <f t="shared" si="556"/>
        <v>18000</v>
      </c>
      <c r="AN495" s="15">
        <f t="shared" si="556"/>
        <v>0</v>
      </c>
      <c r="AO495" s="15">
        <f t="shared" si="556"/>
        <v>0</v>
      </c>
      <c r="AP495" s="15">
        <f t="shared" si="556"/>
        <v>18000</v>
      </c>
      <c r="AQ495" s="15">
        <f t="shared" si="556"/>
        <v>0</v>
      </c>
      <c r="AR495" s="15">
        <f t="shared" si="556"/>
        <v>0</v>
      </c>
      <c r="AS495" s="15">
        <f t="shared" si="556"/>
        <v>0</v>
      </c>
      <c r="AT495" s="15">
        <f t="shared" si="556"/>
        <v>0</v>
      </c>
      <c r="AU495" s="15">
        <f t="shared" si="556"/>
        <v>18000</v>
      </c>
      <c r="AV495" s="15">
        <f t="shared" si="556"/>
        <v>0</v>
      </c>
      <c r="AW495" s="15">
        <f t="shared" si="556"/>
        <v>0</v>
      </c>
      <c r="AX495" s="15">
        <f t="shared" si="556"/>
        <v>18000</v>
      </c>
      <c r="AY495" s="15">
        <f t="shared" si="556"/>
        <v>18000</v>
      </c>
      <c r="AZ495" s="15">
        <f t="shared" si="556"/>
        <v>0</v>
      </c>
      <c r="BA495" s="15">
        <f t="shared" si="556"/>
        <v>0</v>
      </c>
      <c r="BB495" s="15">
        <f t="shared" si="556"/>
        <v>18000</v>
      </c>
      <c r="BC495" s="15">
        <f t="shared" si="557"/>
        <v>0</v>
      </c>
      <c r="BD495" s="15">
        <f t="shared" si="557"/>
        <v>0</v>
      </c>
      <c r="BE495" s="15">
        <f t="shared" si="557"/>
        <v>0</v>
      </c>
      <c r="BF495" s="15">
        <f t="shared" si="557"/>
        <v>0</v>
      </c>
      <c r="BG495" s="15">
        <f t="shared" si="557"/>
        <v>18000</v>
      </c>
      <c r="BH495" s="15">
        <f t="shared" si="557"/>
        <v>0</v>
      </c>
      <c r="BI495" s="15">
        <f t="shared" si="557"/>
        <v>0</v>
      </c>
      <c r="BJ495" s="15">
        <f t="shared" si="557"/>
        <v>18000</v>
      </c>
      <c r="BK495" s="19"/>
      <c r="BL495" s="19"/>
    </row>
    <row r="496" spans="1:64" ht="45" hidden="1" x14ac:dyDescent="0.25">
      <c r="A496" s="125" t="s">
        <v>9</v>
      </c>
      <c r="B496" s="122">
        <v>70</v>
      </c>
      <c r="C496" s="122">
        <v>0</v>
      </c>
      <c r="D496" s="3" t="s">
        <v>183</v>
      </c>
      <c r="E496" s="122">
        <v>857</v>
      </c>
      <c r="F496" s="3" t="s">
        <v>11</v>
      </c>
      <c r="G496" s="3" t="s">
        <v>104</v>
      </c>
      <c r="H496" s="3" t="s">
        <v>233</v>
      </c>
      <c r="I496" s="3" t="s">
        <v>22</v>
      </c>
      <c r="J496" s="15">
        <f>'2.ВС'!J507</f>
        <v>18000</v>
      </c>
      <c r="K496" s="15">
        <f>'2.ВС'!K507</f>
        <v>0</v>
      </c>
      <c r="L496" s="15">
        <f>'2.ВС'!L507</f>
        <v>0</v>
      </c>
      <c r="M496" s="15">
        <f>'2.ВС'!M507</f>
        <v>18000</v>
      </c>
      <c r="N496" s="15">
        <f>'2.ВС'!N507</f>
        <v>0</v>
      </c>
      <c r="O496" s="15">
        <f>'2.ВС'!O507</f>
        <v>0</v>
      </c>
      <c r="P496" s="15">
        <f>'2.ВС'!P507</f>
        <v>0</v>
      </c>
      <c r="Q496" s="15">
        <f>'2.ВС'!Q507</f>
        <v>0</v>
      </c>
      <c r="R496" s="15">
        <f>'2.ВС'!R507</f>
        <v>18000</v>
      </c>
      <c r="S496" s="15">
        <f>'2.ВС'!S507</f>
        <v>0</v>
      </c>
      <c r="T496" s="15">
        <f>'2.ВС'!T507</f>
        <v>0</v>
      </c>
      <c r="U496" s="15">
        <f>'2.ВС'!U507</f>
        <v>18000</v>
      </c>
      <c r="V496" s="15">
        <f>'2.ВС'!V507</f>
        <v>0</v>
      </c>
      <c r="W496" s="15">
        <f>'2.ВС'!W507</f>
        <v>0</v>
      </c>
      <c r="X496" s="15">
        <f>'2.ВС'!X507</f>
        <v>0</v>
      </c>
      <c r="Y496" s="15">
        <f>'2.ВС'!Y507</f>
        <v>0</v>
      </c>
      <c r="Z496" s="15">
        <f>'2.ВС'!Z507</f>
        <v>18000</v>
      </c>
      <c r="AA496" s="15">
        <f>'2.ВС'!AA507</f>
        <v>0</v>
      </c>
      <c r="AB496" s="15">
        <f>'2.ВС'!AB507</f>
        <v>0</v>
      </c>
      <c r="AC496" s="15">
        <f>'2.ВС'!AC507</f>
        <v>18000</v>
      </c>
      <c r="AD496" s="15">
        <f>'2.ВС'!AD507</f>
        <v>0</v>
      </c>
      <c r="AE496" s="15">
        <f>'2.ВС'!AE507</f>
        <v>0</v>
      </c>
      <c r="AF496" s="15">
        <f>'2.ВС'!AF507</f>
        <v>0</v>
      </c>
      <c r="AG496" s="15">
        <f>'2.ВС'!AG507</f>
        <v>0</v>
      </c>
      <c r="AH496" s="15">
        <f>'2.ВС'!AH507</f>
        <v>18000</v>
      </c>
      <c r="AI496" s="15">
        <f>'2.ВС'!AI507</f>
        <v>0</v>
      </c>
      <c r="AJ496" s="15">
        <f>'2.ВС'!AJ507</f>
        <v>0</v>
      </c>
      <c r="AK496" s="15">
        <f>'2.ВС'!AK507</f>
        <v>18000</v>
      </c>
      <c r="AL496" s="15"/>
      <c r="AM496" s="15">
        <f>'2.ВС'!AL507</f>
        <v>18000</v>
      </c>
      <c r="AN496" s="15">
        <f>'2.ВС'!AM507</f>
        <v>0</v>
      </c>
      <c r="AO496" s="15">
        <f>'2.ВС'!AN507</f>
        <v>0</v>
      </c>
      <c r="AP496" s="15">
        <f>'2.ВС'!AO507</f>
        <v>18000</v>
      </c>
      <c r="AQ496" s="15">
        <f>'2.ВС'!AP507</f>
        <v>0</v>
      </c>
      <c r="AR496" s="15">
        <f>'2.ВС'!AQ507</f>
        <v>0</v>
      </c>
      <c r="AS496" s="15">
        <f>'2.ВС'!AR507</f>
        <v>0</v>
      </c>
      <c r="AT496" s="15">
        <f>'2.ВС'!AS507</f>
        <v>0</v>
      </c>
      <c r="AU496" s="15">
        <f>'2.ВС'!AT507</f>
        <v>18000</v>
      </c>
      <c r="AV496" s="15">
        <f>'2.ВС'!AU507</f>
        <v>0</v>
      </c>
      <c r="AW496" s="15">
        <f>'2.ВС'!AV507</f>
        <v>0</v>
      </c>
      <c r="AX496" s="15">
        <f>'2.ВС'!AW507</f>
        <v>18000</v>
      </c>
      <c r="AY496" s="15">
        <f>'2.ВС'!AX507</f>
        <v>18000</v>
      </c>
      <c r="AZ496" s="15">
        <f>'2.ВС'!AY507</f>
        <v>0</v>
      </c>
      <c r="BA496" s="15">
        <f>'2.ВС'!AZ507</f>
        <v>0</v>
      </c>
      <c r="BB496" s="15">
        <f>'2.ВС'!BA507</f>
        <v>18000</v>
      </c>
      <c r="BC496" s="15">
        <f>'2.ВС'!BB507</f>
        <v>0</v>
      </c>
      <c r="BD496" s="15">
        <f>'2.ВС'!BC507</f>
        <v>0</v>
      </c>
      <c r="BE496" s="15">
        <f>'2.ВС'!BD507</f>
        <v>0</v>
      </c>
      <c r="BF496" s="15">
        <f>'2.ВС'!BE507</f>
        <v>0</v>
      </c>
      <c r="BG496" s="15">
        <f>'2.ВС'!BF507</f>
        <v>18000</v>
      </c>
      <c r="BH496" s="15">
        <f>'2.ВС'!BG507</f>
        <v>0</v>
      </c>
      <c r="BI496" s="15">
        <f>'2.ВС'!BH507</f>
        <v>0</v>
      </c>
      <c r="BJ496" s="15">
        <f>'2.ВС'!BI507</f>
        <v>18000</v>
      </c>
      <c r="BK496" s="19"/>
      <c r="BL496" s="19"/>
    </row>
    <row r="497" spans="1:64" s="17" customFormat="1" ht="21.6" customHeight="1" x14ac:dyDescent="0.25">
      <c r="A497" s="6" t="s">
        <v>152</v>
      </c>
      <c r="B497" s="67"/>
      <c r="C497" s="67"/>
      <c r="D497" s="13"/>
      <c r="E497" s="67"/>
      <c r="F497" s="13"/>
      <c r="G497" s="13"/>
      <c r="H497" s="13"/>
      <c r="I497" s="13"/>
      <c r="J497" s="16">
        <f t="shared" ref="J497:AC497" si="558">J8+J317+J441+J460</f>
        <v>314596460.25</v>
      </c>
      <c r="K497" s="16">
        <f t="shared" si="558"/>
        <v>168355534.84999999</v>
      </c>
      <c r="L497" s="16">
        <f t="shared" si="558"/>
        <v>139636600</v>
      </c>
      <c r="M497" s="16">
        <f t="shared" si="558"/>
        <v>6604325.4000000004</v>
      </c>
      <c r="N497" s="16">
        <f t="shared" si="558"/>
        <v>67407698.890000015</v>
      </c>
      <c r="O497" s="16">
        <f t="shared" si="558"/>
        <v>53581033.410000004</v>
      </c>
      <c r="P497" s="16">
        <f t="shared" si="558"/>
        <v>13826665.48</v>
      </c>
      <c r="Q497" s="16">
        <f t="shared" si="558"/>
        <v>0</v>
      </c>
      <c r="R497" s="16">
        <f t="shared" si="558"/>
        <v>382004159.13999999</v>
      </c>
      <c r="S497" s="16">
        <f t="shared" si="558"/>
        <v>221936568.25999999</v>
      </c>
      <c r="T497" s="16">
        <f t="shared" si="558"/>
        <v>153463265.47999999</v>
      </c>
      <c r="U497" s="16">
        <f t="shared" si="558"/>
        <v>6604325.4000000004</v>
      </c>
      <c r="V497" s="16">
        <f t="shared" si="558"/>
        <v>941546.37000000011</v>
      </c>
      <c r="W497" s="16">
        <f t="shared" si="558"/>
        <v>-2588821.79</v>
      </c>
      <c r="X497" s="16">
        <f t="shared" si="558"/>
        <v>3530368.16</v>
      </c>
      <c r="Y497" s="16">
        <f t="shared" si="558"/>
        <v>0</v>
      </c>
      <c r="Z497" s="16">
        <f t="shared" si="558"/>
        <v>382945705.50999999</v>
      </c>
      <c r="AA497" s="16">
        <f t="shared" si="558"/>
        <v>219347746.47</v>
      </c>
      <c r="AB497" s="16">
        <f t="shared" si="558"/>
        <v>156993633.63999999</v>
      </c>
      <c r="AC497" s="16">
        <f t="shared" si="558"/>
        <v>6604325.4000000004</v>
      </c>
      <c r="AD497" s="16">
        <f t="shared" ref="AD497:BL497" si="559">AD8+AD317+AD441+AD460</f>
        <v>5699060.1299999999</v>
      </c>
      <c r="AE497" s="16">
        <f t="shared" si="559"/>
        <v>4295600.33</v>
      </c>
      <c r="AF497" s="16">
        <f t="shared" si="559"/>
        <v>1362067</v>
      </c>
      <c r="AG497" s="16">
        <f t="shared" si="559"/>
        <v>41392.800000000003</v>
      </c>
      <c r="AH497" s="16">
        <f t="shared" si="559"/>
        <v>388644765.63999999</v>
      </c>
      <c r="AI497" s="16">
        <f t="shared" si="559"/>
        <v>223643346.80000001</v>
      </c>
      <c r="AJ497" s="16">
        <f t="shared" si="559"/>
        <v>158355700.63999999</v>
      </c>
      <c r="AK497" s="16">
        <f t="shared" si="559"/>
        <v>6645718.2000000002</v>
      </c>
      <c r="AL497" s="16">
        <f t="shared" si="559"/>
        <v>0</v>
      </c>
      <c r="AM497" s="16">
        <f t="shared" si="559"/>
        <v>284937300.90999997</v>
      </c>
      <c r="AN497" s="16">
        <f t="shared" si="559"/>
        <v>170864486.31</v>
      </c>
      <c r="AO497" s="16">
        <f t="shared" si="559"/>
        <v>107445400</v>
      </c>
      <c r="AP497" s="16">
        <f t="shared" si="559"/>
        <v>6627414.5999999996</v>
      </c>
      <c r="AQ497" s="16">
        <f t="shared" si="559"/>
        <v>0</v>
      </c>
      <c r="AR497" s="16">
        <f t="shared" si="559"/>
        <v>0</v>
      </c>
      <c r="AS497" s="16">
        <f t="shared" si="559"/>
        <v>0</v>
      </c>
      <c r="AT497" s="16">
        <f t="shared" si="559"/>
        <v>0</v>
      </c>
      <c r="AU497" s="16">
        <f t="shared" si="559"/>
        <v>284937300.90999997</v>
      </c>
      <c r="AV497" s="16">
        <f t="shared" si="559"/>
        <v>170864486.31</v>
      </c>
      <c r="AW497" s="16">
        <f t="shared" si="559"/>
        <v>107445400</v>
      </c>
      <c r="AX497" s="16">
        <f t="shared" si="559"/>
        <v>6627414.5999999996</v>
      </c>
      <c r="AY497" s="16">
        <f t="shared" si="559"/>
        <v>262559068.88</v>
      </c>
      <c r="AZ497" s="16">
        <f t="shared" si="559"/>
        <v>143604038.47999999</v>
      </c>
      <c r="BA497" s="16">
        <f t="shared" si="559"/>
        <v>112302600</v>
      </c>
      <c r="BB497" s="16">
        <f t="shared" si="559"/>
        <v>6652430.4000000004</v>
      </c>
      <c r="BC497" s="16">
        <f t="shared" si="559"/>
        <v>0</v>
      </c>
      <c r="BD497" s="16">
        <f t="shared" si="559"/>
        <v>0</v>
      </c>
      <c r="BE497" s="16">
        <f t="shared" si="559"/>
        <v>0</v>
      </c>
      <c r="BF497" s="16">
        <f t="shared" si="559"/>
        <v>0</v>
      </c>
      <c r="BG497" s="16">
        <f t="shared" si="559"/>
        <v>262559068.88</v>
      </c>
      <c r="BH497" s="16">
        <f t="shared" si="559"/>
        <v>143604038.47999999</v>
      </c>
      <c r="BI497" s="16">
        <f t="shared" si="559"/>
        <v>112302600</v>
      </c>
      <c r="BJ497" s="16">
        <f t="shared" si="559"/>
        <v>6652430.4000000004</v>
      </c>
      <c r="BK497" s="16">
        <f t="shared" si="559"/>
        <v>0</v>
      </c>
      <c r="BL497" s="16">
        <f t="shared" si="559"/>
        <v>0</v>
      </c>
    </row>
    <row r="498" spans="1:64" x14ac:dyDescent="0.25">
      <c r="A498" s="9"/>
      <c r="D498" s="9"/>
      <c r="E498" s="9"/>
      <c r="F498" s="9"/>
      <c r="G498" s="9"/>
      <c r="H498" s="9"/>
      <c r="J498" s="21">
        <f>J497-'2.ВС'!J508</f>
        <v>0</v>
      </c>
      <c r="K498" s="21">
        <f>K497-'2.ВС'!K508</f>
        <v>0</v>
      </c>
      <c r="L498" s="21">
        <f>L497-'2.ВС'!L508</f>
        <v>0</v>
      </c>
      <c r="M498" s="21">
        <f>M497-'2.ВС'!M508</f>
        <v>0</v>
      </c>
      <c r="N498" s="21">
        <f>N497-'2.ВС'!N508</f>
        <v>0</v>
      </c>
      <c r="O498" s="21">
        <f>O497-'2.ВС'!O508</f>
        <v>0</v>
      </c>
      <c r="P498" s="21">
        <f>P497-'2.ВС'!P508</f>
        <v>0</v>
      </c>
      <c r="Q498" s="21">
        <f>Q497-'2.ВС'!Q508</f>
        <v>0</v>
      </c>
      <c r="R498" s="21">
        <f>R497-'2.ВС'!R508</f>
        <v>0</v>
      </c>
      <c r="S498" s="21">
        <f>S497-'2.ВС'!S508</f>
        <v>0</v>
      </c>
      <c r="T498" s="21">
        <f>T497-'2.ВС'!T508</f>
        <v>0</v>
      </c>
      <c r="U498" s="21">
        <f>U497-'2.ВС'!U508</f>
        <v>0</v>
      </c>
      <c r="V498" s="21">
        <f>V497-'2.ВС'!V508</f>
        <v>0</v>
      </c>
      <c r="W498" s="21">
        <f>W497-'2.ВС'!W508</f>
        <v>0</v>
      </c>
      <c r="X498" s="21">
        <f>X497-'2.ВС'!X508</f>
        <v>0</v>
      </c>
      <c r="Y498" s="21">
        <f>Y497-'2.ВС'!Y508</f>
        <v>0</v>
      </c>
      <c r="Z498" s="21">
        <f>Z497-'2.ВС'!Z508</f>
        <v>0</v>
      </c>
      <c r="AA498" s="21">
        <f>AA497-'2.ВС'!AA508</f>
        <v>0</v>
      </c>
      <c r="AB498" s="21">
        <f>AB497-'2.ВС'!AB508</f>
        <v>0</v>
      </c>
      <c r="AC498" s="21">
        <f>AC497-'2.ВС'!AC508</f>
        <v>0</v>
      </c>
      <c r="AD498" s="21"/>
      <c r="AE498" s="21">
        <f>AE497-'2.ВС'!AE508</f>
        <v>0</v>
      </c>
      <c r="AF498" s="21">
        <f>AF497-'2.ВС'!AF508</f>
        <v>0</v>
      </c>
      <c r="AG498" s="21">
        <f>AG497-'2.ВС'!AG508</f>
        <v>0</v>
      </c>
      <c r="AH498" s="21">
        <f>AH497-'2.ВС'!AH508</f>
        <v>0</v>
      </c>
      <c r="AI498" s="21">
        <f>AI497-'2.ВС'!AI508</f>
        <v>0</v>
      </c>
      <c r="AJ498" s="21">
        <f>AJ497-'2.ВС'!AJ508</f>
        <v>0</v>
      </c>
      <c r="AK498" s="21">
        <f>AK497-'2.ВС'!AK508</f>
        <v>0</v>
      </c>
      <c r="AL498" s="21"/>
      <c r="AM498" s="21">
        <f>AM497-'2.ВС'!AL508</f>
        <v>0</v>
      </c>
      <c r="AN498" s="21">
        <f>AN497-'2.ВС'!AM508</f>
        <v>0</v>
      </c>
      <c r="AO498" s="21">
        <f>AO497-'2.ВС'!AN508</f>
        <v>0</v>
      </c>
      <c r="AP498" s="21">
        <f>AP497-'2.ВС'!AO508</f>
        <v>0</v>
      </c>
      <c r="AQ498" s="21">
        <f>AQ497-'2.ВС'!AP508</f>
        <v>0</v>
      </c>
      <c r="AR498" s="21">
        <f>AR497-'2.ВС'!AQ508</f>
        <v>0</v>
      </c>
      <c r="AS498" s="21">
        <f>AS497-'2.ВС'!AR508</f>
        <v>0</v>
      </c>
      <c r="AT498" s="21">
        <f>AT497-'2.ВС'!AS508</f>
        <v>0</v>
      </c>
      <c r="AU498" s="21">
        <f>AU497-'2.ВС'!AT508</f>
        <v>0</v>
      </c>
      <c r="AV498" s="21">
        <f>AV497-'2.ВС'!AU508</f>
        <v>0</v>
      </c>
      <c r="AW498" s="21">
        <f>AW497-'2.ВС'!AV508</f>
        <v>0</v>
      </c>
      <c r="AX498" s="21">
        <f>AX497-'2.ВС'!AW508</f>
        <v>0</v>
      </c>
      <c r="AY498" s="21">
        <f>AY497-'2.ВС'!AX508</f>
        <v>0</v>
      </c>
      <c r="AZ498" s="21">
        <f>AZ497-'2.ВС'!AY508</f>
        <v>0</v>
      </c>
      <c r="BA498" s="21">
        <f>BA497-'2.ВС'!AZ508</f>
        <v>0</v>
      </c>
      <c r="BB498" s="21">
        <f>BB497-'2.ВС'!BA508</f>
        <v>0</v>
      </c>
      <c r="BC498" s="21">
        <f>BC497-'2.ВС'!BB508</f>
        <v>0</v>
      </c>
      <c r="BD498" s="21">
        <f>BD497-'2.ВС'!BC508</f>
        <v>0</v>
      </c>
      <c r="BE498" s="21">
        <f>BE497-'2.ВС'!BD508</f>
        <v>0</v>
      </c>
      <c r="BF498" s="21">
        <f>BF497-'2.ВС'!BE508</f>
        <v>0</v>
      </c>
      <c r="BG498" s="21">
        <f>BG497-'2.ВС'!BF508</f>
        <v>0</v>
      </c>
      <c r="BH498" s="21">
        <f>BH497-'2.ВС'!BG508</f>
        <v>0</v>
      </c>
      <c r="BI498" s="21">
        <f>BI497-'2.ВС'!BH508</f>
        <v>0</v>
      </c>
      <c r="BJ498" s="21">
        <f>BJ497-'2.ВС'!BI508</f>
        <v>0</v>
      </c>
    </row>
    <row r="499" spans="1:64" x14ac:dyDescent="0.25">
      <c r="A499" s="9"/>
      <c r="D499" s="9"/>
      <c r="E499" s="9"/>
      <c r="F499" s="9"/>
      <c r="G499" s="9"/>
      <c r="H499" s="9"/>
      <c r="J499" s="21">
        <f>'2.ВС'!J508</f>
        <v>314596460.25</v>
      </c>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f>'2.ВС'!AL508</f>
        <v>284937300.90999997</v>
      </c>
      <c r="AN499" s="21"/>
      <c r="AO499" s="21"/>
      <c r="AP499" s="21"/>
      <c r="AQ499" s="21"/>
      <c r="AR499" s="21"/>
      <c r="AS499" s="21"/>
      <c r="AT499" s="21"/>
      <c r="AU499" s="21"/>
      <c r="AV499" s="21"/>
      <c r="AW499" s="21"/>
      <c r="AX499" s="21"/>
      <c r="AY499" s="21">
        <f>'2.ВС'!AX508</f>
        <v>262559068.88</v>
      </c>
      <c r="AZ499" s="21"/>
      <c r="BA499" s="21"/>
      <c r="BB499" s="21"/>
    </row>
    <row r="500" spans="1:64" x14ac:dyDescent="0.25">
      <c r="J500" s="21">
        <f>J497-'2.ВС'!J508</f>
        <v>0</v>
      </c>
      <c r="K500" s="21">
        <f>K497-'2.ВС'!K508</f>
        <v>0</v>
      </c>
      <c r="L500" s="21">
        <f>L497-'2.ВС'!L508</f>
        <v>0</v>
      </c>
      <c r="M500" s="21">
        <f>M497-'2.ВС'!M508</f>
        <v>0</v>
      </c>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f>AM497-'2.ВС'!AL508</f>
        <v>0</v>
      </c>
      <c r="AN500" s="21">
        <f>AN497-'2.ВС'!AM508</f>
        <v>0</v>
      </c>
      <c r="AO500" s="21">
        <f>AO497-'2.ВС'!AN508</f>
        <v>0</v>
      </c>
      <c r="AP500" s="21">
        <f>AP497-'2.ВС'!AO508</f>
        <v>0</v>
      </c>
      <c r="AQ500" s="21"/>
      <c r="AR500" s="21"/>
      <c r="AS500" s="21"/>
      <c r="AT500" s="21"/>
      <c r="AU500" s="21"/>
      <c r="AV500" s="21"/>
      <c r="AW500" s="21"/>
      <c r="AX500" s="21"/>
      <c r="AY500" s="21">
        <f>AY497-'2.ВС'!AX508</f>
        <v>0</v>
      </c>
      <c r="AZ500" s="21">
        <f>AZ497-'2.ВС'!AY508</f>
        <v>0</v>
      </c>
      <c r="BA500" s="21">
        <f>BA497-'2.ВС'!AZ508</f>
        <v>0</v>
      </c>
      <c r="BB500" s="21">
        <f>BB497-'2.ВС'!BA508</f>
        <v>0</v>
      </c>
    </row>
  </sheetData>
  <mergeCells count="5">
    <mergeCell ref="A5:BL5"/>
    <mergeCell ref="AD4:BL4"/>
    <mergeCell ref="AD3:BL3"/>
    <mergeCell ref="AD2:BL2"/>
    <mergeCell ref="AD1:BL1"/>
  </mergeCells>
  <pageMargins left="0.6692913385826772" right="0.59055118110236227" top="0.39370078740157483" bottom="0.39370078740157483" header="0.31496062992125984" footer="0.31496062992125984"/>
  <pageSetup paperSize="9" scale="7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CC"/>
  </sheetPr>
  <dimension ref="A1:J15"/>
  <sheetViews>
    <sheetView tabSelected="1" workbookViewId="0">
      <selection activeCell="V5" sqref="V5:V6"/>
    </sheetView>
  </sheetViews>
  <sheetFormatPr defaultRowHeight="15" x14ac:dyDescent="0.25"/>
  <cols>
    <col min="1" max="1" width="4.140625" style="10" customWidth="1"/>
    <col min="2" max="2" width="39.85546875" style="10" customWidth="1"/>
    <col min="3" max="4" width="15.85546875" style="10" hidden="1" customWidth="1"/>
    <col min="5" max="7" width="15.85546875" style="10" customWidth="1"/>
    <col min="8" max="8" width="9.140625" style="10"/>
    <col min="9" max="9" width="9.28515625" style="10" customWidth="1"/>
    <col min="10" max="229" width="9.140625" style="10"/>
    <col min="230" max="230" width="4.140625" style="10" customWidth="1"/>
    <col min="231" max="231" width="58.85546875" style="10" customWidth="1"/>
    <col min="232" max="232" width="32.85546875" style="10" customWidth="1"/>
    <col min="233" max="485" width="9.140625" style="10"/>
    <col min="486" max="486" width="4.140625" style="10" customWidth="1"/>
    <col min="487" max="487" width="58.85546875" style="10" customWidth="1"/>
    <col min="488" max="488" width="32.85546875" style="10" customWidth="1"/>
    <col min="489" max="741" width="9.140625" style="10"/>
    <col min="742" max="742" width="4.140625" style="10" customWidth="1"/>
    <col min="743" max="743" width="58.85546875" style="10" customWidth="1"/>
    <col min="744" max="744" width="32.85546875" style="10" customWidth="1"/>
    <col min="745" max="997" width="9.140625" style="10"/>
    <col min="998" max="998" width="4.140625" style="10" customWidth="1"/>
    <col min="999" max="999" width="58.85546875" style="10" customWidth="1"/>
    <col min="1000" max="1000" width="32.85546875" style="10" customWidth="1"/>
    <col min="1001" max="1253" width="9.140625" style="10"/>
    <col min="1254" max="1254" width="4.140625" style="10" customWidth="1"/>
    <col min="1255" max="1255" width="58.85546875" style="10" customWidth="1"/>
    <col min="1256" max="1256" width="32.85546875" style="10" customWidth="1"/>
    <col min="1257" max="1509" width="9.140625" style="10"/>
    <col min="1510" max="1510" width="4.140625" style="10" customWidth="1"/>
    <col min="1511" max="1511" width="58.85546875" style="10" customWidth="1"/>
    <col min="1512" max="1512" width="32.85546875" style="10" customWidth="1"/>
    <col min="1513" max="1765" width="9.140625" style="10"/>
    <col min="1766" max="1766" width="4.140625" style="10" customWidth="1"/>
    <col min="1767" max="1767" width="58.85546875" style="10" customWidth="1"/>
    <col min="1768" max="1768" width="32.85546875" style="10" customWidth="1"/>
    <col min="1769" max="2021" width="9.140625" style="10"/>
    <col min="2022" max="2022" width="4.140625" style="10" customWidth="1"/>
    <col min="2023" max="2023" width="58.85546875" style="10" customWidth="1"/>
    <col min="2024" max="2024" width="32.85546875" style="10" customWidth="1"/>
    <col min="2025" max="2277" width="9.140625" style="10"/>
    <col min="2278" max="2278" width="4.140625" style="10" customWidth="1"/>
    <col min="2279" max="2279" width="58.85546875" style="10" customWidth="1"/>
    <col min="2280" max="2280" width="32.85546875" style="10" customWidth="1"/>
    <col min="2281" max="2533" width="9.140625" style="10"/>
    <col min="2534" max="2534" width="4.140625" style="10" customWidth="1"/>
    <col min="2535" max="2535" width="58.85546875" style="10" customWidth="1"/>
    <col min="2536" max="2536" width="32.85546875" style="10" customWidth="1"/>
    <col min="2537" max="2789" width="9.140625" style="10"/>
    <col min="2790" max="2790" width="4.140625" style="10" customWidth="1"/>
    <col min="2791" max="2791" width="58.85546875" style="10" customWidth="1"/>
    <col min="2792" max="2792" width="32.85546875" style="10" customWidth="1"/>
    <col min="2793" max="3045" width="9.140625" style="10"/>
    <col min="3046" max="3046" width="4.140625" style="10" customWidth="1"/>
    <col min="3047" max="3047" width="58.85546875" style="10" customWidth="1"/>
    <col min="3048" max="3048" width="32.85546875" style="10" customWidth="1"/>
    <col min="3049" max="3301" width="9.140625" style="10"/>
    <col min="3302" max="3302" width="4.140625" style="10" customWidth="1"/>
    <col min="3303" max="3303" width="58.85546875" style="10" customWidth="1"/>
    <col min="3304" max="3304" width="32.85546875" style="10" customWidth="1"/>
    <col min="3305" max="3557" width="9.140625" style="10"/>
    <col min="3558" max="3558" width="4.140625" style="10" customWidth="1"/>
    <col min="3559" max="3559" width="58.85546875" style="10" customWidth="1"/>
    <col min="3560" max="3560" width="32.85546875" style="10" customWidth="1"/>
    <col min="3561" max="3813" width="9.140625" style="10"/>
    <col min="3814" max="3814" width="4.140625" style="10" customWidth="1"/>
    <col min="3815" max="3815" width="58.85546875" style="10" customWidth="1"/>
    <col min="3816" max="3816" width="32.85546875" style="10" customWidth="1"/>
    <col min="3817" max="4069" width="9.140625" style="10"/>
    <col min="4070" max="4070" width="4.140625" style="10" customWidth="1"/>
    <col min="4071" max="4071" width="58.85546875" style="10" customWidth="1"/>
    <col min="4072" max="4072" width="32.85546875" style="10" customWidth="1"/>
    <col min="4073" max="4325" width="9.140625" style="10"/>
    <col min="4326" max="4326" width="4.140625" style="10" customWidth="1"/>
    <col min="4327" max="4327" width="58.85546875" style="10" customWidth="1"/>
    <col min="4328" max="4328" width="32.85546875" style="10" customWidth="1"/>
    <col min="4329" max="4581" width="9.140625" style="10"/>
    <col min="4582" max="4582" width="4.140625" style="10" customWidth="1"/>
    <col min="4583" max="4583" width="58.85546875" style="10" customWidth="1"/>
    <col min="4584" max="4584" width="32.85546875" style="10" customWidth="1"/>
    <col min="4585" max="4837" width="9.140625" style="10"/>
    <col min="4838" max="4838" width="4.140625" style="10" customWidth="1"/>
    <col min="4839" max="4839" width="58.85546875" style="10" customWidth="1"/>
    <col min="4840" max="4840" width="32.85546875" style="10" customWidth="1"/>
    <col min="4841" max="5093" width="9.140625" style="10"/>
    <col min="5094" max="5094" width="4.140625" style="10" customWidth="1"/>
    <col min="5095" max="5095" width="58.85546875" style="10" customWidth="1"/>
    <col min="5096" max="5096" width="32.85546875" style="10" customWidth="1"/>
    <col min="5097" max="5349" width="9.140625" style="10"/>
    <col min="5350" max="5350" width="4.140625" style="10" customWidth="1"/>
    <col min="5351" max="5351" width="58.85546875" style="10" customWidth="1"/>
    <col min="5352" max="5352" width="32.85546875" style="10" customWidth="1"/>
    <col min="5353" max="5605" width="9.140625" style="10"/>
    <col min="5606" max="5606" width="4.140625" style="10" customWidth="1"/>
    <col min="5607" max="5607" width="58.85546875" style="10" customWidth="1"/>
    <col min="5608" max="5608" width="32.85546875" style="10" customWidth="1"/>
    <col min="5609" max="5861" width="9.140625" style="10"/>
    <col min="5862" max="5862" width="4.140625" style="10" customWidth="1"/>
    <col min="5863" max="5863" width="58.85546875" style="10" customWidth="1"/>
    <col min="5864" max="5864" width="32.85546875" style="10" customWidth="1"/>
    <col min="5865" max="6117" width="9.140625" style="10"/>
    <col min="6118" max="6118" width="4.140625" style="10" customWidth="1"/>
    <col min="6119" max="6119" width="58.85546875" style="10" customWidth="1"/>
    <col min="6120" max="6120" width="32.85546875" style="10" customWidth="1"/>
    <col min="6121" max="6373" width="9.140625" style="10"/>
    <col min="6374" max="6374" width="4.140625" style="10" customWidth="1"/>
    <col min="6375" max="6375" width="58.85546875" style="10" customWidth="1"/>
    <col min="6376" max="6376" width="32.85546875" style="10" customWidth="1"/>
    <col min="6377" max="6629" width="9.140625" style="10"/>
    <col min="6630" max="6630" width="4.140625" style="10" customWidth="1"/>
    <col min="6631" max="6631" width="58.85546875" style="10" customWidth="1"/>
    <col min="6632" max="6632" width="32.85546875" style="10" customWidth="1"/>
    <col min="6633" max="6885" width="9.140625" style="10"/>
    <col min="6886" max="6886" width="4.140625" style="10" customWidth="1"/>
    <col min="6887" max="6887" width="58.85546875" style="10" customWidth="1"/>
    <col min="6888" max="6888" width="32.85546875" style="10" customWidth="1"/>
    <col min="6889" max="7141" width="9.140625" style="10"/>
    <col min="7142" max="7142" width="4.140625" style="10" customWidth="1"/>
    <col min="7143" max="7143" width="58.85546875" style="10" customWidth="1"/>
    <col min="7144" max="7144" width="32.85546875" style="10" customWidth="1"/>
    <col min="7145" max="7397" width="9.140625" style="10"/>
    <col min="7398" max="7398" width="4.140625" style="10" customWidth="1"/>
    <col min="7399" max="7399" width="58.85546875" style="10" customWidth="1"/>
    <col min="7400" max="7400" width="32.85546875" style="10" customWidth="1"/>
    <col min="7401" max="7653" width="9.140625" style="10"/>
    <col min="7654" max="7654" width="4.140625" style="10" customWidth="1"/>
    <col min="7655" max="7655" width="58.85546875" style="10" customWidth="1"/>
    <col min="7656" max="7656" width="32.85546875" style="10" customWidth="1"/>
    <col min="7657" max="7909" width="9.140625" style="10"/>
    <col min="7910" max="7910" width="4.140625" style="10" customWidth="1"/>
    <col min="7911" max="7911" width="58.85546875" style="10" customWidth="1"/>
    <col min="7912" max="7912" width="32.85546875" style="10" customWidth="1"/>
    <col min="7913" max="8165" width="9.140625" style="10"/>
    <col min="8166" max="8166" width="4.140625" style="10" customWidth="1"/>
    <col min="8167" max="8167" width="58.85546875" style="10" customWidth="1"/>
    <col min="8168" max="8168" width="32.85546875" style="10" customWidth="1"/>
    <col min="8169" max="8421" width="9.140625" style="10"/>
    <col min="8422" max="8422" width="4.140625" style="10" customWidth="1"/>
    <col min="8423" max="8423" width="58.85546875" style="10" customWidth="1"/>
    <col min="8424" max="8424" width="32.85546875" style="10" customWidth="1"/>
    <col min="8425" max="8677" width="9.140625" style="10"/>
    <col min="8678" max="8678" width="4.140625" style="10" customWidth="1"/>
    <col min="8679" max="8679" width="58.85546875" style="10" customWidth="1"/>
    <col min="8680" max="8680" width="32.85546875" style="10" customWidth="1"/>
    <col min="8681" max="8933" width="9.140625" style="10"/>
    <col min="8934" max="8934" width="4.140625" style="10" customWidth="1"/>
    <col min="8935" max="8935" width="58.85546875" style="10" customWidth="1"/>
    <col min="8936" max="8936" width="32.85546875" style="10" customWidth="1"/>
    <col min="8937" max="9189" width="9.140625" style="10"/>
    <col min="9190" max="9190" width="4.140625" style="10" customWidth="1"/>
    <col min="9191" max="9191" width="58.85546875" style="10" customWidth="1"/>
    <col min="9192" max="9192" width="32.85546875" style="10" customWidth="1"/>
    <col min="9193" max="9445" width="9.140625" style="10"/>
    <col min="9446" max="9446" width="4.140625" style="10" customWidth="1"/>
    <col min="9447" max="9447" width="58.85546875" style="10" customWidth="1"/>
    <col min="9448" max="9448" width="32.85546875" style="10" customWidth="1"/>
    <col min="9449" max="9701" width="9.140625" style="10"/>
    <col min="9702" max="9702" width="4.140625" style="10" customWidth="1"/>
    <col min="9703" max="9703" width="58.85546875" style="10" customWidth="1"/>
    <col min="9704" max="9704" width="32.85546875" style="10" customWidth="1"/>
    <col min="9705" max="9957" width="9.140625" style="10"/>
    <col min="9958" max="9958" width="4.140625" style="10" customWidth="1"/>
    <col min="9959" max="9959" width="58.85546875" style="10" customWidth="1"/>
    <col min="9960" max="9960" width="32.85546875" style="10" customWidth="1"/>
    <col min="9961" max="10213" width="9.140625" style="10"/>
    <col min="10214" max="10214" width="4.140625" style="10" customWidth="1"/>
    <col min="10215" max="10215" width="58.85546875" style="10" customWidth="1"/>
    <col min="10216" max="10216" width="32.85546875" style="10" customWidth="1"/>
    <col min="10217" max="10469" width="9.140625" style="10"/>
    <col min="10470" max="10470" width="4.140625" style="10" customWidth="1"/>
    <col min="10471" max="10471" width="58.85546875" style="10" customWidth="1"/>
    <col min="10472" max="10472" width="32.85546875" style="10" customWidth="1"/>
    <col min="10473" max="10725" width="9.140625" style="10"/>
    <col min="10726" max="10726" width="4.140625" style="10" customWidth="1"/>
    <col min="10727" max="10727" width="58.85546875" style="10" customWidth="1"/>
    <col min="10728" max="10728" width="32.85546875" style="10" customWidth="1"/>
    <col min="10729" max="10981" width="9.140625" style="10"/>
    <col min="10982" max="10982" width="4.140625" style="10" customWidth="1"/>
    <col min="10983" max="10983" width="58.85546875" style="10" customWidth="1"/>
    <col min="10984" max="10984" width="32.85546875" style="10" customWidth="1"/>
    <col min="10985" max="11237" width="9.140625" style="10"/>
    <col min="11238" max="11238" width="4.140625" style="10" customWidth="1"/>
    <col min="11239" max="11239" width="58.85546875" style="10" customWidth="1"/>
    <col min="11240" max="11240" width="32.85546875" style="10" customWidth="1"/>
    <col min="11241" max="11493" width="9.140625" style="10"/>
    <col min="11494" max="11494" width="4.140625" style="10" customWidth="1"/>
    <col min="11495" max="11495" width="58.85546875" style="10" customWidth="1"/>
    <col min="11496" max="11496" width="32.85546875" style="10" customWidth="1"/>
    <col min="11497" max="11749" width="9.140625" style="10"/>
    <col min="11750" max="11750" width="4.140625" style="10" customWidth="1"/>
    <col min="11751" max="11751" width="58.85546875" style="10" customWidth="1"/>
    <col min="11752" max="11752" width="32.85546875" style="10" customWidth="1"/>
    <col min="11753" max="12005" width="9.140625" style="10"/>
    <col min="12006" max="12006" width="4.140625" style="10" customWidth="1"/>
    <col min="12007" max="12007" width="58.85546875" style="10" customWidth="1"/>
    <col min="12008" max="12008" width="32.85546875" style="10" customWidth="1"/>
    <col min="12009" max="12261" width="9.140625" style="10"/>
    <col min="12262" max="12262" width="4.140625" style="10" customWidth="1"/>
    <col min="12263" max="12263" width="58.85546875" style="10" customWidth="1"/>
    <col min="12264" max="12264" width="32.85546875" style="10" customWidth="1"/>
    <col min="12265" max="12517" width="9.140625" style="10"/>
    <col min="12518" max="12518" width="4.140625" style="10" customWidth="1"/>
    <col min="12519" max="12519" width="58.85546875" style="10" customWidth="1"/>
    <col min="12520" max="12520" width="32.85546875" style="10" customWidth="1"/>
    <col min="12521" max="12773" width="9.140625" style="10"/>
    <col min="12774" max="12774" width="4.140625" style="10" customWidth="1"/>
    <col min="12775" max="12775" width="58.85546875" style="10" customWidth="1"/>
    <col min="12776" max="12776" width="32.85546875" style="10" customWidth="1"/>
    <col min="12777" max="13029" width="9.140625" style="10"/>
    <col min="13030" max="13030" width="4.140625" style="10" customWidth="1"/>
    <col min="13031" max="13031" width="58.85546875" style="10" customWidth="1"/>
    <col min="13032" max="13032" width="32.85546875" style="10" customWidth="1"/>
    <col min="13033" max="13285" width="9.140625" style="10"/>
    <col min="13286" max="13286" width="4.140625" style="10" customWidth="1"/>
    <col min="13287" max="13287" width="58.85546875" style="10" customWidth="1"/>
    <col min="13288" max="13288" width="32.85546875" style="10" customWidth="1"/>
    <col min="13289" max="13541" width="9.140625" style="10"/>
    <col min="13542" max="13542" width="4.140625" style="10" customWidth="1"/>
    <col min="13543" max="13543" width="58.85546875" style="10" customWidth="1"/>
    <col min="13544" max="13544" width="32.85546875" style="10" customWidth="1"/>
    <col min="13545" max="13797" width="9.140625" style="10"/>
    <col min="13798" max="13798" width="4.140625" style="10" customWidth="1"/>
    <col min="13799" max="13799" width="58.85546875" style="10" customWidth="1"/>
    <col min="13800" max="13800" width="32.85546875" style="10" customWidth="1"/>
    <col min="13801" max="14053" width="9.140625" style="10"/>
    <col min="14054" max="14054" width="4.140625" style="10" customWidth="1"/>
    <col min="14055" max="14055" width="58.85546875" style="10" customWidth="1"/>
    <col min="14056" max="14056" width="32.85546875" style="10" customWidth="1"/>
    <col min="14057" max="14309" width="9.140625" style="10"/>
    <col min="14310" max="14310" width="4.140625" style="10" customWidth="1"/>
    <col min="14311" max="14311" width="58.85546875" style="10" customWidth="1"/>
    <col min="14312" max="14312" width="32.85546875" style="10" customWidth="1"/>
    <col min="14313" max="14565" width="9.140625" style="10"/>
    <col min="14566" max="14566" width="4.140625" style="10" customWidth="1"/>
    <col min="14567" max="14567" width="58.85546875" style="10" customWidth="1"/>
    <col min="14568" max="14568" width="32.85546875" style="10" customWidth="1"/>
    <col min="14569" max="14821" width="9.140625" style="10"/>
    <col min="14822" max="14822" width="4.140625" style="10" customWidth="1"/>
    <col min="14823" max="14823" width="58.85546875" style="10" customWidth="1"/>
    <col min="14824" max="14824" width="32.85546875" style="10" customWidth="1"/>
    <col min="14825" max="15077" width="9.140625" style="10"/>
    <col min="15078" max="15078" width="4.140625" style="10" customWidth="1"/>
    <col min="15079" max="15079" width="58.85546875" style="10" customWidth="1"/>
    <col min="15080" max="15080" width="32.85546875" style="10" customWidth="1"/>
    <col min="15081" max="15333" width="9.140625" style="10"/>
    <col min="15334" max="15334" width="4.140625" style="10" customWidth="1"/>
    <col min="15335" max="15335" width="58.85546875" style="10" customWidth="1"/>
    <col min="15336" max="15336" width="32.85546875" style="10" customWidth="1"/>
    <col min="15337" max="15589" width="9.140625" style="10"/>
    <col min="15590" max="15590" width="4.140625" style="10" customWidth="1"/>
    <col min="15591" max="15591" width="58.85546875" style="10" customWidth="1"/>
    <col min="15592" max="15592" width="32.85546875" style="10" customWidth="1"/>
    <col min="15593" max="15845" width="9.140625" style="10"/>
    <col min="15846" max="15846" width="4.140625" style="10" customWidth="1"/>
    <col min="15847" max="15847" width="58.85546875" style="10" customWidth="1"/>
    <col min="15848" max="15848" width="32.85546875" style="10" customWidth="1"/>
    <col min="15849" max="16101" width="9.140625" style="10"/>
    <col min="16102" max="16102" width="4.140625" style="10" customWidth="1"/>
    <col min="16103" max="16103" width="58.85546875" style="10" customWidth="1"/>
    <col min="16104" max="16104" width="32.85546875" style="10" customWidth="1"/>
    <col min="16105" max="16384" width="9.140625" style="10"/>
  </cols>
  <sheetData>
    <row r="1" spans="1:10" x14ac:dyDescent="0.25">
      <c r="E1" s="141" t="s">
        <v>807</v>
      </c>
      <c r="F1" s="141"/>
      <c r="G1" s="141"/>
      <c r="H1" s="52"/>
      <c r="I1" s="52"/>
      <c r="J1" s="52"/>
    </row>
    <row r="2" spans="1:10" ht="87.6" customHeight="1" x14ac:dyDescent="0.25">
      <c r="E2" s="142" t="s">
        <v>870</v>
      </c>
      <c r="F2" s="142"/>
      <c r="G2" s="142"/>
      <c r="H2" s="128"/>
      <c r="I2" s="128"/>
      <c r="J2" s="128"/>
    </row>
    <row r="3" spans="1:10" ht="15" customHeight="1" x14ac:dyDescent="0.25">
      <c r="A3" s="35"/>
      <c r="B3" s="36"/>
      <c r="D3" s="2"/>
      <c r="E3" s="149" t="s">
        <v>791</v>
      </c>
      <c r="F3" s="149"/>
      <c r="G3" s="149"/>
    </row>
    <row r="4" spans="1:10" ht="62.25" customHeight="1" x14ac:dyDescent="0.25">
      <c r="A4" s="35"/>
      <c r="B4" s="36"/>
      <c r="D4" s="12"/>
      <c r="E4" s="148" t="s">
        <v>745</v>
      </c>
      <c r="F4" s="148"/>
      <c r="G4" s="148"/>
    </row>
    <row r="5" spans="1:10" x14ac:dyDescent="0.25">
      <c r="A5" s="35"/>
      <c r="B5" s="36"/>
      <c r="C5" s="146" t="s">
        <v>295</v>
      </c>
      <c r="D5" s="146"/>
      <c r="E5" s="146"/>
      <c r="F5" s="146"/>
      <c r="G5" s="146"/>
    </row>
    <row r="6" spans="1:10" s="33" customFormat="1" ht="72.75" customHeight="1" x14ac:dyDescent="0.25">
      <c r="A6" s="37"/>
      <c r="B6" s="147" t="s">
        <v>749</v>
      </c>
      <c r="C6" s="147"/>
      <c r="D6" s="147"/>
      <c r="E6" s="147"/>
      <c r="F6" s="147"/>
      <c r="G6" s="147"/>
    </row>
    <row r="7" spans="1:10" x14ac:dyDescent="0.25">
      <c r="A7" s="35"/>
      <c r="B7" s="38"/>
      <c r="C7" s="38"/>
      <c r="D7" s="38"/>
      <c r="E7" s="38"/>
      <c r="F7" s="36"/>
      <c r="G7" s="39" t="s">
        <v>235</v>
      </c>
    </row>
    <row r="8" spans="1:10" s="121" customFormat="1" ht="42.75" customHeight="1" x14ac:dyDescent="0.25">
      <c r="A8" s="135" t="s">
        <v>292</v>
      </c>
      <c r="B8" s="135" t="s">
        <v>293</v>
      </c>
      <c r="C8" s="135" t="s">
        <v>291</v>
      </c>
      <c r="D8" s="135" t="s">
        <v>867</v>
      </c>
      <c r="E8" s="135" t="s">
        <v>291</v>
      </c>
      <c r="F8" s="135" t="s">
        <v>563</v>
      </c>
      <c r="G8" s="135" t="s">
        <v>625</v>
      </c>
    </row>
    <row r="9" spans="1:10" s="52" customFormat="1" ht="46.5" customHeight="1" x14ac:dyDescent="0.25">
      <c r="A9" s="40">
        <v>1</v>
      </c>
      <c r="B9" s="72" t="s">
        <v>605</v>
      </c>
      <c r="C9" s="41">
        <v>713225.4</v>
      </c>
      <c r="D9" s="41">
        <v>41392.800000000003</v>
      </c>
      <c r="E9" s="41">
        <f>C9+D9</f>
        <v>754618.20000000007</v>
      </c>
      <c r="F9" s="41">
        <v>736314.6</v>
      </c>
      <c r="G9" s="41">
        <v>761330.4</v>
      </c>
    </row>
    <row r="10" spans="1:10" s="52" customFormat="1" ht="46.5" customHeight="1" x14ac:dyDescent="0.25">
      <c r="A10" s="40">
        <v>2</v>
      </c>
      <c r="B10" s="72" t="s">
        <v>606</v>
      </c>
      <c r="C10" s="41">
        <v>95096.72</v>
      </c>
      <c r="D10" s="41">
        <v>5519.04</v>
      </c>
      <c r="E10" s="41">
        <f t="shared" ref="E10:E14" si="0">C10+D10</f>
        <v>100615.76</v>
      </c>
      <c r="F10" s="41">
        <v>98175.28</v>
      </c>
      <c r="G10" s="41">
        <v>101510.72</v>
      </c>
    </row>
    <row r="11" spans="1:10" s="52" customFormat="1" ht="46.5" customHeight="1" x14ac:dyDescent="0.25">
      <c r="A11" s="40">
        <v>3</v>
      </c>
      <c r="B11" s="72" t="s">
        <v>607</v>
      </c>
      <c r="C11" s="41">
        <v>95096.72</v>
      </c>
      <c r="D11" s="41">
        <v>5519.04</v>
      </c>
      <c r="E11" s="41">
        <f t="shared" si="0"/>
        <v>100615.76</v>
      </c>
      <c r="F11" s="41">
        <v>98175.28</v>
      </c>
      <c r="G11" s="41">
        <v>101510.72</v>
      </c>
    </row>
    <row r="12" spans="1:10" s="52" customFormat="1" ht="46.5" customHeight="1" x14ac:dyDescent="0.25">
      <c r="A12" s="40">
        <v>4</v>
      </c>
      <c r="B12" s="72" t="s">
        <v>608</v>
      </c>
      <c r="C12" s="41">
        <v>95096.72</v>
      </c>
      <c r="D12" s="41">
        <v>5519.04</v>
      </c>
      <c r="E12" s="41">
        <f t="shared" si="0"/>
        <v>100615.76</v>
      </c>
      <c r="F12" s="41">
        <v>98175.28</v>
      </c>
      <c r="G12" s="41">
        <v>101510.72</v>
      </c>
    </row>
    <row r="13" spans="1:10" s="52" customFormat="1" ht="46.5" customHeight="1" x14ac:dyDescent="0.25">
      <c r="A13" s="40">
        <v>5</v>
      </c>
      <c r="B13" s="72" t="s">
        <v>609</v>
      </c>
      <c r="C13" s="41">
        <v>95096.72</v>
      </c>
      <c r="D13" s="41">
        <v>5519.04</v>
      </c>
      <c r="E13" s="41">
        <f t="shared" si="0"/>
        <v>100615.76</v>
      </c>
      <c r="F13" s="41">
        <v>98175.28</v>
      </c>
      <c r="G13" s="41">
        <v>101510.72</v>
      </c>
    </row>
    <row r="14" spans="1:10" s="52" customFormat="1" ht="46.5" customHeight="1" x14ac:dyDescent="0.25">
      <c r="A14" s="40">
        <v>6</v>
      </c>
      <c r="B14" s="72" t="s">
        <v>610</v>
      </c>
      <c r="C14" s="41">
        <v>95096.72</v>
      </c>
      <c r="D14" s="41">
        <v>5519.04</v>
      </c>
      <c r="E14" s="41">
        <f t="shared" si="0"/>
        <v>100615.76</v>
      </c>
      <c r="F14" s="41">
        <v>98175.28</v>
      </c>
      <c r="G14" s="41">
        <v>101510.72</v>
      </c>
    </row>
    <row r="15" spans="1:10" s="137" customFormat="1" ht="23.25" customHeight="1" x14ac:dyDescent="0.25">
      <c r="A15" s="136"/>
      <c r="B15" s="42" t="s">
        <v>294</v>
      </c>
      <c r="C15" s="43">
        <f>SUM(C9:C14)</f>
        <v>1188709</v>
      </c>
      <c r="D15" s="43">
        <f t="shared" ref="D15:E15" si="1">SUM(D9:D14)</f>
        <v>68988</v>
      </c>
      <c r="E15" s="43">
        <f t="shared" si="1"/>
        <v>1257697</v>
      </c>
      <c r="F15" s="43">
        <f t="shared" ref="F15:G15" si="2">SUM(F9:F14)</f>
        <v>1227191</v>
      </c>
      <c r="G15" s="43">
        <f t="shared" si="2"/>
        <v>1268884</v>
      </c>
    </row>
  </sheetData>
  <mergeCells count="6">
    <mergeCell ref="E1:G1"/>
    <mergeCell ref="C5:G5"/>
    <mergeCell ref="B6:G6"/>
    <mergeCell ref="E2:G2"/>
    <mergeCell ref="E4:G4"/>
    <mergeCell ref="E3:G3"/>
  </mergeCells>
  <pageMargins left="0.59055118110236227" right="0.51181102362204722" top="0.35433070866141736" bottom="0.35433070866141736" header="0.31496062992125984" footer="0.31496062992125984"/>
  <pageSetup paperSize="9" scale="9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4</vt:i4>
      </vt:variant>
    </vt:vector>
  </HeadingPairs>
  <TitlesOfParts>
    <vt:vector size="9" baseType="lpstr">
      <vt:lpstr>1.Дох</vt:lpstr>
      <vt:lpstr>2.ВС</vt:lpstr>
      <vt:lpstr>3.ФС</vt:lpstr>
      <vt:lpstr>4.ПСР</vt:lpstr>
      <vt:lpstr>5.ВУС</vt:lpstr>
      <vt:lpstr>'1.Дох'!Заголовки_для_печати</vt:lpstr>
      <vt:lpstr>'2.ВС'!Заголовки_для_печати</vt:lpstr>
      <vt:lpstr>'3.ФС'!Заголовки_для_печати</vt:lpstr>
      <vt:lpstr>'4.ПСР'!Заголовки_для_печати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2022-09-27T18:27:09Z</dcterms:modified>
</cp:coreProperties>
</file>